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6.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7.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8.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9.xml" ContentType="application/vnd.openxmlformats-officedocument.themeOverrid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20.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1.xml" ContentType="application/vnd.openxmlformats-officedocument.themeOverrid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2.xml" ContentType="application/vnd.openxmlformats-officedocument.themeOverrid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3.xml" ContentType="application/vnd.openxmlformats-officedocument.themeOverrid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4.xml" ContentType="application/vnd.openxmlformats-officedocument.themeOverrid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5.xml" ContentType="application/vnd.openxmlformats-officedocument.themeOverrid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6.xml" ContentType="application/vnd.openxmlformats-officedocument.themeOverrid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7.xml" ContentType="application/vnd.openxmlformats-officedocument.themeOverrid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8.xml" ContentType="application/vnd.openxmlformats-officedocument.themeOverrid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29.xml" ContentType="application/vnd.openxmlformats-officedocument.themeOverrid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30.xml" ContentType="application/vnd.openxmlformats-officedocument.themeOverrid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31.xml" ContentType="application/vnd.openxmlformats-officedocument.themeOverrid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32.xml" ContentType="application/vnd.openxmlformats-officedocument.themeOverrid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33.xml" ContentType="application/vnd.openxmlformats-officedocument.themeOverrid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34.xml" ContentType="application/vnd.openxmlformats-officedocument.themeOverride+xml"/>
  <Override PartName="/xl/drawings/drawing2.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theme/themeOverride35.xml" ContentType="application/vnd.openxmlformats-officedocument.themeOverrid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theme/themeOverride36.xml" ContentType="application/vnd.openxmlformats-officedocument.themeOverrid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37.xml" ContentType="application/vnd.openxmlformats-officedocument.themeOverrid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theme/themeOverride38.xml" ContentType="application/vnd.openxmlformats-officedocument.themeOverrid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theme/themeOverride39.xml" ContentType="application/vnd.openxmlformats-officedocument.themeOverrid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theme/themeOverride40.xml" ContentType="application/vnd.openxmlformats-officedocument.themeOverrid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theme/themeOverride41.xml" ContentType="application/vnd.openxmlformats-officedocument.themeOverrid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theme/themeOverride42.xml" ContentType="application/vnd.openxmlformats-officedocument.themeOverrid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theme/themeOverride43.xml" ContentType="application/vnd.openxmlformats-officedocument.themeOverrid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theme/themeOverride44.xml" ContentType="application/vnd.openxmlformats-officedocument.themeOverrid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theme/themeOverride45.xml" ContentType="application/vnd.openxmlformats-officedocument.themeOverrid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theme/themeOverride46.xml" ContentType="application/vnd.openxmlformats-officedocument.themeOverrid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theme/themeOverride47.xml" ContentType="application/vnd.openxmlformats-officedocument.themeOverrid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theme/themeOverride48.xml" ContentType="application/vnd.openxmlformats-officedocument.themeOverrid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theme/themeOverride49.xml" ContentType="application/vnd.openxmlformats-officedocument.themeOverrid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theme/themeOverride50.xml" ContentType="application/vnd.openxmlformats-officedocument.themeOverrid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theme/themeOverride51.xml" ContentType="application/vnd.openxmlformats-officedocument.themeOverrid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theme/themeOverride52.xml" ContentType="application/vnd.openxmlformats-officedocument.themeOverrid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theme/themeOverride53.xml" ContentType="application/vnd.openxmlformats-officedocument.themeOverrid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theme/themeOverride54.xml" ContentType="application/vnd.openxmlformats-officedocument.themeOverrid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theme/themeOverride55.xml" ContentType="application/vnd.openxmlformats-officedocument.themeOverrid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theme/themeOverride56.xml" ContentType="application/vnd.openxmlformats-officedocument.themeOverrid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theme/themeOverride57.xml" ContentType="application/vnd.openxmlformats-officedocument.themeOverrid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theme/themeOverride58.xml" ContentType="application/vnd.openxmlformats-officedocument.themeOverrid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theme/themeOverride59.xml" ContentType="application/vnd.openxmlformats-officedocument.themeOverrid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theme/themeOverride60.xml" ContentType="application/vnd.openxmlformats-officedocument.themeOverrid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theme/themeOverride61.xml" ContentType="application/vnd.openxmlformats-officedocument.themeOverrid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theme/themeOverride62.xml" ContentType="application/vnd.openxmlformats-officedocument.themeOverrid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theme/themeOverride63.xml" ContentType="application/vnd.openxmlformats-officedocument.themeOverrid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theme/themeOverride64.xml" ContentType="application/vnd.openxmlformats-officedocument.themeOverrid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theme/themeOverride65.xml" ContentType="application/vnd.openxmlformats-officedocument.themeOverrid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theme/themeOverride66.xml" ContentType="application/vnd.openxmlformats-officedocument.themeOverrid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theme/themeOverride67.xml" ContentType="application/vnd.openxmlformats-officedocument.themeOverrid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theme/themeOverride68.xml" ContentType="application/vnd.openxmlformats-officedocument.themeOverride+xml"/>
  <Override PartName="/xl/drawings/drawing3.xml" ContentType="application/vnd.openxmlformats-officedocument.drawing+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theme/themeOverride69.xml" ContentType="application/vnd.openxmlformats-officedocument.themeOverrid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theme/themeOverride70.xml" ContentType="application/vnd.openxmlformats-officedocument.themeOverrid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theme/themeOverride71.xml" ContentType="application/vnd.openxmlformats-officedocument.themeOverrid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theme/themeOverride72.xml" ContentType="application/vnd.openxmlformats-officedocument.themeOverrid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theme/themeOverride73.xml" ContentType="application/vnd.openxmlformats-officedocument.themeOverrid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theme/themeOverride74.xml" ContentType="application/vnd.openxmlformats-officedocument.themeOverrid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theme/themeOverride75.xml" ContentType="application/vnd.openxmlformats-officedocument.themeOverrid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theme/themeOverride76.xml" ContentType="application/vnd.openxmlformats-officedocument.themeOverrid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theme/themeOverride77.xml" ContentType="application/vnd.openxmlformats-officedocument.themeOverrid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theme/themeOverride78.xml" ContentType="application/vnd.openxmlformats-officedocument.themeOverrid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theme/themeOverride79.xml" ContentType="application/vnd.openxmlformats-officedocument.themeOverrid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theme/themeOverride80.xml" ContentType="application/vnd.openxmlformats-officedocument.themeOverrid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theme/themeOverride81.xml" ContentType="application/vnd.openxmlformats-officedocument.themeOverrid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theme/themeOverride82.xml" ContentType="application/vnd.openxmlformats-officedocument.themeOverride+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theme/themeOverride83.xml" ContentType="application/vnd.openxmlformats-officedocument.themeOverrid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theme/themeOverride84.xml" ContentType="application/vnd.openxmlformats-officedocument.themeOverride+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theme/themeOverride85.xml" ContentType="application/vnd.openxmlformats-officedocument.themeOverride+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theme/themeOverride86.xml" ContentType="application/vnd.openxmlformats-officedocument.themeOverride+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theme/themeOverride87.xml" ContentType="application/vnd.openxmlformats-officedocument.themeOverride+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theme/themeOverride88.xml" ContentType="application/vnd.openxmlformats-officedocument.themeOverride+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theme/themeOverride89.xml" ContentType="application/vnd.openxmlformats-officedocument.themeOverrid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theme/themeOverride90.xml" ContentType="application/vnd.openxmlformats-officedocument.themeOverride+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theme/themeOverride91.xml" ContentType="application/vnd.openxmlformats-officedocument.themeOverrid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theme/themeOverride92.xml" ContentType="application/vnd.openxmlformats-officedocument.themeOverride+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theme/themeOverride93.xml" ContentType="application/vnd.openxmlformats-officedocument.themeOverride+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theme/themeOverride94.xml" ContentType="application/vnd.openxmlformats-officedocument.themeOverride+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theme/themeOverride95.xml" ContentType="application/vnd.openxmlformats-officedocument.themeOverride+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theme/themeOverride96.xml" ContentType="application/vnd.openxmlformats-officedocument.themeOverride+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theme/themeOverride97.xml" ContentType="application/vnd.openxmlformats-officedocument.themeOverride+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theme/themeOverride98.xml" ContentType="application/vnd.openxmlformats-officedocument.themeOverride+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theme/themeOverride99.xml" ContentType="application/vnd.openxmlformats-officedocument.themeOverride+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theme/themeOverride100.xml" ContentType="application/vnd.openxmlformats-officedocument.themeOverride+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theme/themeOverride101.xml" ContentType="application/vnd.openxmlformats-officedocument.themeOverride+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theme/themeOverride102.xml" ContentType="application/vnd.openxmlformats-officedocument.themeOverride+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theme/themeOverride103.xml" ContentType="application/vnd.openxmlformats-officedocument.themeOverride+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theme/themeOverride104.xml" ContentType="application/vnd.openxmlformats-officedocument.themeOverride+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theme/themeOverride105.xml" ContentType="application/vnd.openxmlformats-officedocument.themeOverride+xml"/>
  <Override PartName="/xl/charts/chart107.xml" ContentType="application/vnd.openxmlformats-officedocument.drawingml.chart+xml"/>
  <Override PartName="/xl/charts/style107.xml" ContentType="application/vnd.ms-office.chartstyle+xml"/>
  <Override PartName="/xl/charts/colors107.xml" ContentType="application/vnd.ms-office.chartcolorstyle+xml"/>
  <Override PartName="/xl/theme/themeOverride106.xml" ContentType="application/vnd.openxmlformats-officedocument.themeOverride+xml"/>
  <Override PartName="/xl/charts/chart108.xml" ContentType="application/vnd.openxmlformats-officedocument.drawingml.chart+xml"/>
  <Override PartName="/xl/charts/style108.xml" ContentType="application/vnd.ms-office.chartstyle+xml"/>
  <Override PartName="/xl/charts/colors108.xml" ContentType="application/vnd.ms-office.chartcolorstyle+xml"/>
  <Override PartName="/xl/theme/themeOverride107.xml" ContentType="application/vnd.openxmlformats-officedocument.themeOverride+xml"/>
  <Override PartName="/xl/charts/chart109.xml" ContentType="application/vnd.openxmlformats-officedocument.drawingml.chart+xml"/>
  <Override PartName="/xl/charts/style109.xml" ContentType="application/vnd.ms-office.chartstyle+xml"/>
  <Override PartName="/xl/charts/colors109.xml" ContentType="application/vnd.ms-office.chartcolorstyle+xml"/>
  <Override PartName="/xl/theme/themeOverride108.xml" ContentType="application/vnd.openxmlformats-officedocument.themeOverride+xml"/>
  <Override PartName="/xl/charts/chart110.xml" ContentType="application/vnd.openxmlformats-officedocument.drawingml.chart+xml"/>
  <Override PartName="/xl/charts/style110.xml" ContentType="application/vnd.ms-office.chartstyle+xml"/>
  <Override PartName="/xl/charts/colors110.xml" ContentType="application/vnd.ms-office.chartcolorstyle+xml"/>
  <Override PartName="/xl/theme/themeOverride109.xml" ContentType="application/vnd.openxmlformats-officedocument.themeOverride+xml"/>
  <Override PartName="/xl/charts/chart111.xml" ContentType="application/vnd.openxmlformats-officedocument.drawingml.chart+xml"/>
  <Override PartName="/xl/charts/style111.xml" ContentType="application/vnd.ms-office.chartstyle+xml"/>
  <Override PartName="/xl/charts/colors111.xml" ContentType="application/vnd.ms-office.chartcolorstyle+xml"/>
  <Override PartName="/xl/theme/themeOverride110.xml" ContentType="application/vnd.openxmlformats-officedocument.themeOverride+xml"/>
  <Override PartName="/xl/charts/chart112.xml" ContentType="application/vnd.openxmlformats-officedocument.drawingml.chart+xml"/>
  <Override PartName="/xl/charts/style112.xml" ContentType="application/vnd.ms-office.chartstyle+xml"/>
  <Override PartName="/xl/charts/colors112.xml" ContentType="application/vnd.ms-office.chartcolorstyle+xml"/>
  <Override PartName="/xl/theme/themeOverride111.xml" ContentType="application/vnd.openxmlformats-officedocument.themeOverride+xml"/>
  <Override PartName="/xl/charts/chart113.xml" ContentType="application/vnd.openxmlformats-officedocument.drawingml.chart+xml"/>
  <Override PartName="/xl/charts/style113.xml" ContentType="application/vnd.ms-office.chartstyle+xml"/>
  <Override PartName="/xl/charts/colors113.xml" ContentType="application/vnd.ms-office.chartcolorstyle+xml"/>
  <Override PartName="/xl/theme/themeOverride112.xml" ContentType="application/vnd.openxmlformats-officedocument.themeOverride+xml"/>
  <Override PartName="/xl/charts/chart114.xml" ContentType="application/vnd.openxmlformats-officedocument.drawingml.chart+xml"/>
  <Override PartName="/xl/charts/style114.xml" ContentType="application/vnd.ms-office.chartstyle+xml"/>
  <Override PartName="/xl/charts/colors114.xml" ContentType="application/vnd.ms-office.chartcolorstyle+xml"/>
  <Override PartName="/xl/theme/themeOverride113.xml" ContentType="application/vnd.openxmlformats-officedocument.themeOverride+xml"/>
  <Override PartName="/xl/charts/chart115.xml" ContentType="application/vnd.openxmlformats-officedocument.drawingml.chart+xml"/>
  <Override PartName="/xl/charts/style115.xml" ContentType="application/vnd.ms-office.chartstyle+xml"/>
  <Override PartName="/xl/charts/colors115.xml" ContentType="application/vnd.ms-office.chartcolorstyle+xml"/>
  <Override PartName="/xl/theme/themeOverride114.xml" ContentType="application/vnd.openxmlformats-officedocument.themeOverride+xml"/>
  <Override PartName="/xl/charts/chart116.xml" ContentType="application/vnd.openxmlformats-officedocument.drawingml.chart+xml"/>
  <Override PartName="/xl/charts/style116.xml" ContentType="application/vnd.ms-office.chartstyle+xml"/>
  <Override PartName="/xl/charts/colors116.xml" ContentType="application/vnd.ms-office.chartcolorstyle+xml"/>
  <Override PartName="/xl/theme/themeOverride115.xml" ContentType="application/vnd.openxmlformats-officedocument.themeOverride+xml"/>
  <Override PartName="/xl/charts/chart117.xml" ContentType="application/vnd.openxmlformats-officedocument.drawingml.chart+xml"/>
  <Override PartName="/xl/charts/style117.xml" ContentType="application/vnd.ms-office.chartstyle+xml"/>
  <Override PartName="/xl/charts/colors117.xml" ContentType="application/vnd.ms-office.chartcolorstyle+xml"/>
  <Override PartName="/xl/theme/themeOverride116.xml" ContentType="application/vnd.openxmlformats-officedocument.themeOverride+xml"/>
  <Override PartName="/xl/charts/chart118.xml" ContentType="application/vnd.openxmlformats-officedocument.drawingml.chart+xml"/>
  <Override PartName="/xl/charts/style118.xml" ContentType="application/vnd.ms-office.chartstyle+xml"/>
  <Override PartName="/xl/charts/colors118.xml" ContentType="application/vnd.ms-office.chartcolorstyle+xml"/>
  <Override PartName="/xl/theme/themeOverride117.xml" ContentType="application/vnd.openxmlformats-officedocument.themeOverride+xml"/>
  <Override PartName="/xl/charts/chart119.xml" ContentType="application/vnd.openxmlformats-officedocument.drawingml.chart+xml"/>
  <Override PartName="/xl/charts/style119.xml" ContentType="application/vnd.ms-office.chartstyle+xml"/>
  <Override PartName="/xl/charts/colors119.xml" ContentType="application/vnd.ms-office.chartcolorstyle+xml"/>
  <Override PartName="/xl/theme/themeOverride118.xml" ContentType="application/vnd.openxmlformats-officedocument.themeOverride+xml"/>
  <Override PartName="/xl/charts/chart120.xml" ContentType="application/vnd.openxmlformats-officedocument.drawingml.chart+xml"/>
  <Override PartName="/xl/charts/style120.xml" ContentType="application/vnd.ms-office.chartstyle+xml"/>
  <Override PartName="/xl/charts/colors120.xml" ContentType="application/vnd.ms-office.chartcolorstyle+xml"/>
  <Override PartName="/xl/theme/themeOverride119.xml" ContentType="application/vnd.openxmlformats-officedocument.themeOverride+xml"/>
  <Override PartName="/xl/charts/chart121.xml" ContentType="application/vnd.openxmlformats-officedocument.drawingml.chart+xml"/>
  <Override PartName="/xl/charts/style121.xml" ContentType="application/vnd.ms-office.chartstyle+xml"/>
  <Override PartName="/xl/charts/colors121.xml" ContentType="application/vnd.ms-office.chartcolorstyle+xml"/>
  <Override PartName="/xl/theme/themeOverride120.xml" ContentType="application/vnd.openxmlformats-officedocument.themeOverride+xml"/>
  <Override PartName="/xl/charts/chart122.xml" ContentType="application/vnd.openxmlformats-officedocument.drawingml.chart+xml"/>
  <Override PartName="/xl/charts/style122.xml" ContentType="application/vnd.ms-office.chartstyle+xml"/>
  <Override PartName="/xl/charts/colors122.xml" ContentType="application/vnd.ms-office.chartcolorstyle+xml"/>
  <Override PartName="/xl/theme/themeOverride121.xml" ContentType="application/vnd.openxmlformats-officedocument.themeOverride+xml"/>
  <Override PartName="/xl/charts/chart123.xml" ContentType="application/vnd.openxmlformats-officedocument.drawingml.chart+xml"/>
  <Override PartName="/xl/charts/style123.xml" ContentType="application/vnd.ms-office.chartstyle+xml"/>
  <Override PartName="/xl/charts/colors123.xml" ContentType="application/vnd.ms-office.chartcolorstyle+xml"/>
  <Override PartName="/xl/theme/themeOverride122.xml" ContentType="application/vnd.openxmlformats-officedocument.themeOverride+xml"/>
  <Override PartName="/xl/charts/chart124.xml" ContentType="application/vnd.openxmlformats-officedocument.drawingml.chart+xml"/>
  <Override PartName="/xl/charts/style124.xml" ContentType="application/vnd.ms-office.chartstyle+xml"/>
  <Override PartName="/xl/charts/colors124.xml" ContentType="application/vnd.ms-office.chartcolorstyle+xml"/>
  <Override PartName="/xl/theme/themeOverride123.xml" ContentType="application/vnd.openxmlformats-officedocument.themeOverride+xml"/>
  <Override PartName="/xl/charts/chart125.xml" ContentType="application/vnd.openxmlformats-officedocument.drawingml.chart+xml"/>
  <Override PartName="/xl/charts/style125.xml" ContentType="application/vnd.ms-office.chartstyle+xml"/>
  <Override PartName="/xl/charts/colors125.xml" ContentType="application/vnd.ms-office.chartcolorstyle+xml"/>
  <Override PartName="/xl/theme/themeOverride124.xml" ContentType="application/vnd.openxmlformats-officedocument.themeOverride+xml"/>
  <Override PartName="/xl/charts/chart126.xml" ContentType="application/vnd.openxmlformats-officedocument.drawingml.chart+xml"/>
  <Override PartName="/xl/charts/style126.xml" ContentType="application/vnd.ms-office.chartstyle+xml"/>
  <Override PartName="/xl/charts/colors126.xml" ContentType="application/vnd.ms-office.chartcolorstyle+xml"/>
  <Override PartName="/xl/theme/themeOverride125.xml" ContentType="application/vnd.openxmlformats-officedocument.themeOverride+xml"/>
  <Override PartName="/xl/charts/chart127.xml" ContentType="application/vnd.openxmlformats-officedocument.drawingml.chart+xml"/>
  <Override PartName="/xl/charts/style127.xml" ContentType="application/vnd.ms-office.chartstyle+xml"/>
  <Override PartName="/xl/charts/colors127.xml" ContentType="application/vnd.ms-office.chartcolorstyle+xml"/>
  <Override PartName="/xl/theme/themeOverride126.xml" ContentType="application/vnd.openxmlformats-officedocument.themeOverride+xml"/>
  <Override PartName="/xl/charts/chart128.xml" ContentType="application/vnd.openxmlformats-officedocument.drawingml.chart+xml"/>
  <Override PartName="/xl/charts/style128.xml" ContentType="application/vnd.ms-office.chartstyle+xml"/>
  <Override PartName="/xl/charts/colors128.xml" ContentType="application/vnd.ms-office.chartcolorstyle+xml"/>
  <Override PartName="/xl/theme/themeOverride127.xml" ContentType="application/vnd.openxmlformats-officedocument.themeOverride+xml"/>
  <Override PartName="/xl/charts/chart129.xml" ContentType="application/vnd.openxmlformats-officedocument.drawingml.chart+xml"/>
  <Override PartName="/xl/charts/style129.xml" ContentType="application/vnd.ms-office.chartstyle+xml"/>
  <Override PartName="/xl/charts/colors129.xml" ContentType="application/vnd.ms-office.chartcolorstyle+xml"/>
  <Override PartName="/xl/theme/themeOverride128.xml" ContentType="application/vnd.openxmlformats-officedocument.themeOverride+xml"/>
  <Override PartName="/xl/charts/chart130.xml" ContentType="application/vnd.openxmlformats-officedocument.drawingml.chart+xml"/>
  <Override PartName="/xl/charts/style130.xml" ContentType="application/vnd.ms-office.chartstyle+xml"/>
  <Override PartName="/xl/charts/colors130.xml" ContentType="application/vnd.ms-office.chartcolorstyle+xml"/>
  <Override PartName="/xl/theme/themeOverride129.xml" ContentType="application/vnd.openxmlformats-officedocument.themeOverride+xml"/>
  <Override PartName="/xl/charts/chart131.xml" ContentType="application/vnd.openxmlformats-officedocument.drawingml.chart+xml"/>
  <Override PartName="/xl/charts/style131.xml" ContentType="application/vnd.ms-office.chartstyle+xml"/>
  <Override PartName="/xl/charts/colors131.xml" ContentType="application/vnd.ms-office.chartcolorstyle+xml"/>
  <Override PartName="/xl/theme/themeOverride130.xml" ContentType="application/vnd.openxmlformats-officedocument.themeOverride+xml"/>
  <Override PartName="/xl/charts/chart132.xml" ContentType="application/vnd.openxmlformats-officedocument.drawingml.chart+xml"/>
  <Override PartName="/xl/charts/style132.xml" ContentType="application/vnd.ms-office.chartstyle+xml"/>
  <Override PartName="/xl/charts/colors132.xml" ContentType="application/vnd.ms-office.chartcolorstyle+xml"/>
  <Override PartName="/xl/theme/themeOverride131.xml" ContentType="application/vnd.openxmlformats-officedocument.themeOverride+xml"/>
  <Override PartName="/xl/charts/chart133.xml" ContentType="application/vnd.openxmlformats-officedocument.drawingml.chart+xml"/>
  <Override PartName="/xl/charts/style133.xml" ContentType="application/vnd.ms-office.chartstyle+xml"/>
  <Override PartName="/xl/charts/colors133.xml" ContentType="application/vnd.ms-office.chartcolorstyle+xml"/>
  <Override PartName="/xl/theme/themeOverride132.xml" ContentType="application/vnd.openxmlformats-officedocument.themeOverride+xml"/>
  <Override PartName="/xl/charts/chart134.xml" ContentType="application/vnd.openxmlformats-officedocument.drawingml.chart+xml"/>
  <Override PartName="/xl/charts/style134.xml" ContentType="application/vnd.ms-office.chartstyle+xml"/>
  <Override PartName="/xl/charts/colors134.xml" ContentType="application/vnd.ms-office.chartcolorstyle+xml"/>
  <Override PartName="/xl/theme/themeOverride133.xml" ContentType="application/vnd.openxmlformats-officedocument.themeOverride+xml"/>
  <Override PartName="/xl/charts/chart135.xml" ContentType="application/vnd.openxmlformats-officedocument.drawingml.chart+xml"/>
  <Override PartName="/xl/charts/style135.xml" ContentType="application/vnd.ms-office.chartstyle+xml"/>
  <Override PartName="/xl/charts/colors135.xml" ContentType="application/vnd.ms-office.chartcolorstyle+xml"/>
  <Override PartName="/xl/theme/themeOverride134.xml" ContentType="application/vnd.openxmlformats-officedocument.themeOverride+xml"/>
  <Override PartName="/xl/charts/chart136.xml" ContentType="application/vnd.openxmlformats-officedocument.drawingml.chart+xml"/>
  <Override PartName="/xl/charts/style136.xml" ContentType="application/vnd.ms-office.chartstyle+xml"/>
  <Override PartName="/xl/charts/colors136.xml" ContentType="application/vnd.ms-office.chartcolorstyle+xml"/>
  <Override PartName="/xl/theme/themeOverride135.xml" ContentType="application/vnd.openxmlformats-officedocument.themeOverride+xml"/>
  <Override PartName="/xl/charts/chart137.xml" ContentType="application/vnd.openxmlformats-officedocument.drawingml.chart+xml"/>
  <Override PartName="/xl/charts/style137.xml" ContentType="application/vnd.ms-office.chartstyle+xml"/>
  <Override PartName="/xl/charts/colors137.xml" ContentType="application/vnd.ms-office.chartcolorstyle+xml"/>
  <Override PartName="/xl/theme/themeOverride136.xml" ContentType="application/vnd.openxmlformats-officedocument.themeOverride+xml"/>
  <Override PartName="/xl/charts/chart138.xml" ContentType="application/vnd.openxmlformats-officedocument.drawingml.chart+xml"/>
  <Override PartName="/xl/charts/style138.xml" ContentType="application/vnd.ms-office.chartstyle+xml"/>
  <Override PartName="/xl/charts/colors138.xml" ContentType="application/vnd.ms-office.chartcolorstyle+xml"/>
  <Override PartName="/xl/theme/themeOverride137.xml" ContentType="application/vnd.openxmlformats-officedocument.themeOverride+xml"/>
  <Override PartName="/xl/charts/chart139.xml" ContentType="application/vnd.openxmlformats-officedocument.drawingml.chart+xml"/>
  <Override PartName="/xl/charts/style139.xml" ContentType="application/vnd.ms-office.chartstyle+xml"/>
  <Override PartName="/xl/charts/colors139.xml" ContentType="application/vnd.ms-office.chartcolorstyle+xml"/>
  <Override PartName="/xl/theme/themeOverride138.xml" ContentType="application/vnd.openxmlformats-officedocument.themeOverride+xml"/>
  <Override PartName="/xl/charts/chart140.xml" ContentType="application/vnd.openxmlformats-officedocument.drawingml.chart+xml"/>
  <Override PartName="/xl/charts/style140.xml" ContentType="application/vnd.ms-office.chartstyle+xml"/>
  <Override PartName="/xl/charts/colors140.xml" ContentType="application/vnd.ms-office.chartcolorstyle+xml"/>
  <Override PartName="/xl/theme/themeOverride139.xml" ContentType="application/vnd.openxmlformats-officedocument.themeOverride+xml"/>
  <Override PartName="/xl/charts/chart141.xml" ContentType="application/vnd.openxmlformats-officedocument.drawingml.chart+xml"/>
  <Override PartName="/xl/charts/style141.xml" ContentType="application/vnd.ms-office.chartstyle+xml"/>
  <Override PartName="/xl/charts/colors141.xml" ContentType="application/vnd.ms-office.chartcolorstyle+xml"/>
  <Override PartName="/xl/theme/themeOverride140.xml" ContentType="application/vnd.openxmlformats-officedocument.themeOverride+xml"/>
  <Override PartName="/xl/charts/chart142.xml" ContentType="application/vnd.openxmlformats-officedocument.drawingml.chart+xml"/>
  <Override PartName="/xl/charts/style142.xml" ContentType="application/vnd.ms-office.chartstyle+xml"/>
  <Override PartName="/xl/charts/colors142.xml" ContentType="application/vnd.ms-office.chartcolorstyle+xml"/>
  <Override PartName="/xl/theme/themeOverride141.xml" ContentType="application/vnd.openxmlformats-officedocument.themeOverride+xml"/>
  <Override PartName="/xl/charts/chart143.xml" ContentType="application/vnd.openxmlformats-officedocument.drawingml.chart+xml"/>
  <Override PartName="/xl/charts/style143.xml" ContentType="application/vnd.ms-office.chartstyle+xml"/>
  <Override PartName="/xl/charts/colors143.xml" ContentType="application/vnd.ms-office.chartcolorstyle+xml"/>
  <Override PartName="/xl/theme/themeOverride142.xml" ContentType="application/vnd.openxmlformats-officedocument.themeOverride+xml"/>
  <Override PartName="/xl/charts/chart144.xml" ContentType="application/vnd.openxmlformats-officedocument.drawingml.chart+xml"/>
  <Override PartName="/xl/charts/style144.xml" ContentType="application/vnd.ms-office.chartstyle+xml"/>
  <Override PartName="/xl/charts/colors144.xml" ContentType="application/vnd.ms-office.chartcolorstyle+xml"/>
  <Override PartName="/xl/theme/themeOverride143.xml" ContentType="application/vnd.openxmlformats-officedocument.themeOverride+xml"/>
  <Override PartName="/xl/charts/chart145.xml" ContentType="application/vnd.openxmlformats-officedocument.drawingml.chart+xml"/>
  <Override PartName="/xl/charts/style145.xml" ContentType="application/vnd.ms-office.chartstyle+xml"/>
  <Override PartName="/xl/charts/colors145.xml" ContentType="application/vnd.ms-office.chartcolorstyle+xml"/>
  <Override PartName="/xl/theme/themeOverride144.xml" ContentType="application/vnd.openxmlformats-officedocument.themeOverride+xml"/>
  <Override PartName="/xl/charts/chart146.xml" ContentType="application/vnd.openxmlformats-officedocument.drawingml.chart+xml"/>
  <Override PartName="/xl/charts/style146.xml" ContentType="application/vnd.ms-office.chartstyle+xml"/>
  <Override PartName="/xl/charts/colors146.xml" ContentType="application/vnd.ms-office.chartcolorstyle+xml"/>
  <Override PartName="/xl/theme/themeOverride145.xml" ContentType="application/vnd.openxmlformats-officedocument.themeOverride+xml"/>
  <Override PartName="/xl/charts/chart147.xml" ContentType="application/vnd.openxmlformats-officedocument.drawingml.chart+xml"/>
  <Override PartName="/xl/charts/style147.xml" ContentType="application/vnd.ms-office.chartstyle+xml"/>
  <Override PartName="/xl/charts/colors147.xml" ContentType="application/vnd.ms-office.chartcolorstyle+xml"/>
  <Override PartName="/xl/theme/themeOverride146.xml" ContentType="application/vnd.openxmlformats-officedocument.themeOverride+xml"/>
  <Override PartName="/xl/charts/chart148.xml" ContentType="application/vnd.openxmlformats-officedocument.drawingml.chart+xml"/>
  <Override PartName="/xl/charts/style148.xml" ContentType="application/vnd.ms-office.chartstyle+xml"/>
  <Override PartName="/xl/charts/colors148.xml" ContentType="application/vnd.ms-office.chartcolorstyle+xml"/>
  <Override PartName="/xl/theme/themeOverride147.xml" ContentType="application/vnd.openxmlformats-officedocument.themeOverride+xml"/>
  <Override PartName="/xl/charts/chart149.xml" ContentType="application/vnd.openxmlformats-officedocument.drawingml.chart+xml"/>
  <Override PartName="/xl/charts/style149.xml" ContentType="application/vnd.ms-office.chartstyle+xml"/>
  <Override PartName="/xl/charts/colors149.xml" ContentType="application/vnd.ms-office.chartcolorstyle+xml"/>
  <Override PartName="/xl/theme/themeOverride148.xml" ContentType="application/vnd.openxmlformats-officedocument.themeOverride+xml"/>
  <Override PartName="/xl/charts/chart150.xml" ContentType="application/vnd.openxmlformats-officedocument.drawingml.chart+xml"/>
  <Override PartName="/xl/charts/style150.xml" ContentType="application/vnd.ms-office.chartstyle+xml"/>
  <Override PartName="/xl/charts/colors150.xml" ContentType="application/vnd.ms-office.chartcolorstyle+xml"/>
  <Override PartName="/xl/theme/themeOverride149.xml" ContentType="application/vnd.openxmlformats-officedocument.themeOverride+xml"/>
  <Override PartName="/xl/charts/chart151.xml" ContentType="application/vnd.openxmlformats-officedocument.drawingml.chart+xml"/>
  <Override PartName="/xl/charts/style151.xml" ContentType="application/vnd.ms-office.chartstyle+xml"/>
  <Override PartName="/xl/charts/colors151.xml" ContentType="application/vnd.ms-office.chartcolorstyle+xml"/>
  <Override PartName="/xl/theme/themeOverride150.xml" ContentType="application/vnd.openxmlformats-officedocument.themeOverride+xml"/>
  <Override PartName="/xl/charts/chart152.xml" ContentType="application/vnd.openxmlformats-officedocument.drawingml.chart+xml"/>
  <Override PartName="/xl/charts/style152.xml" ContentType="application/vnd.ms-office.chartstyle+xml"/>
  <Override PartName="/xl/charts/colors152.xml" ContentType="application/vnd.ms-office.chartcolorstyle+xml"/>
  <Override PartName="/xl/theme/themeOverride151.xml" ContentType="application/vnd.openxmlformats-officedocument.themeOverride+xml"/>
  <Override PartName="/xl/charts/chart153.xml" ContentType="application/vnd.openxmlformats-officedocument.drawingml.chart+xml"/>
  <Override PartName="/xl/charts/style153.xml" ContentType="application/vnd.ms-office.chartstyle+xml"/>
  <Override PartName="/xl/charts/colors153.xml" ContentType="application/vnd.ms-office.chartcolorstyle+xml"/>
  <Override PartName="/xl/theme/themeOverride152.xml" ContentType="application/vnd.openxmlformats-officedocument.themeOverride+xml"/>
  <Override PartName="/xl/charts/chart154.xml" ContentType="application/vnd.openxmlformats-officedocument.drawingml.chart+xml"/>
  <Override PartName="/xl/charts/style154.xml" ContentType="application/vnd.ms-office.chartstyle+xml"/>
  <Override PartName="/xl/charts/colors154.xml" ContentType="application/vnd.ms-office.chartcolorstyle+xml"/>
  <Override PartName="/xl/theme/themeOverride153.xml" ContentType="application/vnd.openxmlformats-officedocument.themeOverride+xml"/>
  <Override PartName="/xl/charts/chart155.xml" ContentType="application/vnd.openxmlformats-officedocument.drawingml.chart+xml"/>
  <Override PartName="/xl/charts/style155.xml" ContentType="application/vnd.ms-office.chartstyle+xml"/>
  <Override PartName="/xl/charts/colors155.xml" ContentType="application/vnd.ms-office.chartcolorstyle+xml"/>
  <Override PartName="/xl/theme/themeOverride154.xml" ContentType="application/vnd.openxmlformats-officedocument.themeOverride+xml"/>
  <Override PartName="/xl/charts/chart156.xml" ContentType="application/vnd.openxmlformats-officedocument.drawingml.chart+xml"/>
  <Override PartName="/xl/charts/style156.xml" ContentType="application/vnd.ms-office.chartstyle+xml"/>
  <Override PartName="/xl/charts/colors156.xml" ContentType="application/vnd.ms-office.chartcolorstyle+xml"/>
  <Override PartName="/xl/theme/themeOverride155.xml" ContentType="application/vnd.openxmlformats-officedocument.themeOverride+xml"/>
  <Override PartName="/xl/charts/chart157.xml" ContentType="application/vnd.openxmlformats-officedocument.drawingml.chart+xml"/>
  <Override PartName="/xl/charts/style157.xml" ContentType="application/vnd.ms-office.chartstyle+xml"/>
  <Override PartName="/xl/charts/colors157.xml" ContentType="application/vnd.ms-office.chartcolorstyle+xml"/>
  <Override PartName="/xl/theme/themeOverride156.xml" ContentType="application/vnd.openxmlformats-officedocument.themeOverride+xml"/>
  <Override PartName="/xl/charts/chart158.xml" ContentType="application/vnd.openxmlformats-officedocument.drawingml.chart+xml"/>
  <Override PartName="/xl/charts/style158.xml" ContentType="application/vnd.ms-office.chartstyle+xml"/>
  <Override PartName="/xl/charts/colors158.xml" ContentType="application/vnd.ms-office.chartcolorstyle+xml"/>
  <Override PartName="/xl/theme/themeOverride157.xml" ContentType="application/vnd.openxmlformats-officedocument.themeOverride+xml"/>
  <Override PartName="/xl/charts/chart159.xml" ContentType="application/vnd.openxmlformats-officedocument.drawingml.chart+xml"/>
  <Override PartName="/xl/charts/style159.xml" ContentType="application/vnd.ms-office.chartstyle+xml"/>
  <Override PartName="/xl/charts/colors159.xml" ContentType="application/vnd.ms-office.chartcolorstyle+xml"/>
  <Override PartName="/xl/theme/themeOverride158.xml" ContentType="application/vnd.openxmlformats-officedocument.themeOverride+xml"/>
  <Override PartName="/xl/charts/chart160.xml" ContentType="application/vnd.openxmlformats-officedocument.drawingml.chart+xml"/>
  <Override PartName="/xl/charts/style160.xml" ContentType="application/vnd.ms-office.chartstyle+xml"/>
  <Override PartName="/xl/charts/colors160.xml" ContentType="application/vnd.ms-office.chartcolorstyle+xml"/>
  <Override PartName="/xl/theme/themeOverride159.xml" ContentType="application/vnd.openxmlformats-officedocument.themeOverride+xml"/>
  <Override PartName="/xl/charts/chart161.xml" ContentType="application/vnd.openxmlformats-officedocument.drawingml.chart+xml"/>
  <Override PartName="/xl/charts/style161.xml" ContentType="application/vnd.ms-office.chartstyle+xml"/>
  <Override PartName="/xl/charts/colors161.xml" ContentType="application/vnd.ms-office.chartcolorstyle+xml"/>
  <Override PartName="/xl/theme/themeOverride160.xml" ContentType="application/vnd.openxmlformats-officedocument.themeOverride+xml"/>
  <Override PartName="/xl/charts/chart162.xml" ContentType="application/vnd.openxmlformats-officedocument.drawingml.chart+xml"/>
  <Override PartName="/xl/charts/style162.xml" ContentType="application/vnd.ms-office.chartstyle+xml"/>
  <Override PartName="/xl/charts/colors162.xml" ContentType="application/vnd.ms-office.chartcolorstyle+xml"/>
  <Override PartName="/xl/theme/themeOverride161.xml" ContentType="application/vnd.openxmlformats-officedocument.themeOverride+xml"/>
  <Override PartName="/xl/charts/chart163.xml" ContentType="application/vnd.openxmlformats-officedocument.drawingml.chart+xml"/>
  <Override PartName="/xl/charts/style163.xml" ContentType="application/vnd.ms-office.chartstyle+xml"/>
  <Override PartName="/xl/charts/colors163.xml" ContentType="application/vnd.ms-office.chartcolorstyle+xml"/>
  <Override PartName="/xl/theme/themeOverride162.xml" ContentType="application/vnd.openxmlformats-officedocument.themeOverride+xml"/>
  <Override PartName="/xl/charts/chart164.xml" ContentType="application/vnd.openxmlformats-officedocument.drawingml.chart+xml"/>
  <Override PartName="/xl/charts/style164.xml" ContentType="application/vnd.ms-office.chartstyle+xml"/>
  <Override PartName="/xl/charts/colors164.xml" ContentType="application/vnd.ms-office.chartcolorstyle+xml"/>
  <Override PartName="/xl/theme/themeOverride163.xml" ContentType="application/vnd.openxmlformats-officedocument.themeOverride+xml"/>
  <Override PartName="/xl/charts/chart165.xml" ContentType="application/vnd.openxmlformats-officedocument.drawingml.chart+xml"/>
  <Override PartName="/xl/charts/style165.xml" ContentType="application/vnd.ms-office.chartstyle+xml"/>
  <Override PartName="/xl/charts/colors165.xml" ContentType="application/vnd.ms-office.chartcolorstyle+xml"/>
  <Override PartName="/xl/theme/themeOverride164.xml" ContentType="application/vnd.openxmlformats-officedocument.themeOverride+xml"/>
  <Override PartName="/xl/charts/chart166.xml" ContentType="application/vnd.openxmlformats-officedocument.drawingml.chart+xml"/>
  <Override PartName="/xl/charts/style166.xml" ContentType="application/vnd.ms-office.chartstyle+xml"/>
  <Override PartName="/xl/charts/colors166.xml" ContentType="application/vnd.ms-office.chartcolorstyle+xml"/>
  <Override PartName="/xl/theme/themeOverride165.xml" ContentType="application/vnd.openxmlformats-officedocument.themeOverride+xml"/>
  <Override PartName="/xl/charts/chart167.xml" ContentType="application/vnd.openxmlformats-officedocument.drawingml.chart+xml"/>
  <Override PartName="/xl/charts/style167.xml" ContentType="application/vnd.ms-office.chartstyle+xml"/>
  <Override PartName="/xl/charts/colors167.xml" ContentType="application/vnd.ms-office.chartcolorstyle+xml"/>
  <Override PartName="/xl/theme/themeOverride166.xml" ContentType="application/vnd.openxmlformats-officedocument.themeOverride+xml"/>
  <Override PartName="/xl/charts/chart168.xml" ContentType="application/vnd.openxmlformats-officedocument.drawingml.chart+xml"/>
  <Override PartName="/xl/charts/style168.xml" ContentType="application/vnd.ms-office.chartstyle+xml"/>
  <Override PartName="/xl/charts/colors168.xml" ContentType="application/vnd.ms-office.chartcolorstyle+xml"/>
  <Override PartName="/xl/theme/themeOverride167.xml" ContentType="application/vnd.openxmlformats-officedocument.themeOverride+xml"/>
  <Override PartName="/xl/charts/chart169.xml" ContentType="application/vnd.openxmlformats-officedocument.drawingml.chart+xml"/>
  <Override PartName="/xl/charts/style169.xml" ContentType="application/vnd.ms-office.chartstyle+xml"/>
  <Override PartName="/xl/charts/colors169.xml" ContentType="application/vnd.ms-office.chartcolorstyle+xml"/>
  <Override PartName="/xl/theme/themeOverride168.xml" ContentType="application/vnd.openxmlformats-officedocument.themeOverride+xml"/>
  <Override PartName="/xl/charts/chart170.xml" ContentType="application/vnd.openxmlformats-officedocument.drawingml.chart+xml"/>
  <Override PartName="/xl/charts/style170.xml" ContentType="application/vnd.ms-office.chartstyle+xml"/>
  <Override PartName="/xl/charts/colors170.xml" ContentType="application/vnd.ms-office.chartcolorstyle+xml"/>
  <Override PartName="/xl/theme/themeOverride169.xml" ContentType="application/vnd.openxmlformats-officedocument.themeOverride+xml"/>
  <Override PartName="/xl/drawings/drawing4.xml" ContentType="application/vnd.openxmlformats-officedocument.drawing+xml"/>
  <Override PartName="/xl/charts/chart171.xml" ContentType="application/vnd.openxmlformats-officedocument.drawingml.chart+xml"/>
  <Override PartName="/xl/charts/style171.xml" ContentType="application/vnd.ms-office.chartstyle+xml"/>
  <Override PartName="/xl/charts/colors171.xml" ContentType="application/vnd.ms-office.chartcolorstyle+xml"/>
  <Override PartName="/xl/drawings/drawing5.xml" ContentType="application/vnd.openxmlformats-officedocument.drawing+xml"/>
  <Override PartName="/xl/charts/chart172.xml" ContentType="application/vnd.openxmlformats-officedocument.drawingml.chart+xml"/>
  <Override PartName="/xl/charts/style172.xml" ContentType="application/vnd.ms-office.chartstyle+xml"/>
  <Override PartName="/xl/charts/colors172.xml" ContentType="application/vnd.ms-office.chartcolorstyle+xml"/>
  <Override PartName="/xl/drawings/drawing6.xml" ContentType="application/vnd.openxmlformats-officedocument.drawing+xml"/>
  <Override PartName="/xl/charts/chart173.xml" ContentType="application/vnd.openxmlformats-officedocument.drawingml.chart+xml"/>
  <Override PartName="/xl/charts/style173.xml" ContentType="application/vnd.ms-office.chartstyle+xml"/>
  <Override PartName="/xl/charts/colors17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9E523081-C771-436A-B2D7-5037C40338E9}" xr6:coauthVersionLast="47" xr6:coauthVersionMax="47" xr10:uidLastSave="{00000000-0000-0000-0000-000000000000}"/>
  <bookViews>
    <workbookView xWindow="-110" yWindow="-110" windowWidth="22780" windowHeight="14660" xr2:uid="{00000000-000D-0000-FFFF-FFFF00000000}"/>
  </bookViews>
  <sheets>
    <sheet name="概要" sheetId="16" r:id="rId1"/>
    <sheet name="国実東大愛名" sheetId="15" r:id="rId2"/>
    <sheet name="国実名愛名" sheetId="21" r:id="rId3"/>
    <sheet name="国実" sheetId="3" r:id="rId4"/>
    <sheet name="影響国" sheetId="22" r:id="rId5"/>
    <sheet name="影響愛" sheetId="23" r:id="rId6"/>
    <sheet name="鉱工業" sheetId="24" r:id="rId7"/>
  </sheets>
  <definedNames>
    <definedName name="_xlnm.Print_Titles" localSheetId="3">国実!$1:$1</definedName>
    <definedName name="_xlnm.Print_Titles" localSheetId="1">国実東大愛名!$1:$1</definedName>
    <definedName name="_xlnm.Print_Titles" localSheetId="2">国実名愛名!$1:$1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23" l="1"/>
  <c r="K34" i="23"/>
  <c r="G33" i="23"/>
  <c r="L34" i="22"/>
  <c r="K34" i="22"/>
  <c r="L33" i="22"/>
  <c r="K33" i="22"/>
  <c r="G33" i="22"/>
  <c r="L22" i="22"/>
  <c r="L23" i="22"/>
  <c r="G22" i="22"/>
  <c r="F44" i="24"/>
  <c r="F45" i="24"/>
  <c r="F46" i="24"/>
  <c r="F39" i="24"/>
  <c r="F35" i="24"/>
  <c r="F36" i="24"/>
  <c r="F71" i="24"/>
  <c r="F74" i="24"/>
  <c r="F73" i="24"/>
  <c r="F72" i="24"/>
  <c r="F70" i="24"/>
  <c r="F69" i="24"/>
  <c r="F68" i="24"/>
  <c r="F67" i="24"/>
  <c r="F66" i="24"/>
  <c r="F65" i="24"/>
  <c r="F64" i="24"/>
  <c r="F63" i="24"/>
  <c r="F62" i="24"/>
  <c r="F61" i="24"/>
  <c r="F60" i="24"/>
  <c r="F59" i="24"/>
  <c r="F58" i="24"/>
  <c r="F57" i="24"/>
  <c r="F56" i="24"/>
  <c r="F55" i="24"/>
  <c r="F54" i="24"/>
  <c r="F53" i="24"/>
  <c r="F52" i="24"/>
  <c r="F51" i="24"/>
  <c r="F50" i="24"/>
  <c r="F49" i="24"/>
  <c r="F48" i="24"/>
  <c r="F47" i="24"/>
  <c r="F43" i="24"/>
  <c r="F42" i="24"/>
  <c r="F41" i="24"/>
  <c r="F40" i="24"/>
  <c r="F38" i="24"/>
  <c r="F37" i="24"/>
  <c r="F34" i="24"/>
  <c r="F33" i="24"/>
  <c r="F32" i="24"/>
  <c r="F31" i="24"/>
  <c r="F30" i="24"/>
  <c r="F29" i="24"/>
  <c r="F28" i="24"/>
  <c r="F27" i="24"/>
  <c r="F26" i="24"/>
  <c r="F25" i="24"/>
  <c r="F24" i="24"/>
  <c r="F23" i="24"/>
  <c r="F22" i="24"/>
  <c r="F21" i="24"/>
  <c r="F20" i="24"/>
  <c r="F19" i="24"/>
  <c r="F18" i="24"/>
  <c r="F17" i="24"/>
  <c r="F16" i="24"/>
  <c r="F15" i="24"/>
  <c r="F14" i="24"/>
  <c r="F13" i="24"/>
  <c r="F12" i="24"/>
  <c r="F11" i="24"/>
  <c r="F10" i="24"/>
  <c r="F9" i="24"/>
  <c r="F8" i="24"/>
  <c r="F7" i="24"/>
  <c r="H987" i="3"/>
  <c r="G987" i="3"/>
  <c r="J987" i="3" s="1"/>
  <c r="F987" i="3"/>
  <c r="H986" i="3"/>
  <c r="G986" i="3"/>
  <c r="F986" i="3"/>
  <c r="K986" i="3" s="1"/>
  <c r="H985" i="3"/>
  <c r="G985" i="3"/>
  <c r="F985" i="3"/>
  <c r="K985" i="3" s="1"/>
  <c r="K984" i="3"/>
  <c r="J984" i="3"/>
  <c r="H984" i="3"/>
  <c r="G984" i="3"/>
  <c r="F984" i="3"/>
  <c r="K983" i="3"/>
  <c r="H983" i="3"/>
  <c r="G983" i="3"/>
  <c r="J983" i="3" s="1"/>
  <c r="F983" i="3"/>
  <c r="H982" i="3"/>
  <c r="G982" i="3"/>
  <c r="F982" i="3"/>
  <c r="H981" i="3"/>
  <c r="K981" i="3" s="1"/>
  <c r="G981" i="3"/>
  <c r="F981" i="3"/>
  <c r="K980" i="3"/>
  <c r="J980" i="3"/>
  <c r="H979" i="3"/>
  <c r="K979" i="3" s="1"/>
  <c r="G979" i="3"/>
  <c r="F979" i="3"/>
  <c r="H978" i="3"/>
  <c r="K978" i="3" s="1"/>
  <c r="G978" i="3"/>
  <c r="J978" i="3" s="1"/>
  <c r="F978" i="3"/>
  <c r="H977" i="3"/>
  <c r="G977" i="3"/>
  <c r="J977" i="3" s="1"/>
  <c r="F977" i="3"/>
  <c r="H976" i="3"/>
  <c r="K976" i="3" s="1"/>
  <c r="G976" i="3"/>
  <c r="F976" i="3"/>
  <c r="H975" i="3"/>
  <c r="G975" i="3"/>
  <c r="F975" i="3"/>
  <c r="H974" i="3"/>
  <c r="G974" i="3"/>
  <c r="F974" i="3"/>
  <c r="J973" i="3"/>
  <c r="H973" i="3"/>
  <c r="K973" i="3" s="1"/>
  <c r="G973" i="3"/>
  <c r="F973" i="3"/>
  <c r="H972" i="3"/>
  <c r="G972" i="3"/>
  <c r="F972" i="3"/>
  <c r="H971" i="3"/>
  <c r="G971" i="3"/>
  <c r="F971" i="3"/>
  <c r="H970" i="3"/>
  <c r="G970" i="3"/>
  <c r="F970" i="3"/>
  <c r="K970" i="3" s="1"/>
  <c r="H969" i="3"/>
  <c r="K969" i="3" s="1"/>
  <c r="G969" i="3"/>
  <c r="J969" i="3" s="1"/>
  <c r="F969" i="3"/>
  <c r="H968" i="3"/>
  <c r="G968" i="3"/>
  <c r="F968" i="3"/>
  <c r="K968" i="3" s="1"/>
  <c r="H967" i="3"/>
  <c r="G967" i="3"/>
  <c r="F967" i="3"/>
  <c r="K967" i="3" s="1"/>
  <c r="J966" i="3"/>
  <c r="H966" i="3"/>
  <c r="K966" i="3" s="1"/>
  <c r="G966" i="3"/>
  <c r="F966" i="3"/>
  <c r="H965" i="3"/>
  <c r="K965" i="3" s="1"/>
  <c r="G965" i="3"/>
  <c r="F965" i="3"/>
  <c r="H964" i="3"/>
  <c r="G964" i="3"/>
  <c r="J964" i="3" s="1"/>
  <c r="F964" i="3"/>
  <c r="H963" i="3"/>
  <c r="G963" i="3"/>
  <c r="F963" i="3"/>
  <c r="J963" i="3" s="1"/>
  <c r="J962" i="3"/>
  <c r="H962" i="3"/>
  <c r="G962" i="3"/>
  <c r="F962" i="3"/>
  <c r="H961" i="3"/>
  <c r="G961" i="3"/>
  <c r="F961" i="3"/>
  <c r="H960" i="3"/>
  <c r="G960" i="3"/>
  <c r="F960" i="3"/>
  <c r="H959" i="3"/>
  <c r="K959" i="3" s="1"/>
  <c r="G959" i="3"/>
  <c r="F959" i="3"/>
  <c r="H958" i="3"/>
  <c r="F958" i="3"/>
  <c r="H957" i="3"/>
  <c r="F957" i="3"/>
  <c r="H956" i="3"/>
  <c r="F956" i="3"/>
  <c r="H955" i="3"/>
  <c r="F955" i="3"/>
  <c r="H954" i="3"/>
  <c r="F954" i="3"/>
  <c r="H953" i="3"/>
  <c r="F953" i="3"/>
  <c r="H952" i="3"/>
  <c r="F952" i="3"/>
  <c r="H950" i="3"/>
  <c r="F950" i="3"/>
  <c r="H949" i="3"/>
  <c r="F949" i="3"/>
  <c r="H948" i="3"/>
  <c r="F948" i="3"/>
  <c r="H947" i="3"/>
  <c r="F947" i="3"/>
  <c r="H946" i="3"/>
  <c r="F946" i="3"/>
  <c r="H945" i="3"/>
  <c r="F945" i="3"/>
  <c r="H944" i="3"/>
  <c r="F944" i="3"/>
  <c r="H943" i="3"/>
  <c r="F943" i="3"/>
  <c r="H942" i="3"/>
  <c r="F942" i="3"/>
  <c r="H941" i="3"/>
  <c r="F941" i="3"/>
  <c r="H940" i="3"/>
  <c r="F940" i="3"/>
  <c r="H939" i="3"/>
  <c r="F939" i="3"/>
  <c r="H938" i="3"/>
  <c r="F938" i="3"/>
  <c r="H937" i="3"/>
  <c r="F937" i="3"/>
  <c r="H936" i="3"/>
  <c r="F936" i="3"/>
  <c r="H935" i="3"/>
  <c r="F935" i="3"/>
  <c r="H934" i="3"/>
  <c r="F934" i="3"/>
  <c r="H933" i="3"/>
  <c r="F933" i="3"/>
  <c r="H932" i="3"/>
  <c r="F932" i="3"/>
  <c r="H931" i="3"/>
  <c r="F931" i="3"/>
  <c r="H930" i="3"/>
  <c r="F930" i="3"/>
  <c r="H929" i="3"/>
  <c r="F929" i="3"/>
  <c r="H928" i="3"/>
  <c r="F928" i="3"/>
  <c r="H927" i="3"/>
  <c r="F927" i="3"/>
  <c r="H926" i="3"/>
  <c r="F926" i="3"/>
  <c r="H925" i="3"/>
  <c r="F925" i="3"/>
  <c r="H924" i="3"/>
  <c r="F924" i="3"/>
  <c r="H923" i="3"/>
  <c r="F923" i="3"/>
  <c r="H921" i="3"/>
  <c r="F921" i="3"/>
  <c r="H920" i="3"/>
  <c r="F920" i="3"/>
  <c r="H919" i="3"/>
  <c r="F919" i="3"/>
  <c r="H918" i="3"/>
  <c r="F918" i="3"/>
  <c r="H917" i="3"/>
  <c r="F917" i="3"/>
  <c r="H916" i="3"/>
  <c r="F916" i="3"/>
  <c r="H915" i="3"/>
  <c r="F915" i="3"/>
  <c r="H914" i="3"/>
  <c r="F914" i="3"/>
  <c r="H913" i="3"/>
  <c r="F913" i="3"/>
  <c r="H912" i="3"/>
  <c r="F912" i="3"/>
  <c r="H911" i="3"/>
  <c r="F911" i="3"/>
  <c r="H910" i="3"/>
  <c r="F910" i="3"/>
  <c r="H909" i="3"/>
  <c r="F909" i="3"/>
  <c r="H908" i="3"/>
  <c r="F908" i="3"/>
  <c r="H907" i="3"/>
  <c r="F907" i="3"/>
  <c r="H906" i="3"/>
  <c r="F906" i="3"/>
  <c r="H905" i="3"/>
  <c r="F905" i="3"/>
  <c r="H904" i="3"/>
  <c r="F904" i="3"/>
  <c r="H903" i="3"/>
  <c r="F903" i="3"/>
  <c r="H902" i="3"/>
  <c r="F902" i="3"/>
  <c r="H901" i="3"/>
  <c r="F901" i="3"/>
  <c r="H900" i="3"/>
  <c r="G900" i="3"/>
  <c r="F900" i="3"/>
  <c r="H899" i="3"/>
  <c r="K899" i="3" s="1"/>
  <c r="G899" i="3"/>
  <c r="J899" i="3" s="1"/>
  <c r="F899" i="3"/>
  <c r="H898" i="3"/>
  <c r="K898" i="3" s="1"/>
  <c r="G898" i="3"/>
  <c r="F898" i="3"/>
  <c r="H897" i="3"/>
  <c r="K897" i="3" s="1"/>
  <c r="G897" i="3"/>
  <c r="J897" i="3" s="1"/>
  <c r="F897" i="3"/>
  <c r="H896" i="3"/>
  <c r="G896" i="3"/>
  <c r="F896" i="3"/>
  <c r="K896" i="3" s="1"/>
  <c r="H895" i="3"/>
  <c r="K895" i="3" s="1"/>
  <c r="G895" i="3"/>
  <c r="F895" i="3"/>
  <c r="J895" i="3" s="1"/>
  <c r="K894" i="3"/>
  <c r="H894" i="3"/>
  <c r="G894" i="3"/>
  <c r="F894" i="3"/>
  <c r="K893" i="3"/>
  <c r="J893" i="3"/>
  <c r="H892" i="3"/>
  <c r="G892" i="3"/>
  <c r="F892" i="3"/>
  <c r="H891" i="3"/>
  <c r="K891" i="3" s="1"/>
  <c r="G891" i="3"/>
  <c r="F891" i="3"/>
  <c r="J891" i="3" s="1"/>
  <c r="H890" i="3"/>
  <c r="K890" i="3" s="1"/>
  <c r="G890" i="3"/>
  <c r="F890" i="3"/>
  <c r="H889" i="3"/>
  <c r="G889" i="3"/>
  <c r="F889" i="3"/>
  <c r="H888" i="3"/>
  <c r="G888" i="3"/>
  <c r="F888" i="3"/>
  <c r="H887" i="3"/>
  <c r="G887" i="3"/>
  <c r="F887" i="3"/>
  <c r="H886" i="3"/>
  <c r="G886" i="3"/>
  <c r="F886" i="3"/>
  <c r="K886" i="3" s="1"/>
  <c r="H885" i="3"/>
  <c r="G885" i="3"/>
  <c r="F885" i="3"/>
  <c r="H884" i="3"/>
  <c r="K884" i="3" s="1"/>
  <c r="G884" i="3"/>
  <c r="F884" i="3"/>
  <c r="J884" i="3" s="1"/>
  <c r="H883" i="3"/>
  <c r="K883" i="3" s="1"/>
  <c r="G883" i="3"/>
  <c r="J883" i="3" s="1"/>
  <c r="F883" i="3"/>
  <c r="H882" i="3"/>
  <c r="G882" i="3"/>
  <c r="F882" i="3"/>
  <c r="H881" i="3"/>
  <c r="K881" i="3" s="1"/>
  <c r="G881" i="3"/>
  <c r="J881" i="3" s="1"/>
  <c r="F881" i="3"/>
  <c r="H880" i="3"/>
  <c r="G880" i="3"/>
  <c r="F880" i="3"/>
  <c r="J880" i="3" s="1"/>
  <c r="H879" i="3"/>
  <c r="K879" i="3" s="1"/>
  <c r="G879" i="3"/>
  <c r="J879" i="3" s="1"/>
  <c r="F879" i="3"/>
  <c r="H878" i="3"/>
  <c r="G878" i="3"/>
  <c r="F878" i="3"/>
  <c r="K878" i="3" s="1"/>
  <c r="H877" i="3"/>
  <c r="G877" i="3"/>
  <c r="F877" i="3"/>
  <c r="H876" i="3"/>
  <c r="G876" i="3"/>
  <c r="F876" i="3"/>
  <c r="H875" i="3"/>
  <c r="G875" i="3"/>
  <c r="J875" i="3" s="1"/>
  <c r="F875" i="3"/>
  <c r="K875" i="3" s="1"/>
  <c r="H874" i="3"/>
  <c r="K874" i="3" s="1"/>
  <c r="G874" i="3"/>
  <c r="F874" i="3"/>
  <c r="H873" i="3"/>
  <c r="G873" i="3"/>
  <c r="F873" i="3"/>
  <c r="K872" i="3"/>
  <c r="H872" i="3"/>
  <c r="G872" i="3"/>
  <c r="F872" i="3"/>
  <c r="J872" i="3" s="1"/>
  <c r="H871" i="3"/>
  <c r="G871" i="3"/>
  <c r="F871" i="3"/>
  <c r="H870" i="3"/>
  <c r="K870" i="3" s="1"/>
  <c r="G870" i="3"/>
  <c r="F870" i="3"/>
  <c r="H869" i="3"/>
  <c r="K869" i="3" s="1"/>
  <c r="G869" i="3"/>
  <c r="J869" i="3" s="1"/>
  <c r="F869" i="3"/>
  <c r="H868" i="3"/>
  <c r="G868" i="3"/>
  <c r="F868" i="3"/>
  <c r="H867" i="3"/>
  <c r="K867" i="3" s="1"/>
  <c r="G867" i="3"/>
  <c r="J867" i="3" s="1"/>
  <c r="F867" i="3"/>
  <c r="H866" i="3"/>
  <c r="G866" i="3"/>
  <c r="F866" i="3"/>
  <c r="K866" i="3" s="1"/>
  <c r="H865" i="3"/>
  <c r="G865" i="3"/>
  <c r="J865" i="3" s="1"/>
  <c r="F865" i="3"/>
  <c r="K864" i="3"/>
  <c r="J864" i="3"/>
  <c r="H863" i="3"/>
  <c r="K863" i="3" s="1"/>
  <c r="G863" i="3"/>
  <c r="J863" i="3" s="1"/>
  <c r="F863" i="3"/>
  <c r="H862" i="3"/>
  <c r="K862" i="3" s="1"/>
  <c r="G862" i="3"/>
  <c r="F862" i="3"/>
  <c r="H861" i="3"/>
  <c r="G861" i="3"/>
  <c r="F861" i="3"/>
  <c r="H860" i="3"/>
  <c r="G860" i="3"/>
  <c r="F860" i="3"/>
  <c r="K860" i="3" s="1"/>
  <c r="H859" i="3"/>
  <c r="G859" i="3"/>
  <c r="F859" i="3"/>
  <c r="K859" i="3" s="1"/>
  <c r="H858" i="3"/>
  <c r="G858" i="3"/>
  <c r="F858" i="3"/>
  <c r="K857" i="3"/>
  <c r="H857" i="3"/>
  <c r="G857" i="3"/>
  <c r="F857" i="3"/>
  <c r="J857" i="3" s="1"/>
  <c r="H856" i="3"/>
  <c r="G856" i="3"/>
  <c r="F856" i="3"/>
  <c r="J855" i="3"/>
  <c r="H855" i="3"/>
  <c r="K855" i="3" s="1"/>
  <c r="G855" i="3"/>
  <c r="F855" i="3"/>
  <c r="H854" i="3"/>
  <c r="K854" i="3" s="1"/>
  <c r="G854" i="3"/>
  <c r="F854" i="3"/>
  <c r="H853" i="3"/>
  <c r="K853" i="3" s="1"/>
  <c r="G853" i="3"/>
  <c r="J853" i="3" s="1"/>
  <c r="F853" i="3"/>
  <c r="H852" i="3"/>
  <c r="K852" i="3" s="1"/>
  <c r="G852" i="3"/>
  <c r="J852" i="3" s="1"/>
  <c r="F852" i="3"/>
  <c r="H851" i="3"/>
  <c r="G851" i="3"/>
  <c r="J851" i="3" s="1"/>
  <c r="F851" i="3"/>
  <c r="H850" i="3"/>
  <c r="G850" i="3"/>
  <c r="F850" i="3"/>
  <c r="J850" i="3" s="1"/>
  <c r="H849" i="3"/>
  <c r="G849" i="3"/>
  <c r="F849" i="3"/>
  <c r="H848" i="3"/>
  <c r="G848" i="3"/>
  <c r="F848" i="3"/>
  <c r="H847" i="3"/>
  <c r="K847" i="3" s="1"/>
  <c r="G847" i="3"/>
  <c r="F847" i="3"/>
  <c r="H846" i="3"/>
  <c r="G846" i="3"/>
  <c r="F846" i="3"/>
  <c r="H845" i="3"/>
  <c r="G845" i="3"/>
  <c r="F845" i="3"/>
  <c r="H844" i="3"/>
  <c r="G844" i="3"/>
  <c r="F844" i="3"/>
  <c r="H843" i="3"/>
  <c r="G843" i="3"/>
  <c r="F843" i="3"/>
  <c r="J843" i="3" s="1"/>
  <c r="H842" i="3"/>
  <c r="G842" i="3"/>
  <c r="F842" i="3"/>
  <c r="H841" i="3"/>
  <c r="G841" i="3"/>
  <c r="F841" i="3"/>
  <c r="H840" i="3"/>
  <c r="K840" i="3" s="1"/>
  <c r="G840" i="3"/>
  <c r="J840" i="3" s="1"/>
  <c r="F840" i="3"/>
  <c r="H839" i="3"/>
  <c r="G839" i="3"/>
  <c r="F839" i="3"/>
  <c r="H838" i="3"/>
  <c r="K838" i="3" s="1"/>
  <c r="G838" i="3"/>
  <c r="J838" i="3" s="1"/>
  <c r="F838" i="3"/>
  <c r="H837" i="3"/>
  <c r="G837" i="3"/>
  <c r="F837" i="3"/>
  <c r="H836" i="3"/>
  <c r="G836" i="3"/>
  <c r="J836" i="3" s="1"/>
  <c r="F836" i="3"/>
  <c r="K835" i="3"/>
  <c r="J835" i="3"/>
  <c r="H834" i="3"/>
  <c r="G834" i="3"/>
  <c r="F834" i="3"/>
  <c r="H833" i="3"/>
  <c r="G833" i="3"/>
  <c r="F833" i="3"/>
  <c r="K832" i="3"/>
  <c r="H832" i="3"/>
  <c r="G832" i="3"/>
  <c r="J832" i="3" s="1"/>
  <c r="F832" i="3"/>
  <c r="H831" i="3"/>
  <c r="G831" i="3"/>
  <c r="J831" i="3" s="1"/>
  <c r="F831" i="3"/>
  <c r="J830" i="3"/>
  <c r="H830" i="3"/>
  <c r="K830" i="3" s="1"/>
  <c r="G830" i="3"/>
  <c r="F830" i="3"/>
  <c r="J829" i="3"/>
  <c r="H829" i="3"/>
  <c r="K829" i="3" s="1"/>
  <c r="G829" i="3"/>
  <c r="F829" i="3"/>
  <c r="H828" i="3"/>
  <c r="G828" i="3"/>
  <c r="F828" i="3"/>
  <c r="H827" i="3"/>
  <c r="G827" i="3"/>
  <c r="F827" i="3"/>
  <c r="H826" i="3"/>
  <c r="K826" i="3" s="1"/>
  <c r="G826" i="3"/>
  <c r="J826" i="3" s="1"/>
  <c r="F826" i="3"/>
  <c r="K825" i="3"/>
  <c r="J825" i="3"/>
  <c r="H825" i="3"/>
  <c r="G825" i="3"/>
  <c r="F825" i="3"/>
  <c r="H824" i="3"/>
  <c r="K824" i="3" s="1"/>
  <c r="G824" i="3"/>
  <c r="J824" i="3" s="1"/>
  <c r="F824" i="3"/>
  <c r="H823" i="3"/>
  <c r="G823" i="3"/>
  <c r="F823" i="3"/>
  <c r="H822" i="3"/>
  <c r="G822" i="3"/>
  <c r="F822" i="3"/>
  <c r="H821" i="3"/>
  <c r="K821" i="3" s="1"/>
  <c r="G821" i="3"/>
  <c r="J821" i="3" s="1"/>
  <c r="F821" i="3"/>
  <c r="H820" i="3"/>
  <c r="G820" i="3"/>
  <c r="F820" i="3"/>
  <c r="H819" i="3"/>
  <c r="G819" i="3"/>
  <c r="F819" i="3"/>
  <c r="H818" i="3"/>
  <c r="K818" i="3" s="1"/>
  <c r="G818" i="3"/>
  <c r="J818" i="3" s="1"/>
  <c r="F818" i="3"/>
  <c r="H817" i="3"/>
  <c r="G817" i="3"/>
  <c r="F817" i="3"/>
  <c r="H816" i="3"/>
  <c r="G816" i="3"/>
  <c r="F816" i="3"/>
  <c r="K816" i="3" s="1"/>
  <c r="H815" i="3"/>
  <c r="G815" i="3"/>
  <c r="F815" i="3"/>
  <c r="H814" i="3"/>
  <c r="G814" i="3"/>
  <c r="J814" i="3" s="1"/>
  <c r="F814" i="3"/>
  <c r="J813" i="3"/>
  <c r="H813" i="3"/>
  <c r="K813" i="3" s="1"/>
  <c r="G813" i="3"/>
  <c r="F813" i="3"/>
  <c r="H812" i="3"/>
  <c r="K812" i="3" s="1"/>
  <c r="G812" i="3"/>
  <c r="J812" i="3" s="1"/>
  <c r="F812" i="3"/>
  <c r="H811" i="3"/>
  <c r="G811" i="3"/>
  <c r="F811" i="3"/>
  <c r="H810" i="3"/>
  <c r="K810" i="3" s="1"/>
  <c r="G810" i="3"/>
  <c r="F810" i="3"/>
  <c r="J810" i="3" s="1"/>
  <c r="H809" i="3"/>
  <c r="G809" i="3"/>
  <c r="F809" i="3"/>
  <c r="H808" i="3"/>
  <c r="G808" i="3"/>
  <c r="F808" i="3"/>
  <c r="H807" i="3"/>
  <c r="G807" i="3"/>
  <c r="J807" i="3" s="1"/>
  <c r="F807" i="3"/>
  <c r="K806" i="3"/>
  <c r="J806" i="3"/>
  <c r="H805" i="3"/>
  <c r="G805" i="3"/>
  <c r="F805" i="3"/>
  <c r="H804" i="3"/>
  <c r="G804" i="3"/>
  <c r="J804" i="3" s="1"/>
  <c r="F804" i="3"/>
  <c r="H803" i="3"/>
  <c r="K803" i="3" s="1"/>
  <c r="G803" i="3"/>
  <c r="J803" i="3" s="1"/>
  <c r="F803" i="3"/>
  <c r="J802" i="3"/>
  <c r="H802" i="3"/>
  <c r="G802" i="3"/>
  <c r="F802" i="3"/>
  <c r="H801" i="3"/>
  <c r="K801" i="3" s="1"/>
  <c r="G801" i="3"/>
  <c r="J801" i="3" s="1"/>
  <c r="F801" i="3"/>
  <c r="H800" i="3"/>
  <c r="G800" i="3"/>
  <c r="F800" i="3"/>
  <c r="K799" i="3"/>
  <c r="H799" i="3"/>
  <c r="G799" i="3"/>
  <c r="J799" i="3" s="1"/>
  <c r="F799" i="3"/>
  <c r="H798" i="3"/>
  <c r="K798" i="3" s="1"/>
  <c r="G798" i="3"/>
  <c r="J798" i="3" s="1"/>
  <c r="F798" i="3"/>
  <c r="H797" i="3"/>
  <c r="K797" i="3" s="1"/>
  <c r="G797" i="3"/>
  <c r="F797" i="3"/>
  <c r="J796" i="3"/>
  <c r="H796" i="3"/>
  <c r="K796" i="3" s="1"/>
  <c r="G796" i="3"/>
  <c r="F796" i="3"/>
  <c r="H795" i="3"/>
  <c r="K795" i="3" s="1"/>
  <c r="G795" i="3"/>
  <c r="F795" i="3"/>
  <c r="H794" i="3"/>
  <c r="G794" i="3"/>
  <c r="F794" i="3"/>
  <c r="H793" i="3"/>
  <c r="G793" i="3"/>
  <c r="F793" i="3"/>
  <c r="K793" i="3" s="1"/>
  <c r="H792" i="3"/>
  <c r="G792" i="3"/>
  <c r="F792" i="3"/>
  <c r="H791" i="3"/>
  <c r="G791" i="3"/>
  <c r="F791" i="3"/>
  <c r="H790" i="3"/>
  <c r="G790" i="3"/>
  <c r="J790" i="3" s="1"/>
  <c r="F790" i="3"/>
  <c r="H789" i="3"/>
  <c r="G789" i="3"/>
  <c r="F789" i="3"/>
  <c r="H788" i="3"/>
  <c r="G788" i="3"/>
  <c r="F788" i="3"/>
  <c r="H787" i="3"/>
  <c r="K787" i="3" s="1"/>
  <c r="G787" i="3"/>
  <c r="J787" i="3" s="1"/>
  <c r="F787" i="3"/>
  <c r="K786" i="3"/>
  <c r="J786" i="3"/>
  <c r="H786" i="3"/>
  <c r="G786" i="3"/>
  <c r="F786" i="3"/>
  <c r="H785" i="3"/>
  <c r="G785" i="3"/>
  <c r="F785" i="3"/>
  <c r="H784" i="3"/>
  <c r="G784" i="3"/>
  <c r="F784" i="3"/>
  <c r="J784" i="3" s="1"/>
  <c r="H783" i="3"/>
  <c r="K783" i="3" s="1"/>
  <c r="G783" i="3"/>
  <c r="F783" i="3"/>
  <c r="H782" i="3"/>
  <c r="G782" i="3"/>
  <c r="J782" i="3" s="1"/>
  <c r="F782" i="3"/>
  <c r="H781" i="3"/>
  <c r="G781" i="3"/>
  <c r="F781" i="3"/>
  <c r="H780" i="3"/>
  <c r="G780" i="3"/>
  <c r="F780" i="3"/>
  <c r="H779" i="3"/>
  <c r="G779" i="3"/>
  <c r="J779" i="3" s="1"/>
  <c r="F779" i="3"/>
  <c r="H778" i="3"/>
  <c r="G778" i="3"/>
  <c r="F778" i="3"/>
  <c r="K777" i="3"/>
  <c r="J777" i="3"/>
  <c r="J776" i="3"/>
  <c r="H776" i="3"/>
  <c r="K776" i="3" s="1"/>
  <c r="G776" i="3"/>
  <c r="F776" i="3"/>
  <c r="J775" i="3"/>
  <c r="H775" i="3"/>
  <c r="G775" i="3"/>
  <c r="F775" i="3"/>
  <c r="H774" i="3"/>
  <c r="G774" i="3"/>
  <c r="F774" i="3"/>
  <c r="H773" i="3"/>
  <c r="K773" i="3" s="1"/>
  <c r="G773" i="3"/>
  <c r="J773" i="3" s="1"/>
  <c r="F773" i="3"/>
  <c r="H772" i="3"/>
  <c r="G772" i="3"/>
  <c r="F772" i="3"/>
  <c r="J771" i="3"/>
  <c r="H771" i="3"/>
  <c r="G771" i="3"/>
  <c r="F771" i="3"/>
  <c r="H770" i="3"/>
  <c r="K770" i="3" s="1"/>
  <c r="G770" i="3"/>
  <c r="J770" i="3" s="1"/>
  <c r="F770" i="3"/>
  <c r="H769" i="3"/>
  <c r="G769" i="3"/>
  <c r="F769" i="3"/>
  <c r="H768" i="3"/>
  <c r="G768" i="3"/>
  <c r="F768" i="3"/>
  <c r="H767" i="3"/>
  <c r="G767" i="3"/>
  <c r="J767" i="3" s="1"/>
  <c r="F767" i="3"/>
  <c r="K767" i="3" s="1"/>
  <c r="H766" i="3"/>
  <c r="G766" i="3"/>
  <c r="F766" i="3"/>
  <c r="K766" i="3" s="1"/>
  <c r="H765" i="3"/>
  <c r="G765" i="3"/>
  <c r="J765" i="3" s="1"/>
  <c r="F765" i="3"/>
  <c r="H764" i="3"/>
  <c r="G764" i="3"/>
  <c r="J764" i="3" s="1"/>
  <c r="F764" i="3"/>
  <c r="K764" i="3" s="1"/>
  <c r="H763" i="3"/>
  <c r="G763" i="3"/>
  <c r="F763" i="3"/>
  <c r="H762" i="3"/>
  <c r="G762" i="3"/>
  <c r="F762" i="3"/>
  <c r="K762" i="3" s="1"/>
  <c r="H761" i="3"/>
  <c r="K761" i="3" s="1"/>
  <c r="G761" i="3"/>
  <c r="J761" i="3" s="1"/>
  <c r="F761" i="3"/>
  <c r="H760" i="3"/>
  <c r="K760" i="3" s="1"/>
  <c r="G760" i="3"/>
  <c r="F760" i="3"/>
  <c r="J759" i="3"/>
  <c r="H759" i="3"/>
  <c r="K759" i="3" s="1"/>
  <c r="G759" i="3"/>
  <c r="F759" i="3"/>
  <c r="H758" i="3"/>
  <c r="K758" i="3" s="1"/>
  <c r="G758" i="3"/>
  <c r="J758" i="3" s="1"/>
  <c r="F758" i="3"/>
  <c r="H757" i="3"/>
  <c r="G757" i="3"/>
  <c r="F757" i="3"/>
  <c r="H756" i="3"/>
  <c r="G756" i="3"/>
  <c r="F756" i="3"/>
  <c r="H755" i="3"/>
  <c r="K755" i="3" s="1"/>
  <c r="G755" i="3"/>
  <c r="F755" i="3"/>
  <c r="H754" i="3"/>
  <c r="G754" i="3"/>
  <c r="F754" i="3"/>
  <c r="H753" i="3"/>
  <c r="K753" i="3" s="1"/>
  <c r="G753" i="3"/>
  <c r="J753" i="3" s="1"/>
  <c r="F753" i="3"/>
  <c r="H752" i="3"/>
  <c r="K752" i="3" s="1"/>
  <c r="G752" i="3"/>
  <c r="J752" i="3" s="1"/>
  <c r="F752" i="3"/>
  <c r="H751" i="3"/>
  <c r="G751" i="3"/>
  <c r="F751" i="3"/>
  <c r="H750" i="3"/>
  <c r="K750" i="3" s="1"/>
  <c r="G750" i="3"/>
  <c r="F750" i="3"/>
  <c r="H749" i="3"/>
  <c r="K749" i="3" s="1"/>
  <c r="G749" i="3"/>
  <c r="F749" i="3"/>
  <c r="K748" i="3"/>
  <c r="J748" i="3"/>
  <c r="J747" i="3"/>
  <c r="H747" i="3"/>
  <c r="K747" i="3" s="1"/>
  <c r="G747" i="3"/>
  <c r="F747" i="3"/>
  <c r="H746" i="3"/>
  <c r="G746" i="3"/>
  <c r="J746" i="3" s="1"/>
  <c r="F746" i="3"/>
  <c r="H745" i="3"/>
  <c r="G745" i="3"/>
  <c r="F745" i="3"/>
  <c r="H744" i="3"/>
  <c r="G744" i="3"/>
  <c r="F744" i="3"/>
  <c r="H743" i="3"/>
  <c r="G743" i="3"/>
  <c r="F743" i="3"/>
  <c r="H742" i="3"/>
  <c r="K742" i="3" s="1"/>
  <c r="G742" i="3"/>
  <c r="F742" i="3"/>
  <c r="H741" i="3"/>
  <c r="K741" i="3" s="1"/>
  <c r="G741" i="3"/>
  <c r="F741" i="3"/>
  <c r="H740" i="3"/>
  <c r="G740" i="3"/>
  <c r="F740" i="3"/>
  <c r="K740" i="3" s="1"/>
  <c r="H739" i="3"/>
  <c r="G739" i="3"/>
  <c r="F739" i="3"/>
  <c r="K739" i="3" s="1"/>
  <c r="H738" i="3"/>
  <c r="G738" i="3"/>
  <c r="F738" i="3"/>
  <c r="H737" i="3"/>
  <c r="G737" i="3"/>
  <c r="F737" i="3"/>
  <c r="J736" i="3"/>
  <c r="H736" i="3"/>
  <c r="K736" i="3" s="1"/>
  <c r="G736" i="3"/>
  <c r="F736" i="3"/>
  <c r="H735" i="3"/>
  <c r="K735" i="3" s="1"/>
  <c r="G735" i="3"/>
  <c r="F735" i="3"/>
  <c r="H734" i="3"/>
  <c r="K734" i="3" s="1"/>
  <c r="G734" i="3"/>
  <c r="J734" i="3" s="1"/>
  <c r="F734" i="3"/>
  <c r="H733" i="3"/>
  <c r="K733" i="3" s="1"/>
  <c r="G733" i="3"/>
  <c r="J733" i="3" s="1"/>
  <c r="F733" i="3"/>
  <c r="K732" i="3"/>
  <c r="J732" i="3"/>
  <c r="H732" i="3"/>
  <c r="G732" i="3"/>
  <c r="F732" i="3"/>
  <c r="H731" i="3"/>
  <c r="G731" i="3"/>
  <c r="F731" i="3"/>
  <c r="K731" i="3" s="1"/>
  <c r="H730" i="3"/>
  <c r="K730" i="3" s="1"/>
  <c r="G730" i="3"/>
  <c r="J730" i="3" s="1"/>
  <c r="F730" i="3"/>
  <c r="H729" i="3"/>
  <c r="G729" i="3"/>
  <c r="J729" i="3" s="1"/>
  <c r="F729" i="3"/>
  <c r="H728" i="3"/>
  <c r="G728" i="3"/>
  <c r="F728" i="3"/>
  <c r="J728" i="3" s="1"/>
  <c r="H727" i="3"/>
  <c r="G727" i="3"/>
  <c r="F727" i="3"/>
  <c r="K727" i="3" s="1"/>
  <c r="H726" i="3"/>
  <c r="G726" i="3"/>
  <c r="F726" i="3"/>
  <c r="H725" i="3"/>
  <c r="K725" i="3" s="1"/>
  <c r="G725" i="3"/>
  <c r="J725" i="3" s="1"/>
  <c r="F725" i="3"/>
  <c r="H724" i="3"/>
  <c r="G724" i="3"/>
  <c r="F724" i="3"/>
  <c r="H723" i="3"/>
  <c r="G723" i="3"/>
  <c r="F723" i="3"/>
  <c r="H722" i="3"/>
  <c r="K722" i="3" s="1"/>
  <c r="G722" i="3"/>
  <c r="F722" i="3"/>
  <c r="H721" i="3"/>
  <c r="G721" i="3"/>
  <c r="F721" i="3"/>
  <c r="H720" i="3"/>
  <c r="K720" i="3" s="1"/>
  <c r="G720" i="3"/>
  <c r="J720" i="3" s="1"/>
  <c r="F720" i="3"/>
  <c r="K719" i="3"/>
  <c r="J719" i="3"/>
  <c r="H718" i="3"/>
  <c r="G718" i="3"/>
  <c r="F718" i="3"/>
  <c r="H717" i="3"/>
  <c r="G717" i="3"/>
  <c r="F717" i="3"/>
  <c r="K717" i="3" s="1"/>
  <c r="H716" i="3"/>
  <c r="G716" i="3"/>
  <c r="F716" i="3"/>
  <c r="K716" i="3" s="1"/>
  <c r="H715" i="3"/>
  <c r="G715" i="3"/>
  <c r="F715" i="3"/>
  <c r="H714" i="3"/>
  <c r="G714" i="3"/>
  <c r="F714" i="3"/>
  <c r="H713" i="3"/>
  <c r="G713" i="3"/>
  <c r="F713" i="3"/>
  <c r="H712" i="3"/>
  <c r="G712" i="3"/>
  <c r="F712" i="3"/>
  <c r="H711" i="3"/>
  <c r="K711" i="3" s="1"/>
  <c r="G711" i="3"/>
  <c r="J711" i="3" s="1"/>
  <c r="F711" i="3"/>
  <c r="J710" i="3"/>
  <c r="H710" i="3"/>
  <c r="G710" i="3"/>
  <c r="F710" i="3"/>
  <c r="H709" i="3"/>
  <c r="K709" i="3" s="1"/>
  <c r="G709" i="3"/>
  <c r="J709" i="3" s="1"/>
  <c r="F709" i="3"/>
  <c r="H708" i="3"/>
  <c r="G708" i="3"/>
  <c r="F708" i="3"/>
  <c r="J708" i="3" s="1"/>
  <c r="H707" i="3"/>
  <c r="K707" i="3" s="1"/>
  <c r="G707" i="3"/>
  <c r="J707" i="3" s="1"/>
  <c r="F707" i="3"/>
  <c r="J706" i="3"/>
  <c r="H706" i="3"/>
  <c r="K706" i="3" s="1"/>
  <c r="G706" i="3"/>
  <c r="F706" i="3"/>
  <c r="H705" i="3"/>
  <c r="G705" i="3"/>
  <c r="J705" i="3" s="1"/>
  <c r="F705" i="3"/>
  <c r="K705" i="3" s="1"/>
  <c r="H704" i="3"/>
  <c r="G704" i="3"/>
  <c r="F704" i="3"/>
  <c r="H703" i="3"/>
  <c r="G703" i="3"/>
  <c r="F703" i="3"/>
  <c r="H702" i="3"/>
  <c r="G702" i="3"/>
  <c r="F702" i="3"/>
  <c r="H701" i="3"/>
  <c r="G701" i="3"/>
  <c r="F701" i="3"/>
  <c r="H700" i="3"/>
  <c r="K700" i="3" s="1"/>
  <c r="G700" i="3"/>
  <c r="J700" i="3" s="1"/>
  <c r="F700" i="3"/>
  <c r="H699" i="3"/>
  <c r="G699" i="3"/>
  <c r="F699" i="3"/>
  <c r="H698" i="3"/>
  <c r="G698" i="3"/>
  <c r="F698" i="3"/>
  <c r="H697" i="3"/>
  <c r="G697" i="3"/>
  <c r="J697" i="3" s="1"/>
  <c r="F697" i="3"/>
  <c r="H696" i="3"/>
  <c r="G696" i="3"/>
  <c r="F696" i="3"/>
  <c r="H695" i="3"/>
  <c r="G695" i="3"/>
  <c r="F695" i="3"/>
  <c r="H694" i="3"/>
  <c r="K694" i="3" s="1"/>
  <c r="G694" i="3"/>
  <c r="F694" i="3"/>
  <c r="J694" i="3" s="1"/>
  <c r="H693" i="3"/>
  <c r="G693" i="3"/>
  <c r="F693" i="3"/>
  <c r="K693" i="3" s="1"/>
  <c r="H692" i="3"/>
  <c r="G692" i="3"/>
  <c r="F692" i="3"/>
  <c r="K692" i="3" s="1"/>
  <c r="H691" i="3"/>
  <c r="K691" i="3" s="1"/>
  <c r="G691" i="3"/>
  <c r="J691" i="3" s="1"/>
  <c r="F691" i="3"/>
  <c r="K690" i="3"/>
  <c r="J690" i="3"/>
  <c r="H689" i="3"/>
  <c r="G689" i="3"/>
  <c r="F689" i="3"/>
  <c r="H688" i="3"/>
  <c r="G688" i="3"/>
  <c r="F688" i="3"/>
  <c r="K688" i="3" s="1"/>
  <c r="H687" i="3"/>
  <c r="G687" i="3"/>
  <c r="F687" i="3"/>
  <c r="H686" i="3"/>
  <c r="K686" i="3" s="1"/>
  <c r="G686" i="3"/>
  <c r="J686" i="3" s="1"/>
  <c r="F686" i="3"/>
  <c r="H685" i="3"/>
  <c r="G685" i="3"/>
  <c r="F685" i="3"/>
  <c r="J685" i="3" s="1"/>
  <c r="H684" i="3"/>
  <c r="G684" i="3"/>
  <c r="F684" i="3"/>
  <c r="H683" i="3"/>
  <c r="G683" i="3"/>
  <c r="F683" i="3"/>
  <c r="J683" i="3" s="1"/>
  <c r="H682" i="3"/>
  <c r="G682" i="3"/>
  <c r="F682" i="3"/>
  <c r="H681" i="3"/>
  <c r="G681" i="3"/>
  <c r="J681" i="3" s="1"/>
  <c r="F681" i="3"/>
  <c r="H680" i="3"/>
  <c r="G680" i="3"/>
  <c r="J680" i="3" s="1"/>
  <c r="F680" i="3"/>
  <c r="H679" i="3"/>
  <c r="G679" i="3"/>
  <c r="F679" i="3"/>
  <c r="K678" i="3"/>
  <c r="H678" i="3"/>
  <c r="G678" i="3"/>
  <c r="F678" i="3"/>
  <c r="H677" i="3"/>
  <c r="G677" i="3"/>
  <c r="F677" i="3"/>
  <c r="H676" i="3"/>
  <c r="K676" i="3" s="1"/>
  <c r="G676" i="3"/>
  <c r="F676" i="3"/>
  <c r="H675" i="3"/>
  <c r="G675" i="3"/>
  <c r="F675" i="3"/>
  <c r="H674" i="3"/>
  <c r="K674" i="3" s="1"/>
  <c r="G674" i="3"/>
  <c r="F674" i="3"/>
  <c r="H673" i="3"/>
  <c r="G673" i="3"/>
  <c r="F673" i="3"/>
  <c r="K673" i="3" s="1"/>
  <c r="H672" i="3"/>
  <c r="G672" i="3"/>
  <c r="F672" i="3"/>
  <c r="H671" i="3"/>
  <c r="G671" i="3"/>
  <c r="J671" i="3" s="1"/>
  <c r="F671" i="3"/>
  <c r="H670" i="3"/>
  <c r="G670" i="3"/>
  <c r="F670" i="3"/>
  <c r="H669" i="3"/>
  <c r="G669" i="3"/>
  <c r="F669" i="3"/>
  <c r="J669" i="3" s="1"/>
  <c r="H668" i="3"/>
  <c r="K668" i="3" s="1"/>
  <c r="G668" i="3"/>
  <c r="F668" i="3"/>
  <c r="H667" i="3"/>
  <c r="G667" i="3"/>
  <c r="F667" i="3"/>
  <c r="H666" i="3"/>
  <c r="K666" i="3" s="1"/>
  <c r="G666" i="3"/>
  <c r="J666" i="3" s="1"/>
  <c r="F666" i="3"/>
  <c r="H665" i="3"/>
  <c r="K665" i="3" s="1"/>
  <c r="G665" i="3"/>
  <c r="F665" i="3"/>
  <c r="H664" i="3"/>
  <c r="G664" i="3"/>
  <c r="J664" i="3" s="1"/>
  <c r="F664" i="3"/>
  <c r="H663" i="3"/>
  <c r="G663" i="3"/>
  <c r="F663" i="3"/>
  <c r="H662" i="3"/>
  <c r="G662" i="3"/>
  <c r="F662" i="3"/>
  <c r="J662" i="3" s="1"/>
  <c r="K661" i="3"/>
  <c r="J661" i="3"/>
  <c r="H660" i="3"/>
  <c r="G660" i="3"/>
  <c r="J660" i="3" s="1"/>
  <c r="F660" i="3"/>
  <c r="H659" i="3"/>
  <c r="G659" i="3"/>
  <c r="F659" i="3"/>
  <c r="H658" i="3"/>
  <c r="G658" i="3"/>
  <c r="F658" i="3"/>
  <c r="H657" i="3"/>
  <c r="G657" i="3"/>
  <c r="F657" i="3"/>
  <c r="J657" i="3" s="1"/>
  <c r="H656" i="3"/>
  <c r="G656" i="3"/>
  <c r="J656" i="3" s="1"/>
  <c r="F656" i="3"/>
  <c r="H655" i="3"/>
  <c r="G655" i="3"/>
  <c r="F655" i="3"/>
  <c r="J655" i="3" s="1"/>
  <c r="H654" i="3"/>
  <c r="G654" i="3"/>
  <c r="F654" i="3"/>
  <c r="K654" i="3" s="1"/>
  <c r="H653" i="3"/>
  <c r="K653" i="3" s="1"/>
  <c r="G653" i="3"/>
  <c r="F653" i="3"/>
  <c r="H652" i="3"/>
  <c r="K652" i="3" s="1"/>
  <c r="G652" i="3"/>
  <c r="F652" i="3"/>
  <c r="J652" i="3" s="1"/>
  <c r="H651" i="3"/>
  <c r="G651" i="3"/>
  <c r="F651" i="3"/>
  <c r="K651" i="3" s="1"/>
  <c r="H650" i="3"/>
  <c r="G650" i="3"/>
  <c r="F650" i="3"/>
  <c r="H649" i="3"/>
  <c r="G649" i="3"/>
  <c r="J649" i="3" s="1"/>
  <c r="F649" i="3"/>
  <c r="K649" i="3" s="1"/>
  <c r="H648" i="3"/>
  <c r="G648" i="3"/>
  <c r="F648" i="3"/>
  <c r="H647" i="3"/>
  <c r="G647" i="3"/>
  <c r="F647" i="3"/>
  <c r="H646" i="3"/>
  <c r="K646" i="3" s="1"/>
  <c r="G646" i="3"/>
  <c r="J646" i="3" s="1"/>
  <c r="F646" i="3"/>
  <c r="H645" i="3"/>
  <c r="K645" i="3" s="1"/>
  <c r="G645" i="3"/>
  <c r="J645" i="3" s="1"/>
  <c r="F645" i="3"/>
  <c r="H644" i="3"/>
  <c r="K644" i="3" s="1"/>
  <c r="G644" i="3"/>
  <c r="J644" i="3" s="1"/>
  <c r="F644" i="3"/>
  <c r="H643" i="3"/>
  <c r="G643" i="3"/>
  <c r="J643" i="3" s="1"/>
  <c r="F643" i="3"/>
  <c r="H642" i="3"/>
  <c r="G642" i="3"/>
  <c r="F642" i="3"/>
  <c r="H641" i="3"/>
  <c r="G641" i="3"/>
  <c r="F641" i="3"/>
  <c r="K640" i="3"/>
  <c r="H640" i="3"/>
  <c r="G640" i="3"/>
  <c r="J640" i="3" s="1"/>
  <c r="F640" i="3"/>
  <c r="H639" i="3"/>
  <c r="G639" i="3"/>
  <c r="F639" i="3"/>
  <c r="K639" i="3" s="1"/>
  <c r="H638" i="3"/>
  <c r="G638" i="3"/>
  <c r="F638" i="3"/>
  <c r="H637" i="3"/>
  <c r="K637" i="3" s="1"/>
  <c r="G637" i="3"/>
  <c r="F637" i="3"/>
  <c r="H636" i="3"/>
  <c r="G636" i="3"/>
  <c r="F636" i="3"/>
  <c r="J636" i="3" s="1"/>
  <c r="H635" i="3"/>
  <c r="K635" i="3" s="1"/>
  <c r="G635" i="3"/>
  <c r="J635" i="3" s="1"/>
  <c r="F635" i="3"/>
  <c r="H634" i="3"/>
  <c r="G634" i="3"/>
  <c r="F634" i="3"/>
  <c r="J634" i="3" s="1"/>
  <c r="H633" i="3"/>
  <c r="G633" i="3"/>
  <c r="J633" i="3" s="1"/>
  <c r="F633" i="3"/>
  <c r="K632" i="3"/>
  <c r="J632" i="3"/>
  <c r="H631" i="3"/>
  <c r="G631" i="3"/>
  <c r="F631" i="3"/>
  <c r="H630" i="3"/>
  <c r="G630" i="3"/>
  <c r="F630" i="3"/>
  <c r="H629" i="3"/>
  <c r="K629" i="3" s="1"/>
  <c r="G629" i="3"/>
  <c r="J629" i="3" s="1"/>
  <c r="F629" i="3"/>
  <c r="H628" i="3"/>
  <c r="G628" i="3"/>
  <c r="F628" i="3"/>
  <c r="K628" i="3" s="1"/>
  <c r="H627" i="3"/>
  <c r="G627" i="3"/>
  <c r="F627" i="3"/>
  <c r="H626" i="3"/>
  <c r="K626" i="3" s="1"/>
  <c r="G626" i="3"/>
  <c r="J626" i="3" s="1"/>
  <c r="F626" i="3"/>
  <c r="H625" i="3"/>
  <c r="K625" i="3" s="1"/>
  <c r="G625" i="3"/>
  <c r="J625" i="3" s="1"/>
  <c r="F625" i="3"/>
  <c r="K624" i="3"/>
  <c r="H624" i="3"/>
  <c r="G624" i="3"/>
  <c r="J624" i="3" s="1"/>
  <c r="F624" i="3"/>
  <c r="H623" i="3"/>
  <c r="K623" i="3" s="1"/>
  <c r="G623" i="3"/>
  <c r="J623" i="3" s="1"/>
  <c r="F623" i="3"/>
  <c r="H622" i="3"/>
  <c r="G622" i="3"/>
  <c r="F622" i="3"/>
  <c r="H621" i="3"/>
  <c r="G621" i="3"/>
  <c r="F621" i="3"/>
  <c r="H620" i="3"/>
  <c r="G620" i="3"/>
  <c r="F620" i="3"/>
  <c r="K620" i="3" s="1"/>
  <c r="H619" i="3"/>
  <c r="G619" i="3"/>
  <c r="F619" i="3"/>
  <c r="K619" i="3" s="1"/>
  <c r="H618" i="3"/>
  <c r="G618" i="3"/>
  <c r="F618" i="3"/>
  <c r="H617" i="3"/>
  <c r="K617" i="3" s="1"/>
  <c r="G617" i="3"/>
  <c r="J617" i="3" s="1"/>
  <c r="F617" i="3"/>
  <c r="H616" i="3"/>
  <c r="G616" i="3"/>
  <c r="F616" i="3"/>
  <c r="H615" i="3"/>
  <c r="G615" i="3"/>
  <c r="F615" i="3"/>
  <c r="H614" i="3"/>
  <c r="G614" i="3"/>
  <c r="F614" i="3"/>
  <c r="H613" i="3"/>
  <c r="G613" i="3"/>
  <c r="F613" i="3"/>
  <c r="H612" i="3"/>
  <c r="G612" i="3"/>
  <c r="F612" i="3"/>
  <c r="K612" i="3" s="1"/>
  <c r="H611" i="3"/>
  <c r="K611" i="3" s="1"/>
  <c r="G611" i="3"/>
  <c r="F611" i="3"/>
  <c r="H610" i="3"/>
  <c r="K610" i="3" s="1"/>
  <c r="G610" i="3"/>
  <c r="J610" i="3" s="1"/>
  <c r="F610" i="3"/>
  <c r="H609" i="3"/>
  <c r="G609" i="3"/>
  <c r="F609" i="3"/>
  <c r="H608" i="3"/>
  <c r="G608" i="3"/>
  <c r="F608" i="3"/>
  <c r="H607" i="3"/>
  <c r="G607" i="3"/>
  <c r="F607" i="3"/>
  <c r="H606" i="3"/>
  <c r="K606" i="3" s="1"/>
  <c r="G606" i="3"/>
  <c r="F606" i="3"/>
  <c r="H605" i="3"/>
  <c r="G605" i="3"/>
  <c r="J605" i="3" s="1"/>
  <c r="F605" i="3"/>
  <c r="K605" i="3" s="1"/>
  <c r="H604" i="3"/>
  <c r="K604" i="3" s="1"/>
  <c r="G604" i="3"/>
  <c r="J604" i="3" s="1"/>
  <c r="F604" i="3"/>
  <c r="K603" i="3"/>
  <c r="J603" i="3"/>
  <c r="H602" i="3"/>
  <c r="G602" i="3"/>
  <c r="J602" i="3" s="1"/>
  <c r="F602" i="3"/>
  <c r="H601" i="3"/>
  <c r="G601" i="3"/>
  <c r="F601" i="3"/>
  <c r="H600" i="3"/>
  <c r="G600" i="3"/>
  <c r="F600" i="3"/>
  <c r="K600" i="3" s="1"/>
  <c r="H599" i="3"/>
  <c r="K599" i="3" s="1"/>
  <c r="G599" i="3"/>
  <c r="F599" i="3"/>
  <c r="K598" i="3"/>
  <c r="H598" i="3"/>
  <c r="G598" i="3"/>
  <c r="J598" i="3" s="1"/>
  <c r="F598" i="3"/>
  <c r="J597" i="3"/>
  <c r="H597" i="3"/>
  <c r="G597" i="3"/>
  <c r="F597" i="3"/>
  <c r="K597" i="3" s="1"/>
  <c r="H596" i="3"/>
  <c r="G596" i="3"/>
  <c r="F596" i="3"/>
  <c r="H595" i="3"/>
  <c r="G595" i="3"/>
  <c r="F595" i="3"/>
  <c r="K595" i="3" s="1"/>
  <c r="H594" i="3"/>
  <c r="G594" i="3"/>
  <c r="F594" i="3"/>
  <c r="H593" i="3"/>
  <c r="G593" i="3"/>
  <c r="F593" i="3"/>
  <c r="J593" i="3" s="1"/>
  <c r="K592" i="3"/>
  <c r="H592" i="3"/>
  <c r="G592" i="3"/>
  <c r="F592" i="3"/>
  <c r="H591" i="3"/>
  <c r="G591" i="3"/>
  <c r="F591" i="3"/>
  <c r="J590" i="3"/>
  <c r="H590" i="3"/>
  <c r="K590" i="3" s="1"/>
  <c r="G590" i="3"/>
  <c r="F590" i="3"/>
  <c r="H589" i="3"/>
  <c r="G589" i="3"/>
  <c r="J589" i="3" s="1"/>
  <c r="F589" i="3"/>
  <c r="H588" i="3"/>
  <c r="G588" i="3"/>
  <c r="F588" i="3"/>
  <c r="H587" i="3"/>
  <c r="G587" i="3"/>
  <c r="F587" i="3"/>
  <c r="H586" i="3"/>
  <c r="K586" i="3" s="1"/>
  <c r="G586" i="3"/>
  <c r="F586" i="3"/>
  <c r="K585" i="3"/>
  <c r="J585" i="3"/>
  <c r="H585" i="3"/>
  <c r="G585" i="3"/>
  <c r="F585" i="3"/>
  <c r="H584" i="3"/>
  <c r="K584" i="3" s="1"/>
  <c r="G584" i="3"/>
  <c r="J584" i="3" s="1"/>
  <c r="F584" i="3"/>
  <c r="H583" i="3"/>
  <c r="K583" i="3" s="1"/>
  <c r="G583" i="3"/>
  <c r="J583" i="3" s="1"/>
  <c r="F583" i="3"/>
  <c r="H582" i="3"/>
  <c r="G582" i="3"/>
  <c r="F582" i="3"/>
  <c r="H581" i="3"/>
  <c r="G581" i="3"/>
  <c r="J581" i="3" s="1"/>
  <c r="F581" i="3"/>
  <c r="H580" i="3"/>
  <c r="G580" i="3"/>
  <c r="F580" i="3"/>
  <c r="K580" i="3" s="1"/>
  <c r="H579" i="3"/>
  <c r="G579" i="3"/>
  <c r="F579" i="3"/>
  <c r="H578" i="3"/>
  <c r="K578" i="3" s="1"/>
  <c r="G578" i="3"/>
  <c r="J578" i="3" s="1"/>
  <c r="F578" i="3"/>
  <c r="H577" i="3"/>
  <c r="G577" i="3"/>
  <c r="F577" i="3"/>
  <c r="K577" i="3" s="1"/>
  <c r="H576" i="3"/>
  <c r="K576" i="3" s="1"/>
  <c r="G576" i="3"/>
  <c r="F576" i="3"/>
  <c r="H575" i="3"/>
  <c r="K575" i="3" s="1"/>
  <c r="G575" i="3"/>
  <c r="J575" i="3" s="1"/>
  <c r="F575" i="3"/>
  <c r="K574" i="3"/>
  <c r="J574" i="3"/>
  <c r="H573" i="3"/>
  <c r="K573" i="3" s="1"/>
  <c r="G573" i="3"/>
  <c r="F573" i="3"/>
  <c r="H572" i="3"/>
  <c r="K572" i="3" s="1"/>
  <c r="G572" i="3"/>
  <c r="F572" i="3"/>
  <c r="H571" i="3"/>
  <c r="G571" i="3"/>
  <c r="F571" i="3"/>
  <c r="K570" i="3"/>
  <c r="H570" i="3"/>
  <c r="G570" i="3"/>
  <c r="J570" i="3" s="1"/>
  <c r="F570" i="3"/>
  <c r="H569" i="3"/>
  <c r="K569" i="3" s="1"/>
  <c r="G569" i="3"/>
  <c r="F569" i="3"/>
  <c r="H568" i="3"/>
  <c r="K568" i="3" s="1"/>
  <c r="G568" i="3"/>
  <c r="J568" i="3" s="1"/>
  <c r="F568" i="3"/>
  <c r="H567" i="3"/>
  <c r="K567" i="3" s="1"/>
  <c r="G567" i="3"/>
  <c r="J567" i="3" s="1"/>
  <c r="F567" i="3"/>
  <c r="H566" i="3"/>
  <c r="G566" i="3"/>
  <c r="F566" i="3"/>
  <c r="K566" i="3" s="1"/>
  <c r="H565" i="3"/>
  <c r="G565" i="3"/>
  <c r="F565" i="3"/>
  <c r="H564" i="3"/>
  <c r="K564" i="3" s="1"/>
  <c r="G564" i="3"/>
  <c r="J564" i="3" s="1"/>
  <c r="F564" i="3"/>
  <c r="J563" i="3"/>
  <c r="H563" i="3"/>
  <c r="G563" i="3"/>
  <c r="F563" i="3"/>
  <c r="H562" i="3"/>
  <c r="G562" i="3"/>
  <c r="F562" i="3"/>
  <c r="J562" i="3" s="1"/>
  <c r="H561" i="3"/>
  <c r="K561" i="3" s="1"/>
  <c r="G561" i="3"/>
  <c r="J561" i="3" s="1"/>
  <c r="F561" i="3"/>
  <c r="H560" i="3"/>
  <c r="K560" i="3" s="1"/>
  <c r="G560" i="3"/>
  <c r="J560" i="3" s="1"/>
  <c r="F560" i="3"/>
  <c r="H559" i="3"/>
  <c r="G559" i="3"/>
  <c r="F559" i="3"/>
  <c r="K559" i="3" s="1"/>
  <c r="H558" i="3"/>
  <c r="G558" i="3"/>
  <c r="F558" i="3"/>
  <c r="K558" i="3" s="1"/>
  <c r="H557" i="3"/>
  <c r="G557" i="3"/>
  <c r="F557" i="3"/>
  <c r="K557" i="3" s="1"/>
  <c r="H556" i="3"/>
  <c r="K556" i="3" s="1"/>
  <c r="G556" i="3"/>
  <c r="F556" i="3"/>
  <c r="H555" i="3"/>
  <c r="G555" i="3"/>
  <c r="F555" i="3"/>
  <c r="H554" i="3"/>
  <c r="G554" i="3"/>
  <c r="J554" i="3" s="1"/>
  <c r="F554" i="3"/>
  <c r="H553" i="3"/>
  <c r="K553" i="3" s="1"/>
  <c r="G553" i="3"/>
  <c r="F553" i="3"/>
  <c r="H552" i="3"/>
  <c r="G552" i="3"/>
  <c r="F552" i="3"/>
  <c r="H551" i="3"/>
  <c r="G551" i="3"/>
  <c r="F551" i="3"/>
  <c r="H550" i="3"/>
  <c r="G550" i="3"/>
  <c r="F550" i="3"/>
  <c r="H549" i="3"/>
  <c r="G549" i="3"/>
  <c r="F549" i="3"/>
  <c r="H548" i="3"/>
  <c r="G548" i="3"/>
  <c r="F548" i="3"/>
  <c r="K548" i="3" s="1"/>
  <c r="H547" i="3"/>
  <c r="G547" i="3"/>
  <c r="F547" i="3"/>
  <c r="K547" i="3" s="1"/>
  <c r="K546" i="3"/>
  <c r="H546" i="3"/>
  <c r="G546" i="3"/>
  <c r="J546" i="3" s="1"/>
  <c r="F546" i="3"/>
  <c r="K545" i="3"/>
  <c r="J545" i="3"/>
  <c r="H544" i="3"/>
  <c r="G544" i="3"/>
  <c r="F544" i="3"/>
  <c r="H543" i="3"/>
  <c r="G543" i="3"/>
  <c r="F543" i="3"/>
  <c r="J543" i="3" s="1"/>
  <c r="H542" i="3"/>
  <c r="G542" i="3"/>
  <c r="F542" i="3"/>
  <c r="K542" i="3" s="1"/>
  <c r="H541" i="3"/>
  <c r="G541" i="3"/>
  <c r="F541" i="3"/>
  <c r="H540" i="3"/>
  <c r="G540" i="3"/>
  <c r="F540" i="3"/>
  <c r="J539" i="3"/>
  <c r="H539" i="3"/>
  <c r="K539" i="3" s="1"/>
  <c r="G539" i="3"/>
  <c r="F539" i="3"/>
  <c r="H538" i="3"/>
  <c r="K538" i="3" s="1"/>
  <c r="G538" i="3"/>
  <c r="F538" i="3"/>
  <c r="H537" i="3"/>
  <c r="G537" i="3"/>
  <c r="F537" i="3"/>
  <c r="J537" i="3" s="1"/>
  <c r="J536" i="3"/>
  <c r="H536" i="3"/>
  <c r="K536" i="3" s="1"/>
  <c r="G536" i="3"/>
  <c r="F536" i="3"/>
  <c r="H535" i="3"/>
  <c r="G535" i="3"/>
  <c r="F535" i="3"/>
  <c r="H534" i="3"/>
  <c r="G534" i="3"/>
  <c r="J534" i="3" s="1"/>
  <c r="F534" i="3"/>
  <c r="K534" i="3" s="1"/>
  <c r="H533" i="3"/>
  <c r="G533" i="3"/>
  <c r="F533" i="3"/>
  <c r="K533" i="3" s="1"/>
  <c r="H532" i="3"/>
  <c r="K532" i="3" s="1"/>
  <c r="G532" i="3"/>
  <c r="F532" i="3"/>
  <c r="H531" i="3"/>
  <c r="G531" i="3"/>
  <c r="F531" i="3"/>
  <c r="H530" i="3"/>
  <c r="K530" i="3" s="1"/>
  <c r="G530" i="3"/>
  <c r="J530" i="3" s="1"/>
  <c r="F530" i="3"/>
  <c r="H529" i="3"/>
  <c r="K529" i="3" s="1"/>
  <c r="G529" i="3"/>
  <c r="J529" i="3" s="1"/>
  <c r="F529" i="3"/>
  <c r="H528" i="3"/>
  <c r="K528" i="3" s="1"/>
  <c r="G528" i="3"/>
  <c r="F528" i="3"/>
  <c r="H527" i="3"/>
  <c r="G527" i="3"/>
  <c r="F527" i="3"/>
  <c r="H526" i="3"/>
  <c r="G526" i="3"/>
  <c r="F526" i="3"/>
  <c r="J526" i="3" s="1"/>
  <c r="J525" i="3"/>
  <c r="H525" i="3"/>
  <c r="G525" i="3"/>
  <c r="F525" i="3"/>
  <c r="H524" i="3"/>
  <c r="G524" i="3"/>
  <c r="F524" i="3"/>
  <c r="J524" i="3" s="1"/>
  <c r="H523" i="3"/>
  <c r="G523" i="3"/>
  <c r="F523" i="3"/>
  <c r="H522" i="3"/>
  <c r="K522" i="3" s="1"/>
  <c r="G522" i="3"/>
  <c r="F522" i="3"/>
  <c r="H521" i="3"/>
  <c r="G521" i="3"/>
  <c r="F521" i="3"/>
  <c r="H520" i="3"/>
  <c r="G520" i="3"/>
  <c r="F520" i="3"/>
  <c r="K519" i="3"/>
  <c r="H519" i="3"/>
  <c r="G519" i="3"/>
  <c r="J519" i="3" s="1"/>
  <c r="F519" i="3"/>
  <c r="H518" i="3"/>
  <c r="G518" i="3"/>
  <c r="J518" i="3" s="1"/>
  <c r="F518" i="3"/>
  <c r="K518" i="3" s="1"/>
  <c r="H517" i="3"/>
  <c r="G517" i="3"/>
  <c r="F517" i="3"/>
  <c r="K517" i="3" s="1"/>
  <c r="K516" i="3"/>
  <c r="J516" i="3"/>
  <c r="H515" i="3"/>
  <c r="K515" i="3" s="1"/>
  <c r="G515" i="3"/>
  <c r="J515" i="3" s="1"/>
  <c r="F515" i="3"/>
  <c r="J514" i="3"/>
  <c r="H514" i="3"/>
  <c r="K514" i="3" s="1"/>
  <c r="G514" i="3"/>
  <c r="F514" i="3"/>
  <c r="H513" i="3"/>
  <c r="G513" i="3"/>
  <c r="F513" i="3"/>
  <c r="H512" i="3"/>
  <c r="G512" i="3"/>
  <c r="F512" i="3"/>
  <c r="H511" i="3"/>
  <c r="K511" i="3" s="1"/>
  <c r="G511" i="3"/>
  <c r="F511" i="3"/>
  <c r="H510" i="3"/>
  <c r="K510" i="3" s="1"/>
  <c r="G510" i="3"/>
  <c r="F510" i="3"/>
  <c r="H509" i="3"/>
  <c r="G509" i="3"/>
  <c r="F509" i="3"/>
  <c r="K509" i="3" s="1"/>
  <c r="H508" i="3"/>
  <c r="G508" i="3"/>
  <c r="F508" i="3"/>
  <c r="K508" i="3" s="1"/>
  <c r="H507" i="3"/>
  <c r="G507" i="3"/>
  <c r="F507" i="3"/>
  <c r="H506" i="3"/>
  <c r="K506" i="3" s="1"/>
  <c r="G506" i="3"/>
  <c r="F506" i="3"/>
  <c r="H505" i="3"/>
  <c r="G505" i="3"/>
  <c r="F505" i="3"/>
  <c r="J504" i="3"/>
  <c r="H504" i="3"/>
  <c r="K504" i="3" s="1"/>
  <c r="G504" i="3"/>
  <c r="F504" i="3"/>
  <c r="H503" i="3"/>
  <c r="G503" i="3"/>
  <c r="F503" i="3"/>
  <c r="K503" i="3" s="1"/>
  <c r="H502" i="3"/>
  <c r="G502" i="3"/>
  <c r="F502" i="3"/>
  <c r="H501" i="3"/>
  <c r="G501" i="3"/>
  <c r="F501" i="3"/>
  <c r="H500" i="3"/>
  <c r="K500" i="3" s="1"/>
  <c r="G500" i="3"/>
  <c r="J500" i="3" s="1"/>
  <c r="F500" i="3"/>
  <c r="H499" i="3"/>
  <c r="G499" i="3"/>
  <c r="F499" i="3"/>
  <c r="K499" i="3" s="1"/>
  <c r="H498" i="3"/>
  <c r="G498" i="3"/>
  <c r="F498" i="3"/>
  <c r="K497" i="3"/>
  <c r="H497" i="3"/>
  <c r="G497" i="3"/>
  <c r="J497" i="3" s="1"/>
  <c r="F497" i="3"/>
  <c r="H496" i="3"/>
  <c r="G496" i="3"/>
  <c r="F496" i="3"/>
  <c r="H495" i="3"/>
  <c r="G495" i="3"/>
  <c r="F495" i="3"/>
  <c r="H494" i="3"/>
  <c r="G494" i="3"/>
  <c r="F494" i="3"/>
  <c r="H493" i="3"/>
  <c r="G493" i="3"/>
  <c r="J493" i="3" s="1"/>
  <c r="F493" i="3"/>
  <c r="H492" i="3"/>
  <c r="K492" i="3" s="1"/>
  <c r="G492" i="3"/>
  <c r="J492" i="3" s="1"/>
  <c r="F492" i="3"/>
  <c r="H491" i="3"/>
  <c r="G491" i="3"/>
  <c r="F491" i="3"/>
  <c r="K491" i="3" s="1"/>
  <c r="H490" i="3"/>
  <c r="G490" i="3"/>
  <c r="F490" i="3"/>
  <c r="H489" i="3"/>
  <c r="K489" i="3" s="1"/>
  <c r="G489" i="3"/>
  <c r="F489" i="3"/>
  <c r="H488" i="3"/>
  <c r="G488" i="3"/>
  <c r="J488" i="3" s="1"/>
  <c r="F488" i="3"/>
  <c r="K487" i="3"/>
  <c r="J487" i="3"/>
  <c r="H486" i="3"/>
  <c r="G486" i="3"/>
  <c r="F486" i="3"/>
  <c r="H485" i="3"/>
  <c r="K485" i="3" s="1"/>
  <c r="G485" i="3"/>
  <c r="F485" i="3"/>
  <c r="H484" i="3"/>
  <c r="G484" i="3"/>
  <c r="F484" i="3"/>
  <c r="H483" i="3"/>
  <c r="G483" i="3"/>
  <c r="F483" i="3"/>
  <c r="H482" i="3"/>
  <c r="K482" i="3" s="1"/>
  <c r="G482" i="3"/>
  <c r="J482" i="3" s="1"/>
  <c r="F482" i="3"/>
  <c r="H481" i="3"/>
  <c r="G481" i="3"/>
  <c r="F481" i="3"/>
  <c r="H480" i="3"/>
  <c r="G480" i="3"/>
  <c r="F480" i="3"/>
  <c r="H479" i="3"/>
  <c r="G479" i="3"/>
  <c r="F479" i="3"/>
  <c r="H478" i="3"/>
  <c r="G478" i="3"/>
  <c r="F478" i="3"/>
  <c r="H477" i="3"/>
  <c r="G477" i="3"/>
  <c r="F477" i="3"/>
  <c r="K477" i="3" s="1"/>
  <c r="H476" i="3"/>
  <c r="G476" i="3"/>
  <c r="F476" i="3"/>
  <c r="H475" i="3"/>
  <c r="K475" i="3" s="1"/>
  <c r="G475" i="3"/>
  <c r="F475" i="3"/>
  <c r="H474" i="3"/>
  <c r="K474" i="3" s="1"/>
  <c r="G474" i="3"/>
  <c r="J474" i="3" s="1"/>
  <c r="F474" i="3"/>
  <c r="H473" i="3"/>
  <c r="G473" i="3"/>
  <c r="F473" i="3"/>
  <c r="H472" i="3"/>
  <c r="G472" i="3"/>
  <c r="F472" i="3"/>
  <c r="K472" i="3" s="1"/>
  <c r="H471" i="3"/>
  <c r="K471" i="3" s="1"/>
  <c r="G471" i="3"/>
  <c r="F471" i="3"/>
  <c r="J470" i="3"/>
  <c r="H470" i="3"/>
  <c r="K470" i="3" s="1"/>
  <c r="G470" i="3"/>
  <c r="F470" i="3"/>
  <c r="H469" i="3"/>
  <c r="G469" i="3"/>
  <c r="F469" i="3"/>
  <c r="H468" i="3"/>
  <c r="G468" i="3"/>
  <c r="F468" i="3"/>
  <c r="H467" i="3"/>
  <c r="G467" i="3"/>
  <c r="F467" i="3"/>
  <c r="K466" i="3"/>
  <c r="H466" i="3"/>
  <c r="G466" i="3"/>
  <c r="F466" i="3"/>
  <c r="H465" i="3"/>
  <c r="K465" i="3" s="1"/>
  <c r="G465" i="3"/>
  <c r="J465" i="3" s="1"/>
  <c r="F465" i="3"/>
  <c r="H464" i="3"/>
  <c r="G464" i="3"/>
  <c r="F464" i="3"/>
  <c r="K464" i="3" s="1"/>
  <c r="H463" i="3"/>
  <c r="K463" i="3" s="1"/>
  <c r="G463" i="3"/>
  <c r="J463" i="3" s="1"/>
  <c r="F463" i="3"/>
  <c r="H462" i="3"/>
  <c r="G462" i="3"/>
  <c r="F462" i="3"/>
  <c r="H461" i="3"/>
  <c r="K461" i="3" s="1"/>
  <c r="G461" i="3"/>
  <c r="F461" i="3"/>
  <c r="H460" i="3"/>
  <c r="G460" i="3"/>
  <c r="F460" i="3"/>
  <c r="H459" i="3"/>
  <c r="G459" i="3"/>
  <c r="J459" i="3" s="1"/>
  <c r="F459" i="3"/>
  <c r="K458" i="3"/>
  <c r="J458" i="3"/>
  <c r="H457" i="3"/>
  <c r="K457" i="3" s="1"/>
  <c r="G457" i="3"/>
  <c r="F457" i="3"/>
  <c r="H456" i="3"/>
  <c r="G456" i="3"/>
  <c r="J456" i="3" s="1"/>
  <c r="F456" i="3"/>
  <c r="K455" i="3"/>
  <c r="J455" i="3"/>
  <c r="H455" i="3"/>
  <c r="G455" i="3"/>
  <c r="F455" i="3"/>
  <c r="J454" i="3"/>
  <c r="H454" i="3"/>
  <c r="G454" i="3"/>
  <c r="F454" i="3"/>
  <c r="H453" i="3"/>
  <c r="G453" i="3"/>
  <c r="F453" i="3"/>
  <c r="J453" i="3" s="1"/>
  <c r="H452" i="3"/>
  <c r="K452" i="3" s="1"/>
  <c r="G452" i="3"/>
  <c r="J452" i="3" s="1"/>
  <c r="F452" i="3"/>
  <c r="H451" i="3"/>
  <c r="K451" i="3" s="1"/>
  <c r="G451" i="3"/>
  <c r="J451" i="3" s="1"/>
  <c r="F451" i="3"/>
  <c r="H450" i="3"/>
  <c r="G450" i="3"/>
  <c r="F450" i="3"/>
  <c r="J450" i="3" s="1"/>
  <c r="H449" i="3"/>
  <c r="K449" i="3" s="1"/>
  <c r="G449" i="3"/>
  <c r="J449" i="3" s="1"/>
  <c r="F449" i="3"/>
  <c r="H448" i="3"/>
  <c r="K448" i="3" s="1"/>
  <c r="G448" i="3"/>
  <c r="J448" i="3" s="1"/>
  <c r="F448" i="3"/>
  <c r="H447" i="3"/>
  <c r="G447" i="3"/>
  <c r="F447" i="3"/>
  <c r="H446" i="3"/>
  <c r="G446" i="3"/>
  <c r="F446" i="3"/>
  <c r="H445" i="3"/>
  <c r="G445" i="3"/>
  <c r="F445" i="3"/>
  <c r="H444" i="3"/>
  <c r="K444" i="3" s="1"/>
  <c r="G444" i="3"/>
  <c r="F444" i="3"/>
  <c r="J443" i="3"/>
  <c r="H443" i="3"/>
  <c r="G443" i="3"/>
  <c r="F443" i="3"/>
  <c r="K443" i="3" s="1"/>
  <c r="H442" i="3"/>
  <c r="G442" i="3"/>
  <c r="F442" i="3"/>
  <c r="H441" i="3"/>
  <c r="K441" i="3" s="1"/>
  <c r="G441" i="3"/>
  <c r="J441" i="3" s="1"/>
  <c r="F441" i="3"/>
  <c r="H440" i="3"/>
  <c r="G440" i="3"/>
  <c r="F440" i="3"/>
  <c r="H439" i="3"/>
  <c r="G439" i="3"/>
  <c r="F439" i="3"/>
  <c r="K438" i="3"/>
  <c r="J438" i="3"/>
  <c r="H438" i="3"/>
  <c r="G438" i="3"/>
  <c r="F438" i="3"/>
  <c r="H437" i="3"/>
  <c r="G437" i="3"/>
  <c r="F437" i="3"/>
  <c r="K437" i="3" s="1"/>
  <c r="H436" i="3"/>
  <c r="K436" i="3" s="1"/>
  <c r="G436" i="3"/>
  <c r="F436" i="3"/>
  <c r="H435" i="3"/>
  <c r="G435" i="3"/>
  <c r="F435" i="3"/>
  <c r="H434" i="3"/>
  <c r="G434" i="3"/>
  <c r="J434" i="3" s="1"/>
  <c r="F434" i="3"/>
  <c r="H433" i="3"/>
  <c r="G433" i="3"/>
  <c r="F433" i="3"/>
  <c r="J433" i="3" s="1"/>
  <c r="H432" i="3"/>
  <c r="K432" i="3" s="1"/>
  <c r="G432" i="3"/>
  <c r="J432" i="3" s="1"/>
  <c r="F432" i="3"/>
  <c r="H431" i="3"/>
  <c r="G431" i="3"/>
  <c r="J431" i="3" s="1"/>
  <c r="F431" i="3"/>
  <c r="H430" i="3"/>
  <c r="G430" i="3"/>
  <c r="J430" i="3" s="1"/>
  <c r="F430" i="3"/>
  <c r="K429" i="3"/>
  <c r="J429" i="3"/>
  <c r="J428" i="3"/>
  <c r="H428" i="3"/>
  <c r="K428" i="3" s="1"/>
  <c r="G428" i="3"/>
  <c r="F428" i="3"/>
  <c r="J427" i="3"/>
  <c r="H427" i="3"/>
  <c r="K427" i="3" s="1"/>
  <c r="G427" i="3"/>
  <c r="F427" i="3"/>
  <c r="H426" i="3"/>
  <c r="G426" i="3"/>
  <c r="F426" i="3"/>
  <c r="K426" i="3" s="1"/>
  <c r="H425" i="3"/>
  <c r="K425" i="3" s="1"/>
  <c r="G425" i="3"/>
  <c r="F425" i="3"/>
  <c r="K424" i="3"/>
  <c r="H424" i="3"/>
  <c r="G424" i="3"/>
  <c r="F424" i="3"/>
  <c r="H423" i="3"/>
  <c r="G423" i="3"/>
  <c r="F423" i="3"/>
  <c r="H422" i="3"/>
  <c r="G422" i="3"/>
  <c r="F422" i="3"/>
  <c r="H421" i="3"/>
  <c r="K421" i="3" s="1"/>
  <c r="G421" i="3"/>
  <c r="J421" i="3" s="1"/>
  <c r="F421" i="3"/>
  <c r="H420" i="3"/>
  <c r="G420" i="3"/>
  <c r="F420" i="3"/>
  <c r="H419" i="3"/>
  <c r="G419" i="3"/>
  <c r="F419" i="3"/>
  <c r="K418" i="3"/>
  <c r="H418" i="3"/>
  <c r="G418" i="3"/>
  <c r="F418" i="3"/>
  <c r="H417" i="3"/>
  <c r="K417" i="3" s="1"/>
  <c r="G417" i="3"/>
  <c r="F417" i="3"/>
  <c r="J416" i="3"/>
  <c r="H416" i="3"/>
  <c r="K416" i="3" s="1"/>
  <c r="G416" i="3"/>
  <c r="F416" i="3"/>
  <c r="J415" i="3"/>
  <c r="H415" i="3"/>
  <c r="G415" i="3"/>
  <c r="F415" i="3"/>
  <c r="H414" i="3"/>
  <c r="G414" i="3"/>
  <c r="F414" i="3"/>
  <c r="H413" i="3"/>
  <c r="K413" i="3" s="1"/>
  <c r="G413" i="3"/>
  <c r="J413" i="3" s="1"/>
  <c r="F413" i="3"/>
  <c r="H412" i="3"/>
  <c r="G412" i="3"/>
  <c r="F412" i="3"/>
  <c r="H411" i="3"/>
  <c r="K411" i="3" s="1"/>
  <c r="G411" i="3"/>
  <c r="J411" i="3" s="1"/>
  <c r="F411" i="3"/>
  <c r="H410" i="3"/>
  <c r="K410" i="3" s="1"/>
  <c r="G410" i="3"/>
  <c r="J410" i="3" s="1"/>
  <c r="F410" i="3"/>
  <c r="H409" i="3"/>
  <c r="K409" i="3" s="1"/>
  <c r="G409" i="3"/>
  <c r="F409" i="3"/>
  <c r="H408" i="3"/>
  <c r="G408" i="3"/>
  <c r="F408" i="3"/>
  <c r="K407" i="3"/>
  <c r="J407" i="3"/>
  <c r="H407" i="3"/>
  <c r="G407" i="3"/>
  <c r="F407" i="3"/>
  <c r="H406" i="3"/>
  <c r="K406" i="3" s="1"/>
  <c r="G406" i="3"/>
  <c r="F406" i="3"/>
  <c r="J406" i="3" s="1"/>
  <c r="H405" i="3"/>
  <c r="K405" i="3" s="1"/>
  <c r="G405" i="3"/>
  <c r="F405" i="3"/>
  <c r="H404" i="3"/>
  <c r="K404" i="3" s="1"/>
  <c r="G404" i="3"/>
  <c r="J404" i="3" s="1"/>
  <c r="F404" i="3"/>
  <c r="K403" i="3"/>
  <c r="J403" i="3"/>
  <c r="H403" i="3"/>
  <c r="G403" i="3"/>
  <c r="F403" i="3"/>
  <c r="H402" i="3"/>
  <c r="K402" i="3" s="1"/>
  <c r="G402" i="3"/>
  <c r="F402" i="3"/>
  <c r="H401" i="3"/>
  <c r="K401" i="3" s="1"/>
  <c r="G401" i="3"/>
  <c r="F401" i="3"/>
  <c r="K400" i="3"/>
  <c r="J400" i="3"/>
  <c r="H399" i="3"/>
  <c r="K399" i="3" s="1"/>
  <c r="G399" i="3"/>
  <c r="F399" i="3"/>
  <c r="H398" i="3"/>
  <c r="G398" i="3"/>
  <c r="F398" i="3"/>
  <c r="H397" i="3"/>
  <c r="G397" i="3"/>
  <c r="F397" i="3"/>
  <c r="J397" i="3" s="1"/>
  <c r="H396" i="3"/>
  <c r="G396" i="3"/>
  <c r="F396" i="3"/>
  <c r="H395" i="3"/>
  <c r="G395" i="3"/>
  <c r="F395" i="3"/>
  <c r="H394" i="3"/>
  <c r="G394" i="3"/>
  <c r="F394" i="3"/>
  <c r="H393" i="3"/>
  <c r="G393" i="3"/>
  <c r="F393" i="3"/>
  <c r="K392" i="3"/>
  <c r="H392" i="3"/>
  <c r="G392" i="3"/>
  <c r="F392" i="3"/>
  <c r="J392" i="3" s="1"/>
  <c r="H391" i="3"/>
  <c r="G391" i="3"/>
  <c r="F391" i="3"/>
  <c r="J391" i="3" s="1"/>
  <c r="H390" i="3"/>
  <c r="G390" i="3"/>
  <c r="F390" i="3"/>
  <c r="H389" i="3"/>
  <c r="K389" i="3" s="1"/>
  <c r="G389" i="3"/>
  <c r="J389" i="3" s="1"/>
  <c r="F389" i="3"/>
  <c r="J388" i="3"/>
  <c r="H388" i="3"/>
  <c r="K388" i="3" s="1"/>
  <c r="G388" i="3"/>
  <c r="F388" i="3"/>
  <c r="H387" i="3"/>
  <c r="K387" i="3" s="1"/>
  <c r="G387" i="3"/>
  <c r="F387" i="3"/>
  <c r="H386" i="3"/>
  <c r="K386" i="3" s="1"/>
  <c r="G386" i="3"/>
  <c r="F386" i="3"/>
  <c r="H385" i="3"/>
  <c r="G385" i="3"/>
  <c r="F385" i="3"/>
  <c r="H384" i="3"/>
  <c r="G384" i="3"/>
  <c r="F384" i="3"/>
  <c r="J384" i="3" s="1"/>
  <c r="H383" i="3"/>
  <c r="G383" i="3"/>
  <c r="F383" i="3"/>
  <c r="H382" i="3"/>
  <c r="G382" i="3"/>
  <c r="F382" i="3"/>
  <c r="H381" i="3"/>
  <c r="G381" i="3"/>
  <c r="F381" i="3"/>
  <c r="H380" i="3"/>
  <c r="K380" i="3" s="1"/>
  <c r="G380" i="3"/>
  <c r="F380" i="3"/>
  <c r="H379" i="3"/>
  <c r="G379" i="3"/>
  <c r="F379" i="3"/>
  <c r="H378" i="3"/>
  <c r="K378" i="3" s="1"/>
  <c r="G378" i="3"/>
  <c r="F378" i="3"/>
  <c r="H377" i="3"/>
  <c r="K377" i="3" s="1"/>
  <c r="G377" i="3"/>
  <c r="J377" i="3" s="1"/>
  <c r="F377" i="3"/>
  <c r="H376" i="3"/>
  <c r="G376" i="3"/>
  <c r="F376" i="3"/>
  <c r="K375" i="3"/>
  <c r="H375" i="3"/>
  <c r="G375" i="3"/>
  <c r="J375" i="3" s="1"/>
  <c r="F375" i="3"/>
  <c r="H374" i="3"/>
  <c r="G374" i="3"/>
  <c r="F374" i="3"/>
  <c r="H373" i="3"/>
  <c r="G373" i="3"/>
  <c r="J373" i="3" s="1"/>
  <c r="F373" i="3"/>
  <c r="H372" i="3"/>
  <c r="G372" i="3"/>
  <c r="F372" i="3"/>
  <c r="K371" i="3"/>
  <c r="J371" i="3"/>
  <c r="H370" i="3"/>
  <c r="K370" i="3" s="1"/>
  <c r="G370" i="3"/>
  <c r="J370" i="3" s="1"/>
  <c r="F370" i="3"/>
  <c r="H369" i="3"/>
  <c r="G369" i="3"/>
  <c r="F369" i="3"/>
  <c r="H368" i="3"/>
  <c r="G368" i="3"/>
  <c r="F368" i="3"/>
  <c r="H367" i="3"/>
  <c r="G367" i="3"/>
  <c r="F367" i="3"/>
  <c r="H366" i="3"/>
  <c r="G366" i="3"/>
  <c r="F366" i="3"/>
  <c r="H365" i="3"/>
  <c r="K365" i="3" s="1"/>
  <c r="G365" i="3"/>
  <c r="J365" i="3" s="1"/>
  <c r="F365" i="3"/>
  <c r="H364" i="3"/>
  <c r="G364" i="3"/>
  <c r="J364" i="3" s="1"/>
  <c r="F364" i="3"/>
  <c r="H363" i="3"/>
  <c r="K363" i="3" s="1"/>
  <c r="G363" i="3"/>
  <c r="J363" i="3" s="1"/>
  <c r="F363" i="3"/>
  <c r="H362" i="3"/>
  <c r="G362" i="3"/>
  <c r="F362" i="3"/>
  <c r="K362" i="3" s="1"/>
  <c r="H361" i="3"/>
  <c r="G361" i="3"/>
  <c r="F361" i="3"/>
  <c r="H360" i="3"/>
  <c r="K360" i="3" s="1"/>
  <c r="G360" i="3"/>
  <c r="J360" i="3" s="1"/>
  <c r="F360" i="3"/>
  <c r="H359" i="3"/>
  <c r="G359" i="3"/>
  <c r="F359" i="3"/>
  <c r="H358" i="3"/>
  <c r="G358" i="3"/>
  <c r="F358" i="3"/>
  <c r="J358" i="3" s="1"/>
  <c r="H357" i="3"/>
  <c r="K357" i="3" s="1"/>
  <c r="G357" i="3"/>
  <c r="F357" i="3"/>
  <c r="H356" i="3"/>
  <c r="G356" i="3"/>
  <c r="F356" i="3"/>
  <c r="K356" i="3" s="1"/>
  <c r="H355" i="3"/>
  <c r="K355" i="3" s="1"/>
  <c r="G355" i="3"/>
  <c r="J355" i="3" s="1"/>
  <c r="F355" i="3"/>
  <c r="J354" i="3"/>
  <c r="H354" i="3"/>
  <c r="K354" i="3" s="1"/>
  <c r="G354" i="3"/>
  <c r="F354" i="3"/>
  <c r="H353" i="3"/>
  <c r="G353" i="3"/>
  <c r="F353" i="3"/>
  <c r="K353" i="3" s="1"/>
  <c r="H352" i="3"/>
  <c r="G352" i="3"/>
  <c r="F352" i="3"/>
  <c r="K351" i="3"/>
  <c r="J351" i="3"/>
  <c r="H351" i="3"/>
  <c r="G351" i="3"/>
  <c r="F351" i="3"/>
  <c r="H350" i="3"/>
  <c r="G350" i="3"/>
  <c r="F350" i="3"/>
  <c r="H349" i="3"/>
  <c r="G349" i="3"/>
  <c r="F349" i="3"/>
  <c r="H348" i="3"/>
  <c r="K348" i="3" s="1"/>
  <c r="G348" i="3"/>
  <c r="J348" i="3" s="1"/>
  <c r="F348" i="3"/>
  <c r="H347" i="3"/>
  <c r="G347" i="3"/>
  <c r="J347" i="3" s="1"/>
  <c r="F347" i="3"/>
  <c r="H346" i="3"/>
  <c r="G346" i="3"/>
  <c r="F346" i="3"/>
  <c r="H345" i="3"/>
  <c r="G345" i="3"/>
  <c r="F345" i="3"/>
  <c r="H344" i="3"/>
  <c r="G344" i="3"/>
  <c r="F344" i="3"/>
  <c r="H343" i="3"/>
  <c r="G343" i="3"/>
  <c r="F343" i="3"/>
  <c r="K342" i="3"/>
  <c r="J342" i="3"/>
  <c r="H341" i="3"/>
  <c r="G341" i="3"/>
  <c r="J341" i="3" s="1"/>
  <c r="F341" i="3"/>
  <c r="K341" i="3" s="1"/>
  <c r="H340" i="3"/>
  <c r="G340" i="3"/>
  <c r="F340" i="3"/>
  <c r="H339" i="3"/>
  <c r="G339" i="3"/>
  <c r="F339" i="3"/>
  <c r="H338" i="3"/>
  <c r="G338" i="3"/>
  <c r="F338" i="3"/>
  <c r="J338" i="3" s="1"/>
  <c r="H337" i="3"/>
  <c r="G337" i="3"/>
  <c r="F337" i="3"/>
  <c r="H336" i="3"/>
  <c r="K336" i="3" s="1"/>
  <c r="G336" i="3"/>
  <c r="J336" i="3" s="1"/>
  <c r="F336" i="3"/>
  <c r="H335" i="3"/>
  <c r="G335" i="3"/>
  <c r="F335" i="3"/>
  <c r="H334" i="3"/>
  <c r="G334" i="3"/>
  <c r="F334" i="3"/>
  <c r="H333" i="3"/>
  <c r="G333" i="3"/>
  <c r="F333" i="3"/>
  <c r="K333" i="3" s="1"/>
  <c r="H332" i="3"/>
  <c r="G332" i="3"/>
  <c r="F332" i="3"/>
  <c r="H331" i="3"/>
  <c r="G331" i="3"/>
  <c r="F331" i="3"/>
  <c r="J331" i="3" s="1"/>
  <c r="H330" i="3"/>
  <c r="K330" i="3" s="1"/>
  <c r="G330" i="3"/>
  <c r="J330" i="3" s="1"/>
  <c r="F330" i="3"/>
  <c r="H329" i="3"/>
  <c r="K329" i="3" s="1"/>
  <c r="G329" i="3"/>
  <c r="J329" i="3" s="1"/>
  <c r="F329" i="3"/>
  <c r="H328" i="3"/>
  <c r="G328" i="3"/>
  <c r="F328" i="3"/>
  <c r="H327" i="3"/>
  <c r="G327" i="3"/>
  <c r="F327" i="3"/>
  <c r="H326" i="3"/>
  <c r="G326" i="3"/>
  <c r="F326" i="3"/>
  <c r="K326" i="3" s="1"/>
  <c r="H325" i="3"/>
  <c r="K325" i="3" s="1"/>
  <c r="G325" i="3"/>
  <c r="J325" i="3" s="1"/>
  <c r="F325" i="3"/>
  <c r="H324" i="3"/>
  <c r="K324" i="3" s="1"/>
  <c r="G324" i="3"/>
  <c r="J324" i="3" s="1"/>
  <c r="F324" i="3"/>
  <c r="H323" i="3"/>
  <c r="G323" i="3"/>
  <c r="F323" i="3"/>
  <c r="H322" i="3"/>
  <c r="G322" i="3"/>
  <c r="F322" i="3"/>
  <c r="K322" i="3" s="1"/>
  <c r="H321" i="3"/>
  <c r="K321" i="3" s="1"/>
  <c r="G321" i="3"/>
  <c r="F321" i="3"/>
  <c r="H320" i="3"/>
  <c r="G320" i="3"/>
  <c r="F320" i="3"/>
  <c r="H319" i="3"/>
  <c r="G319" i="3"/>
  <c r="F319" i="3"/>
  <c r="K319" i="3" s="1"/>
  <c r="H318" i="3"/>
  <c r="G318" i="3"/>
  <c r="F318" i="3"/>
  <c r="H317" i="3"/>
  <c r="G317" i="3"/>
  <c r="J317" i="3" s="1"/>
  <c r="F317" i="3"/>
  <c r="H316" i="3"/>
  <c r="G316" i="3"/>
  <c r="F316" i="3"/>
  <c r="H315" i="3"/>
  <c r="G315" i="3"/>
  <c r="F315" i="3"/>
  <c r="H314" i="3"/>
  <c r="G314" i="3"/>
  <c r="J314" i="3" s="1"/>
  <c r="F314" i="3"/>
  <c r="K314" i="3" s="1"/>
  <c r="K313" i="3"/>
  <c r="J313" i="3"/>
  <c r="H312" i="3"/>
  <c r="G312" i="3"/>
  <c r="J312" i="3" s="1"/>
  <c r="F312" i="3"/>
  <c r="K311" i="3"/>
  <c r="H311" i="3"/>
  <c r="G311" i="3"/>
  <c r="F311" i="3"/>
  <c r="J311" i="3" s="1"/>
  <c r="J310" i="3"/>
  <c r="H310" i="3"/>
  <c r="K310" i="3" s="1"/>
  <c r="G310" i="3"/>
  <c r="F310" i="3"/>
  <c r="H309" i="3"/>
  <c r="K309" i="3" s="1"/>
  <c r="G309" i="3"/>
  <c r="F309" i="3"/>
  <c r="H308" i="3"/>
  <c r="K308" i="3" s="1"/>
  <c r="G308" i="3"/>
  <c r="F308" i="3"/>
  <c r="K307" i="3"/>
  <c r="J307" i="3"/>
  <c r="H307" i="3"/>
  <c r="G307" i="3"/>
  <c r="F307" i="3"/>
  <c r="H306" i="3"/>
  <c r="K306" i="3" s="1"/>
  <c r="G306" i="3"/>
  <c r="J306" i="3" s="1"/>
  <c r="F306" i="3"/>
  <c r="H305" i="3"/>
  <c r="G305" i="3"/>
  <c r="F305" i="3"/>
  <c r="J304" i="3"/>
  <c r="H304" i="3"/>
  <c r="K304" i="3" s="1"/>
  <c r="G304" i="3"/>
  <c r="F304" i="3"/>
  <c r="H303" i="3"/>
  <c r="G303" i="3"/>
  <c r="F303" i="3"/>
  <c r="H302" i="3"/>
  <c r="G302" i="3"/>
  <c r="J302" i="3" s="1"/>
  <c r="F302" i="3"/>
  <c r="H301" i="3"/>
  <c r="G301" i="3"/>
  <c r="F301" i="3"/>
  <c r="H300" i="3"/>
  <c r="G300" i="3"/>
  <c r="F300" i="3"/>
  <c r="J299" i="3"/>
  <c r="H299" i="3"/>
  <c r="K299" i="3" s="1"/>
  <c r="G299" i="3"/>
  <c r="F299" i="3"/>
  <c r="H298" i="3"/>
  <c r="G298" i="3"/>
  <c r="F298" i="3"/>
  <c r="J297" i="3"/>
  <c r="H297" i="3"/>
  <c r="K297" i="3" s="1"/>
  <c r="G297" i="3"/>
  <c r="F297" i="3"/>
  <c r="H296" i="3"/>
  <c r="K296" i="3" s="1"/>
  <c r="G296" i="3"/>
  <c r="J296" i="3" s="1"/>
  <c r="F296" i="3"/>
  <c r="H295" i="3"/>
  <c r="G295" i="3"/>
  <c r="F295" i="3"/>
  <c r="H294" i="3"/>
  <c r="K294" i="3" s="1"/>
  <c r="G294" i="3"/>
  <c r="F294" i="3"/>
  <c r="H293" i="3"/>
  <c r="K293" i="3" s="1"/>
  <c r="G293" i="3"/>
  <c r="F293" i="3"/>
  <c r="H292" i="3"/>
  <c r="G292" i="3"/>
  <c r="F292" i="3"/>
  <c r="H291" i="3"/>
  <c r="G291" i="3"/>
  <c r="F291" i="3"/>
  <c r="H290" i="3"/>
  <c r="G290" i="3"/>
  <c r="F290" i="3"/>
  <c r="H289" i="3"/>
  <c r="G289" i="3"/>
  <c r="F289" i="3"/>
  <c r="H288" i="3"/>
  <c r="G288" i="3"/>
  <c r="F288" i="3"/>
  <c r="H287" i="3"/>
  <c r="G287" i="3"/>
  <c r="J287" i="3" s="1"/>
  <c r="F287" i="3"/>
  <c r="H286" i="3"/>
  <c r="G286" i="3"/>
  <c r="J286" i="3" s="1"/>
  <c r="F286" i="3"/>
  <c r="H285" i="3"/>
  <c r="G285" i="3"/>
  <c r="F285" i="3"/>
  <c r="K284" i="3"/>
  <c r="J284" i="3"/>
  <c r="H283" i="3"/>
  <c r="G283" i="3"/>
  <c r="J283" i="3" s="1"/>
  <c r="F283" i="3"/>
  <c r="J282" i="3"/>
  <c r="H282" i="3"/>
  <c r="K282" i="3" s="1"/>
  <c r="G282" i="3"/>
  <c r="F282" i="3"/>
  <c r="H281" i="3"/>
  <c r="G281" i="3"/>
  <c r="F281" i="3"/>
  <c r="H280" i="3"/>
  <c r="G280" i="3"/>
  <c r="F280" i="3"/>
  <c r="K279" i="3"/>
  <c r="H279" i="3"/>
  <c r="G279" i="3"/>
  <c r="J279" i="3" s="1"/>
  <c r="F279" i="3"/>
  <c r="H278" i="3"/>
  <c r="G278" i="3"/>
  <c r="F278" i="3"/>
  <c r="H277" i="3"/>
  <c r="G277" i="3"/>
  <c r="F277" i="3"/>
  <c r="H276" i="3"/>
  <c r="G276" i="3"/>
  <c r="J276" i="3" s="1"/>
  <c r="F276" i="3"/>
  <c r="H275" i="3"/>
  <c r="G275" i="3"/>
  <c r="F275" i="3"/>
  <c r="K275" i="3" s="1"/>
  <c r="H274" i="3"/>
  <c r="G274" i="3"/>
  <c r="F274" i="3"/>
  <c r="H273" i="3"/>
  <c r="G273" i="3"/>
  <c r="F273" i="3"/>
  <c r="K272" i="3"/>
  <c r="H272" i="3"/>
  <c r="G272" i="3"/>
  <c r="J272" i="3" s="1"/>
  <c r="F272" i="3"/>
  <c r="H271" i="3"/>
  <c r="G271" i="3"/>
  <c r="F271" i="3"/>
  <c r="H270" i="3"/>
  <c r="G270" i="3"/>
  <c r="F270" i="3"/>
  <c r="K269" i="3"/>
  <c r="J269" i="3"/>
  <c r="H269" i="3"/>
  <c r="G269" i="3"/>
  <c r="F269" i="3"/>
  <c r="H268" i="3"/>
  <c r="G268" i="3"/>
  <c r="J268" i="3" s="1"/>
  <c r="F268" i="3"/>
  <c r="H267" i="3"/>
  <c r="K267" i="3" s="1"/>
  <c r="G267" i="3"/>
  <c r="F267" i="3"/>
  <c r="H266" i="3"/>
  <c r="K266" i="3" s="1"/>
  <c r="G266" i="3"/>
  <c r="J266" i="3" s="1"/>
  <c r="F266" i="3"/>
  <c r="H265" i="3"/>
  <c r="G265" i="3"/>
  <c r="F265" i="3"/>
  <c r="H264" i="3"/>
  <c r="K264" i="3" s="1"/>
  <c r="G264" i="3"/>
  <c r="F264" i="3"/>
  <c r="H263" i="3"/>
  <c r="G263" i="3"/>
  <c r="F263" i="3"/>
  <c r="H262" i="3"/>
  <c r="G262" i="3"/>
  <c r="J262" i="3" s="1"/>
  <c r="F262" i="3"/>
  <c r="H261" i="3"/>
  <c r="K261" i="3" s="1"/>
  <c r="G261" i="3"/>
  <c r="J261" i="3" s="1"/>
  <c r="F261" i="3"/>
  <c r="H260" i="3"/>
  <c r="G260" i="3"/>
  <c r="F260" i="3"/>
  <c r="H259" i="3"/>
  <c r="G259" i="3"/>
  <c r="F259" i="3"/>
  <c r="H258" i="3"/>
  <c r="G258" i="3"/>
  <c r="F258" i="3"/>
  <c r="J258" i="3" s="1"/>
  <c r="H257" i="3"/>
  <c r="G257" i="3"/>
  <c r="J257" i="3" s="1"/>
  <c r="F257" i="3"/>
  <c r="K257" i="3" s="1"/>
  <c r="H256" i="3"/>
  <c r="G256" i="3"/>
  <c r="J256" i="3" s="1"/>
  <c r="F256" i="3"/>
  <c r="K255" i="3"/>
  <c r="J255" i="3"/>
  <c r="J254" i="3"/>
  <c r="H254" i="3"/>
  <c r="K254" i="3" s="1"/>
  <c r="G254" i="3"/>
  <c r="F254" i="3"/>
  <c r="H253" i="3"/>
  <c r="G253" i="3"/>
  <c r="F253" i="3"/>
  <c r="K252" i="3"/>
  <c r="H252" i="3"/>
  <c r="G252" i="3"/>
  <c r="J252" i="3" s="1"/>
  <c r="F252" i="3"/>
  <c r="H251" i="3"/>
  <c r="G251" i="3"/>
  <c r="F251" i="3"/>
  <c r="H250" i="3"/>
  <c r="K250" i="3" s="1"/>
  <c r="G250" i="3"/>
  <c r="J250" i="3" s="1"/>
  <c r="F250" i="3"/>
  <c r="H249" i="3"/>
  <c r="K249" i="3" s="1"/>
  <c r="G249" i="3"/>
  <c r="J249" i="3" s="1"/>
  <c r="F249" i="3"/>
  <c r="H248" i="3"/>
  <c r="G248" i="3"/>
  <c r="F248" i="3"/>
  <c r="J247" i="3"/>
  <c r="H247" i="3"/>
  <c r="K247" i="3" s="1"/>
  <c r="G247" i="3"/>
  <c r="F247" i="3"/>
  <c r="H246" i="3"/>
  <c r="G246" i="3"/>
  <c r="F246" i="3"/>
  <c r="H245" i="3"/>
  <c r="K245" i="3" s="1"/>
  <c r="G245" i="3"/>
  <c r="F245" i="3"/>
  <c r="H244" i="3"/>
  <c r="G244" i="3"/>
  <c r="F244" i="3"/>
  <c r="J243" i="3"/>
  <c r="H243" i="3"/>
  <c r="K243" i="3" s="1"/>
  <c r="G243" i="3"/>
  <c r="F243" i="3"/>
  <c r="K242" i="3"/>
  <c r="J242" i="3"/>
  <c r="H242" i="3"/>
  <c r="G242" i="3"/>
  <c r="F242" i="3"/>
  <c r="H241" i="3"/>
  <c r="G241" i="3"/>
  <c r="J241" i="3" s="1"/>
  <c r="F241" i="3"/>
  <c r="K240" i="3"/>
  <c r="H240" i="3"/>
  <c r="G240" i="3"/>
  <c r="J240" i="3" s="1"/>
  <c r="F240" i="3"/>
  <c r="H239" i="3"/>
  <c r="K239" i="3" s="1"/>
  <c r="G239" i="3"/>
  <c r="J239" i="3" s="1"/>
  <c r="F239" i="3"/>
  <c r="H238" i="3"/>
  <c r="G238" i="3"/>
  <c r="F238" i="3"/>
  <c r="K237" i="3"/>
  <c r="H237" i="3"/>
  <c r="G237" i="3"/>
  <c r="J237" i="3" s="1"/>
  <c r="F237" i="3"/>
  <c r="H236" i="3"/>
  <c r="G236" i="3"/>
  <c r="F236" i="3"/>
  <c r="H235" i="3"/>
  <c r="G235" i="3"/>
  <c r="F235" i="3"/>
  <c r="H234" i="3"/>
  <c r="G234" i="3"/>
  <c r="F234" i="3"/>
  <c r="H233" i="3"/>
  <c r="K233" i="3" s="1"/>
  <c r="G233" i="3"/>
  <c r="J233" i="3" s="1"/>
  <c r="F233" i="3"/>
  <c r="H232" i="3"/>
  <c r="K232" i="3" s="1"/>
  <c r="G232" i="3"/>
  <c r="J232" i="3" s="1"/>
  <c r="F232" i="3"/>
  <c r="H231" i="3"/>
  <c r="G231" i="3"/>
  <c r="F231" i="3"/>
  <c r="J230" i="3"/>
  <c r="H230" i="3"/>
  <c r="K230" i="3" s="1"/>
  <c r="G230" i="3"/>
  <c r="F230" i="3"/>
  <c r="J229" i="3"/>
  <c r="H229" i="3"/>
  <c r="G229" i="3"/>
  <c r="F229" i="3"/>
  <c r="H228" i="3"/>
  <c r="G228" i="3"/>
  <c r="F228" i="3"/>
  <c r="H227" i="3"/>
  <c r="G227" i="3"/>
  <c r="F227" i="3"/>
  <c r="K226" i="3"/>
  <c r="J226" i="3"/>
  <c r="K225" i="3"/>
  <c r="H225" i="3"/>
  <c r="G225" i="3"/>
  <c r="J225" i="3" s="1"/>
  <c r="F225" i="3"/>
  <c r="H224" i="3"/>
  <c r="G224" i="3"/>
  <c r="F224" i="3"/>
  <c r="H223" i="3"/>
  <c r="K223" i="3" s="1"/>
  <c r="G223" i="3"/>
  <c r="J223" i="3" s="1"/>
  <c r="F223" i="3"/>
  <c r="K222" i="3"/>
  <c r="H222" i="3"/>
  <c r="G222" i="3"/>
  <c r="J222" i="3" s="1"/>
  <c r="F222" i="3"/>
  <c r="H221" i="3"/>
  <c r="G221" i="3"/>
  <c r="F221" i="3"/>
  <c r="H220" i="3"/>
  <c r="G220" i="3"/>
  <c r="J220" i="3" s="1"/>
  <c r="F220" i="3"/>
  <c r="H219" i="3"/>
  <c r="G219" i="3"/>
  <c r="F219" i="3"/>
  <c r="H218" i="3"/>
  <c r="K218" i="3" s="1"/>
  <c r="G218" i="3"/>
  <c r="J218" i="3" s="1"/>
  <c r="F218" i="3"/>
  <c r="H217" i="3"/>
  <c r="G217" i="3"/>
  <c r="F217" i="3"/>
  <c r="H216" i="3"/>
  <c r="G216" i="3"/>
  <c r="F216" i="3"/>
  <c r="K215" i="3"/>
  <c r="J215" i="3"/>
  <c r="H215" i="3"/>
  <c r="G215" i="3"/>
  <c r="F215" i="3"/>
  <c r="H214" i="3"/>
  <c r="G214" i="3"/>
  <c r="F214" i="3"/>
  <c r="H213" i="3"/>
  <c r="G213" i="3"/>
  <c r="F213" i="3"/>
  <c r="H212" i="3"/>
  <c r="G212" i="3"/>
  <c r="J212" i="3" s="1"/>
  <c r="F212" i="3"/>
  <c r="H211" i="3"/>
  <c r="G211" i="3"/>
  <c r="F211" i="3"/>
  <c r="K211" i="3" s="1"/>
  <c r="H210" i="3"/>
  <c r="G210" i="3"/>
  <c r="F210" i="3"/>
  <c r="J210" i="3" s="1"/>
  <c r="H209" i="3"/>
  <c r="G209" i="3"/>
  <c r="F209" i="3"/>
  <c r="H208" i="3"/>
  <c r="G208" i="3"/>
  <c r="J208" i="3" s="1"/>
  <c r="F208" i="3"/>
  <c r="K208" i="3" s="1"/>
  <c r="H207" i="3"/>
  <c r="G207" i="3"/>
  <c r="F207" i="3"/>
  <c r="H206" i="3"/>
  <c r="G206" i="3"/>
  <c r="F206" i="3"/>
  <c r="H205" i="3"/>
  <c r="K205" i="3" s="1"/>
  <c r="G205" i="3"/>
  <c r="F205" i="3"/>
  <c r="H204" i="3"/>
  <c r="G204" i="3"/>
  <c r="F204" i="3"/>
  <c r="H203" i="3"/>
  <c r="K203" i="3" s="1"/>
  <c r="G203" i="3"/>
  <c r="J203" i="3" s="1"/>
  <c r="F203" i="3"/>
  <c r="H202" i="3"/>
  <c r="G202" i="3"/>
  <c r="F202" i="3"/>
  <c r="H201" i="3"/>
  <c r="G201" i="3"/>
  <c r="F201" i="3"/>
  <c r="H200" i="3"/>
  <c r="G200" i="3"/>
  <c r="F200" i="3"/>
  <c r="H199" i="3"/>
  <c r="G199" i="3"/>
  <c r="F199" i="3"/>
  <c r="K199" i="3" s="1"/>
  <c r="H198" i="3"/>
  <c r="K198" i="3" s="1"/>
  <c r="G198" i="3"/>
  <c r="J198" i="3" s="1"/>
  <c r="F198" i="3"/>
  <c r="K197" i="3"/>
  <c r="J197" i="3"/>
  <c r="H196" i="3"/>
  <c r="G196" i="3"/>
  <c r="F196" i="3"/>
  <c r="K196" i="3" s="1"/>
  <c r="H195" i="3"/>
  <c r="G195" i="3"/>
  <c r="F195" i="3"/>
  <c r="H194" i="3"/>
  <c r="K194" i="3" s="1"/>
  <c r="G194" i="3"/>
  <c r="J194" i="3" s="1"/>
  <c r="F194" i="3"/>
  <c r="H193" i="3"/>
  <c r="K193" i="3" s="1"/>
  <c r="G193" i="3"/>
  <c r="J193" i="3" s="1"/>
  <c r="F193" i="3"/>
  <c r="H192" i="3"/>
  <c r="G192" i="3"/>
  <c r="F192" i="3"/>
  <c r="J192" i="3" s="1"/>
  <c r="J191" i="3"/>
  <c r="H191" i="3"/>
  <c r="K191" i="3" s="1"/>
  <c r="G191" i="3"/>
  <c r="F191" i="3"/>
  <c r="H190" i="3"/>
  <c r="G190" i="3"/>
  <c r="F190" i="3"/>
  <c r="H189" i="3"/>
  <c r="G189" i="3"/>
  <c r="J189" i="3" s="1"/>
  <c r="F189" i="3"/>
  <c r="H188" i="3"/>
  <c r="K188" i="3" s="1"/>
  <c r="G188" i="3"/>
  <c r="J188" i="3" s="1"/>
  <c r="F188" i="3"/>
  <c r="H187" i="3"/>
  <c r="G187" i="3"/>
  <c r="J187" i="3" s="1"/>
  <c r="F187" i="3"/>
  <c r="H186" i="3"/>
  <c r="K186" i="3" s="1"/>
  <c r="G186" i="3"/>
  <c r="J186" i="3" s="1"/>
  <c r="F186" i="3"/>
  <c r="H185" i="3"/>
  <c r="G185" i="3"/>
  <c r="F185" i="3"/>
  <c r="H184" i="3"/>
  <c r="K184" i="3" s="1"/>
  <c r="G184" i="3"/>
  <c r="J184" i="3" s="1"/>
  <c r="F184" i="3"/>
  <c r="H183" i="3"/>
  <c r="G183" i="3"/>
  <c r="F183" i="3"/>
  <c r="K182" i="3"/>
  <c r="H182" i="3"/>
  <c r="G182" i="3"/>
  <c r="J182" i="3" s="1"/>
  <c r="F182" i="3"/>
  <c r="H181" i="3"/>
  <c r="K181" i="3" s="1"/>
  <c r="G181" i="3"/>
  <c r="J181" i="3" s="1"/>
  <c r="F181" i="3"/>
  <c r="H180" i="3"/>
  <c r="G180" i="3"/>
  <c r="F180" i="3"/>
  <c r="J180" i="3" s="1"/>
  <c r="K179" i="3"/>
  <c r="J179" i="3"/>
  <c r="H179" i="3"/>
  <c r="G179" i="3"/>
  <c r="F179" i="3"/>
  <c r="H178" i="3"/>
  <c r="G178" i="3"/>
  <c r="F178" i="3"/>
  <c r="H177" i="3"/>
  <c r="G177" i="3"/>
  <c r="J177" i="3" s="1"/>
  <c r="F177" i="3"/>
  <c r="H176" i="3"/>
  <c r="K176" i="3" s="1"/>
  <c r="G176" i="3"/>
  <c r="J176" i="3" s="1"/>
  <c r="F176" i="3"/>
  <c r="H175" i="3"/>
  <c r="G175" i="3"/>
  <c r="F175" i="3"/>
  <c r="H174" i="3"/>
  <c r="K174" i="3" s="1"/>
  <c r="G174" i="3"/>
  <c r="F174" i="3"/>
  <c r="H173" i="3"/>
  <c r="G173" i="3"/>
  <c r="F173" i="3"/>
  <c r="H172" i="3"/>
  <c r="K172" i="3" s="1"/>
  <c r="G172" i="3"/>
  <c r="J172" i="3" s="1"/>
  <c r="F172" i="3"/>
  <c r="H171" i="3"/>
  <c r="G171" i="3"/>
  <c r="F171" i="3"/>
  <c r="K171" i="3" s="1"/>
  <c r="H170" i="3"/>
  <c r="G170" i="3"/>
  <c r="F170" i="3"/>
  <c r="K170" i="3" s="1"/>
  <c r="H169" i="3"/>
  <c r="G169" i="3"/>
  <c r="F169" i="3"/>
  <c r="K168" i="3"/>
  <c r="J168" i="3"/>
  <c r="H167" i="3"/>
  <c r="G167" i="3"/>
  <c r="F167" i="3"/>
  <c r="H166" i="3"/>
  <c r="K166" i="3" s="1"/>
  <c r="G166" i="3"/>
  <c r="J166" i="3" s="1"/>
  <c r="F166" i="3"/>
  <c r="H165" i="3"/>
  <c r="G165" i="3"/>
  <c r="F165" i="3"/>
  <c r="H164" i="3"/>
  <c r="G164" i="3"/>
  <c r="F164" i="3"/>
  <c r="H163" i="3"/>
  <c r="G163" i="3"/>
  <c r="F163" i="3"/>
  <c r="H162" i="3"/>
  <c r="G162" i="3"/>
  <c r="J162" i="3" s="1"/>
  <c r="F162" i="3"/>
  <c r="H161" i="3"/>
  <c r="K161" i="3" s="1"/>
  <c r="G161" i="3"/>
  <c r="J161" i="3" s="1"/>
  <c r="F161" i="3"/>
  <c r="H160" i="3"/>
  <c r="G160" i="3"/>
  <c r="J160" i="3" s="1"/>
  <c r="F160" i="3"/>
  <c r="H159" i="3"/>
  <c r="K159" i="3" s="1"/>
  <c r="G159" i="3"/>
  <c r="J159" i="3" s="1"/>
  <c r="F159" i="3"/>
  <c r="H158" i="3"/>
  <c r="G158" i="3"/>
  <c r="F158" i="3"/>
  <c r="H157" i="3"/>
  <c r="G157" i="3"/>
  <c r="F157" i="3"/>
  <c r="K156" i="3"/>
  <c r="H156" i="3"/>
  <c r="G156" i="3"/>
  <c r="J156" i="3" s="1"/>
  <c r="F156" i="3"/>
  <c r="H155" i="3"/>
  <c r="G155" i="3"/>
  <c r="F155" i="3"/>
  <c r="H154" i="3"/>
  <c r="G154" i="3"/>
  <c r="J154" i="3" s="1"/>
  <c r="F154" i="3"/>
  <c r="H153" i="3"/>
  <c r="K153" i="3" s="1"/>
  <c r="G153" i="3"/>
  <c r="J153" i="3" s="1"/>
  <c r="F153" i="3"/>
  <c r="H152" i="3"/>
  <c r="K152" i="3" s="1"/>
  <c r="G152" i="3"/>
  <c r="J152" i="3" s="1"/>
  <c r="F152" i="3"/>
  <c r="H151" i="3"/>
  <c r="G151" i="3"/>
  <c r="F151" i="3"/>
  <c r="H150" i="3"/>
  <c r="G150" i="3"/>
  <c r="J150" i="3" s="1"/>
  <c r="F150" i="3"/>
  <c r="K149" i="3"/>
  <c r="J149" i="3"/>
  <c r="H149" i="3"/>
  <c r="G149" i="3"/>
  <c r="F149" i="3"/>
  <c r="H148" i="3"/>
  <c r="G148" i="3"/>
  <c r="F148" i="3"/>
  <c r="H147" i="3"/>
  <c r="K147" i="3" s="1"/>
  <c r="G147" i="3"/>
  <c r="J147" i="3" s="1"/>
  <c r="F147" i="3"/>
  <c r="H146" i="3"/>
  <c r="K146" i="3" s="1"/>
  <c r="G146" i="3"/>
  <c r="J146" i="3" s="1"/>
  <c r="F146" i="3"/>
  <c r="H145" i="3"/>
  <c r="G145" i="3"/>
  <c r="F145" i="3"/>
  <c r="H144" i="3"/>
  <c r="K144" i="3" s="1"/>
  <c r="G144" i="3"/>
  <c r="F144" i="3"/>
  <c r="H143" i="3"/>
  <c r="K143" i="3" s="1"/>
  <c r="G143" i="3"/>
  <c r="F143" i="3"/>
  <c r="J142" i="3"/>
  <c r="H142" i="3"/>
  <c r="G142" i="3"/>
  <c r="F142" i="3"/>
  <c r="H141" i="3"/>
  <c r="G141" i="3"/>
  <c r="F141" i="3"/>
  <c r="H140" i="3"/>
  <c r="G140" i="3"/>
  <c r="F140" i="3"/>
  <c r="K139" i="3"/>
  <c r="J139" i="3"/>
  <c r="H138" i="3"/>
  <c r="K138" i="3" s="1"/>
  <c r="G138" i="3"/>
  <c r="F138" i="3"/>
  <c r="H137" i="3"/>
  <c r="G137" i="3"/>
  <c r="F137" i="3"/>
  <c r="H136" i="3"/>
  <c r="G136" i="3"/>
  <c r="F136" i="3"/>
  <c r="J135" i="3"/>
  <c r="H135" i="3"/>
  <c r="K135" i="3" s="1"/>
  <c r="G135" i="3"/>
  <c r="F135" i="3"/>
  <c r="H134" i="3"/>
  <c r="G134" i="3"/>
  <c r="F134" i="3"/>
  <c r="K134" i="3" s="1"/>
  <c r="H133" i="3"/>
  <c r="G133" i="3"/>
  <c r="F133" i="3"/>
  <c r="J132" i="3"/>
  <c r="H132" i="3"/>
  <c r="K132" i="3" s="1"/>
  <c r="G132" i="3"/>
  <c r="F132" i="3"/>
  <c r="H131" i="3"/>
  <c r="G131" i="3"/>
  <c r="F131" i="3"/>
  <c r="H130" i="3"/>
  <c r="G130" i="3"/>
  <c r="F130" i="3"/>
  <c r="H129" i="3"/>
  <c r="K129" i="3" s="1"/>
  <c r="G129" i="3"/>
  <c r="F129" i="3"/>
  <c r="H128" i="3"/>
  <c r="K128" i="3" s="1"/>
  <c r="G128" i="3"/>
  <c r="F128" i="3"/>
  <c r="H127" i="3"/>
  <c r="G127" i="3"/>
  <c r="F127" i="3"/>
  <c r="H126" i="3"/>
  <c r="G126" i="3"/>
  <c r="F126" i="3"/>
  <c r="H125" i="3"/>
  <c r="K125" i="3" s="1"/>
  <c r="G125" i="3"/>
  <c r="J125" i="3" s="1"/>
  <c r="F125" i="3"/>
  <c r="H124" i="3"/>
  <c r="G124" i="3"/>
  <c r="F124" i="3"/>
  <c r="H123" i="3"/>
  <c r="G123" i="3"/>
  <c r="J123" i="3" s="1"/>
  <c r="F123" i="3"/>
  <c r="K122" i="3"/>
  <c r="H122" i="3"/>
  <c r="G122" i="3"/>
  <c r="J122" i="3" s="1"/>
  <c r="F122" i="3"/>
  <c r="H121" i="3"/>
  <c r="K121" i="3" s="1"/>
  <c r="G121" i="3"/>
  <c r="J121" i="3" s="1"/>
  <c r="F121" i="3"/>
  <c r="H120" i="3"/>
  <c r="K120" i="3" s="1"/>
  <c r="G120" i="3"/>
  <c r="F120" i="3"/>
  <c r="H119" i="3"/>
  <c r="K119" i="3" s="1"/>
  <c r="G119" i="3"/>
  <c r="J119" i="3" s="1"/>
  <c r="F119" i="3"/>
  <c r="J118" i="3"/>
  <c r="H118" i="3"/>
  <c r="K118" i="3" s="1"/>
  <c r="G118" i="3"/>
  <c r="F118" i="3"/>
  <c r="H117" i="3"/>
  <c r="G117" i="3"/>
  <c r="F117" i="3"/>
  <c r="H116" i="3"/>
  <c r="G116" i="3"/>
  <c r="F116" i="3"/>
  <c r="K115" i="3"/>
  <c r="J115" i="3"/>
  <c r="H115" i="3"/>
  <c r="G115" i="3"/>
  <c r="F115" i="3"/>
  <c r="H114" i="3"/>
  <c r="G114" i="3"/>
  <c r="F114" i="3"/>
  <c r="H113" i="3"/>
  <c r="G113" i="3"/>
  <c r="F113" i="3"/>
  <c r="H112" i="3"/>
  <c r="K112" i="3" s="1"/>
  <c r="G112" i="3"/>
  <c r="F112" i="3"/>
  <c r="H111" i="3"/>
  <c r="G111" i="3"/>
  <c r="J111" i="3" s="1"/>
  <c r="F111" i="3"/>
  <c r="K110" i="3"/>
  <c r="J110" i="3"/>
  <c r="H109" i="3"/>
  <c r="G109" i="3"/>
  <c r="F109" i="3"/>
  <c r="H108" i="3"/>
  <c r="G108" i="3"/>
  <c r="F108" i="3"/>
  <c r="H107" i="3"/>
  <c r="K107" i="3" s="1"/>
  <c r="G107" i="3"/>
  <c r="J107" i="3" s="1"/>
  <c r="F107" i="3"/>
  <c r="H106" i="3"/>
  <c r="G106" i="3"/>
  <c r="F106" i="3"/>
  <c r="K106" i="3" s="1"/>
  <c r="H105" i="3"/>
  <c r="K105" i="3" s="1"/>
  <c r="G105" i="3"/>
  <c r="J105" i="3" s="1"/>
  <c r="F105" i="3"/>
  <c r="H104" i="3"/>
  <c r="K104" i="3" s="1"/>
  <c r="G104" i="3"/>
  <c r="F104" i="3"/>
  <c r="H103" i="3"/>
  <c r="K103" i="3" s="1"/>
  <c r="G103" i="3"/>
  <c r="J103" i="3" s="1"/>
  <c r="F103" i="3"/>
  <c r="H102" i="3"/>
  <c r="K102" i="3" s="1"/>
  <c r="G102" i="3"/>
  <c r="F102" i="3"/>
  <c r="H101" i="3"/>
  <c r="K101" i="3" s="1"/>
  <c r="G101" i="3"/>
  <c r="F101" i="3"/>
  <c r="H100" i="3"/>
  <c r="G100" i="3"/>
  <c r="J100" i="3" s="1"/>
  <c r="F100" i="3"/>
  <c r="H99" i="3"/>
  <c r="G99" i="3"/>
  <c r="F99" i="3"/>
  <c r="J99" i="3" s="1"/>
  <c r="H98" i="3"/>
  <c r="G98" i="3"/>
  <c r="F98" i="3"/>
  <c r="H97" i="3"/>
  <c r="K97" i="3" s="1"/>
  <c r="G97" i="3"/>
  <c r="J97" i="3" s="1"/>
  <c r="F97" i="3"/>
  <c r="H96" i="3"/>
  <c r="G96" i="3"/>
  <c r="F96" i="3"/>
  <c r="H95" i="3"/>
  <c r="K95" i="3" s="1"/>
  <c r="G95" i="3"/>
  <c r="J95" i="3" s="1"/>
  <c r="F95" i="3"/>
  <c r="J94" i="3"/>
  <c r="H94" i="3"/>
  <c r="K94" i="3" s="1"/>
  <c r="G94" i="3"/>
  <c r="F94" i="3"/>
  <c r="H93" i="3"/>
  <c r="G93" i="3"/>
  <c r="J93" i="3" s="1"/>
  <c r="F93" i="3"/>
  <c r="H92" i="3"/>
  <c r="G92" i="3"/>
  <c r="F92" i="3"/>
  <c r="J91" i="3"/>
  <c r="H91" i="3"/>
  <c r="K91" i="3" s="1"/>
  <c r="G91" i="3"/>
  <c r="F91" i="3"/>
  <c r="H90" i="3"/>
  <c r="G90" i="3"/>
  <c r="F90" i="3"/>
  <c r="H89" i="3"/>
  <c r="K89" i="3" s="1"/>
  <c r="G89" i="3"/>
  <c r="F89" i="3"/>
  <c r="J88" i="3"/>
  <c r="H88" i="3"/>
  <c r="K88" i="3" s="1"/>
  <c r="G88" i="3"/>
  <c r="F88" i="3"/>
  <c r="H87" i="3"/>
  <c r="G87" i="3"/>
  <c r="F87" i="3"/>
  <c r="H86" i="3"/>
  <c r="K86" i="3" s="1"/>
  <c r="G86" i="3"/>
  <c r="J86" i="3" s="1"/>
  <c r="F86" i="3"/>
  <c r="H85" i="3"/>
  <c r="G85" i="3"/>
  <c r="F85" i="3"/>
  <c r="H84" i="3"/>
  <c r="G84" i="3"/>
  <c r="J84" i="3" s="1"/>
  <c r="F84" i="3"/>
  <c r="H83" i="3"/>
  <c r="G83" i="3"/>
  <c r="F83" i="3"/>
  <c r="J82" i="3"/>
  <c r="H82" i="3"/>
  <c r="K82" i="3" s="1"/>
  <c r="G82" i="3"/>
  <c r="F82" i="3"/>
  <c r="K81" i="3"/>
  <c r="J81" i="3"/>
  <c r="H80" i="3"/>
  <c r="G80" i="3"/>
  <c r="F80" i="3"/>
  <c r="H79" i="3"/>
  <c r="G79" i="3"/>
  <c r="J79" i="3" s="1"/>
  <c r="F79" i="3"/>
  <c r="H78" i="3"/>
  <c r="K78" i="3" s="1"/>
  <c r="G78" i="3"/>
  <c r="J78" i="3" s="1"/>
  <c r="F78" i="3"/>
  <c r="H77" i="3"/>
  <c r="K77" i="3" s="1"/>
  <c r="G77" i="3"/>
  <c r="F77" i="3"/>
  <c r="H76" i="3"/>
  <c r="G76" i="3"/>
  <c r="J76" i="3" s="1"/>
  <c r="F76" i="3"/>
  <c r="K75" i="3"/>
  <c r="H75" i="3"/>
  <c r="G75" i="3"/>
  <c r="J75" i="3" s="1"/>
  <c r="F75" i="3"/>
  <c r="H74" i="3"/>
  <c r="K74" i="3" s="1"/>
  <c r="G74" i="3"/>
  <c r="F74" i="3"/>
  <c r="H73" i="3"/>
  <c r="G73" i="3"/>
  <c r="J73" i="3" s="1"/>
  <c r="F73" i="3"/>
  <c r="H72" i="3"/>
  <c r="G72" i="3"/>
  <c r="F72" i="3"/>
  <c r="H71" i="3"/>
  <c r="G71" i="3"/>
  <c r="J71" i="3" s="1"/>
  <c r="F71" i="3"/>
  <c r="H70" i="3"/>
  <c r="G70" i="3"/>
  <c r="F70" i="3"/>
  <c r="H69" i="3"/>
  <c r="G69" i="3"/>
  <c r="F69" i="3"/>
  <c r="K68" i="3"/>
  <c r="J68" i="3"/>
  <c r="H68" i="3"/>
  <c r="G68" i="3"/>
  <c r="F68" i="3"/>
  <c r="H67" i="3"/>
  <c r="G67" i="3"/>
  <c r="F67" i="3"/>
  <c r="J67" i="3" s="1"/>
  <c r="H66" i="3"/>
  <c r="G66" i="3"/>
  <c r="F66" i="3"/>
  <c r="H65" i="3"/>
  <c r="K65" i="3" s="1"/>
  <c r="G65" i="3"/>
  <c r="J65" i="3" s="1"/>
  <c r="F65" i="3"/>
  <c r="H64" i="3"/>
  <c r="G64" i="3"/>
  <c r="J64" i="3" s="1"/>
  <c r="F64" i="3"/>
  <c r="H63" i="3"/>
  <c r="G63" i="3"/>
  <c r="F63" i="3"/>
  <c r="H62" i="3"/>
  <c r="G62" i="3"/>
  <c r="F62" i="3"/>
  <c r="J61" i="3"/>
  <c r="H61" i="3"/>
  <c r="K61" i="3" s="1"/>
  <c r="G61" i="3"/>
  <c r="F61" i="3"/>
  <c r="H60" i="3"/>
  <c r="G60" i="3"/>
  <c r="F60" i="3"/>
  <c r="H59" i="3"/>
  <c r="K59" i="3" s="1"/>
  <c r="G59" i="3"/>
  <c r="J59" i="3" s="1"/>
  <c r="F59" i="3"/>
  <c r="H58" i="3"/>
  <c r="G58" i="3"/>
  <c r="F58" i="3"/>
  <c r="H57" i="3"/>
  <c r="G57" i="3"/>
  <c r="J57" i="3" s="1"/>
  <c r="F57" i="3"/>
  <c r="H56" i="3"/>
  <c r="G56" i="3"/>
  <c r="F56" i="3"/>
  <c r="H55" i="3"/>
  <c r="G55" i="3"/>
  <c r="J55" i="3" s="1"/>
  <c r="F55" i="3"/>
  <c r="H54" i="3"/>
  <c r="K54" i="3" s="1"/>
  <c r="G54" i="3"/>
  <c r="J54" i="3" s="1"/>
  <c r="F54" i="3"/>
  <c r="H53" i="3"/>
  <c r="G53" i="3"/>
  <c r="F53" i="3"/>
  <c r="K52" i="3"/>
  <c r="J52" i="3"/>
  <c r="H51" i="3"/>
  <c r="G51" i="3"/>
  <c r="F51" i="3"/>
  <c r="H50" i="3"/>
  <c r="K50" i="3" s="1"/>
  <c r="G50" i="3"/>
  <c r="J50" i="3" s="1"/>
  <c r="F50" i="3"/>
  <c r="H49" i="3"/>
  <c r="G49" i="3"/>
  <c r="J49" i="3" s="1"/>
  <c r="F49" i="3"/>
  <c r="H48" i="3"/>
  <c r="G48" i="3"/>
  <c r="F48" i="3"/>
  <c r="J47" i="3"/>
  <c r="H47" i="3"/>
  <c r="K47" i="3" s="1"/>
  <c r="G47" i="3"/>
  <c r="F47" i="3"/>
  <c r="H46" i="3"/>
  <c r="K46" i="3" s="1"/>
  <c r="G46" i="3"/>
  <c r="J46" i="3" s="1"/>
  <c r="F46" i="3"/>
  <c r="H45" i="3"/>
  <c r="G45" i="3"/>
  <c r="F45" i="3"/>
  <c r="H44" i="3"/>
  <c r="G44" i="3"/>
  <c r="F44" i="3"/>
  <c r="H43" i="3"/>
  <c r="K43" i="3" s="1"/>
  <c r="G43" i="3"/>
  <c r="J43" i="3" s="1"/>
  <c r="F43" i="3"/>
  <c r="H42" i="3"/>
  <c r="G42" i="3"/>
  <c r="F42" i="3"/>
  <c r="H41" i="3"/>
  <c r="G41" i="3"/>
  <c r="F41" i="3"/>
  <c r="H40" i="3"/>
  <c r="G40" i="3"/>
  <c r="J40" i="3" s="1"/>
  <c r="F40" i="3"/>
  <c r="H39" i="3"/>
  <c r="K39" i="3" s="1"/>
  <c r="G39" i="3"/>
  <c r="J39" i="3" s="1"/>
  <c r="F39" i="3"/>
  <c r="H38" i="3"/>
  <c r="G38" i="3"/>
  <c r="F38" i="3"/>
  <c r="H37" i="3"/>
  <c r="G37" i="3"/>
  <c r="F37" i="3"/>
  <c r="K37" i="3" s="1"/>
  <c r="H36" i="3"/>
  <c r="G36" i="3"/>
  <c r="F36" i="3"/>
  <c r="H35" i="3"/>
  <c r="G35" i="3"/>
  <c r="J35" i="3" s="1"/>
  <c r="F35" i="3"/>
  <c r="K35" i="3" s="1"/>
  <c r="H34" i="3"/>
  <c r="G34" i="3"/>
  <c r="F34" i="3"/>
  <c r="H33" i="3"/>
  <c r="G33" i="3"/>
  <c r="F33" i="3"/>
  <c r="H32" i="3"/>
  <c r="K32" i="3" s="1"/>
  <c r="G32" i="3"/>
  <c r="J32" i="3" s="1"/>
  <c r="F32" i="3"/>
  <c r="H31" i="3"/>
  <c r="G31" i="3"/>
  <c r="J31" i="3" s="1"/>
  <c r="F31" i="3"/>
  <c r="H30" i="3"/>
  <c r="G30" i="3"/>
  <c r="F30" i="3"/>
  <c r="K30" i="3" s="1"/>
  <c r="H29" i="3"/>
  <c r="G29" i="3"/>
  <c r="F29" i="3"/>
  <c r="H28" i="3"/>
  <c r="G28" i="3"/>
  <c r="F28" i="3"/>
  <c r="K28" i="3" s="1"/>
  <c r="H27" i="3"/>
  <c r="K27" i="3" s="1"/>
  <c r="G27" i="3"/>
  <c r="J27" i="3" s="1"/>
  <c r="F27" i="3"/>
  <c r="H26" i="3"/>
  <c r="G26" i="3"/>
  <c r="F26" i="3"/>
  <c r="H25" i="3"/>
  <c r="G25" i="3"/>
  <c r="J25" i="3" s="1"/>
  <c r="F25" i="3"/>
  <c r="H24" i="3"/>
  <c r="G24" i="3"/>
  <c r="F24" i="3"/>
  <c r="K23" i="3"/>
  <c r="J23" i="3"/>
  <c r="H22" i="3"/>
  <c r="G22" i="3"/>
  <c r="F22" i="3"/>
  <c r="K22" i="3" s="1"/>
  <c r="H21" i="3"/>
  <c r="K21" i="3" s="1"/>
  <c r="G21" i="3"/>
  <c r="J21" i="3" s="1"/>
  <c r="F21" i="3"/>
  <c r="H20" i="3"/>
  <c r="G20" i="3"/>
  <c r="F20" i="3"/>
  <c r="H19" i="3"/>
  <c r="K19" i="3" s="1"/>
  <c r="G19" i="3"/>
  <c r="J19" i="3" s="1"/>
  <c r="F19" i="3"/>
  <c r="H18" i="3"/>
  <c r="K18" i="3" s="1"/>
  <c r="G18" i="3"/>
  <c r="J18" i="3" s="1"/>
  <c r="F18" i="3"/>
  <c r="H17" i="3"/>
  <c r="G17" i="3"/>
  <c r="F17" i="3"/>
  <c r="H16" i="3"/>
  <c r="G16" i="3"/>
  <c r="F16" i="3"/>
  <c r="H15" i="3"/>
  <c r="G15" i="3"/>
  <c r="F15" i="3"/>
  <c r="H14" i="3"/>
  <c r="K14" i="3" s="1"/>
  <c r="G14" i="3"/>
  <c r="J14" i="3" s="1"/>
  <c r="F14" i="3"/>
  <c r="H13" i="3"/>
  <c r="G13" i="3"/>
  <c r="F13" i="3"/>
  <c r="H12" i="3"/>
  <c r="G12" i="3"/>
  <c r="F12" i="3"/>
  <c r="H11" i="3"/>
  <c r="K11" i="3" s="1"/>
  <c r="G11" i="3"/>
  <c r="J11" i="3" s="1"/>
  <c r="F11" i="3"/>
  <c r="H10" i="3"/>
  <c r="K10" i="3" s="1"/>
  <c r="G10" i="3"/>
  <c r="J10" i="3" s="1"/>
  <c r="F10" i="3"/>
  <c r="H9" i="3"/>
  <c r="G9" i="3"/>
  <c r="F9" i="3"/>
  <c r="H8" i="3"/>
  <c r="K8" i="3" s="1"/>
  <c r="G8" i="3"/>
  <c r="F8" i="3"/>
  <c r="H7" i="3"/>
  <c r="K7" i="3" s="1"/>
  <c r="G7" i="3"/>
  <c r="J7" i="3" s="1"/>
  <c r="F7" i="3"/>
  <c r="H6" i="3"/>
  <c r="G6" i="3"/>
  <c r="F6" i="3"/>
  <c r="H5" i="3"/>
  <c r="G5" i="3"/>
  <c r="F5" i="3"/>
  <c r="H4" i="3"/>
  <c r="K4" i="3" s="1"/>
  <c r="G4" i="3"/>
  <c r="J4" i="3" s="1"/>
  <c r="F4" i="3"/>
  <c r="H3" i="3"/>
  <c r="K3" i="3" s="1"/>
  <c r="G3" i="3"/>
  <c r="J3" i="3" s="1"/>
  <c r="F3" i="3"/>
  <c r="H2" i="3"/>
  <c r="G2" i="3"/>
  <c r="F2" i="3"/>
  <c r="O56" i="22"/>
  <c r="P56" i="22" s="1"/>
  <c r="P57" i="22" s="1"/>
  <c r="O44" i="22"/>
  <c r="P44" i="22" s="1"/>
  <c r="P45" i="22" s="1"/>
  <c r="F33" i="22"/>
  <c r="E34" i="22"/>
  <c r="D35" i="22"/>
  <c r="E26" i="23"/>
  <c r="D43" i="23"/>
  <c r="E43" i="23" s="1"/>
  <c r="E44" i="23" s="1"/>
  <c r="D34" i="23"/>
  <c r="E33" i="23"/>
  <c r="J33" i="23" s="1"/>
  <c r="J34" i="23" s="1"/>
  <c r="D33" i="23"/>
  <c r="I33" i="23" s="1"/>
  <c r="I34" i="23" s="1"/>
  <c r="F32" i="23"/>
  <c r="E32" i="23"/>
  <c r="D32" i="23"/>
  <c r="F31" i="23"/>
  <c r="E31" i="23"/>
  <c r="D31" i="23"/>
  <c r="F30" i="23"/>
  <c r="E30" i="23"/>
  <c r="D30" i="23"/>
  <c r="F29" i="23"/>
  <c r="E29" i="23"/>
  <c r="D29" i="23"/>
  <c r="F28" i="23"/>
  <c r="E28" i="23"/>
  <c r="D28" i="23"/>
  <c r="F27" i="23"/>
  <c r="E27" i="23"/>
  <c r="D27" i="23"/>
  <c r="D26" i="23"/>
  <c r="D25" i="23"/>
  <c r="D54" i="22"/>
  <c r="E54" i="22" s="1"/>
  <c r="E55" i="22" s="1"/>
  <c r="D43" i="22"/>
  <c r="E43" i="22" s="1"/>
  <c r="E44" i="22" s="1"/>
  <c r="F11" i="22"/>
  <c r="F12" i="22"/>
  <c r="F13" i="22"/>
  <c r="F14" i="22"/>
  <c r="F15" i="22"/>
  <c r="F16" i="22"/>
  <c r="F17" i="22"/>
  <c r="F18" i="22"/>
  <c r="F19" i="22"/>
  <c r="F20" i="22"/>
  <c r="F21" i="22"/>
  <c r="F22" i="22"/>
  <c r="K22" i="22" s="1"/>
  <c r="K23" i="22" s="1"/>
  <c r="F23" i="22"/>
  <c r="F24" i="22"/>
  <c r="F25" i="22"/>
  <c r="F26" i="22"/>
  <c r="F27" i="22"/>
  <c r="F28" i="22"/>
  <c r="F29" i="22"/>
  <c r="F30" i="22"/>
  <c r="F31" i="22"/>
  <c r="F32" i="22"/>
  <c r="F10" i="22"/>
  <c r="E10" i="22"/>
  <c r="E11" i="22"/>
  <c r="E12" i="22"/>
  <c r="E13" i="22"/>
  <c r="E14" i="22"/>
  <c r="E15" i="22"/>
  <c r="E16" i="22"/>
  <c r="E17" i="22"/>
  <c r="E18" i="22"/>
  <c r="E19" i="22"/>
  <c r="E20" i="22"/>
  <c r="E21" i="22"/>
  <c r="E22" i="22"/>
  <c r="J22" i="22" s="1"/>
  <c r="J23" i="22" s="1"/>
  <c r="E23" i="22"/>
  <c r="E24" i="22"/>
  <c r="E25" i="22"/>
  <c r="E26" i="22"/>
  <c r="E27" i="22"/>
  <c r="E28" i="22"/>
  <c r="E29" i="22"/>
  <c r="E30" i="22"/>
  <c r="E31" i="22"/>
  <c r="E32" i="22"/>
  <c r="E33" i="22"/>
  <c r="E9" i="22"/>
  <c r="D9" i="22"/>
  <c r="D10" i="22"/>
  <c r="D11" i="22"/>
  <c r="D12" i="22"/>
  <c r="D13" i="22"/>
  <c r="D14" i="22"/>
  <c r="D15" i="22"/>
  <c r="D16" i="22"/>
  <c r="D17" i="22"/>
  <c r="D18" i="22"/>
  <c r="D19" i="22"/>
  <c r="D20" i="22"/>
  <c r="D21" i="22"/>
  <c r="D22" i="22"/>
  <c r="I22" i="22" s="1"/>
  <c r="I23" i="22" s="1"/>
  <c r="D23" i="22"/>
  <c r="D24" i="22"/>
  <c r="D25" i="22"/>
  <c r="D26" i="22"/>
  <c r="D27" i="22"/>
  <c r="D28" i="22"/>
  <c r="D29" i="22"/>
  <c r="D30" i="22"/>
  <c r="D31" i="22"/>
  <c r="D32" i="22"/>
  <c r="D33" i="22"/>
  <c r="I33" i="22" s="1"/>
  <c r="I34" i="22" s="1"/>
  <c r="D34" i="22"/>
  <c r="D8" i="22"/>
  <c r="J51" i="3" l="1"/>
  <c r="J227" i="3"/>
  <c r="J315" i="3"/>
  <c r="J16" i="3"/>
  <c r="J44" i="3"/>
  <c r="J213" i="3"/>
  <c r="K227" i="3"/>
  <c r="J238" i="3"/>
  <c r="J423" i="3"/>
  <c r="J553" i="3"/>
  <c r="K614" i="3"/>
  <c r="J630" i="3"/>
  <c r="K744" i="3"/>
  <c r="K20" i="3"/>
  <c r="J56" i="3"/>
  <c r="K213" i="3"/>
  <c r="K397" i="3"/>
  <c r="J5" i="3"/>
  <c r="J33" i="3"/>
  <c r="J298" i="3"/>
  <c r="J737" i="3"/>
  <c r="K5" i="3"/>
  <c r="J90" i="3"/>
  <c r="K90" i="3"/>
  <c r="J280" i="3"/>
  <c r="K79" i="3"/>
  <c r="K280" i="3"/>
  <c r="J512" i="3"/>
  <c r="J140" i="3"/>
  <c r="J277" i="3"/>
  <c r="J349" i="3"/>
  <c r="J356" i="3"/>
  <c r="J684" i="3"/>
  <c r="J688" i="3"/>
  <c r="J36" i="3"/>
  <c r="J108" i="3"/>
  <c r="J426" i="3"/>
  <c r="J20" i="3"/>
  <c r="K51" i="3"/>
  <c r="J294" i="3"/>
  <c r="J412" i="3"/>
  <c r="K16" i="3"/>
  <c r="K290" i="3"/>
  <c r="J29" i="3"/>
  <c r="J9" i="3"/>
  <c r="K210" i="3"/>
  <c r="J333" i="3"/>
  <c r="J508" i="3"/>
  <c r="J129" i="3"/>
  <c r="K76" i="3"/>
  <c r="K140" i="3"/>
  <c r="J144" i="3"/>
  <c r="K150" i="3"/>
  <c r="K157" i="3"/>
  <c r="J169" i="3"/>
  <c r="K195" i="3"/>
  <c r="K345" i="3"/>
  <c r="J494" i="3"/>
  <c r="K543" i="3"/>
  <c r="J793" i="3"/>
  <c r="J800" i="3"/>
  <c r="K807" i="3"/>
  <c r="J811" i="3"/>
  <c r="J837" i="3"/>
  <c r="J841" i="3"/>
  <c r="J845" i="3"/>
  <c r="J856" i="3"/>
  <c r="J28" i="3"/>
  <c r="J216" i="3"/>
  <c r="J319" i="3"/>
  <c r="J622" i="3"/>
  <c r="J744" i="3"/>
  <c r="J12" i="3"/>
  <c r="K36" i="3"/>
  <c r="K220" i="3"/>
  <c r="J301" i="3"/>
  <c r="K622" i="3"/>
  <c r="K209" i="3"/>
  <c r="J557" i="3"/>
  <c r="K287" i="3"/>
  <c r="J83" i="3"/>
  <c r="J157" i="3"/>
  <c r="K183" i="3"/>
  <c r="K73" i="3"/>
  <c r="K154" i="3"/>
  <c r="K169" i="3"/>
  <c r="J251" i="3"/>
  <c r="J326" i="3"/>
  <c r="J353" i="3"/>
  <c r="K490" i="3"/>
  <c r="K494" i="3"/>
  <c r="J509" i="3"/>
  <c r="J673" i="3"/>
  <c r="K800" i="3"/>
  <c r="K811" i="3"/>
  <c r="J618" i="3"/>
  <c r="K40" i="3"/>
  <c r="K108" i="3"/>
  <c r="J290" i="3"/>
  <c r="K12" i="3"/>
  <c r="J970" i="3"/>
  <c r="J13" i="3"/>
  <c r="J531" i="3"/>
  <c r="K83" i="3"/>
  <c r="J273" i="3"/>
  <c r="J69" i="3"/>
  <c r="J66" i="3"/>
  <c r="K62" i="3"/>
  <c r="K66" i="3"/>
  <c r="J126" i="3"/>
  <c r="J133" i="3"/>
  <c r="J141" i="3"/>
  <c r="J158" i="3"/>
  <c r="K251" i="3"/>
  <c r="J267" i="3"/>
  <c r="K669" i="3"/>
  <c r="J797" i="3"/>
  <c r="J982" i="3"/>
  <c r="K13" i="3"/>
  <c r="J37" i="3"/>
  <c r="J130" i="3"/>
  <c r="J148" i="3"/>
  <c r="J639" i="3"/>
  <c r="J715" i="3"/>
  <c r="K56" i="3"/>
  <c r="K80" i="3"/>
  <c r="J102" i="3"/>
  <c r="J113" i="3"/>
  <c r="J199" i="3"/>
  <c r="J214" i="3"/>
  <c r="J270" i="3"/>
  <c r="K502" i="3"/>
  <c r="K615" i="3"/>
  <c r="J26" i="3"/>
  <c r="J41" i="3"/>
  <c r="J127" i="3"/>
  <c r="J274" i="3"/>
  <c r="J292" i="3"/>
  <c r="J316" i="3"/>
  <c r="J896" i="3"/>
  <c r="K45" i="3"/>
  <c r="J171" i="3"/>
  <c r="J185" i="3"/>
  <c r="J253" i="3"/>
  <c r="K260" i="3"/>
  <c r="K281" i="3"/>
  <c r="J285" i="3"/>
  <c r="K292" i="3"/>
  <c r="K312" i="3"/>
  <c r="J435" i="3"/>
  <c r="J446" i="3"/>
  <c r="K453" i="3"/>
  <c r="J468" i="3"/>
  <c r="K540" i="3"/>
  <c r="J582" i="3"/>
  <c r="J608" i="3"/>
  <c r="J612" i="3"/>
  <c r="J716" i="3"/>
  <c r="J762" i="3"/>
  <c r="J873" i="3"/>
  <c r="J877" i="3"/>
  <c r="K892" i="3"/>
  <c r="J550" i="3"/>
  <c r="J823" i="3"/>
  <c r="J887" i="3"/>
  <c r="K44" i="3"/>
  <c r="J80" i="3"/>
  <c r="K141" i="3"/>
  <c r="J217" i="3"/>
  <c r="J295" i="3"/>
  <c r="K505" i="3"/>
  <c r="K723" i="3"/>
  <c r="J63" i="3"/>
  <c r="K130" i="3"/>
  <c r="J323" i="3"/>
  <c r="K338" i="3"/>
  <c r="K390" i="3"/>
  <c r="J479" i="3"/>
  <c r="K662" i="3"/>
  <c r="J45" i="3"/>
  <c r="K63" i="3"/>
  <c r="K98" i="3"/>
  <c r="J260" i="3"/>
  <c r="J464" i="3"/>
  <c r="J533" i="3"/>
  <c r="J769" i="3"/>
  <c r="J960" i="3"/>
  <c r="J22" i="3"/>
  <c r="J34" i="3"/>
  <c r="K41" i="3"/>
  <c r="J117" i="3"/>
  <c r="K127" i="3"/>
  <c r="K15" i="3"/>
  <c r="K34" i="3"/>
  <c r="J92" i="3"/>
  <c r="J106" i="3"/>
  <c r="K117" i="3"/>
  <c r="J167" i="3"/>
  <c r="J175" i="3"/>
  <c r="K185" i="3"/>
  <c r="J200" i="3"/>
  <c r="J211" i="3"/>
  <c r="K246" i="3"/>
  <c r="K285" i="3"/>
  <c r="K358" i="3"/>
  <c r="J362" i="3"/>
  <c r="K435" i="3"/>
  <c r="K446" i="3"/>
  <c r="J480" i="3"/>
  <c r="K655" i="3"/>
  <c r="J698" i="3"/>
  <c r="J739" i="3"/>
  <c r="K743" i="3"/>
  <c r="J781" i="3"/>
  <c r="J866" i="3"/>
  <c r="K877" i="3"/>
  <c r="J517" i="3"/>
  <c r="K815" i="3"/>
  <c r="K33" i="3"/>
  <c r="J70" i="3"/>
  <c r="J137" i="3"/>
  <c r="K158" i="3"/>
  <c r="J195" i="3"/>
  <c r="K263" i="3"/>
  <c r="K550" i="3"/>
  <c r="J120" i="3"/>
  <c r="J235" i="3"/>
  <c r="J361" i="3"/>
  <c r="J651" i="3"/>
  <c r="K123" i="3"/>
  <c r="J264" i="3"/>
  <c r="J281" i="3"/>
  <c r="J309" i="3"/>
  <c r="K368" i="3"/>
  <c r="J540" i="3"/>
  <c r="K658" i="3"/>
  <c r="K708" i="3"/>
  <c r="J892" i="3"/>
  <c r="K26" i="3"/>
  <c r="J38" i="3"/>
  <c r="K92" i="3"/>
  <c r="K167" i="3"/>
  <c r="K200" i="3"/>
  <c r="K236" i="3"/>
  <c r="K385" i="3"/>
  <c r="J385" i="3"/>
  <c r="K450" i="3"/>
  <c r="K544" i="3"/>
  <c r="J672" i="3"/>
  <c r="K679" i="3"/>
  <c r="K683" i="3"/>
  <c r="K698" i="3"/>
  <c r="K702" i="3"/>
  <c r="J751" i="3"/>
  <c r="K781" i="3"/>
  <c r="J862" i="3"/>
  <c r="J889" i="3"/>
  <c r="K849" i="3"/>
  <c r="K29" i="3"/>
  <c r="K126" i="3"/>
  <c r="J206" i="3"/>
  <c r="K277" i="3"/>
  <c r="J498" i="3"/>
  <c r="J615" i="3"/>
  <c r="J842" i="3"/>
  <c r="J6" i="3"/>
  <c r="J48" i="3"/>
  <c r="J98" i="3"/>
  <c r="K116" i="3"/>
  <c r="K206" i="3"/>
  <c r="K295" i="3"/>
  <c r="J483" i="3"/>
  <c r="J558" i="3"/>
  <c r="K715" i="3"/>
  <c r="J827" i="3"/>
  <c r="K48" i="3"/>
  <c r="K113" i="3"/>
  <c r="J134" i="3"/>
  <c r="K235" i="3"/>
  <c r="K270" i="3"/>
  <c r="J380" i="3"/>
  <c r="J547" i="3"/>
  <c r="K784" i="3"/>
  <c r="J8" i="3"/>
  <c r="J96" i="3"/>
  <c r="K164" i="3"/>
  <c r="K212" i="3"/>
  <c r="K526" i="3"/>
  <c r="K680" i="3"/>
  <c r="K703" i="3"/>
  <c r="J703" i="3"/>
  <c r="J874" i="3"/>
  <c r="K331" i="3"/>
  <c r="K495" i="3"/>
  <c r="K608" i="3"/>
  <c r="J846" i="3"/>
  <c r="J968" i="3"/>
  <c r="J2" i="3"/>
  <c r="K9" i="3"/>
  <c r="J24" i="3"/>
  <c r="K31" i="3"/>
  <c r="K38" i="3"/>
  <c r="K42" i="3"/>
  <c r="K49" i="3"/>
  <c r="J53" i="3"/>
  <c r="K70" i="3"/>
  <c r="K93" i="3"/>
  <c r="K100" i="3"/>
  <c r="J131" i="3"/>
  <c r="K137" i="3"/>
  <c r="J145" i="3"/>
  <c r="J173" i="3"/>
  <c r="J183" i="3"/>
  <c r="J204" i="3"/>
  <c r="K214" i="3"/>
  <c r="K217" i="3"/>
  <c r="J224" i="3"/>
  <c r="J228" i="3"/>
  <c r="J231" i="3"/>
  <c r="K241" i="3"/>
  <c r="J265" i="3"/>
  <c r="J275" i="3"/>
  <c r="K278" i="3"/>
  <c r="K298" i="3"/>
  <c r="K301" i="3"/>
  <c r="J335" i="3"/>
  <c r="J346" i="3"/>
  <c r="J395" i="3"/>
  <c r="K423" i="3"/>
  <c r="J469" i="3"/>
  <c r="K480" i="3"/>
  <c r="J499" i="3"/>
  <c r="K520" i="3"/>
  <c r="K524" i="3"/>
  <c r="K531" i="3"/>
  <c r="J601" i="3"/>
  <c r="K677" i="3"/>
  <c r="J724" i="3"/>
  <c r="J774" i="3"/>
  <c r="K791" i="3"/>
  <c r="K846" i="3"/>
  <c r="K850" i="3"/>
  <c r="J860" i="3"/>
  <c r="K889" i="3"/>
  <c r="J961" i="3"/>
  <c r="J440" i="3"/>
  <c r="J677" i="3"/>
  <c r="J791" i="3"/>
  <c r="K842" i="3"/>
  <c r="K2" i="3"/>
  <c r="K6" i="3"/>
  <c r="J17" i="3"/>
  <c r="K24" i="3"/>
  <c r="K53" i="3"/>
  <c r="J77" i="3"/>
  <c r="J104" i="3"/>
  <c r="K131" i="3"/>
  <c r="K145" i="3"/>
  <c r="K155" i="3"/>
  <c r="K173" i="3"/>
  <c r="J201" i="3"/>
  <c r="K224" i="3"/>
  <c r="K228" i="3"/>
  <c r="K238" i="3"/>
  <c r="K248" i="3"/>
  <c r="K258" i="3"/>
  <c r="K265" i="3"/>
  <c r="J308" i="3"/>
  <c r="J328" i="3"/>
  <c r="K335" i="3"/>
  <c r="K346" i="3"/>
  <c r="K350" i="3"/>
  <c r="K433" i="3"/>
  <c r="K469" i="3"/>
  <c r="J473" i="3"/>
  <c r="J477" i="3"/>
  <c r="K521" i="3"/>
  <c r="J595" i="3"/>
  <c r="J659" i="3"/>
  <c r="J693" i="3"/>
  <c r="J717" i="3"/>
  <c r="K728" i="3"/>
  <c r="J757" i="3"/>
  <c r="J778" i="3"/>
  <c r="J817" i="3"/>
  <c r="J828" i="3"/>
  <c r="J868" i="3"/>
  <c r="K541" i="3"/>
  <c r="K587" i="3"/>
  <c r="K695" i="3"/>
  <c r="K17" i="3"/>
  <c r="K25" i="3"/>
  <c r="K64" i="3"/>
  <c r="K142" i="3"/>
  <c r="K201" i="3"/>
  <c r="K221" i="3"/>
  <c r="K229" i="3"/>
  <c r="J245" i="3"/>
  <c r="K262" i="3"/>
  <c r="K328" i="3"/>
  <c r="K462" i="3"/>
  <c r="J466" i="3"/>
  <c r="J521" i="3"/>
  <c r="J552" i="3"/>
  <c r="K581" i="3"/>
  <c r="K643" i="3"/>
  <c r="J678" i="3"/>
  <c r="J714" i="3"/>
  <c r="K788" i="3"/>
  <c r="J792" i="3"/>
  <c r="K828" i="3"/>
  <c r="J847" i="3"/>
  <c r="J882" i="3"/>
  <c r="J886" i="3"/>
  <c r="J894" i="3"/>
  <c r="K327" i="3"/>
  <c r="J551" i="3"/>
  <c r="J878" i="3"/>
  <c r="K71" i="3"/>
  <c r="J163" i="3"/>
  <c r="J174" i="3"/>
  <c r="J202" i="3"/>
  <c r="K383" i="3"/>
  <c r="J424" i="3"/>
  <c r="K445" i="3"/>
  <c r="K563" i="3"/>
  <c r="K710" i="3"/>
  <c r="K754" i="3"/>
  <c r="K771" i="3"/>
  <c r="K882" i="3"/>
  <c r="K316" i="3"/>
  <c r="K323" i="3"/>
  <c r="J340" i="3"/>
  <c r="K347" i="3"/>
  <c r="J374" i="3"/>
  <c r="J394" i="3"/>
  <c r="J418" i="3"/>
  <c r="K440" i="3"/>
  <c r="K447" i="3"/>
  <c r="K454" i="3"/>
  <c r="J467" i="3"/>
  <c r="J478" i="3"/>
  <c r="J496" i="3"/>
  <c r="J503" i="3"/>
  <c r="K512" i="3"/>
  <c r="J542" i="3"/>
  <c r="J548" i="3"/>
  <c r="K551" i="3"/>
  <c r="K565" i="3"/>
  <c r="J579" i="3"/>
  <c r="J596" i="3"/>
  <c r="K602" i="3"/>
  <c r="K609" i="3"/>
  <c r="J620" i="3"/>
  <c r="J638" i="3"/>
  <c r="J641" i="3"/>
  <c r="J654" i="3"/>
  <c r="K660" i="3"/>
  <c r="K664" i="3"/>
  <c r="K671" i="3"/>
  <c r="J718" i="3"/>
  <c r="J738" i="3"/>
  <c r="J763" i="3"/>
  <c r="K769" i="3"/>
  <c r="K779" i="3"/>
  <c r="K802" i="3"/>
  <c r="K805" i="3"/>
  <c r="J816" i="3"/>
  <c r="K823" i="3"/>
  <c r="K837" i="3"/>
  <c r="J844" i="3"/>
  <c r="J871" i="3"/>
  <c r="K887" i="3"/>
  <c r="K961" i="3"/>
  <c r="J971" i="3"/>
  <c r="K982" i="3"/>
  <c r="J985" i="3"/>
  <c r="K317" i="3"/>
  <c r="J357" i="3"/>
  <c r="K374" i="3"/>
  <c r="J378" i="3"/>
  <c r="K391" i="3"/>
  <c r="K394" i="3"/>
  <c r="J402" i="3"/>
  <c r="J405" i="3"/>
  <c r="J444" i="3"/>
  <c r="J461" i="3"/>
  <c r="K467" i="3"/>
  <c r="J471" i="3"/>
  <c r="J475" i="3"/>
  <c r="J485" i="3"/>
  <c r="J489" i="3"/>
  <c r="J506" i="3"/>
  <c r="J523" i="3"/>
  <c r="J569" i="3"/>
  <c r="J572" i="3"/>
  <c r="J576" i="3"/>
  <c r="J586" i="3"/>
  <c r="K593" i="3"/>
  <c r="K596" i="3"/>
  <c r="J599" i="3"/>
  <c r="J606" i="3"/>
  <c r="J627" i="3"/>
  <c r="K631" i="3"/>
  <c r="K638" i="3"/>
  <c r="K641" i="3"/>
  <c r="K657" i="3"/>
  <c r="J668" i="3"/>
  <c r="K712" i="3"/>
  <c r="K718" i="3"/>
  <c r="J722" i="3"/>
  <c r="J742" i="3"/>
  <c r="K745" i="3"/>
  <c r="J749" i="3"/>
  <c r="K756" i="3"/>
  <c r="J783" i="3"/>
  <c r="K820" i="3"/>
  <c r="K833" i="3"/>
  <c r="K844" i="3"/>
  <c r="K851" i="3"/>
  <c r="J854" i="3"/>
  <c r="K880" i="3"/>
  <c r="J965" i="3"/>
  <c r="K971" i="3"/>
  <c r="J888" i="3"/>
  <c r="J972" i="3"/>
  <c r="J986" i="3"/>
  <c r="J321" i="3"/>
  <c r="J327" i="3"/>
  <c r="J334" i="3"/>
  <c r="J345" i="3"/>
  <c r="K361" i="3"/>
  <c r="J368" i="3"/>
  <c r="J379" i="3"/>
  <c r="J399" i="3"/>
  <c r="J409" i="3"/>
  <c r="K412" i="3"/>
  <c r="J419" i="3"/>
  <c r="J425" i="3"/>
  <c r="K431" i="3"/>
  <c r="K434" i="3"/>
  <c r="J445" i="3"/>
  <c r="K468" i="3"/>
  <c r="K479" i="3"/>
  <c r="J490" i="3"/>
  <c r="J507" i="3"/>
  <c r="J510" i="3"/>
  <c r="J520" i="3"/>
  <c r="J527" i="3"/>
  <c r="J556" i="3"/>
  <c r="J573" i="3"/>
  <c r="J577" i="3"/>
  <c r="J587" i="3"/>
  <c r="J594" i="3"/>
  <c r="J600" i="3"/>
  <c r="J614" i="3"/>
  <c r="J658" i="3"/>
  <c r="J676" i="3"/>
  <c r="J679" i="3"/>
  <c r="K697" i="3"/>
  <c r="K704" i="3"/>
  <c r="K713" i="3"/>
  <c r="K746" i="3"/>
  <c r="J750" i="3"/>
  <c r="K757" i="3"/>
  <c r="K790" i="3"/>
  <c r="K827" i="3"/>
  <c r="K834" i="3"/>
  <c r="K841" i="3"/>
  <c r="K845" i="3"/>
  <c r="K865" i="3"/>
  <c r="K868" i="3"/>
  <c r="J885" i="3"/>
  <c r="K888" i="3"/>
  <c r="J959" i="3"/>
  <c r="K962" i="3"/>
  <c r="J976" i="3"/>
  <c r="J981" i="3"/>
  <c r="K987" i="3"/>
  <c r="K332" i="3"/>
  <c r="J339" i="3"/>
  <c r="J350" i="3"/>
  <c r="K359" i="3"/>
  <c r="K373" i="3"/>
  <c r="J387" i="3"/>
  <c r="J390" i="3"/>
  <c r="J417" i="3"/>
  <c r="J436" i="3"/>
  <c r="J460" i="3"/>
  <c r="K484" i="3"/>
  <c r="K488" i="3"/>
  <c r="J502" i="3"/>
  <c r="J505" i="3"/>
  <c r="K535" i="3"/>
  <c r="J538" i="3"/>
  <c r="J541" i="3"/>
  <c r="J544" i="3"/>
  <c r="K554" i="3"/>
  <c r="J619" i="3"/>
  <c r="J637" i="3"/>
  <c r="J653" i="3"/>
  <c r="K656" i="3"/>
  <c r="K659" i="3"/>
  <c r="J674" i="3"/>
  <c r="J695" i="3"/>
  <c r="K737" i="3"/>
  <c r="J755" i="3"/>
  <c r="K765" i="3"/>
  <c r="K768" i="3"/>
  <c r="J788" i="3"/>
  <c r="J815" i="3"/>
  <c r="J870" i="3"/>
  <c r="J900" i="3"/>
  <c r="K964" i="3"/>
  <c r="J124" i="3"/>
  <c r="J422" i="3"/>
  <c r="J650" i="3"/>
  <c r="K244" i="3"/>
  <c r="K256" i="3"/>
  <c r="K422" i="3"/>
  <c r="J613" i="3"/>
  <c r="K180" i="3"/>
  <c r="J293" i="3"/>
  <c r="K349" i="3"/>
  <c r="J667" i="3"/>
  <c r="K60" i="3"/>
  <c r="K151" i="3"/>
  <c r="J271" i="3"/>
  <c r="J607" i="3"/>
  <c r="K607" i="3"/>
  <c r="K627" i="3"/>
  <c r="J692" i="3"/>
  <c r="K785" i="3"/>
  <c r="J72" i="3"/>
  <c r="J128" i="3"/>
  <c r="J343" i="3"/>
  <c r="J372" i="3"/>
  <c r="J760" i="3"/>
  <c r="K772" i="3"/>
  <c r="K900" i="3"/>
  <c r="K69" i="3"/>
  <c r="K163" i="3"/>
  <c r="K175" i="3"/>
  <c r="J414" i="3"/>
  <c r="K55" i="3"/>
  <c r="J114" i="3"/>
  <c r="K414" i="3"/>
  <c r="J642" i="3"/>
  <c r="K58" i="3"/>
  <c r="K111" i="3"/>
  <c r="K114" i="3"/>
  <c r="J170" i="3"/>
  <c r="K187" i="3"/>
  <c r="J190" i="3"/>
  <c r="K216" i="3"/>
  <c r="K219" i="3"/>
  <c r="K231" i="3"/>
  <c r="K234" i="3"/>
  <c r="J288" i="3"/>
  <c r="K291" i="3"/>
  <c r="J300" i="3"/>
  <c r="K334" i="3"/>
  <c r="K337" i="3"/>
  <c r="J344" i="3"/>
  <c r="J366" i="3"/>
  <c r="K369" i="3"/>
  <c r="J376" i="3"/>
  <c r="K395" i="3"/>
  <c r="K398" i="3"/>
  <c r="K549" i="3"/>
  <c r="J559" i="3"/>
  <c r="J565" i="3"/>
  <c r="K618" i="3"/>
  <c r="K675" i="3"/>
  <c r="J682" i="3"/>
  <c r="J809" i="3"/>
  <c r="J819" i="3"/>
  <c r="J244" i="3"/>
  <c r="J723" i="3"/>
  <c r="J89" i="3"/>
  <c r="J109" i="3"/>
  <c r="K124" i="3"/>
  <c r="K162" i="3"/>
  <c r="K320" i="3"/>
  <c r="K419" i="3"/>
  <c r="J647" i="3"/>
  <c r="J979" i="3"/>
  <c r="K109" i="3"/>
  <c r="J151" i="3"/>
  <c r="K177" i="3"/>
  <c r="J236" i="3"/>
  <c r="K253" i="3"/>
  <c r="K381" i="3"/>
  <c r="K794" i="3"/>
  <c r="K57" i="3"/>
  <c r="K339" i="3"/>
  <c r="J401" i="3"/>
  <c r="J484" i="3"/>
  <c r="J501" i="3"/>
  <c r="J772" i="3"/>
  <c r="J822" i="3"/>
  <c r="K848" i="3"/>
  <c r="K960" i="3"/>
  <c r="J178" i="3"/>
  <c r="J439" i="3"/>
  <c r="J754" i="3"/>
  <c r="K963" i="3"/>
  <c r="J58" i="3"/>
  <c r="K84" i="3"/>
  <c r="J234" i="3"/>
  <c r="J398" i="3"/>
  <c r="J549" i="3"/>
  <c r="K67" i="3"/>
  <c r="K85" i="3"/>
  <c r="J85" i="3"/>
  <c r="K96" i="3"/>
  <c r="K99" i="3"/>
  <c r="K190" i="3"/>
  <c r="K202" i="3"/>
  <c r="J205" i="3"/>
  <c r="J246" i="3"/>
  <c r="K288" i="3"/>
  <c r="K344" i="3"/>
  <c r="K366" i="3"/>
  <c r="K376" i="3"/>
  <c r="J386" i="3"/>
  <c r="J522" i="3"/>
  <c r="K537" i="3"/>
  <c r="K672" i="3"/>
  <c r="K689" i="3"/>
  <c r="K809" i="3"/>
  <c r="K819" i="3"/>
  <c r="J74" i="3"/>
  <c r="J209" i="3"/>
  <c r="J259" i="3"/>
  <c r="J305" i="3"/>
  <c r="J381" i="3"/>
  <c r="K687" i="3"/>
  <c r="J704" i="3"/>
  <c r="J794" i="3"/>
  <c r="K876" i="3"/>
  <c r="J60" i="3"/>
  <c r="J116" i="3"/>
  <c r="J136" i="3"/>
  <c r="K148" i="3"/>
  <c r="J221" i="3"/>
  <c r="K302" i="3"/>
  <c r="K352" i="3"/>
  <c r="K507" i="3"/>
  <c r="J701" i="3"/>
  <c r="J785" i="3"/>
  <c r="K136" i="3"/>
  <c r="K268" i="3"/>
  <c r="J495" i="3"/>
  <c r="K782" i="3"/>
  <c r="J848" i="3"/>
  <c r="J143" i="3"/>
  <c r="K160" i="3"/>
  <c r="K192" i="3"/>
  <c r="J207" i="3"/>
  <c r="J839" i="3"/>
  <c r="K72" i="3"/>
  <c r="J87" i="3"/>
  <c r="K207" i="3"/>
  <c r="K478" i="3"/>
  <c r="K588" i="3"/>
  <c r="K836" i="3"/>
  <c r="K87" i="3"/>
  <c r="J278" i="3"/>
  <c r="J337" i="3"/>
  <c r="J628" i="3"/>
  <c r="J675" i="3"/>
  <c r="J15" i="3"/>
  <c r="J30" i="3"/>
  <c r="J42" i="3"/>
  <c r="J164" i="3"/>
  <c r="J196" i="3"/>
  <c r="J322" i="3"/>
  <c r="J383" i="3"/>
  <c r="J165" i="3"/>
  <c r="J393" i="3"/>
  <c r="J726" i="3"/>
  <c r="K165" i="3"/>
  <c r="J352" i="3"/>
  <c r="K384" i="3"/>
  <c r="K650" i="3"/>
  <c r="J713" i="3"/>
  <c r="K133" i="3"/>
  <c r="K259" i="3"/>
  <c r="K305" i="3"/>
  <c r="K647" i="3"/>
  <c r="J101" i="3"/>
  <c r="K701" i="3"/>
  <c r="K189" i="3"/>
  <c r="J248" i="3"/>
  <c r="J481" i="3"/>
  <c r="K591" i="3"/>
  <c r="K681" i="3"/>
  <c r="K204" i="3"/>
  <c r="J263" i="3"/>
  <c r="K372" i="3"/>
  <c r="J472" i="3"/>
  <c r="K481" i="3"/>
  <c r="J571" i="3"/>
  <c r="J621" i="3"/>
  <c r="K839" i="3"/>
  <c r="J155" i="3"/>
  <c r="K178" i="3"/>
  <c r="J219" i="3"/>
  <c r="K571" i="3"/>
  <c r="K621" i="3"/>
  <c r="K751" i="3"/>
  <c r="J858" i="3"/>
  <c r="J62" i="3"/>
  <c r="J112" i="3"/>
  <c r="J138" i="3"/>
  <c r="J447" i="3"/>
  <c r="J532" i="3"/>
  <c r="J712" i="3"/>
  <c r="J735" i="3"/>
  <c r="J745" i="3"/>
  <c r="K273" i="3"/>
  <c r="K276" i="3"/>
  <c r="J291" i="3"/>
  <c r="J320" i="3"/>
  <c r="K343" i="3"/>
  <c r="J369" i="3"/>
  <c r="K498" i="3"/>
  <c r="K501" i="3"/>
  <c r="K523" i="3"/>
  <c r="J535" i="3"/>
  <c r="K562" i="3"/>
  <c r="J588" i="3"/>
  <c r="J591" i="3"/>
  <c r="K726" i="3"/>
  <c r="J833" i="3"/>
  <c r="J898" i="3"/>
  <c r="J303" i="3"/>
  <c r="J332" i="3"/>
  <c r="K340" i="3"/>
  <c r="J396" i="3"/>
  <c r="J408" i="3"/>
  <c r="J442" i="3"/>
  <c r="K473" i="3"/>
  <c r="K476" i="3"/>
  <c r="J566" i="3"/>
  <c r="J616" i="3"/>
  <c r="J670" i="3"/>
  <c r="J689" i="3"/>
  <c r="J780" i="3"/>
  <c r="K814" i="3"/>
  <c r="J861" i="3"/>
  <c r="J974" i="3"/>
  <c r="K271" i="3"/>
  <c r="K300" i="3"/>
  <c r="K303" i="3"/>
  <c r="K393" i="3"/>
  <c r="K396" i="3"/>
  <c r="K408" i="3"/>
  <c r="K439" i="3"/>
  <c r="K442" i="3"/>
  <c r="K613" i="3"/>
  <c r="K616" i="3"/>
  <c r="K642" i="3"/>
  <c r="K667" i="3"/>
  <c r="K670" i="3"/>
  <c r="J699" i="3"/>
  <c r="K714" i="3"/>
  <c r="J740" i="3"/>
  <c r="J743" i="3"/>
  <c r="K780" i="3"/>
  <c r="J789" i="3"/>
  <c r="J808" i="3"/>
  <c r="K808" i="3"/>
  <c r="K858" i="3"/>
  <c r="K861" i="3"/>
  <c r="K974" i="3"/>
  <c r="K274" i="3"/>
  <c r="K286" i="3"/>
  <c r="J289" i="3"/>
  <c r="J318" i="3"/>
  <c r="K364" i="3"/>
  <c r="J367" i="3"/>
  <c r="K379" i="3"/>
  <c r="J382" i="3"/>
  <c r="J486" i="3"/>
  <c r="K493" i="3"/>
  <c r="K496" i="3"/>
  <c r="K527" i="3"/>
  <c r="K579" i="3"/>
  <c r="K582" i="3"/>
  <c r="J696" i="3"/>
  <c r="J721" i="3"/>
  <c r="J731" i="3"/>
  <c r="K774" i="3"/>
  <c r="K789" i="3"/>
  <c r="K804" i="3"/>
  <c r="K843" i="3"/>
  <c r="J975" i="3"/>
  <c r="K975" i="3"/>
  <c r="K283" i="3"/>
  <c r="K289" i="3"/>
  <c r="K315" i="3"/>
  <c r="K318" i="3"/>
  <c r="J359" i="3"/>
  <c r="K367" i="3"/>
  <c r="K382" i="3"/>
  <c r="K430" i="3"/>
  <c r="K483" i="3"/>
  <c r="K486" i="3"/>
  <c r="K601" i="3"/>
  <c r="K633" i="3"/>
  <c r="K636" i="3"/>
  <c r="K696" i="3"/>
  <c r="K721" i="3"/>
  <c r="J768" i="3"/>
  <c r="K459" i="3"/>
  <c r="J462" i="3"/>
  <c r="J476" i="3"/>
  <c r="J580" i="3"/>
  <c r="J611" i="3"/>
  <c r="K630" i="3"/>
  <c r="J665" i="3"/>
  <c r="K684" i="3"/>
  <c r="J687" i="3"/>
  <c r="K729" i="3"/>
  <c r="K763" i="3"/>
  <c r="J766" i="3"/>
  <c r="J805" i="3"/>
  <c r="K822" i="3"/>
  <c r="K856" i="3"/>
  <c r="J859" i="3"/>
  <c r="K873" i="3"/>
  <c r="J876" i="3"/>
  <c r="J890" i="3"/>
  <c r="K977" i="3"/>
  <c r="J420" i="3"/>
  <c r="J437" i="3"/>
  <c r="K456" i="3"/>
  <c r="J491" i="3"/>
  <c r="J513" i="3"/>
  <c r="K594" i="3"/>
  <c r="J648" i="3"/>
  <c r="K724" i="3"/>
  <c r="J727" i="3"/>
  <c r="K817" i="3"/>
  <c r="J820" i="3"/>
  <c r="J967" i="3"/>
  <c r="K972" i="3"/>
  <c r="K420" i="3"/>
  <c r="K513" i="3"/>
  <c r="K552" i="3"/>
  <c r="J555" i="3"/>
  <c r="J631" i="3"/>
  <c r="K634" i="3"/>
  <c r="K648" i="3"/>
  <c r="K682" i="3"/>
  <c r="K699" i="3"/>
  <c r="J702" i="3"/>
  <c r="K738" i="3"/>
  <c r="J741" i="3"/>
  <c r="K831" i="3"/>
  <c r="J834" i="3"/>
  <c r="K871" i="3"/>
  <c r="K555" i="3"/>
  <c r="K589" i="3"/>
  <c r="J592" i="3"/>
  <c r="J609" i="3"/>
  <c r="J663" i="3"/>
  <c r="K778" i="3"/>
  <c r="K885" i="3"/>
  <c r="K415" i="3"/>
  <c r="J457" i="3"/>
  <c r="K460" i="3"/>
  <c r="J511" i="3"/>
  <c r="K525" i="3"/>
  <c r="J528" i="3"/>
  <c r="K663" i="3"/>
  <c r="K685" i="3"/>
  <c r="J756" i="3"/>
  <c r="K775" i="3"/>
  <c r="K792" i="3"/>
  <c r="J795" i="3"/>
  <c r="J849" i="3"/>
  <c r="J33" i="22"/>
  <c r="J34" i="22" s="1"/>
</calcChain>
</file>

<file path=xl/sharedStrings.xml><?xml version="1.0" encoding="utf-8"?>
<sst xmlns="http://schemas.openxmlformats.org/spreadsheetml/2006/main" count="216" uniqueCount="105">
  <si>
    <t>経済活動の種類 ＼ 項目</t>
  </si>
  <si>
    <t>産出額</t>
  </si>
  <si>
    <t>中間投入</t>
  </si>
  <si>
    <t>国内総生産</t>
  </si>
  <si>
    <t>１．農林水産業</t>
  </si>
  <si>
    <t>２．鉱　　　業</t>
  </si>
  <si>
    <t>３．製　造　業</t>
  </si>
  <si>
    <t>　　（１）食　料　品</t>
  </si>
  <si>
    <t>　　（２）繊維製品</t>
  </si>
  <si>
    <t>　　（３）パルプ・紙・紙加工品</t>
  </si>
  <si>
    <t>　　（４）化　　　学</t>
  </si>
  <si>
    <t>　　（５）石油・石炭製品</t>
  </si>
  <si>
    <t>　　（６）窯業・土石製品</t>
  </si>
  <si>
    <t>　　（７）一次金属</t>
  </si>
  <si>
    <t>　　（８）金属製品</t>
  </si>
  <si>
    <t>　　（９）はん用・生産用・業務用機械</t>
  </si>
  <si>
    <t>　　（１０）電子部品・デバイス</t>
  </si>
  <si>
    <t>　　（１１）電気機械</t>
  </si>
  <si>
    <t>　　（１２）情報・通信機器</t>
  </si>
  <si>
    <t>　　（１３）輸送用機械</t>
  </si>
  <si>
    <t>　　（１４）その他の製造業</t>
  </si>
  <si>
    <t>４．電気・ガス・水道・廃棄物処理業</t>
  </si>
  <si>
    <t>５．建　設　業</t>
  </si>
  <si>
    <t>６．卸売・小売業</t>
  </si>
  <si>
    <t>７．運輸・郵便業</t>
  </si>
  <si>
    <t>８．宿泊・飲食サービス業</t>
  </si>
  <si>
    <t>９．情報通信業</t>
  </si>
  <si>
    <t>１０．金融・保険業</t>
  </si>
  <si>
    <t>１１．不動産業</t>
  </si>
  <si>
    <t>１２．専門・科学技術、業務支援サービス業</t>
  </si>
  <si>
    <t>１３．公　　　務</t>
  </si>
  <si>
    <t>１４．教　　　育</t>
  </si>
  <si>
    <t>１５．保健衛生・社会事業</t>
  </si>
  <si>
    <t>１６．その他のサービス</t>
  </si>
  <si>
    <t>　　小　　　　　計</t>
  </si>
  <si>
    <t>　　輸入品に課される税・関税</t>
  </si>
  <si>
    <t>　　（控除）総資本形成に係る消費税</t>
  </si>
  <si>
    <t>　　合　　　　　計</t>
  </si>
  <si>
    <t>　　（１５）その他の製造業</t>
    <phoneticPr fontId="2"/>
  </si>
  <si>
    <t>https://www.pref.aichi.jp/soshiki/toukei/0000088177.html</t>
    <phoneticPr fontId="2"/>
  </si>
  <si>
    <t>https://www.toukei.metro.tokyo.lg.jp/keizaik/nenpou/kkne-index.htm</t>
    <phoneticPr fontId="2"/>
  </si>
  <si>
    <t>愛知県の県民経済計算（2022年度）の統計表、付表等　経済活動別県内総生産及び要素所得</t>
    <rPh sb="0" eb="2">
      <t>アイチ</t>
    </rPh>
    <rPh sb="19" eb="22">
      <t>トウケイヒョウ</t>
    </rPh>
    <rPh sb="23" eb="25">
      <t>フヒョウ</t>
    </rPh>
    <rPh sb="25" eb="26">
      <t>ナド</t>
    </rPh>
    <phoneticPr fontId="2"/>
  </si>
  <si>
    <t>都民経済計算年報  令和４年度　付表　 経済活動別の都内総生産・要素所得</t>
    <rPh sb="16" eb="18">
      <t>フヒョウ</t>
    </rPh>
    <phoneticPr fontId="2"/>
  </si>
  <si>
    <t>https://www.pref.osaka.lg.jp/o040090/toukei/gdp/h19xlslist.html</t>
    <phoneticPr fontId="2"/>
  </si>
  <si>
    <t>大阪府民経済計算（令和4年度確報）　付表　経済活動別府内総生産及び要素所得</t>
    <rPh sb="18" eb="20">
      <t>フヒョウ</t>
    </rPh>
    <phoneticPr fontId="2"/>
  </si>
  <si>
    <t>https://www.esri.cao.go.jp/jp/sna/data/data_list/kakuhou/files/2023/2023_kaku_top.html</t>
    <phoneticPr fontId="2"/>
  </si>
  <si>
    <t>2023年度国民経済計算（2015年基準・2008SNA）　フロー編　付表　経済活動別の国内総生産・要素所得</t>
    <phoneticPr fontId="2"/>
  </si>
  <si>
    <t>各シートの概要</t>
    <rPh sb="0" eb="1">
      <t>カク</t>
    </rPh>
    <rPh sb="5" eb="7">
      <t>ガイヨウ</t>
    </rPh>
    <phoneticPr fontId="2"/>
  </si>
  <si>
    <t>実数</t>
    <rPh sb="0" eb="2">
      <t>ジッスウ</t>
    </rPh>
    <phoneticPr fontId="2"/>
  </si>
  <si>
    <t>指数　2015＝１００</t>
    <rPh sb="0" eb="2">
      <t>シスウ</t>
    </rPh>
    <phoneticPr fontId="2"/>
  </si>
  <si>
    <t>産出額に対する割合</t>
    <rPh sb="0" eb="3">
      <t>サンシュツガク</t>
    </rPh>
    <rPh sb="4" eb="5">
      <t>タイ</t>
    </rPh>
    <rPh sb="7" eb="9">
      <t>ワリアイ</t>
    </rPh>
    <phoneticPr fontId="2"/>
  </si>
  <si>
    <t>名目</t>
    <rPh sb="0" eb="2">
      <t>メイモク</t>
    </rPh>
    <phoneticPr fontId="2"/>
  </si>
  <si>
    <t>実質</t>
    <rPh sb="0" eb="2">
      <t>ジッシツ</t>
    </rPh>
    <phoneticPr fontId="2"/>
  </si>
  <si>
    <t>愛知名目</t>
    <rPh sb="0" eb="2">
      <t>アイチ</t>
    </rPh>
    <rPh sb="2" eb="4">
      <t>メイモク</t>
    </rPh>
    <phoneticPr fontId="2"/>
  </si>
  <si>
    <t>3年平均</t>
    <rPh sb="1" eb="4">
      <t>ネンヘイキン</t>
    </rPh>
    <phoneticPr fontId="2"/>
  </si>
  <si>
    <t>5年平均</t>
    <rPh sb="1" eb="4">
      <t>ネンヘイキン</t>
    </rPh>
    <phoneticPr fontId="2"/>
  </si>
  <si>
    <t>7年平均</t>
    <rPh sb="1" eb="4">
      <t>ネンヘイキン</t>
    </rPh>
    <phoneticPr fontId="2"/>
  </si>
  <si>
    <t>2007,2008,2010,2011の平均</t>
    <rPh sb="20" eb="22">
      <t>ヘイキン</t>
    </rPh>
    <phoneticPr fontId="2"/>
  </si>
  <si>
    <t>2018,2019,2021,2011の平均</t>
    <rPh sb="20" eb="22">
      <t>ヘイキン</t>
    </rPh>
    <phoneticPr fontId="2"/>
  </si>
  <si>
    <t>①</t>
    <phoneticPr fontId="2"/>
  </si>
  <si>
    <t>②</t>
    <phoneticPr fontId="2"/>
  </si>
  <si>
    <t>③</t>
    <phoneticPr fontId="2"/>
  </si>
  <si>
    <t>④</t>
    <phoneticPr fontId="2"/>
  </si>
  <si>
    <t>②－①</t>
    <phoneticPr fontId="2"/>
  </si>
  <si>
    <t>③－①</t>
    <phoneticPr fontId="2"/>
  </si>
  <si>
    <t>④－①</t>
    <phoneticPr fontId="2"/>
  </si>
  <si>
    <t>減少額の割合</t>
    <rPh sb="0" eb="3">
      <t>ゲンショウガク</t>
    </rPh>
    <rPh sb="4" eb="6">
      <t>ワリアイ</t>
    </rPh>
    <phoneticPr fontId="2"/>
  </si>
  <si>
    <t>＝27,168／（495,480+27,168）</t>
    <phoneticPr fontId="2"/>
  </si>
  <si>
    <t>＝21,123／（495,876+21,123）</t>
    <phoneticPr fontId="2"/>
  </si>
  <si>
    <t>国民経済計算　国内総生産（支出側）実質　年度</t>
    <rPh sb="0" eb="2">
      <t>コクミン</t>
    </rPh>
    <rPh sb="2" eb="4">
      <t>ケイザイ</t>
    </rPh>
    <rPh sb="4" eb="6">
      <t>ケイサン</t>
    </rPh>
    <rPh sb="17" eb="19">
      <t>ジッシツ</t>
    </rPh>
    <rPh sb="20" eb="22">
      <t>ネンド</t>
    </rPh>
    <phoneticPr fontId="2"/>
  </si>
  <si>
    <r>
      <t>　このファイルは産業連関表を使い経済波及効果の推計をするさい、リーマンショックやコロナの等の影響を考慮するため、国民経済計算、県民経済計算のデータをグラフ化して検討するためのもので、数式が入ったセルがあります。数式のあるセルは</t>
    </r>
    <r>
      <rPr>
        <sz val="12"/>
        <color rgb="FF0070C0"/>
        <rFont val="UD デジタル 教科書体 NK-R"/>
        <family val="1"/>
        <charset val="128"/>
      </rPr>
      <t>青色の文字</t>
    </r>
    <r>
      <rPr>
        <sz val="12"/>
        <color theme="1" tint="0.249977111117893"/>
        <rFont val="UD デジタル 教科書体 NK-R"/>
        <family val="1"/>
        <charset val="128"/>
      </rPr>
      <t>にしてあります。</t>
    </r>
    <rPh sb="8" eb="10">
      <t>サンギョウ</t>
    </rPh>
    <rPh sb="10" eb="13">
      <t>レンカンヒョウ</t>
    </rPh>
    <rPh sb="14" eb="15">
      <t>ツカ</t>
    </rPh>
    <rPh sb="16" eb="18">
      <t>ケイザイ</t>
    </rPh>
    <rPh sb="18" eb="22">
      <t>ハキュウコウカ</t>
    </rPh>
    <rPh sb="23" eb="25">
      <t>スイケイ</t>
    </rPh>
    <rPh sb="44" eb="45">
      <t>ナド</t>
    </rPh>
    <rPh sb="49" eb="51">
      <t>コウリョ</t>
    </rPh>
    <rPh sb="56" eb="58">
      <t>コクミン</t>
    </rPh>
    <rPh sb="58" eb="60">
      <t>ケイザイ</t>
    </rPh>
    <rPh sb="60" eb="62">
      <t>ケイサン</t>
    </rPh>
    <rPh sb="63" eb="65">
      <t>ケンミン</t>
    </rPh>
    <rPh sb="65" eb="67">
      <t>ケイザイ</t>
    </rPh>
    <rPh sb="67" eb="69">
      <t>ケイサン</t>
    </rPh>
    <rPh sb="77" eb="78">
      <t>カ</t>
    </rPh>
    <rPh sb="80" eb="82">
      <t>ケントウ</t>
    </rPh>
    <rPh sb="91" eb="93">
      <t>スウシキ</t>
    </rPh>
    <rPh sb="94" eb="95">
      <t>ハイ</t>
    </rPh>
    <rPh sb="105" eb="107">
      <t>スウシキ</t>
    </rPh>
    <rPh sb="113" eb="115">
      <t>アオイロ</t>
    </rPh>
    <rPh sb="116" eb="118">
      <t>モジ</t>
    </rPh>
    <phoneticPr fontId="2"/>
  </si>
  <si>
    <t>　使用データは以下の経済活動別総生産等です。</t>
    <rPh sb="1" eb="3">
      <t>シヨウ</t>
    </rPh>
    <rPh sb="7" eb="9">
      <t>イカ</t>
    </rPh>
    <rPh sb="10" eb="12">
      <t>ケイザイ</t>
    </rPh>
    <rPh sb="12" eb="14">
      <t>カツドウ</t>
    </rPh>
    <rPh sb="14" eb="15">
      <t>ベツ</t>
    </rPh>
    <rPh sb="15" eb="18">
      <t>ソウセイサン</t>
    </rPh>
    <rPh sb="18" eb="19">
      <t>ナド</t>
    </rPh>
    <phoneticPr fontId="2"/>
  </si>
  <si>
    <t>県内総生産</t>
    <rPh sb="0" eb="1">
      <t>ケン</t>
    </rPh>
    <phoneticPr fontId="2"/>
  </si>
  <si>
    <t>東京(名目)</t>
    <rPh sb="0" eb="2">
      <t>トウキョウ</t>
    </rPh>
    <rPh sb="3" eb="4">
      <t>ナ</t>
    </rPh>
    <rPh sb="4" eb="5">
      <t>モク</t>
    </rPh>
    <phoneticPr fontId="2"/>
  </si>
  <si>
    <t>大阪(名目)</t>
    <rPh sb="4" eb="5">
      <t>メ</t>
    </rPh>
    <phoneticPr fontId="2"/>
  </si>
  <si>
    <t>愛知(名目)</t>
    <rPh sb="0" eb="2">
      <t>アイチ</t>
    </rPh>
    <rPh sb="4" eb="5">
      <t>メ</t>
    </rPh>
    <phoneticPr fontId="2"/>
  </si>
  <si>
    <t>国内総生産(実質)</t>
    <rPh sb="6" eb="7">
      <t>ジツ</t>
    </rPh>
    <rPh sb="7" eb="8">
      <t>シツ</t>
    </rPh>
    <phoneticPr fontId="2"/>
  </si>
  <si>
    <t>このファイルは6シートあり、グラフ作成用で一部数式が入っています。</t>
    <rPh sb="17" eb="20">
      <t>サクセイヨウ</t>
    </rPh>
    <rPh sb="21" eb="23">
      <t>イチブ</t>
    </rPh>
    <rPh sb="23" eb="25">
      <t>スウシキ</t>
    </rPh>
    <rPh sb="26" eb="27">
      <t>ハイ</t>
    </rPh>
    <phoneticPr fontId="2"/>
  </si>
  <si>
    <t>https://www.pref.aichi.jp/soshiki/toukei/0000088177.html</t>
    <phoneticPr fontId="2"/>
  </si>
  <si>
    <t>愛知県民経済計算　経済活動別県内総生産（実質：連鎖方式）</t>
    <rPh sb="0" eb="2">
      <t>アイチ</t>
    </rPh>
    <rPh sb="2" eb="4">
      <t>ケンミン</t>
    </rPh>
    <rPh sb="4" eb="6">
      <t>ケイザイ</t>
    </rPh>
    <rPh sb="6" eb="8">
      <t>ケイサン</t>
    </rPh>
    <phoneticPr fontId="2"/>
  </si>
  <si>
    <t>https://www.meti.go.jp/statistics/tyo/iip/b2020_result-2.html</t>
    <phoneticPr fontId="19"/>
  </si>
  <si>
    <t>過去の生産・出荷・在庫・在庫率指数（接続指数）</t>
    <phoneticPr fontId="19"/>
  </si>
  <si>
    <t>鉱工業総合のみ（暦年・年度・四半期）（1953年～）</t>
    <phoneticPr fontId="19"/>
  </si>
  <si>
    <t>鉱工業接続指数（原指数）（年度）</t>
    <rPh sb="8" eb="11">
      <t>ゲンシスウ</t>
    </rPh>
    <phoneticPr fontId="16"/>
  </si>
  <si>
    <t>付加価値額生産指数</t>
    <rPh sb="0" eb="2">
      <t>フカ</t>
    </rPh>
    <rPh sb="2" eb="4">
      <t>カチ</t>
    </rPh>
    <rPh sb="4" eb="5">
      <t>ガク</t>
    </rPh>
    <rPh sb="5" eb="7">
      <t>セイサン</t>
    </rPh>
    <rPh sb="7" eb="9">
      <t>シスウ</t>
    </rPh>
    <phoneticPr fontId="17"/>
  </si>
  <si>
    <t>◆2020</t>
    <phoneticPr fontId="19"/>
  </si>
  <si>
    <t>注１：年（暦年）</t>
    <rPh sb="0" eb="1">
      <t>チュウ</t>
    </rPh>
    <phoneticPr fontId="19"/>
  </si>
  <si>
    <t>　　　西暦４桁とCYで表記しています。</t>
    <phoneticPr fontId="19"/>
  </si>
  <si>
    <t>　　　例：2020年（1月～12月）→2020CY</t>
    <phoneticPr fontId="19"/>
  </si>
  <si>
    <t>注２：前年（末）比は、公表当時における指数値から計算したものです。</t>
    <phoneticPr fontId="19"/>
  </si>
  <si>
    <t>　　接続指数は、基準改定ごとに作成した接続係数を公表当時の指数値に乗じて作成しており、その際に小数点以下の値を四捨五入しています。</t>
    <phoneticPr fontId="19"/>
  </si>
  <si>
    <t>　　そのため、接続指数で計算した前年（末）比と、公表当時の指数値から計算した前年（末）比とは一致しません。</t>
    <phoneticPr fontId="19"/>
  </si>
  <si>
    <t>◆2009</t>
    <phoneticPr fontId="19"/>
  </si>
  <si>
    <t>シート「国実名愛名」は、経済活動別域内総生産指数、国の名目（暦年）、実質（暦年）と、愛知県の名目（年度）を比較したグラフです。</t>
    <phoneticPr fontId="2"/>
  </si>
  <si>
    <t>シート「国実東大愛名」は、経済活動別域内総生産の国（実質）、東京都、大阪府、愛知県（名目）の指数による比較をしたグラフです。</t>
    <rPh sb="4" eb="5">
      <t>クニ</t>
    </rPh>
    <rPh sb="5" eb="6">
      <t>ジツ</t>
    </rPh>
    <rPh sb="6" eb="8">
      <t>トウダイ</t>
    </rPh>
    <rPh sb="8" eb="9">
      <t>アイ</t>
    </rPh>
    <rPh sb="9" eb="10">
      <t>ナ</t>
    </rPh>
    <rPh sb="26" eb="28">
      <t>ジッシツ</t>
    </rPh>
    <rPh sb="32" eb="33">
      <t>ト</t>
    </rPh>
    <rPh sb="34" eb="36">
      <t>オオサカ</t>
    </rPh>
    <rPh sb="36" eb="37">
      <t>フ</t>
    </rPh>
    <rPh sb="38" eb="40">
      <t>アイチ</t>
    </rPh>
    <rPh sb="40" eb="41">
      <t>ケン</t>
    </rPh>
    <phoneticPr fontId="2"/>
  </si>
  <si>
    <t>シート「国実」は、国の経済活動別産出額、中間投入額、国内総生産額（実質）（暦年）の指数と、指数から逆算した実数、中間投入額と国内総生産額の産出額に対する割合のグラフです。</t>
    <rPh sb="4" eb="5">
      <t>クニ</t>
    </rPh>
    <rPh sb="5" eb="6">
      <t>ジツ</t>
    </rPh>
    <phoneticPr fontId="2"/>
  </si>
  <si>
    <t>シート「影響国」は、2009年、2020年の減少額の割合の試算を検討しています。</t>
    <rPh sb="4" eb="6">
      <t>エイキョウ</t>
    </rPh>
    <rPh sb="6" eb="7">
      <t>クニ</t>
    </rPh>
    <rPh sb="14" eb="15">
      <t>ネン</t>
    </rPh>
    <rPh sb="20" eb="21">
      <t>ネン</t>
    </rPh>
    <rPh sb="22" eb="25">
      <t>ゲンショウガク</t>
    </rPh>
    <rPh sb="26" eb="28">
      <t>ワリアイ</t>
    </rPh>
    <rPh sb="29" eb="31">
      <t>シサン</t>
    </rPh>
    <rPh sb="32" eb="34">
      <t>ケントウ</t>
    </rPh>
    <phoneticPr fontId="2"/>
  </si>
  <si>
    <t>シート「影響愛」は、愛知県の2009年、2020年の減少額の割合の試算を検討しています。</t>
    <rPh sb="4" eb="6">
      <t>エイキョウ</t>
    </rPh>
    <rPh sb="6" eb="7">
      <t>アイ</t>
    </rPh>
    <rPh sb="10" eb="13">
      <t>アイチケン</t>
    </rPh>
    <rPh sb="18" eb="19">
      <t>ネン</t>
    </rPh>
    <rPh sb="24" eb="25">
      <t>ネン</t>
    </rPh>
    <rPh sb="26" eb="29">
      <t>ゲンショウガク</t>
    </rPh>
    <rPh sb="30" eb="32">
      <t>ワリアイ</t>
    </rPh>
    <rPh sb="33" eb="35">
      <t>シサン</t>
    </rPh>
    <rPh sb="36" eb="38">
      <t>ケントウ</t>
    </rPh>
    <phoneticPr fontId="2"/>
  </si>
  <si>
    <t>シート「鉱工業」は製造業の状況を把握するための、鉱工業接続指数（原指数）（年度）のグラフです。</t>
    <rPh sb="4" eb="7">
      <t>コウコウギョウ</t>
    </rPh>
    <rPh sb="9" eb="12">
      <t>セイゾウギョウ</t>
    </rPh>
    <rPh sb="13" eb="15">
      <t>ジョウキョウ</t>
    </rPh>
    <rPh sb="16" eb="18">
      <t>ハアク</t>
    </rPh>
    <rPh sb="24" eb="27">
      <t>コウコウギョウ</t>
    </rPh>
    <phoneticPr fontId="2"/>
  </si>
  <si>
    <t>線形近似</t>
    <rPh sb="0" eb="2">
      <t>センケイ</t>
    </rPh>
    <rPh sb="2" eb="4">
      <t>キンジ</t>
    </rPh>
    <phoneticPr fontId="2"/>
  </si>
  <si>
    <t>⑤</t>
    <phoneticPr fontId="2"/>
  </si>
  <si>
    <t>⑤－①</t>
    <phoneticPr fontId="2"/>
  </si>
  <si>
    <t>⑤</t>
    <phoneticPr fontId="2"/>
  </si>
  <si>
    <t>線形近似</t>
    <rPh sb="0" eb="2">
      <t>センケイ</t>
    </rPh>
    <rPh sb="2" eb="4">
      <t>キンジ</t>
    </rPh>
    <phoneticPr fontId="2"/>
  </si>
  <si>
    <t>⑤－①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</si>
</sst>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Red]\-#,##0.0"/>
    <numFmt numFmtId="177" formatCode="#,##0.0;\-#,##0.0"/>
    <numFmt numFmtId="178" formatCode="#,##0.00_ ;[Red]\-#,##0.00\ "/>
    <numFmt numFmtId="179" formatCode="#,##0.000_ ;[Red]\-#,##0.000\ "/>
    <numFmt numFmtId="180" formatCode="#,##0_ ;[Red]\-#,##0\ "/>
    <numFmt numFmtId="181" formatCode="0.0%"/>
    <numFmt numFmtId="182" formatCode="0.0_ "/>
    <numFmt numFmtId="183" formatCode="0.000_ "/>
    <numFmt numFmtId="184" formatCode="0.0_ ;[Red]\-0.0\ "/>
    <numFmt numFmtId="185" formatCode="0.000_ ;[Red]\-0.000\ "/>
  </numFmts>
  <fonts count="27" x14ac:knownFonts="1">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0"/>
      <color theme="1" tint="0.34998626667073579"/>
      <name val="UD デジタル 教科書体 NK-R"/>
      <family val="1"/>
      <charset val="128"/>
    </font>
    <font>
      <sz val="11"/>
      <name val="ＭＳ Ｐゴシック"/>
      <family val="3"/>
      <charset val="128"/>
    </font>
    <font>
      <sz val="12"/>
      <color theme="1" tint="0.249977111117893"/>
      <name val="UD デジタル 教科書体 NK-R"/>
      <family val="1"/>
      <charset val="128"/>
    </font>
    <font>
      <sz val="8"/>
      <color theme="1" tint="0.34998626667073579"/>
      <name val="UD デジタル 教科書体 NK-R"/>
      <family val="1"/>
      <charset val="128"/>
    </font>
    <font>
      <sz val="11"/>
      <color rgb="FF0070C0"/>
      <name val="UD デジタル 教科書体 NK-R"/>
      <family val="1"/>
      <charset val="128"/>
    </font>
    <font>
      <b/>
      <sz val="11"/>
      <color rgb="FF0070C0"/>
      <name val="UD デジタル 教科書体 NK-R"/>
      <family val="1"/>
      <charset val="128"/>
    </font>
    <font>
      <sz val="11"/>
      <color theme="1" tint="0.249977111117893"/>
      <name val="UD デジタル 教科書体 NK-R"/>
      <family val="1"/>
      <charset val="128"/>
    </font>
    <font>
      <sz val="10"/>
      <color theme="1" tint="0.249977111117893"/>
      <name val="UD デジタル 教科書体 NK-R"/>
      <family val="1"/>
      <charset val="128"/>
    </font>
    <font>
      <sz val="10"/>
      <color theme="1"/>
      <name val="UD デジタル 教科書体 NK-R"/>
      <family val="1"/>
      <charset val="128"/>
    </font>
    <font>
      <sz val="10"/>
      <color rgb="FF0070C0"/>
      <name val="UD デジタル 教科書体 NK-R"/>
      <family val="1"/>
      <charset val="128"/>
    </font>
    <font>
      <sz val="12"/>
      <color rgb="FF0070C0"/>
      <name val="UD デジタル 教科書体 NK-R"/>
      <family val="1"/>
      <charset val="128"/>
    </font>
    <font>
      <sz val="12"/>
      <color theme="1"/>
      <name val="UD デジタル 教科書体 NK-R"/>
      <family val="1"/>
      <charset val="128"/>
    </font>
    <font>
      <sz val="14"/>
      <name val="UD デジタル 教科書体 NK-R"/>
      <family val="1"/>
      <charset val="128"/>
    </font>
    <font>
      <sz val="18"/>
      <color theme="3"/>
      <name val="ＭＳ Ｐゴシック"/>
      <family val="2"/>
      <charset val="128"/>
      <scheme val="major"/>
    </font>
    <font>
      <b/>
      <sz val="15"/>
      <color theme="3"/>
      <name val="ＭＳ Ｐゴシック"/>
      <family val="2"/>
      <charset val="128"/>
      <scheme val="minor"/>
    </font>
    <font>
      <sz val="11"/>
      <color theme="1" tint="0.34998626667073579"/>
      <name val="UD デジタル 教科書体 N-R"/>
      <family val="1"/>
      <charset val="128"/>
    </font>
    <font>
      <sz val="6"/>
      <name val="ＭＳ Ｐゴシック"/>
      <family val="2"/>
      <charset val="128"/>
      <scheme val="minor"/>
    </font>
    <font>
      <sz val="11"/>
      <color theme="0"/>
      <name val="UD デジタル 教科書体 N-R"/>
      <family val="1"/>
      <charset val="128"/>
    </font>
    <font>
      <sz val="10"/>
      <color theme="1" tint="0.34998626667073579"/>
      <name val="UD デジタル 教科書体 N-R"/>
      <family val="1"/>
      <charset val="128"/>
    </font>
    <font>
      <sz val="11"/>
      <name val="UD デジタル 教科書体 N-R"/>
      <family val="1"/>
      <charset val="128"/>
    </font>
    <font>
      <sz val="10"/>
      <name val="UD デジタル 教科書体 N-R"/>
      <family val="1"/>
      <charset val="128"/>
    </font>
    <font>
      <sz val="9"/>
      <color theme="1" tint="0.249977111117893"/>
      <name val="UD デジタル 教科書体 NK-R"/>
      <family val="1"/>
      <charset val="128"/>
    </font>
    <font>
      <sz val="8"/>
      <color theme="1"/>
      <name val="UD デジタル 教科書体 NK-R"/>
      <family val="1"/>
      <charset val="128"/>
    </font>
    <font>
      <sz val="16"/>
      <color theme="1"/>
      <name val="UD デジタル 教科書体 N-R"/>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s>
  <borders count="55">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style="medium">
        <color indexed="64"/>
      </left>
      <right/>
      <top style="medium">
        <color indexed="64"/>
      </top>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cellStyleXfs>
  <cellXfs count="220">
    <xf numFmtId="0" fontId="0" fillId="0" borderId="0" xfId="0">
      <alignment vertical="center"/>
    </xf>
    <xf numFmtId="0" fontId="3" fillId="0" borderId="0" xfId="0" applyFont="1" applyAlignment="1"/>
    <xf numFmtId="0" fontId="3" fillId="0" borderId="0" xfId="0" applyFont="1" applyAlignment="1">
      <alignment horizontal="center"/>
    </xf>
    <xf numFmtId="0" fontId="5" fillId="0" borderId="0" xfId="0" applyFo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6" fillId="0" borderId="0" xfId="0" applyFont="1" applyAlignment="1">
      <alignment horizontal="center"/>
    </xf>
    <xf numFmtId="0" fontId="6" fillId="0" borderId="0" xfId="0" applyFont="1" applyAlignment="1"/>
    <xf numFmtId="0" fontId="6" fillId="0" borderId="6" xfId="0" applyFont="1" applyBorder="1" applyAlignment="1">
      <alignment horizontal="left"/>
    </xf>
    <xf numFmtId="0" fontId="6" fillId="0" borderId="6" xfId="0" applyFont="1" applyBorder="1" applyAlignment="1">
      <alignment horizontal="center"/>
    </xf>
    <xf numFmtId="176" fontId="6" fillId="0" borderId="6" xfId="1" applyNumberFormat="1" applyFont="1" applyFill="1" applyBorder="1" applyAlignment="1" applyProtection="1">
      <alignment horizontal="right"/>
    </xf>
    <xf numFmtId="176" fontId="6" fillId="0" borderId="15" xfId="1" applyNumberFormat="1" applyFont="1" applyFill="1" applyBorder="1" applyAlignment="1" applyProtection="1">
      <alignment horizontal="right"/>
    </xf>
    <xf numFmtId="176" fontId="6" fillId="0" borderId="0" xfId="1" applyNumberFormat="1" applyFont="1" applyFill="1" applyBorder="1" applyAlignment="1" applyProtection="1">
      <alignment horizontal="right"/>
    </xf>
    <xf numFmtId="0" fontId="6" fillId="0" borderId="0" xfId="0" applyFont="1">
      <alignment vertical="center"/>
    </xf>
    <xf numFmtId="176" fontId="6" fillId="0" borderId="16" xfId="1" applyNumberFormat="1" applyFont="1" applyFill="1" applyBorder="1" applyAlignment="1" applyProtection="1">
      <alignment horizontal="right"/>
    </xf>
    <xf numFmtId="177" fontId="6" fillId="2" borderId="0" xfId="0" applyNumberFormat="1" applyFont="1" applyFill="1" applyAlignment="1">
      <alignment horizontal="right"/>
    </xf>
    <xf numFmtId="177" fontId="6" fillId="2" borderId="16" xfId="0" applyNumberFormat="1" applyFont="1" applyFill="1" applyBorder="1" applyAlignment="1">
      <alignment horizontal="right"/>
    </xf>
    <xf numFmtId="177" fontId="6" fillId="0" borderId="0" xfId="0" applyNumberFormat="1" applyFont="1" applyAlignment="1">
      <alignment horizontal="right"/>
    </xf>
    <xf numFmtId="0" fontId="6" fillId="0" borderId="12" xfId="0" applyFont="1" applyBorder="1" applyAlignment="1"/>
    <xf numFmtId="0" fontId="6" fillId="0" borderId="12" xfId="0" applyFont="1" applyBorder="1" applyAlignment="1">
      <alignment horizontal="center"/>
    </xf>
    <xf numFmtId="176" fontId="6" fillId="0" borderId="12" xfId="1" applyNumberFormat="1" applyFont="1" applyFill="1" applyBorder="1" applyAlignment="1" applyProtection="1">
      <alignment horizontal="right"/>
    </xf>
    <xf numFmtId="176" fontId="6" fillId="0" borderId="17" xfId="1" applyNumberFormat="1" applyFont="1" applyFill="1" applyBorder="1" applyAlignment="1" applyProtection="1">
      <alignment horizontal="right"/>
    </xf>
    <xf numFmtId="178" fontId="6" fillId="0" borderId="15" xfId="1" applyNumberFormat="1" applyFont="1" applyFill="1" applyBorder="1" applyAlignment="1" applyProtection="1">
      <alignment horizontal="right"/>
    </xf>
    <xf numFmtId="178" fontId="6" fillId="0" borderId="16" xfId="1" applyNumberFormat="1" applyFont="1" applyFill="1" applyBorder="1" applyAlignment="1" applyProtection="1">
      <alignment horizontal="right"/>
    </xf>
    <xf numFmtId="0" fontId="6" fillId="2" borderId="0" xfId="0" applyFont="1" applyFill="1" applyAlignment="1">
      <alignment horizontal="center" vertical="center" shrinkToFit="1"/>
    </xf>
    <xf numFmtId="0" fontId="6" fillId="2" borderId="4"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0" borderId="0" xfId="0" applyFont="1" applyAlignment="1">
      <alignment horizontal="center" vertical="center" shrinkToFit="1"/>
    </xf>
    <xf numFmtId="0" fontId="6" fillId="0" borderId="0" xfId="0" applyFont="1" applyAlignment="1">
      <alignment vertical="center" shrinkToFit="1"/>
    </xf>
    <xf numFmtId="0" fontId="6" fillId="2" borderId="28"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29" xfId="0" applyFont="1" applyFill="1" applyBorder="1" applyAlignment="1">
      <alignment horizontal="center" vertical="center" shrinkToFit="1"/>
    </xf>
    <xf numFmtId="0" fontId="6" fillId="2" borderId="30" xfId="0" applyFont="1" applyFill="1" applyBorder="1" applyAlignment="1">
      <alignment horizontal="center" vertical="center" shrinkToFit="1"/>
    </xf>
    <xf numFmtId="176" fontId="6" fillId="0" borderId="8" xfId="1" applyNumberFormat="1" applyFont="1" applyFill="1" applyBorder="1" applyAlignment="1" applyProtection="1">
      <alignment horizontal="right"/>
    </xf>
    <xf numFmtId="0" fontId="6" fillId="0" borderId="0" xfId="0" applyFont="1" applyBorder="1">
      <alignment vertical="center"/>
    </xf>
    <xf numFmtId="0" fontId="6" fillId="0" borderId="0" xfId="0" applyFont="1" applyBorder="1" applyAlignment="1">
      <alignment horizontal="center"/>
    </xf>
    <xf numFmtId="176" fontId="6" fillId="0" borderId="10" xfId="1" applyNumberFormat="1" applyFont="1" applyFill="1" applyBorder="1" applyAlignment="1" applyProtection="1">
      <alignment horizontal="right"/>
    </xf>
    <xf numFmtId="0" fontId="6" fillId="0" borderId="0" xfId="0" applyFont="1" applyBorder="1" applyAlignment="1"/>
    <xf numFmtId="177" fontId="6" fillId="2" borderId="0" xfId="0" applyNumberFormat="1" applyFont="1" applyFill="1" applyBorder="1" applyAlignment="1">
      <alignment horizontal="right"/>
    </xf>
    <xf numFmtId="177" fontId="6" fillId="2" borderId="10" xfId="0" applyNumberFormat="1" applyFont="1" applyFill="1" applyBorder="1" applyAlignment="1">
      <alignment horizontal="right"/>
    </xf>
    <xf numFmtId="176" fontId="6" fillId="0" borderId="14" xfId="1" applyNumberFormat="1" applyFont="1" applyFill="1" applyBorder="1" applyAlignment="1" applyProtection="1">
      <alignment horizontal="right"/>
    </xf>
    <xf numFmtId="177" fontId="6" fillId="0" borderId="0" xfId="0" applyNumberFormat="1" applyFont="1" applyBorder="1" applyAlignment="1">
      <alignment horizontal="right"/>
    </xf>
    <xf numFmtId="177" fontId="6" fillId="0" borderId="10" xfId="0" applyNumberFormat="1" applyFont="1" applyBorder="1" applyAlignment="1">
      <alignment horizontal="right"/>
    </xf>
    <xf numFmtId="0" fontId="5" fillId="0" borderId="0" xfId="0" applyFont="1" applyAlignment="1">
      <alignment horizontal="left" vertical="top" wrapText="1"/>
    </xf>
    <xf numFmtId="0" fontId="5" fillId="0" borderId="0" xfId="0" quotePrefix="1" applyFont="1" applyAlignment="1">
      <alignment horizontal="left" vertical="top" wrapText="1"/>
    </xf>
    <xf numFmtId="0" fontId="3" fillId="0" borderId="6" xfId="0" applyFont="1" applyBorder="1" applyAlignment="1">
      <alignment horizontal="left" shrinkToFit="1"/>
    </xf>
    <xf numFmtId="0" fontId="3" fillId="0" borderId="6" xfId="0" applyFont="1" applyBorder="1" applyAlignment="1">
      <alignment horizontal="center" shrinkToFit="1"/>
    </xf>
    <xf numFmtId="176" fontId="3" fillId="0" borderId="6" xfId="1" applyNumberFormat="1" applyFont="1" applyFill="1" applyBorder="1" applyAlignment="1" applyProtection="1">
      <alignment horizontal="right" shrinkToFit="1"/>
    </xf>
    <xf numFmtId="176" fontId="3" fillId="0" borderId="7" xfId="1" applyNumberFormat="1" applyFont="1" applyFill="1" applyBorder="1" applyAlignment="1" applyProtection="1">
      <alignment horizontal="right" shrinkToFit="1"/>
    </xf>
    <xf numFmtId="0" fontId="3" fillId="0" borderId="0" xfId="0" applyFont="1" applyAlignment="1">
      <alignment shrinkToFit="1"/>
    </xf>
    <xf numFmtId="176" fontId="3" fillId="0" borderId="0" xfId="1" applyNumberFormat="1" applyFont="1" applyFill="1" applyBorder="1" applyAlignment="1" applyProtection="1">
      <alignment horizontal="right" shrinkToFit="1"/>
    </xf>
    <xf numFmtId="0" fontId="3" fillId="0" borderId="0" xfId="0" applyFont="1" applyAlignment="1">
      <alignment vertical="center" shrinkToFit="1"/>
    </xf>
    <xf numFmtId="0" fontId="3" fillId="0" borderId="0" xfId="0" applyFont="1" applyAlignment="1">
      <alignment horizontal="center" shrinkToFit="1"/>
    </xf>
    <xf numFmtId="176" fontId="3" fillId="0" borderId="2" xfId="1" applyNumberFormat="1" applyFont="1" applyFill="1" applyBorder="1" applyAlignment="1" applyProtection="1">
      <alignment horizontal="right" shrinkToFit="1"/>
    </xf>
    <xf numFmtId="177" fontId="3" fillId="0" borderId="0" xfId="0" applyNumberFormat="1" applyFont="1" applyAlignment="1">
      <alignment horizontal="right" shrinkToFit="1"/>
    </xf>
    <xf numFmtId="0" fontId="3" fillId="0" borderId="12" xfId="0" applyFont="1" applyBorder="1" applyAlignment="1">
      <alignment shrinkToFit="1"/>
    </xf>
    <xf numFmtId="0" fontId="3" fillId="0" borderId="12" xfId="0" applyFont="1" applyBorder="1" applyAlignment="1">
      <alignment horizontal="center" shrinkToFit="1"/>
    </xf>
    <xf numFmtId="176" fontId="3" fillId="0" borderId="12" xfId="1" applyNumberFormat="1" applyFont="1" applyFill="1" applyBorder="1" applyAlignment="1" applyProtection="1">
      <alignment horizontal="right" shrinkToFit="1"/>
    </xf>
    <xf numFmtId="176" fontId="3" fillId="0" borderId="13" xfId="1" applyNumberFormat="1" applyFont="1" applyFill="1" applyBorder="1" applyAlignment="1" applyProtection="1">
      <alignment horizontal="right" shrinkToFit="1"/>
    </xf>
    <xf numFmtId="181" fontId="7" fillId="0" borderId="0" xfId="0" applyNumberFormat="1" applyFont="1">
      <alignment vertical="center"/>
    </xf>
    <xf numFmtId="0" fontId="9" fillId="0" borderId="0" xfId="0" applyFont="1" applyAlignment="1">
      <alignment horizontal="center" vertical="center"/>
    </xf>
    <xf numFmtId="0" fontId="9" fillId="0" borderId="0" xfId="0" applyFont="1">
      <alignment vertical="center"/>
    </xf>
    <xf numFmtId="0" fontId="9" fillId="0" borderId="0" xfId="0" applyFont="1" applyAlignment="1">
      <alignment horizontal="left" vertical="center"/>
    </xf>
    <xf numFmtId="0" fontId="10" fillId="2" borderId="38" xfId="0" applyFont="1" applyFill="1" applyBorder="1" applyAlignment="1">
      <alignment horizontal="center" vertical="center"/>
    </xf>
    <xf numFmtId="0" fontId="9" fillId="0" borderId="36"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Border="1" applyAlignment="1">
      <alignment vertical="center"/>
    </xf>
    <xf numFmtId="0" fontId="9" fillId="0" borderId="3" xfId="0" applyFont="1" applyBorder="1" applyAlignment="1">
      <alignment horizontal="center" vertical="center"/>
    </xf>
    <xf numFmtId="180" fontId="9" fillId="0" borderId="19" xfId="0" applyNumberFormat="1" applyFont="1" applyBorder="1">
      <alignment vertical="center"/>
    </xf>
    <xf numFmtId="180" fontId="9" fillId="0" borderId="36" xfId="0" applyNumberFormat="1" applyFont="1" applyBorder="1">
      <alignment vertical="center"/>
    </xf>
    <xf numFmtId="180" fontId="9" fillId="0" borderId="20" xfId="0" applyNumberFormat="1" applyFont="1" applyBorder="1">
      <alignment vertical="center"/>
    </xf>
    <xf numFmtId="180" fontId="9" fillId="0" borderId="0" xfId="0" applyNumberFormat="1" applyFont="1" applyBorder="1">
      <alignment vertical="center"/>
    </xf>
    <xf numFmtId="0" fontId="9" fillId="0" borderId="1" xfId="0" applyFont="1" applyBorder="1" applyAlignment="1">
      <alignment horizontal="center" vertical="center"/>
    </xf>
    <xf numFmtId="180" fontId="9" fillId="0" borderId="18" xfId="0" applyNumberFormat="1" applyFont="1" applyBorder="1">
      <alignment vertical="center"/>
    </xf>
    <xf numFmtId="0" fontId="9" fillId="0" borderId="31" xfId="0" applyFont="1" applyBorder="1" applyAlignment="1">
      <alignment horizontal="center" vertical="center"/>
    </xf>
    <xf numFmtId="180" fontId="9" fillId="0" borderId="32" xfId="0" applyNumberFormat="1" applyFont="1" applyBorder="1">
      <alignment vertical="center"/>
    </xf>
    <xf numFmtId="180" fontId="9" fillId="0" borderId="31" xfId="0" applyNumberFormat="1" applyFont="1" applyBorder="1">
      <alignment vertical="center"/>
    </xf>
    <xf numFmtId="0" fontId="9" fillId="0" borderId="35" xfId="0" applyFont="1" applyBorder="1" applyAlignment="1">
      <alignment horizontal="center" vertical="center"/>
    </xf>
    <xf numFmtId="180" fontId="9" fillId="0" borderId="37" xfId="0" applyNumberFormat="1" applyFont="1" applyBorder="1">
      <alignment vertical="center"/>
    </xf>
    <xf numFmtId="0" fontId="9" fillId="0" borderId="0" xfId="0" applyFont="1" applyBorder="1" applyAlignment="1">
      <alignment horizontal="center" vertical="center"/>
    </xf>
    <xf numFmtId="0" fontId="9" fillId="0" borderId="0" xfId="0" applyFont="1" applyBorder="1">
      <alignment vertical="center"/>
    </xf>
    <xf numFmtId="0" fontId="9" fillId="0" borderId="5" xfId="0" applyFont="1" applyBorder="1" applyAlignment="1">
      <alignment horizontal="center" vertical="center"/>
    </xf>
    <xf numFmtId="180" fontId="9" fillId="0" borderId="29" xfId="0" applyNumberFormat="1" applyFont="1" applyBorder="1">
      <alignment vertical="center"/>
    </xf>
    <xf numFmtId="0" fontId="9" fillId="0" borderId="30" xfId="0" applyFont="1" applyBorder="1">
      <alignment vertical="center"/>
    </xf>
    <xf numFmtId="180" fontId="9" fillId="0" borderId="28" xfId="0" applyNumberFormat="1" applyFont="1" applyBorder="1">
      <alignment vertical="center"/>
    </xf>
    <xf numFmtId="180" fontId="9" fillId="0" borderId="30" xfId="0" applyNumberFormat="1" applyFont="1" applyBorder="1">
      <alignment vertical="center"/>
    </xf>
    <xf numFmtId="0" fontId="9" fillId="0" borderId="9" xfId="0" applyFont="1" applyBorder="1" applyAlignment="1">
      <alignment horizontal="center" vertical="center"/>
    </xf>
    <xf numFmtId="180" fontId="9" fillId="0" borderId="1" xfId="0" applyNumberFormat="1" applyFont="1" applyBorder="1">
      <alignment vertical="center"/>
    </xf>
    <xf numFmtId="0" fontId="9" fillId="0" borderId="39" xfId="0" applyFont="1" applyBorder="1">
      <alignment vertical="center"/>
    </xf>
    <xf numFmtId="180" fontId="9" fillId="0" borderId="39" xfId="0" applyNumberFormat="1" applyFont="1" applyBorder="1">
      <alignment vertical="center"/>
    </xf>
    <xf numFmtId="0" fontId="9" fillId="0" borderId="40" xfId="0" applyFont="1" applyBorder="1" applyAlignment="1">
      <alignment horizontal="center" vertical="center"/>
    </xf>
    <xf numFmtId="180" fontId="9" fillId="0" borderId="41" xfId="0" applyNumberFormat="1" applyFont="1" applyBorder="1">
      <alignment vertical="center"/>
    </xf>
    <xf numFmtId="180" fontId="9" fillId="0" borderId="0" xfId="0" applyNumberFormat="1" applyFont="1">
      <alignment vertical="center"/>
    </xf>
    <xf numFmtId="0" fontId="9" fillId="0" borderId="11" xfId="0" applyFont="1" applyBorder="1" applyAlignment="1">
      <alignment horizontal="center" vertical="center"/>
    </xf>
    <xf numFmtId="180" fontId="9" fillId="0" borderId="42" xfId="0" applyNumberFormat="1" applyFont="1" applyBorder="1">
      <alignment vertical="center"/>
    </xf>
    <xf numFmtId="0" fontId="9" fillId="0" borderId="43" xfId="0" applyFont="1" applyBorder="1">
      <alignment vertical="center"/>
    </xf>
    <xf numFmtId="0" fontId="9" fillId="0" borderId="0" xfId="0" quotePrefix="1" applyFont="1">
      <alignment vertical="center"/>
    </xf>
    <xf numFmtId="180" fontId="9" fillId="0" borderId="44" xfId="0" applyNumberFormat="1" applyFont="1" applyBorder="1">
      <alignment vertical="center"/>
    </xf>
    <xf numFmtId="180" fontId="9" fillId="0" borderId="43" xfId="0" applyNumberFormat="1" applyFont="1" applyBorder="1">
      <alignment vertical="center"/>
    </xf>
    <xf numFmtId="0" fontId="9" fillId="0" borderId="45" xfId="0" applyFont="1" applyBorder="1" applyAlignment="1">
      <alignment horizontal="center" vertical="center"/>
    </xf>
    <xf numFmtId="180" fontId="9" fillId="0" borderId="12" xfId="0" applyNumberFormat="1" applyFont="1" applyBorder="1">
      <alignment vertical="center"/>
    </xf>
    <xf numFmtId="0" fontId="11" fillId="0" borderId="0" xfId="0" applyFont="1" applyAlignment="1">
      <alignment horizontal="center" vertical="center"/>
    </xf>
    <xf numFmtId="0" fontId="11" fillId="0" borderId="0" xfId="0" applyFont="1">
      <alignment vertical="center"/>
    </xf>
    <xf numFmtId="0" fontId="11" fillId="0" borderId="36" xfId="0" applyFont="1" applyBorder="1" applyAlignment="1">
      <alignment horizontal="center" vertical="center"/>
    </xf>
    <xf numFmtId="0" fontId="11" fillId="0" borderId="20" xfId="0" applyFont="1" applyBorder="1" applyAlignment="1">
      <alignment horizontal="center" vertical="center"/>
    </xf>
    <xf numFmtId="0" fontId="11" fillId="0" borderId="0" xfId="0" applyFont="1" applyBorder="1" applyAlignment="1">
      <alignment vertical="center"/>
    </xf>
    <xf numFmtId="0" fontId="11" fillId="0" borderId="3" xfId="0" applyFont="1" applyBorder="1" applyAlignment="1">
      <alignment horizontal="center" vertical="center"/>
    </xf>
    <xf numFmtId="180" fontId="11" fillId="0" borderId="19" xfId="0" applyNumberFormat="1" applyFont="1" applyBorder="1">
      <alignment vertical="center"/>
    </xf>
    <xf numFmtId="180" fontId="11" fillId="0" borderId="36" xfId="0" applyNumberFormat="1" applyFont="1" applyBorder="1">
      <alignment vertical="center"/>
    </xf>
    <xf numFmtId="180" fontId="11" fillId="0" borderId="20" xfId="0" applyNumberFormat="1" applyFont="1" applyBorder="1">
      <alignment vertical="center"/>
    </xf>
    <xf numFmtId="180" fontId="11" fillId="0" borderId="0" xfId="0" applyNumberFormat="1" applyFont="1" applyBorder="1">
      <alignment vertical="center"/>
    </xf>
    <xf numFmtId="0" fontId="11" fillId="0" borderId="1" xfId="0" applyFont="1" applyBorder="1" applyAlignment="1">
      <alignment horizontal="center" vertical="center"/>
    </xf>
    <xf numFmtId="180" fontId="11" fillId="0" borderId="18" xfId="0" applyNumberFormat="1" applyFont="1" applyBorder="1">
      <alignment vertical="center"/>
    </xf>
    <xf numFmtId="180" fontId="11" fillId="0" borderId="2" xfId="0" applyNumberFormat="1" applyFont="1" applyBorder="1">
      <alignment vertical="center"/>
    </xf>
    <xf numFmtId="0" fontId="11" fillId="0" borderId="31" xfId="0" applyFont="1" applyBorder="1" applyAlignment="1">
      <alignment horizontal="center" vertical="center"/>
    </xf>
    <xf numFmtId="180" fontId="11" fillId="0" borderId="32" xfId="0" applyNumberFormat="1" applyFont="1" applyBorder="1">
      <alignment vertical="center"/>
    </xf>
    <xf numFmtId="180" fontId="11" fillId="0" borderId="33" xfId="0" applyNumberFormat="1" applyFont="1" applyBorder="1">
      <alignment vertical="center"/>
    </xf>
    <xf numFmtId="180" fontId="11" fillId="0" borderId="34" xfId="0" applyNumberFormat="1" applyFont="1" applyBorder="1">
      <alignment vertical="center"/>
    </xf>
    <xf numFmtId="181" fontId="12" fillId="0" borderId="0" xfId="0" applyNumberFormat="1" applyFont="1">
      <alignment vertical="center"/>
    </xf>
    <xf numFmtId="0" fontId="11" fillId="0" borderId="35" xfId="0" applyFont="1" applyBorder="1" applyAlignment="1">
      <alignment horizontal="center" vertical="center"/>
    </xf>
    <xf numFmtId="180" fontId="11" fillId="0" borderId="21" xfId="0" applyNumberFormat="1" applyFont="1" applyBorder="1">
      <alignment vertical="center"/>
    </xf>
    <xf numFmtId="180" fontId="11" fillId="0" borderId="37" xfId="0" applyNumberFormat="1" applyFont="1" applyBorder="1">
      <alignment vertical="center"/>
    </xf>
    <xf numFmtId="180" fontId="11" fillId="0" borderId="22" xfId="0" applyNumberFormat="1" applyFont="1" applyBorder="1">
      <alignment vertical="center"/>
    </xf>
    <xf numFmtId="0" fontId="11" fillId="0" borderId="0" xfId="0" applyFont="1" applyBorder="1" applyAlignment="1">
      <alignment horizontal="center" vertical="center"/>
    </xf>
    <xf numFmtId="0" fontId="11" fillId="0" borderId="0" xfId="0" applyFont="1" applyBorder="1">
      <alignment vertical="center"/>
    </xf>
    <xf numFmtId="0" fontId="11" fillId="0" borderId="3" xfId="0" applyFont="1" applyBorder="1">
      <alignment vertical="center"/>
    </xf>
    <xf numFmtId="0" fontId="11" fillId="0" borderId="1" xfId="0" applyFont="1" applyBorder="1">
      <alignment vertical="center"/>
    </xf>
    <xf numFmtId="180" fontId="12" fillId="0" borderId="0" xfId="0" applyNumberFormat="1" applyFont="1">
      <alignment vertical="center"/>
    </xf>
    <xf numFmtId="0" fontId="12" fillId="0" borderId="0" xfId="0" applyFont="1">
      <alignment vertical="center"/>
    </xf>
    <xf numFmtId="0" fontId="11" fillId="0" borderId="35" xfId="0" applyFont="1" applyBorder="1">
      <alignment vertical="center"/>
    </xf>
    <xf numFmtId="180" fontId="7" fillId="0" borderId="0" xfId="0" applyNumberFormat="1" applyFont="1" applyBorder="1">
      <alignment vertical="center"/>
    </xf>
    <xf numFmtId="180" fontId="7" fillId="0" borderId="2" xfId="0" applyNumberFormat="1" applyFont="1" applyBorder="1">
      <alignment vertical="center"/>
    </xf>
    <xf numFmtId="180" fontId="7" fillId="0" borderId="33" xfId="0" applyNumberFormat="1" applyFont="1" applyBorder="1">
      <alignment vertical="center"/>
    </xf>
    <xf numFmtId="180" fontId="7" fillId="0" borderId="34" xfId="0" applyNumberFormat="1" applyFont="1" applyBorder="1">
      <alignment vertical="center"/>
    </xf>
    <xf numFmtId="180" fontId="7" fillId="0" borderId="36" xfId="0" applyNumberFormat="1" applyFont="1" applyBorder="1">
      <alignment vertical="center"/>
    </xf>
    <xf numFmtId="180" fontId="7" fillId="0" borderId="20" xfId="0" applyNumberFormat="1" applyFont="1" applyBorder="1">
      <alignment vertical="center"/>
    </xf>
    <xf numFmtId="0" fontId="7" fillId="0" borderId="37" xfId="0" applyFont="1" applyBorder="1">
      <alignment vertical="center"/>
    </xf>
    <xf numFmtId="0" fontId="7" fillId="0" borderId="22" xfId="0" applyFont="1" applyBorder="1">
      <alignment vertical="center"/>
    </xf>
    <xf numFmtId="180" fontId="7" fillId="0" borderId="31" xfId="0" applyNumberFormat="1" applyFont="1" applyBorder="1">
      <alignment vertical="center"/>
    </xf>
    <xf numFmtId="180" fontId="7" fillId="0" borderId="41" xfId="0" applyNumberFormat="1" applyFont="1" applyBorder="1">
      <alignment vertical="center"/>
    </xf>
    <xf numFmtId="180" fontId="7" fillId="0" borderId="0" xfId="0" applyNumberFormat="1" applyFont="1">
      <alignment vertical="center"/>
    </xf>
    <xf numFmtId="176" fontId="12" fillId="0" borderId="6" xfId="1" applyNumberFormat="1" applyFont="1" applyFill="1" applyBorder="1" applyAlignment="1" applyProtection="1">
      <alignment horizontal="right" shrinkToFit="1"/>
    </xf>
    <xf numFmtId="176" fontId="12" fillId="0" borderId="8" xfId="1" applyNumberFormat="1" applyFont="1" applyFill="1" applyBorder="1" applyAlignment="1" applyProtection="1">
      <alignment horizontal="right" shrinkToFit="1"/>
    </xf>
    <xf numFmtId="0" fontId="12" fillId="0" borderId="0" xfId="0" applyFont="1" applyAlignment="1">
      <alignment shrinkToFit="1"/>
    </xf>
    <xf numFmtId="179" fontId="12" fillId="0" borderId="18" xfId="0" applyNumberFormat="1" applyFont="1" applyBorder="1" applyAlignment="1">
      <alignment shrinkToFit="1"/>
    </xf>
    <xf numFmtId="179" fontId="12" fillId="0" borderId="2" xfId="0" applyNumberFormat="1" applyFont="1" applyBorder="1" applyAlignment="1">
      <alignment shrinkToFit="1"/>
    </xf>
    <xf numFmtId="176" fontId="12" fillId="0" borderId="0" xfId="1" applyNumberFormat="1" applyFont="1" applyFill="1" applyBorder="1" applyAlignment="1" applyProtection="1">
      <alignment horizontal="right" shrinkToFit="1"/>
    </xf>
    <xf numFmtId="176" fontId="12" fillId="0" borderId="10" xfId="1" applyNumberFormat="1" applyFont="1" applyFill="1" applyBorder="1" applyAlignment="1" applyProtection="1">
      <alignment horizontal="right" shrinkToFit="1"/>
    </xf>
    <xf numFmtId="176" fontId="12" fillId="0" borderId="12" xfId="1" applyNumberFormat="1" applyFont="1" applyFill="1" applyBorder="1" applyAlignment="1" applyProtection="1">
      <alignment horizontal="right" shrinkToFit="1"/>
    </xf>
    <xf numFmtId="176" fontId="12" fillId="0" borderId="14" xfId="1" applyNumberFormat="1" applyFont="1" applyFill="1" applyBorder="1" applyAlignment="1" applyProtection="1">
      <alignment horizontal="right" shrinkToFit="1"/>
    </xf>
    <xf numFmtId="179" fontId="12" fillId="0" borderId="21" xfId="0" applyNumberFormat="1" applyFont="1" applyBorder="1" applyAlignment="1">
      <alignment shrinkToFit="1"/>
    </xf>
    <xf numFmtId="179" fontId="12" fillId="0" borderId="22" xfId="0" applyNumberFormat="1" applyFont="1" applyBorder="1" applyAlignment="1">
      <alignment shrinkToFit="1"/>
    </xf>
    <xf numFmtId="179" fontId="12" fillId="0" borderId="19" xfId="0" applyNumberFormat="1" applyFont="1" applyBorder="1" applyAlignment="1">
      <alignment shrinkToFit="1"/>
    </xf>
    <xf numFmtId="179" fontId="12" fillId="0" borderId="20" xfId="0" applyNumberFormat="1" applyFont="1" applyBorder="1" applyAlignment="1">
      <alignment shrinkToFit="1"/>
    </xf>
    <xf numFmtId="177" fontId="12" fillId="0" borderId="0" xfId="0" applyNumberFormat="1" applyFont="1" applyAlignment="1">
      <alignment horizontal="right" shrinkToFit="1"/>
    </xf>
    <xf numFmtId="177" fontId="12" fillId="0" borderId="10" xfId="0" applyNumberFormat="1" applyFont="1" applyBorder="1" applyAlignment="1">
      <alignment horizontal="right" shrinkToFit="1"/>
    </xf>
    <xf numFmtId="177" fontId="10" fillId="2" borderId="0" xfId="0" applyNumberFormat="1" applyFont="1" applyFill="1" applyAlignment="1">
      <alignment horizontal="right" shrinkToFit="1"/>
    </xf>
    <xf numFmtId="177" fontId="10" fillId="2" borderId="10" xfId="0" applyNumberFormat="1" applyFont="1" applyFill="1" applyBorder="1" applyAlignment="1">
      <alignment horizontal="right" shrinkToFit="1"/>
    </xf>
    <xf numFmtId="181" fontId="8" fillId="3" borderId="0" xfId="0" applyNumberFormat="1" applyFont="1" applyFill="1">
      <alignment vertical="center"/>
    </xf>
    <xf numFmtId="181" fontId="12" fillId="3" borderId="0" xfId="0" applyNumberFormat="1" applyFont="1" applyFill="1">
      <alignment vertical="center"/>
    </xf>
    <xf numFmtId="180" fontId="12" fillId="0" borderId="0" xfId="0" applyNumberFormat="1" applyFont="1" applyBorder="1">
      <alignment vertical="center"/>
    </xf>
    <xf numFmtId="180" fontId="12" fillId="0" borderId="2" xfId="0" applyNumberFormat="1" applyFont="1" applyBorder="1">
      <alignment vertical="center"/>
    </xf>
    <xf numFmtId="180" fontId="12" fillId="0" borderId="33" xfId="0" applyNumberFormat="1" applyFont="1" applyBorder="1">
      <alignment vertical="center"/>
    </xf>
    <xf numFmtId="180" fontId="12" fillId="0" borderId="34" xfId="0" applyNumberFormat="1" applyFont="1" applyBorder="1">
      <alignment vertical="center"/>
    </xf>
    <xf numFmtId="180" fontId="12" fillId="0" borderId="31" xfId="0" applyNumberFormat="1" applyFont="1" applyBorder="1">
      <alignment vertical="center"/>
    </xf>
    <xf numFmtId="180" fontId="11" fillId="3" borderId="31" xfId="0" applyNumberFormat="1" applyFont="1" applyFill="1" applyBorder="1">
      <alignment vertical="center"/>
    </xf>
    <xf numFmtId="0" fontId="14" fillId="0" borderId="0" xfId="0" applyFont="1">
      <alignment vertical="center"/>
    </xf>
    <xf numFmtId="0" fontId="15" fillId="0" borderId="0" xfId="0" applyFont="1" applyAlignment="1">
      <alignment horizontal="center" vertical="center" wrapText="1"/>
    </xf>
    <xf numFmtId="0" fontId="14" fillId="0" borderId="0" xfId="0" applyFont="1" applyAlignment="1">
      <alignment horizontal="left" vertical="center"/>
    </xf>
    <xf numFmtId="0" fontId="14" fillId="0" borderId="0" xfId="0" quotePrefix="1" applyFont="1" applyAlignment="1">
      <alignment horizontal="left" vertical="center"/>
    </xf>
    <xf numFmtId="0" fontId="18" fillId="0" borderId="0" xfId="0" applyFont="1">
      <alignment vertical="center"/>
    </xf>
    <xf numFmtId="0" fontId="20" fillId="0" borderId="0" xfId="0" applyFont="1">
      <alignment vertical="center"/>
    </xf>
    <xf numFmtId="0" fontId="21" fillId="0" borderId="0" xfId="0" applyFont="1" applyAlignment="1"/>
    <xf numFmtId="185" fontId="18" fillId="0" borderId="0" xfId="0" applyNumberFormat="1" applyFont="1">
      <alignment vertical="center"/>
    </xf>
    <xf numFmtId="182" fontId="21" fillId="0" borderId="0" xfId="0" applyNumberFormat="1" applyFont="1" applyAlignment="1">
      <alignment horizontal="right" vertical="center"/>
    </xf>
    <xf numFmtId="0" fontId="21" fillId="2" borderId="15" xfId="0" applyFont="1" applyFill="1" applyBorder="1" applyAlignment="1">
      <alignment horizontal="center" vertical="center"/>
    </xf>
    <xf numFmtId="182" fontId="21" fillId="2" borderId="15" xfId="0" applyNumberFormat="1" applyFont="1" applyFill="1" applyBorder="1" applyAlignment="1">
      <alignment horizontal="right" vertical="center"/>
    </xf>
    <xf numFmtId="182" fontId="21" fillId="2" borderId="16" xfId="0" applyNumberFormat="1" applyFont="1" applyFill="1" applyBorder="1" applyAlignment="1">
      <alignment horizontal="right" vertical="center"/>
    </xf>
    <xf numFmtId="0" fontId="22" fillId="0" borderId="0" xfId="0" applyFont="1">
      <alignment vertical="center"/>
    </xf>
    <xf numFmtId="0" fontId="23" fillId="0" borderId="0" xfId="0" applyFont="1" applyAlignment="1">
      <alignment vertical="center" wrapText="1"/>
    </xf>
    <xf numFmtId="0" fontId="23" fillId="0" borderId="47" xfId="0" applyFont="1" applyBorder="1" applyAlignment="1">
      <alignment horizontal="left" vertical="center" wrapText="1"/>
    </xf>
    <xf numFmtId="0" fontId="23" fillId="0" borderId="0" xfId="0" applyFont="1" applyAlignment="1">
      <alignment horizontal="left" vertical="top"/>
    </xf>
    <xf numFmtId="49" fontId="23" fillId="0" borderId="0" xfId="0" applyNumberFormat="1" applyFont="1" applyAlignment="1">
      <alignment horizontal="left" vertical="center"/>
    </xf>
    <xf numFmtId="0" fontId="23" fillId="0" borderId="0" xfId="0" applyFont="1" applyAlignment="1">
      <alignment horizontal="left" vertical="center" indent="1"/>
    </xf>
    <xf numFmtId="0" fontId="18" fillId="4" borderId="49" xfId="0" applyFont="1" applyFill="1" applyBorder="1">
      <alignment vertical="center"/>
    </xf>
    <xf numFmtId="0" fontId="18" fillId="4" borderId="46" xfId="0" applyFont="1" applyFill="1" applyBorder="1">
      <alignment vertical="center"/>
    </xf>
    <xf numFmtId="183" fontId="18" fillId="4" borderId="49" xfId="0" applyNumberFormat="1" applyFont="1" applyFill="1" applyBorder="1">
      <alignment vertical="center"/>
    </xf>
    <xf numFmtId="182" fontId="21" fillId="4" borderId="49" xfId="0" applyNumberFormat="1" applyFont="1" applyFill="1" applyBorder="1" applyAlignment="1">
      <alignment horizontal="right" vertical="center"/>
    </xf>
    <xf numFmtId="182" fontId="21" fillId="4" borderId="16" xfId="0" applyNumberFormat="1" applyFont="1" applyFill="1" applyBorder="1" applyAlignment="1">
      <alignment horizontal="right" vertical="center"/>
    </xf>
    <xf numFmtId="182" fontId="21" fillId="4" borderId="46" xfId="0" applyNumberFormat="1" applyFont="1" applyFill="1" applyBorder="1" applyAlignment="1">
      <alignment horizontal="right" vertical="center"/>
    </xf>
    <xf numFmtId="182" fontId="21" fillId="4" borderId="50" xfId="0" applyNumberFormat="1" applyFont="1" applyFill="1" applyBorder="1" applyAlignment="1">
      <alignment horizontal="right" vertical="center"/>
    </xf>
    <xf numFmtId="0" fontId="18" fillId="4" borderId="51" xfId="0" applyFont="1" applyFill="1" applyBorder="1">
      <alignment vertical="center"/>
    </xf>
    <xf numFmtId="182" fontId="21" fillId="4" borderId="51" xfId="0" applyNumberFormat="1" applyFont="1" applyFill="1" applyBorder="1" applyAlignment="1">
      <alignment horizontal="right" vertical="center"/>
    </xf>
    <xf numFmtId="0" fontId="23" fillId="2" borderId="48" xfId="0" applyFont="1" applyFill="1" applyBorder="1" applyAlignment="1">
      <alignment horizontal="center" vertical="center"/>
    </xf>
    <xf numFmtId="49" fontId="23" fillId="2" borderId="47" xfId="0" applyNumberFormat="1" applyFont="1" applyFill="1" applyBorder="1" applyAlignment="1">
      <alignment horizontal="center" vertical="center"/>
    </xf>
    <xf numFmtId="0" fontId="23" fillId="2" borderId="47" xfId="0" applyFont="1" applyFill="1" applyBorder="1" applyAlignment="1">
      <alignment horizontal="center" vertical="center"/>
    </xf>
    <xf numFmtId="0" fontId="23" fillId="2" borderId="14" xfId="0" applyFont="1" applyFill="1" applyBorder="1" applyAlignment="1">
      <alignment horizontal="center" vertical="center"/>
    </xf>
    <xf numFmtId="0" fontId="18" fillId="2" borderId="52" xfId="0" applyFont="1" applyFill="1" applyBorder="1">
      <alignment vertical="center"/>
    </xf>
    <xf numFmtId="184" fontId="18" fillId="2" borderId="53" xfId="0" applyNumberFormat="1" applyFont="1" applyFill="1" applyBorder="1">
      <alignment vertical="center"/>
    </xf>
    <xf numFmtId="184" fontId="22" fillId="2" borderId="53" xfId="0" applyNumberFormat="1" applyFont="1" applyFill="1" applyBorder="1">
      <alignment vertical="center"/>
    </xf>
    <xf numFmtId="184" fontId="18" fillId="2" borderId="54" xfId="0" applyNumberFormat="1" applyFont="1" applyFill="1" applyBorder="1">
      <alignment vertical="center"/>
    </xf>
    <xf numFmtId="182" fontId="21" fillId="2" borderId="17" xfId="0" applyNumberFormat="1" applyFont="1" applyFill="1" applyBorder="1" applyAlignment="1">
      <alignment horizontal="right" vertical="center"/>
    </xf>
    <xf numFmtId="0" fontId="24" fillId="0" borderId="0" xfId="0" applyFont="1">
      <alignment vertical="center"/>
    </xf>
    <xf numFmtId="0" fontId="25" fillId="0" borderId="0" xfId="0" applyFont="1">
      <alignment vertical="center"/>
    </xf>
    <xf numFmtId="0" fontId="3" fillId="0" borderId="38" xfId="0" applyFont="1" applyFill="1" applyBorder="1" applyAlignment="1">
      <alignment horizontal="center" vertical="center"/>
    </xf>
    <xf numFmtId="180" fontId="11" fillId="0" borderId="3" xfId="0" applyNumberFormat="1" applyFont="1" applyBorder="1">
      <alignment vertical="center"/>
    </xf>
    <xf numFmtId="180" fontId="11" fillId="0" borderId="1" xfId="0" applyNumberFormat="1" applyFont="1" applyBorder="1">
      <alignment vertical="center"/>
    </xf>
    <xf numFmtId="180" fontId="12" fillId="0" borderId="1" xfId="0" applyNumberFormat="1" applyFont="1" applyBorder="1">
      <alignment vertical="center"/>
    </xf>
    <xf numFmtId="180" fontId="11" fillId="0" borderId="35" xfId="0" applyNumberFormat="1" applyFont="1" applyBorder="1">
      <alignment vertical="center"/>
    </xf>
    <xf numFmtId="180" fontId="11" fillId="0" borderId="31" xfId="0" applyNumberFormat="1" applyFont="1" applyBorder="1">
      <alignment vertical="center"/>
    </xf>
    <xf numFmtId="180" fontId="7" fillId="0" borderId="1" xfId="0" applyNumberFormat="1" applyFont="1" applyBorder="1">
      <alignment vertical="center"/>
    </xf>
    <xf numFmtId="0" fontId="7" fillId="0" borderId="35" xfId="0" applyFont="1" applyBorder="1">
      <alignment vertical="center"/>
    </xf>
    <xf numFmtId="0" fontId="26" fillId="0" borderId="0" xfId="0" applyFont="1" applyAlignment="1">
      <alignment horizontal="left" vertical="center"/>
    </xf>
  </cellXfs>
  <cellStyles count="3">
    <cellStyle name="桁区切り" xfId="1" builtinId="6"/>
    <cellStyle name="標準" xfId="0" builtinId="0"/>
    <cellStyle name="標準 2" xfId="2" xr:uid="{76DF54E2-449C-4231-A234-D98BDF1137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32.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33.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themeOverride" Target="../theme/themeOverride34.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themeOverride" Target="../theme/themeOverride35.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themeOverride" Target="../theme/themeOverride36.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37.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3" Type="http://schemas.openxmlformats.org/officeDocument/2006/relationships/themeOverride" Target="../theme/themeOverride38.xml"/><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3" Type="http://schemas.openxmlformats.org/officeDocument/2006/relationships/themeOverride" Target="../theme/themeOverride39.xml"/><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3" Type="http://schemas.openxmlformats.org/officeDocument/2006/relationships/themeOverride" Target="../theme/themeOverride40.xml"/><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41.xml"/><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3" Type="http://schemas.openxmlformats.org/officeDocument/2006/relationships/themeOverride" Target="../theme/themeOverride42.xml"/><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3" Type="http://schemas.openxmlformats.org/officeDocument/2006/relationships/themeOverride" Target="../theme/themeOverride43.xml"/><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3" Type="http://schemas.openxmlformats.org/officeDocument/2006/relationships/themeOverride" Target="../theme/themeOverride44.xml"/><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themeOverride" Target="../theme/themeOverride45.xml"/><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3" Type="http://schemas.openxmlformats.org/officeDocument/2006/relationships/themeOverride" Target="../theme/themeOverride46.xml"/><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themeOverride" Target="../theme/themeOverride47.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3" Type="http://schemas.openxmlformats.org/officeDocument/2006/relationships/themeOverride" Target="../theme/themeOverride48.xml"/><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3" Type="http://schemas.openxmlformats.org/officeDocument/2006/relationships/themeOverride" Target="../theme/themeOverride49.xml"/><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3" Type="http://schemas.openxmlformats.org/officeDocument/2006/relationships/themeOverride" Target="../theme/themeOverride50.xml"/><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3" Type="http://schemas.openxmlformats.org/officeDocument/2006/relationships/themeOverride" Target="../theme/themeOverride51.xml"/><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3" Type="http://schemas.openxmlformats.org/officeDocument/2006/relationships/themeOverride" Target="../theme/themeOverride52.xml"/><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3" Type="http://schemas.openxmlformats.org/officeDocument/2006/relationships/themeOverride" Target="../theme/themeOverride53.xml"/><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3" Type="http://schemas.openxmlformats.org/officeDocument/2006/relationships/themeOverride" Target="../theme/themeOverride54.xml"/><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3" Type="http://schemas.openxmlformats.org/officeDocument/2006/relationships/themeOverride" Target="../theme/themeOverride55.xml"/><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3" Type="http://schemas.openxmlformats.org/officeDocument/2006/relationships/themeOverride" Target="../theme/themeOverride56.xml"/><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3" Type="http://schemas.openxmlformats.org/officeDocument/2006/relationships/themeOverride" Target="../theme/themeOverride57.xml"/><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3" Type="http://schemas.openxmlformats.org/officeDocument/2006/relationships/themeOverride" Target="../theme/themeOverride58.xml"/><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3" Type="http://schemas.openxmlformats.org/officeDocument/2006/relationships/themeOverride" Target="../theme/themeOverride59.xml"/><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3" Type="http://schemas.openxmlformats.org/officeDocument/2006/relationships/themeOverride" Target="../theme/themeOverride60.xml"/><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3" Type="http://schemas.openxmlformats.org/officeDocument/2006/relationships/themeOverride" Target="../theme/themeOverride61.xml"/><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3" Type="http://schemas.openxmlformats.org/officeDocument/2006/relationships/themeOverride" Target="../theme/themeOverride62.xml"/><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3" Type="http://schemas.openxmlformats.org/officeDocument/2006/relationships/themeOverride" Target="../theme/themeOverride63.xml"/><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3" Type="http://schemas.openxmlformats.org/officeDocument/2006/relationships/themeOverride" Target="../theme/themeOverride64.xml"/><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3" Type="http://schemas.openxmlformats.org/officeDocument/2006/relationships/themeOverride" Target="../theme/themeOverride65.xml"/><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3" Type="http://schemas.openxmlformats.org/officeDocument/2006/relationships/themeOverride" Target="../theme/themeOverride66.xml"/><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3" Type="http://schemas.openxmlformats.org/officeDocument/2006/relationships/themeOverride" Target="../theme/themeOverride67.xml"/><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3" Type="http://schemas.openxmlformats.org/officeDocument/2006/relationships/themeOverride" Target="../theme/themeOverride68.xml"/><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3" Type="http://schemas.openxmlformats.org/officeDocument/2006/relationships/themeOverride" Target="../theme/themeOverride69.xml"/><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3" Type="http://schemas.openxmlformats.org/officeDocument/2006/relationships/themeOverride" Target="../theme/themeOverride70.xml"/><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3" Type="http://schemas.openxmlformats.org/officeDocument/2006/relationships/themeOverride" Target="../theme/themeOverride71.xml"/><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3" Type="http://schemas.openxmlformats.org/officeDocument/2006/relationships/themeOverride" Target="../theme/themeOverride72.xml"/><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3" Type="http://schemas.openxmlformats.org/officeDocument/2006/relationships/themeOverride" Target="../theme/themeOverride73.xml"/><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3" Type="http://schemas.openxmlformats.org/officeDocument/2006/relationships/themeOverride" Target="../theme/themeOverride74.xml"/><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3" Type="http://schemas.openxmlformats.org/officeDocument/2006/relationships/themeOverride" Target="../theme/themeOverride75.xml"/><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3" Type="http://schemas.openxmlformats.org/officeDocument/2006/relationships/themeOverride" Target="../theme/themeOverride76.xml"/><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3" Type="http://schemas.openxmlformats.org/officeDocument/2006/relationships/themeOverride" Target="../theme/themeOverride77.xml"/><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3" Type="http://schemas.openxmlformats.org/officeDocument/2006/relationships/themeOverride" Target="../theme/themeOverride78.xml"/><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3" Type="http://schemas.openxmlformats.org/officeDocument/2006/relationships/themeOverride" Target="../theme/themeOverride79.xml"/><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3" Type="http://schemas.openxmlformats.org/officeDocument/2006/relationships/themeOverride" Target="../theme/themeOverride80.xml"/><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3" Type="http://schemas.openxmlformats.org/officeDocument/2006/relationships/themeOverride" Target="../theme/themeOverride81.xml"/><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3" Type="http://schemas.openxmlformats.org/officeDocument/2006/relationships/themeOverride" Target="../theme/themeOverride82.xml"/><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3" Type="http://schemas.openxmlformats.org/officeDocument/2006/relationships/themeOverride" Target="../theme/themeOverride83.xml"/><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3" Type="http://schemas.openxmlformats.org/officeDocument/2006/relationships/themeOverride" Target="../theme/themeOverride84.xml"/><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3" Type="http://schemas.openxmlformats.org/officeDocument/2006/relationships/themeOverride" Target="../theme/themeOverride85.xml"/><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3" Type="http://schemas.openxmlformats.org/officeDocument/2006/relationships/themeOverride" Target="../theme/themeOverride86.xml"/><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3" Type="http://schemas.openxmlformats.org/officeDocument/2006/relationships/themeOverride" Target="../theme/themeOverride87.xml"/><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3" Type="http://schemas.openxmlformats.org/officeDocument/2006/relationships/themeOverride" Target="../theme/themeOverride88.xml"/><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3" Type="http://schemas.openxmlformats.org/officeDocument/2006/relationships/themeOverride" Target="../theme/themeOverride89.xml"/><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3" Type="http://schemas.openxmlformats.org/officeDocument/2006/relationships/themeOverride" Target="../theme/themeOverride90.xml"/><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3" Type="http://schemas.openxmlformats.org/officeDocument/2006/relationships/themeOverride" Target="../theme/themeOverride91.xml"/><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3" Type="http://schemas.openxmlformats.org/officeDocument/2006/relationships/themeOverride" Target="../theme/themeOverride92.xml"/><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3" Type="http://schemas.openxmlformats.org/officeDocument/2006/relationships/themeOverride" Target="../theme/themeOverride93.xml"/><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3" Type="http://schemas.openxmlformats.org/officeDocument/2006/relationships/themeOverride" Target="../theme/themeOverride94.xml"/><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3" Type="http://schemas.openxmlformats.org/officeDocument/2006/relationships/themeOverride" Target="../theme/themeOverride95.xml"/><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3" Type="http://schemas.openxmlformats.org/officeDocument/2006/relationships/themeOverride" Target="../theme/themeOverride96.xml"/><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3" Type="http://schemas.openxmlformats.org/officeDocument/2006/relationships/themeOverride" Target="../theme/themeOverride97.xml"/><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3" Type="http://schemas.openxmlformats.org/officeDocument/2006/relationships/themeOverride" Target="../theme/themeOverride98.xml"/><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3" Type="http://schemas.openxmlformats.org/officeDocument/2006/relationships/themeOverride" Target="../theme/themeOverride99.xml"/><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3" Type="http://schemas.openxmlformats.org/officeDocument/2006/relationships/themeOverride" Target="../theme/themeOverride100.xml"/><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3" Type="http://schemas.openxmlformats.org/officeDocument/2006/relationships/themeOverride" Target="../theme/themeOverride101.xml"/><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3" Type="http://schemas.openxmlformats.org/officeDocument/2006/relationships/themeOverride" Target="../theme/themeOverride102.xml"/><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3" Type="http://schemas.openxmlformats.org/officeDocument/2006/relationships/themeOverride" Target="../theme/themeOverride103.xml"/><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3" Type="http://schemas.openxmlformats.org/officeDocument/2006/relationships/themeOverride" Target="../theme/themeOverride104.xml"/><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3" Type="http://schemas.openxmlformats.org/officeDocument/2006/relationships/themeOverride" Target="../theme/themeOverride105.xml"/><Relationship Id="rId2" Type="http://schemas.microsoft.com/office/2011/relationships/chartColorStyle" Target="colors106.xml"/><Relationship Id="rId1" Type="http://schemas.microsoft.com/office/2011/relationships/chartStyle" Target="style106.xml"/></Relationships>
</file>

<file path=xl/charts/_rels/chart107.xml.rels><?xml version="1.0" encoding="UTF-8" standalone="yes"?>
<Relationships xmlns="http://schemas.openxmlformats.org/package/2006/relationships"><Relationship Id="rId3" Type="http://schemas.openxmlformats.org/officeDocument/2006/relationships/themeOverride" Target="../theme/themeOverride106.xml"/><Relationship Id="rId2" Type="http://schemas.microsoft.com/office/2011/relationships/chartColorStyle" Target="colors107.xml"/><Relationship Id="rId1" Type="http://schemas.microsoft.com/office/2011/relationships/chartStyle" Target="style107.xml"/></Relationships>
</file>

<file path=xl/charts/_rels/chart108.xml.rels><?xml version="1.0" encoding="UTF-8" standalone="yes"?>
<Relationships xmlns="http://schemas.openxmlformats.org/package/2006/relationships"><Relationship Id="rId3" Type="http://schemas.openxmlformats.org/officeDocument/2006/relationships/themeOverride" Target="../theme/themeOverride107.xml"/><Relationship Id="rId2" Type="http://schemas.microsoft.com/office/2011/relationships/chartColorStyle" Target="colors108.xml"/><Relationship Id="rId1" Type="http://schemas.microsoft.com/office/2011/relationships/chartStyle" Target="style108.xml"/></Relationships>
</file>

<file path=xl/charts/_rels/chart109.xml.rels><?xml version="1.0" encoding="UTF-8" standalone="yes"?>
<Relationships xmlns="http://schemas.openxmlformats.org/package/2006/relationships"><Relationship Id="rId3" Type="http://schemas.openxmlformats.org/officeDocument/2006/relationships/themeOverride" Target="../theme/themeOverride108.xml"/><Relationship Id="rId2" Type="http://schemas.microsoft.com/office/2011/relationships/chartColorStyle" Target="colors109.xml"/><Relationship Id="rId1" Type="http://schemas.microsoft.com/office/2011/relationships/chartStyle" Target="style109.xml"/></Relationships>
</file>

<file path=xl/charts/_rels/chart110.xml.rels><?xml version="1.0" encoding="UTF-8" standalone="yes"?>
<Relationships xmlns="http://schemas.openxmlformats.org/package/2006/relationships"><Relationship Id="rId3" Type="http://schemas.openxmlformats.org/officeDocument/2006/relationships/themeOverride" Target="../theme/themeOverride109.xml"/><Relationship Id="rId2" Type="http://schemas.microsoft.com/office/2011/relationships/chartColorStyle" Target="colors110.xml"/><Relationship Id="rId1" Type="http://schemas.microsoft.com/office/2011/relationships/chartStyle" Target="style110.xml"/></Relationships>
</file>

<file path=xl/charts/_rels/chart111.xml.rels><?xml version="1.0" encoding="UTF-8" standalone="yes"?>
<Relationships xmlns="http://schemas.openxmlformats.org/package/2006/relationships"><Relationship Id="rId3" Type="http://schemas.openxmlformats.org/officeDocument/2006/relationships/themeOverride" Target="../theme/themeOverride110.xml"/><Relationship Id="rId2" Type="http://schemas.microsoft.com/office/2011/relationships/chartColorStyle" Target="colors111.xml"/><Relationship Id="rId1" Type="http://schemas.microsoft.com/office/2011/relationships/chartStyle" Target="style111.xml"/></Relationships>
</file>

<file path=xl/charts/_rels/chart112.xml.rels><?xml version="1.0" encoding="UTF-8" standalone="yes"?>
<Relationships xmlns="http://schemas.openxmlformats.org/package/2006/relationships"><Relationship Id="rId3" Type="http://schemas.openxmlformats.org/officeDocument/2006/relationships/themeOverride" Target="../theme/themeOverride111.xml"/><Relationship Id="rId2" Type="http://schemas.microsoft.com/office/2011/relationships/chartColorStyle" Target="colors112.xml"/><Relationship Id="rId1" Type="http://schemas.microsoft.com/office/2011/relationships/chartStyle" Target="style112.xml"/></Relationships>
</file>

<file path=xl/charts/_rels/chart113.xml.rels><?xml version="1.0" encoding="UTF-8" standalone="yes"?>
<Relationships xmlns="http://schemas.openxmlformats.org/package/2006/relationships"><Relationship Id="rId3" Type="http://schemas.openxmlformats.org/officeDocument/2006/relationships/themeOverride" Target="../theme/themeOverride112.xml"/><Relationship Id="rId2" Type="http://schemas.microsoft.com/office/2011/relationships/chartColorStyle" Target="colors113.xml"/><Relationship Id="rId1" Type="http://schemas.microsoft.com/office/2011/relationships/chartStyle" Target="style113.xml"/></Relationships>
</file>

<file path=xl/charts/_rels/chart114.xml.rels><?xml version="1.0" encoding="UTF-8" standalone="yes"?>
<Relationships xmlns="http://schemas.openxmlformats.org/package/2006/relationships"><Relationship Id="rId3" Type="http://schemas.openxmlformats.org/officeDocument/2006/relationships/themeOverride" Target="../theme/themeOverride113.xml"/><Relationship Id="rId2" Type="http://schemas.microsoft.com/office/2011/relationships/chartColorStyle" Target="colors114.xml"/><Relationship Id="rId1" Type="http://schemas.microsoft.com/office/2011/relationships/chartStyle" Target="style114.xml"/></Relationships>
</file>

<file path=xl/charts/_rels/chart115.xml.rels><?xml version="1.0" encoding="UTF-8" standalone="yes"?>
<Relationships xmlns="http://schemas.openxmlformats.org/package/2006/relationships"><Relationship Id="rId3" Type="http://schemas.openxmlformats.org/officeDocument/2006/relationships/themeOverride" Target="../theme/themeOverride114.xml"/><Relationship Id="rId2" Type="http://schemas.microsoft.com/office/2011/relationships/chartColorStyle" Target="colors115.xml"/><Relationship Id="rId1" Type="http://schemas.microsoft.com/office/2011/relationships/chartStyle" Target="style115.xml"/></Relationships>
</file>

<file path=xl/charts/_rels/chart116.xml.rels><?xml version="1.0" encoding="UTF-8" standalone="yes"?>
<Relationships xmlns="http://schemas.openxmlformats.org/package/2006/relationships"><Relationship Id="rId3" Type="http://schemas.openxmlformats.org/officeDocument/2006/relationships/themeOverride" Target="../theme/themeOverride115.xml"/><Relationship Id="rId2" Type="http://schemas.microsoft.com/office/2011/relationships/chartColorStyle" Target="colors116.xml"/><Relationship Id="rId1" Type="http://schemas.microsoft.com/office/2011/relationships/chartStyle" Target="style116.xml"/></Relationships>
</file>

<file path=xl/charts/_rels/chart117.xml.rels><?xml version="1.0" encoding="UTF-8" standalone="yes"?>
<Relationships xmlns="http://schemas.openxmlformats.org/package/2006/relationships"><Relationship Id="rId3" Type="http://schemas.openxmlformats.org/officeDocument/2006/relationships/themeOverride" Target="../theme/themeOverride116.xml"/><Relationship Id="rId2" Type="http://schemas.microsoft.com/office/2011/relationships/chartColorStyle" Target="colors117.xml"/><Relationship Id="rId1" Type="http://schemas.microsoft.com/office/2011/relationships/chartStyle" Target="style117.xml"/></Relationships>
</file>

<file path=xl/charts/_rels/chart118.xml.rels><?xml version="1.0" encoding="UTF-8" standalone="yes"?>
<Relationships xmlns="http://schemas.openxmlformats.org/package/2006/relationships"><Relationship Id="rId3" Type="http://schemas.openxmlformats.org/officeDocument/2006/relationships/themeOverride" Target="../theme/themeOverride117.xml"/><Relationship Id="rId2" Type="http://schemas.microsoft.com/office/2011/relationships/chartColorStyle" Target="colors118.xml"/><Relationship Id="rId1" Type="http://schemas.microsoft.com/office/2011/relationships/chartStyle" Target="style118.xml"/></Relationships>
</file>

<file path=xl/charts/_rels/chart119.xml.rels><?xml version="1.0" encoding="UTF-8" standalone="yes"?>
<Relationships xmlns="http://schemas.openxmlformats.org/package/2006/relationships"><Relationship Id="rId3" Type="http://schemas.openxmlformats.org/officeDocument/2006/relationships/themeOverride" Target="../theme/themeOverride118.xml"/><Relationship Id="rId2" Type="http://schemas.microsoft.com/office/2011/relationships/chartColorStyle" Target="colors119.xml"/><Relationship Id="rId1" Type="http://schemas.microsoft.com/office/2011/relationships/chartStyle" Target="style119.xml"/></Relationships>
</file>

<file path=xl/charts/_rels/chart120.xml.rels><?xml version="1.0" encoding="UTF-8" standalone="yes"?>
<Relationships xmlns="http://schemas.openxmlformats.org/package/2006/relationships"><Relationship Id="rId3" Type="http://schemas.openxmlformats.org/officeDocument/2006/relationships/themeOverride" Target="../theme/themeOverride119.xml"/><Relationship Id="rId2" Type="http://schemas.microsoft.com/office/2011/relationships/chartColorStyle" Target="colors120.xml"/><Relationship Id="rId1" Type="http://schemas.microsoft.com/office/2011/relationships/chartStyle" Target="style120.xml"/></Relationships>
</file>

<file path=xl/charts/_rels/chart121.xml.rels><?xml version="1.0" encoding="UTF-8" standalone="yes"?>
<Relationships xmlns="http://schemas.openxmlformats.org/package/2006/relationships"><Relationship Id="rId3" Type="http://schemas.openxmlformats.org/officeDocument/2006/relationships/themeOverride" Target="../theme/themeOverride120.xml"/><Relationship Id="rId2" Type="http://schemas.microsoft.com/office/2011/relationships/chartColorStyle" Target="colors121.xml"/><Relationship Id="rId1" Type="http://schemas.microsoft.com/office/2011/relationships/chartStyle" Target="style121.xml"/></Relationships>
</file>

<file path=xl/charts/_rels/chart122.xml.rels><?xml version="1.0" encoding="UTF-8" standalone="yes"?>
<Relationships xmlns="http://schemas.openxmlformats.org/package/2006/relationships"><Relationship Id="rId3" Type="http://schemas.openxmlformats.org/officeDocument/2006/relationships/themeOverride" Target="../theme/themeOverride121.xml"/><Relationship Id="rId2" Type="http://schemas.microsoft.com/office/2011/relationships/chartColorStyle" Target="colors122.xml"/><Relationship Id="rId1" Type="http://schemas.microsoft.com/office/2011/relationships/chartStyle" Target="style122.xml"/></Relationships>
</file>

<file path=xl/charts/_rels/chart123.xml.rels><?xml version="1.0" encoding="UTF-8" standalone="yes"?>
<Relationships xmlns="http://schemas.openxmlformats.org/package/2006/relationships"><Relationship Id="rId3" Type="http://schemas.openxmlformats.org/officeDocument/2006/relationships/themeOverride" Target="../theme/themeOverride122.xml"/><Relationship Id="rId2" Type="http://schemas.microsoft.com/office/2011/relationships/chartColorStyle" Target="colors123.xml"/><Relationship Id="rId1" Type="http://schemas.microsoft.com/office/2011/relationships/chartStyle" Target="style123.xml"/></Relationships>
</file>

<file path=xl/charts/_rels/chart124.xml.rels><?xml version="1.0" encoding="UTF-8" standalone="yes"?>
<Relationships xmlns="http://schemas.openxmlformats.org/package/2006/relationships"><Relationship Id="rId3" Type="http://schemas.openxmlformats.org/officeDocument/2006/relationships/themeOverride" Target="../theme/themeOverride123.xml"/><Relationship Id="rId2" Type="http://schemas.microsoft.com/office/2011/relationships/chartColorStyle" Target="colors124.xml"/><Relationship Id="rId1" Type="http://schemas.microsoft.com/office/2011/relationships/chartStyle" Target="style124.xml"/></Relationships>
</file>

<file path=xl/charts/_rels/chart125.xml.rels><?xml version="1.0" encoding="UTF-8" standalone="yes"?>
<Relationships xmlns="http://schemas.openxmlformats.org/package/2006/relationships"><Relationship Id="rId3" Type="http://schemas.openxmlformats.org/officeDocument/2006/relationships/themeOverride" Target="../theme/themeOverride124.xml"/><Relationship Id="rId2" Type="http://schemas.microsoft.com/office/2011/relationships/chartColorStyle" Target="colors125.xml"/><Relationship Id="rId1" Type="http://schemas.microsoft.com/office/2011/relationships/chartStyle" Target="style125.xml"/></Relationships>
</file>

<file path=xl/charts/_rels/chart126.xml.rels><?xml version="1.0" encoding="UTF-8" standalone="yes"?>
<Relationships xmlns="http://schemas.openxmlformats.org/package/2006/relationships"><Relationship Id="rId3" Type="http://schemas.openxmlformats.org/officeDocument/2006/relationships/themeOverride" Target="../theme/themeOverride125.xml"/><Relationship Id="rId2" Type="http://schemas.microsoft.com/office/2011/relationships/chartColorStyle" Target="colors126.xml"/><Relationship Id="rId1" Type="http://schemas.microsoft.com/office/2011/relationships/chartStyle" Target="style126.xml"/></Relationships>
</file>

<file path=xl/charts/_rels/chart127.xml.rels><?xml version="1.0" encoding="UTF-8" standalone="yes"?>
<Relationships xmlns="http://schemas.openxmlformats.org/package/2006/relationships"><Relationship Id="rId3" Type="http://schemas.openxmlformats.org/officeDocument/2006/relationships/themeOverride" Target="../theme/themeOverride126.xml"/><Relationship Id="rId2" Type="http://schemas.microsoft.com/office/2011/relationships/chartColorStyle" Target="colors127.xml"/><Relationship Id="rId1" Type="http://schemas.microsoft.com/office/2011/relationships/chartStyle" Target="style127.xml"/></Relationships>
</file>

<file path=xl/charts/_rels/chart128.xml.rels><?xml version="1.0" encoding="UTF-8" standalone="yes"?>
<Relationships xmlns="http://schemas.openxmlformats.org/package/2006/relationships"><Relationship Id="rId3" Type="http://schemas.openxmlformats.org/officeDocument/2006/relationships/themeOverride" Target="../theme/themeOverride127.xml"/><Relationship Id="rId2" Type="http://schemas.microsoft.com/office/2011/relationships/chartColorStyle" Target="colors128.xml"/><Relationship Id="rId1" Type="http://schemas.microsoft.com/office/2011/relationships/chartStyle" Target="style128.xml"/></Relationships>
</file>

<file path=xl/charts/_rels/chart129.xml.rels><?xml version="1.0" encoding="UTF-8" standalone="yes"?>
<Relationships xmlns="http://schemas.openxmlformats.org/package/2006/relationships"><Relationship Id="rId3" Type="http://schemas.openxmlformats.org/officeDocument/2006/relationships/themeOverride" Target="../theme/themeOverride128.xml"/><Relationship Id="rId2" Type="http://schemas.microsoft.com/office/2011/relationships/chartColorStyle" Target="colors129.xml"/><Relationship Id="rId1" Type="http://schemas.microsoft.com/office/2011/relationships/chartStyle" Target="style129.xml"/></Relationships>
</file>

<file path=xl/charts/_rels/chart130.xml.rels><?xml version="1.0" encoding="UTF-8" standalone="yes"?>
<Relationships xmlns="http://schemas.openxmlformats.org/package/2006/relationships"><Relationship Id="rId3" Type="http://schemas.openxmlformats.org/officeDocument/2006/relationships/themeOverride" Target="../theme/themeOverride129.xml"/><Relationship Id="rId2" Type="http://schemas.microsoft.com/office/2011/relationships/chartColorStyle" Target="colors130.xml"/><Relationship Id="rId1" Type="http://schemas.microsoft.com/office/2011/relationships/chartStyle" Target="style130.xml"/></Relationships>
</file>

<file path=xl/charts/_rels/chart131.xml.rels><?xml version="1.0" encoding="UTF-8" standalone="yes"?>
<Relationships xmlns="http://schemas.openxmlformats.org/package/2006/relationships"><Relationship Id="rId3" Type="http://schemas.openxmlformats.org/officeDocument/2006/relationships/themeOverride" Target="../theme/themeOverride130.xml"/><Relationship Id="rId2" Type="http://schemas.microsoft.com/office/2011/relationships/chartColorStyle" Target="colors131.xml"/><Relationship Id="rId1" Type="http://schemas.microsoft.com/office/2011/relationships/chartStyle" Target="style131.xml"/></Relationships>
</file>

<file path=xl/charts/_rels/chart132.xml.rels><?xml version="1.0" encoding="UTF-8" standalone="yes"?>
<Relationships xmlns="http://schemas.openxmlformats.org/package/2006/relationships"><Relationship Id="rId3" Type="http://schemas.openxmlformats.org/officeDocument/2006/relationships/themeOverride" Target="../theme/themeOverride131.xml"/><Relationship Id="rId2" Type="http://schemas.microsoft.com/office/2011/relationships/chartColorStyle" Target="colors132.xml"/><Relationship Id="rId1" Type="http://schemas.microsoft.com/office/2011/relationships/chartStyle" Target="style132.xml"/></Relationships>
</file>

<file path=xl/charts/_rels/chart133.xml.rels><?xml version="1.0" encoding="UTF-8" standalone="yes"?>
<Relationships xmlns="http://schemas.openxmlformats.org/package/2006/relationships"><Relationship Id="rId3" Type="http://schemas.openxmlformats.org/officeDocument/2006/relationships/themeOverride" Target="../theme/themeOverride132.xml"/><Relationship Id="rId2" Type="http://schemas.microsoft.com/office/2011/relationships/chartColorStyle" Target="colors133.xml"/><Relationship Id="rId1" Type="http://schemas.microsoft.com/office/2011/relationships/chartStyle" Target="style133.xml"/></Relationships>
</file>

<file path=xl/charts/_rels/chart134.xml.rels><?xml version="1.0" encoding="UTF-8" standalone="yes"?>
<Relationships xmlns="http://schemas.openxmlformats.org/package/2006/relationships"><Relationship Id="rId3" Type="http://schemas.openxmlformats.org/officeDocument/2006/relationships/themeOverride" Target="../theme/themeOverride133.xml"/><Relationship Id="rId2" Type="http://schemas.microsoft.com/office/2011/relationships/chartColorStyle" Target="colors134.xml"/><Relationship Id="rId1" Type="http://schemas.microsoft.com/office/2011/relationships/chartStyle" Target="style134.xml"/></Relationships>
</file>

<file path=xl/charts/_rels/chart135.xml.rels><?xml version="1.0" encoding="UTF-8" standalone="yes"?>
<Relationships xmlns="http://schemas.openxmlformats.org/package/2006/relationships"><Relationship Id="rId3" Type="http://schemas.openxmlformats.org/officeDocument/2006/relationships/themeOverride" Target="../theme/themeOverride134.xml"/><Relationship Id="rId2" Type="http://schemas.microsoft.com/office/2011/relationships/chartColorStyle" Target="colors135.xml"/><Relationship Id="rId1" Type="http://schemas.microsoft.com/office/2011/relationships/chartStyle" Target="style135.xml"/></Relationships>
</file>

<file path=xl/charts/_rels/chart136.xml.rels><?xml version="1.0" encoding="UTF-8" standalone="yes"?>
<Relationships xmlns="http://schemas.openxmlformats.org/package/2006/relationships"><Relationship Id="rId3" Type="http://schemas.openxmlformats.org/officeDocument/2006/relationships/themeOverride" Target="../theme/themeOverride135.xml"/><Relationship Id="rId2" Type="http://schemas.microsoft.com/office/2011/relationships/chartColorStyle" Target="colors136.xml"/><Relationship Id="rId1" Type="http://schemas.microsoft.com/office/2011/relationships/chartStyle" Target="style136.xml"/></Relationships>
</file>

<file path=xl/charts/_rels/chart137.xml.rels><?xml version="1.0" encoding="UTF-8" standalone="yes"?>
<Relationships xmlns="http://schemas.openxmlformats.org/package/2006/relationships"><Relationship Id="rId3" Type="http://schemas.openxmlformats.org/officeDocument/2006/relationships/themeOverride" Target="../theme/themeOverride136.xml"/><Relationship Id="rId2" Type="http://schemas.microsoft.com/office/2011/relationships/chartColorStyle" Target="colors137.xml"/><Relationship Id="rId1" Type="http://schemas.microsoft.com/office/2011/relationships/chartStyle" Target="style137.xml"/></Relationships>
</file>

<file path=xl/charts/_rels/chart138.xml.rels><?xml version="1.0" encoding="UTF-8" standalone="yes"?>
<Relationships xmlns="http://schemas.openxmlformats.org/package/2006/relationships"><Relationship Id="rId3" Type="http://schemas.openxmlformats.org/officeDocument/2006/relationships/themeOverride" Target="../theme/themeOverride137.xml"/><Relationship Id="rId2" Type="http://schemas.microsoft.com/office/2011/relationships/chartColorStyle" Target="colors138.xml"/><Relationship Id="rId1" Type="http://schemas.microsoft.com/office/2011/relationships/chartStyle" Target="style138.xml"/></Relationships>
</file>

<file path=xl/charts/_rels/chart139.xml.rels><?xml version="1.0" encoding="UTF-8" standalone="yes"?>
<Relationships xmlns="http://schemas.openxmlformats.org/package/2006/relationships"><Relationship Id="rId3" Type="http://schemas.openxmlformats.org/officeDocument/2006/relationships/themeOverride" Target="../theme/themeOverride138.xml"/><Relationship Id="rId2" Type="http://schemas.microsoft.com/office/2011/relationships/chartColorStyle" Target="colors139.xml"/><Relationship Id="rId1" Type="http://schemas.microsoft.com/office/2011/relationships/chartStyle" Target="style139.xml"/></Relationships>
</file>

<file path=xl/charts/_rels/chart140.xml.rels><?xml version="1.0" encoding="UTF-8" standalone="yes"?>
<Relationships xmlns="http://schemas.openxmlformats.org/package/2006/relationships"><Relationship Id="rId3" Type="http://schemas.openxmlformats.org/officeDocument/2006/relationships/themeOverride" Target="../theme/themeOverride139.xml"/><Relationship Id="rId2" Type="http://schemas.microsoft.com/office/2011/relationships/chartColorStyle" Target="colors140.xml"/><Relationship Id="rId1" Type="http://schemas.microsoft.com/office/2011/relationships/chartStyle" Target="style140.xml"/></Relationships>
</file>

<file path=xl/charts/_rels/chart141.xml.rels><?xml version="1.0" encoding="UTF-8" standalone="yes"?>
<Relationships xmlns="http://schemas.openxmlformats.org/package/2006/relationships"><Relationship Id="rId3" Type="http://schemas.openxmlformats.org/officeDocument/2006/relationships/themeOverride" Target="../theme/themeOverride140.xml"/><Relationship Id="rId2" Type="http://schemas.microsoft.com/office/2011/relationships/chartColorStyle" Target="colors141.xml"/><Relationship Id="rId1" Type="http://schemas.microsoft.com/office/2011/relationships/chartStyle" Target="style141.xml"/></Relationships>
</file>

<file path=xl/charts/_rels/chart142.xml.rels><?xml version="1.0" encoding="UTF-8" standalone="yes"?>
<Relationships xmlns="http://schemas.openxmlformats.org/package/2006/relationships"><Relationship Id="rId3" Type="http://schemas.openxmlformats.org/officeDocument/2006/relationships/themeOverride" Target="../theme/themeOverride141.xml"/><Relationship Id="rId2" Type="http://schemas.microsoft.com/office/2011/relationships/chartColorStyle" Target="colors142.xml"/><Relationship Id="rId1" Type="http://schemas.microsoft.com/office/2011/relationships/chartStyle" Target="style142.xml"/></Relationships>
</file>

<file path=xl/charts/_rels/chart143.xml.rels><?xml version="1.0" encoding="UTF-8" standalone="yes"?>
<Relationships xmlns="http://schemas.openxmlformats.org/package/2006/relationships"><Relationship Id="rId3" Type="http://schemas.openxmlformats.org/officeDocument/2006/relationships/themeOverride" Target="../theme/themeOverride142.xml"/><Relationship Id="rId2" Type="http://schemas.microsoft.com/office/2011/relationships/chartColorStyle" Target="colors143.xml"/><Relationship Id="rId1" Type="http://schemas.microsoft.com/office/2011/relationships/chartStyle" Target="style143.xml"/></Relationships>
</file>

<file path=xl/charts/_rels/chart144.xml.rels><?xml version="1.0" encoding="UTF-8" standalone="yes"?>
<Relationships xmlns="http://schemas.openxmlformats.org/package/2006/relationships"><Relationship Id="rId3" Type="http://schemas.openxmlformats.org/officeDocument/2006/relationships/themeOverride" Target="../theme/themeOverride143.xml"/><Relationship Id="rId2" Type="http://schemas.microsoft.com/office/2011/relationships/chartColorStyle" Target="colors144.xml"/><Relationship Id="rId1" Type="http://schemas.microsoft.com/office/2011/relationships/chartStyle" Target="style144.xml"/></Relationships>
</file>

<file path=xl/charts/_rels/chart145.xml.rels><?xml version="1.0" encoding="UTF-8" standalone="yes"?>
<Relationships xmlns="http://schemas.openxmlformats.org/package/2006/relationships"><Relationship Id="rId3" Type="http://schemas.openxmlformats.org/officeDocument/2006/relationships/themeOverride" Target="../theme/themeOverride144.xml"/><Relationship Id="rId2" Type="http://schemas.microsoft.com/office/2011/relationships/chartColorStyle" Target="colors145.xml"/><Relationship Id="rId1" Type="http://schemas.microsoft.com/office/2011/relationships/chartStyle" Target="style145.xml"/></Relationships>
</file>

<file path=xl/charts/_rels/chart146.xml.rels><?xml version="1.0" encoding="UTF-8" standalone="yes"?>
<Relationships xmlns="http://schemas.openxmlformats.org/package/2006/relationships"><Relationship Id="rId3" Type="http://schemas.openxmlformats.org/officeDocument/2006/relationships/themeOverride" Target="../theme/themeOverride145.xml"/><Relationship Id="rId2" Type="http://schemas.microsoft.com/office/2011/relationships/chartColorStyle" Target="colors146.xml"/><Relationship Id="rId1" Type="http://schemas.microsoft.com/office/2011/relationships/chartStyle" Target="style146.xml"/></Relationships>
</file>

<file path=xl/charts/_rels/chart147.xml.rels><?xml version="1.0" encoding="UTF-8" standalone="yes"?>
<Relationships xmlns="http://schemas.openxmlformats.org/package/2006/relationships"><Relationship Id="rId3" Type="http://schemas.openxmlformats.org/officeDocument/2006/relationships/themeOverride" Target="../theme/themeOverride146.xml"/><Relationship Id="rId2" Type="http://schemas.microsoft.com/office/2011/relationships/chartColorStyle" Target="colors147.xml"/><Relationship Id="rId1" Type="http://schemas.microsoft.com/office/2011/relationships/chartStyle" Target="style147.xml"/></Relationships>
</file>

<file path=xl/charts/_rels/chart148.xml.rels><?xml version="1.0" encoding="UTF-8" standalone="yes"?>
<Relationships xmlns="http://schemas.openxmlformats.org/package/2006/relationships"><Relationship Id="rId3" Type="http://schemas.openxmlformats.org/officeDocument/2006/relationships/themeOverride" Target="../theme/themeOverride147.xml"/><Relationship Id="rId2" Type="http://schemas.microsoft.com/office/2011/relationships/chartColorStyle" Target="colors148.xml"/><Relationship Id="rId1" Type="http://schemas.microsoft.com/office/2011/relationships/chartStyle" Target="style148.xml"/></Relationships>
</file>

<file path=xl/charts/_rels/chart149.xml.rels><?xml version="1.0" encoding="UTF-8" standalone="yes"?>
<Relationships xmlns="http://schemas.openxmlformats.org/package/2006/relationships"><Relationship Id="rId3" Type="http://schemas.openxmlformats.org/officeDocument/2006/relationships/themeOverride" Target="../theme/themeOverride148.xml"/><Relationship Id="rId2" Type="http://schemas.microsoft.com/office/2011/relationships/chartColorStyle" Target="colors149.xml"/><Relationship Id="rId1" Type="http://schemas.microsoft.com/office/2011/relationships/chartStyle" Target="style149.xml"/></Relationships>
</file>

<file path=xl/charts/_rels/chart150.xml.rels><?xml version="1.0" encoding="UTF-8" standalone="yes"?>
<Relationships xmlns="http://schemas.openxmlformats.org/package/2006/relationships"><Relationship Id="rId3" Type="http://schemas.openxmlformats.org/officeDocument/2006/relationships/themeOverride" Target="../theme/themeOverride149.xml"/><Relationship Id="rId2" Type="http://schemas.microsoft.com/office/2011/relationships/chartColorStyle" Target="colors150.xml"/><Relationship Id="rId1" Type="http://schemas.microsoft.com/office/2011/relationships/chartStyle" Target="style150.xml"/></Relationships>
</file>

<file path=xl/charts/_rels/chart151.xml.rels><?xml version="1.0" encoding="UTF-8" standalone="yes"?>
<Relationships xmlns="http://schemas.openxmlformats.org/package/2006/relationships"><Relationship Id="rId3" Type="http://schemas.openxmlformats.org/officeDocument/2006/relationships/themeOverride" Target="../theme/themeOverride150.xml"/><Relationship Id="rId2" Type="http://schemas.microsoft.com/office/2011/relationships/chartColorStyle" Target="colors151.xml"/><Relationship Id="rId1" Type="http://schemas.microsoft.com/office/2011/relationships/chartStyle" Target="style151.xml"/></Relationships>
</file>

<file path=xl/charts/_rels/chart152.xml.rels><?xml version="1.0" encoding="UTF-8" standalone="yes"?>
<Relationships xmlns="http://schemas.openxmlformats.org/package/2006/relationships"><Relationship Id="rId3" Type="http://schemas.openxmlformats.org/officeDocument/2006/relationships/themeOverride" Target="../theme/themeOverride151.xml"/><Relationship Id="rId2" Type="http://schemas.microsoft.com/office/2011/relationships/chartColorStyle" Target="colors152.xml"/><Relationship Id="rId1" Type="http://schemas.microsoft.com/office/2011/relationships/chartStyle" Target="style152.xml"/></Relationships>
</file>

<file path=xl/charts/_rels/chart153.xml.rels><?xml version="1.0" encoding="UTF-8" standalone="yes"?>
<Relationships xmlns="http://schemas.openxmlformats.org/package/2006/relationships"><Relationship Id="rId3" Type="http://schemas.openxmlformats.org/officeDocument/2006/relationships/themeOverride" Target="../theme/themeOverride152.xml"/><Relationship Id="rId2" Type="http://schemas.microsoft.com/office/2011/relationships/chartColorStyle" Target="colors153.xml"/><Relationship Id="rId1" Type="http://schemas.microsoft.com/office/2011/relationships/chartStyle" Target="style153.xml"/></Relationships>
</file>

<file path=xl/charts/_rels/chart154.xml.rels><?xml version="1.0" encoding="UTF-8" standalone="yes"?>
<Relationships xmlns="http://schemas.openxmlformats.org/package/2006/relationships"><Relationship Id="rId3" Type="http://schemas.openxmlformats.org/officeDocument/2006/relationships/themeOverride" Target="../theme/themeOverride153.xml"/><Relationship Id="rId2" Type="http://schemas.microsoft.com/office/2011/relationships/chartColorStyle" Target="colors154.xml"/><Relationship Id="rId1" Type="http://schemas.microsoft.com/office/2011/relationships/chartStyle" Target="style154.xml"/></Relationships>
</file>

<file path=xl/charts/_rels/chart155.xml.rels><?xml version="1.0" encoding="UTF-8" standalone="yes"?>
<Relationships xmlns="http://schemas.openxmlformats.org/package/2006/relationships"><Relationship Id="rId3" Type="http://schemas.openxmlformats.org/officeDocument/2006/relationships/themeOverride" Target="../theme/themeOverride154.xml"/><Relationship Id="rId2" Type="http://schemas.microsoft.com/office/2011/relationships/chartColorStyle" Target="colors155.xml"/><Relationship Id="rId1" Type="http://schemas.microsoft.com/office/2011/relationships/chartStyle" Target="style155.xml"/></Relationships>
</file>

<file path=xl/charts/_rels/chart156.xml.rels><?xml version="1.0" encoding="UTF-8" standalone="yes"?>
<Relationships xmlns="http://schemas.openxmlformats.org/package/2006/relationships"><Relationship Id="rId3" Type="http://schemas.openxmlformats.org/officeDocument/2006/relationships/themeOverride" Target="../theme/themeOverride155.xml"/><Relationship Id="rId2" Type="http://schemas.microsoft.com/office/2011/relationships/chartColorStyle" Target="colors156.xml"/><Relationship Id="rId1" Type="http://schemas.microsoft.com/office/2011/relationships/chartStyle" Target="style156.xml"/></Relationships>
</file>

<file path=xl/charts/_rels/chart157.xml.rels><?xml version="1.0" encoding="UTF-8" standalone="yes"?>
<Relationships xmlns="http://schemas.openxmlformats.org/package/2006/relationships"><Relationship Id="rId3" Type="http://schemas.openxmlformats.org/officeDocument/2006/relationships/themeOverride" Target="../theme/themeOverride156.xml"/><Relationship Id="rId2" Type="http://schemas.microsoft.com/office/2011/relationships/chartColorStyle" Target="colors157.xml"/><Relationship Id="rId1" Type="http://schemas.microsoft.com/office/2011/relationships/chartStyle" Target="style157.xml"/></Relationships>
</file>

<file path=xl/charts/_rels/chart158.xml.rels><?xml version="1.0" encoding="UTF-8" standalone="yes"?>
<Relationships xmlns="http://schemas.openxmlformats.org/package/2006/relationships"><Relationship Id="rId3" Type="http://schemas.openxmlformats.org/officeDocument/2006/relationships/themeOverride" Target="../theme/themeOverride157.xml"/><Relationship Id="rId2" Type="http://schemas.microsoft.com/office/2011/relationships/chartColorStyle" Target="colors158.xml"/><Relationship Id="rId1" Type="http://schemas.microsoft.com/office/2011/relationships/chartStyle" Target="style158.xml"/></Relationships>
</file>

<file path=xl/charts/_rels/chart159.xml.rels><?xml version="1.0" encoding="UTF-8" standalone="yes"?>
<Relationships xmlns="http://schemas.openxmlformats.org/package/2006/relationships"><Relationship Id="rId3" Type="http://schemas.openxmlformats.org/officeDocument/2006/relationships/themeOverride" Target="../theme/themeOverride158.xml"/><Relationship Id="rId2" Type="http://schemas.microsoft.com/office/2011/relationships/chartColorStyle" Target="colors159.xml"/><Relationship Id="rId1" Type="http://schemas.microsoft.com/office/2011/relationships/chartStyle" Target="style159.xml"/></Relationships>
</file>

<file path=xl/charts/_rels/chart160.xml.rels><?xml version="1.0" encoding="UTF-8" standalone="yes"?>
<Relationships xmlns="http://schemas.openxmlformats.org/package/2006/relationships"><Relationship Id="rId3" Type="http://schemas.openxmlformats.org/officeDocument/2006/relationships/themeOverride" Target="../theme/themeOverride159.xml"/><Relationship Id="rId2" Type="http://schemas.microsoft.com/office/2011/relationships/chartColorStyle" Target="colors160.xml"/><Relationship Id="rId1" Type="http://schemas.microsoft.com/office/2011/relationships/chartStyle" Target="style160.xml"/></Relationships>
</file>

<file path=xl/charts/_rels/chart161.xml.rels><?xml version="1.0" encoding="UTF-8" standalone="yes"?>
<Relationships xmlns="http://schemas.openxmlformats.org/package/2006/relationships"><Relationship Id="rId3" Type="http://schemas.openxmlformats.org/officeDocument/2006/relationships/themeOverride" Target="../theme/themeOverride160.xml"/><Relationship Id="rId2" Type="http://schemas.microsoft.com/office/2011/relationships/chartColorStyle" Target="colors161.xml"/><Relationship Id="rId1" Type="http://schemas.microsoft.com/office/2011/relationships/chartStyle" Target="style161.xml"/></Relationships>
</file>

<file path=xl/charts/_rels/chart162.xml.rels><?xml version="1.0" encoding="UTF-8" standalone="yes"?>
<Relationships xmlns="http://schemas.openxmlformats.org/package/2006/relationships"><Relationship Id="rId3" Type="http://schemas.openxmlformats.org/officeDocument/2006/relationships/themeOverride" Target="../theme/themeOverride161.xml"/><Relationship Id="rId2" Type="http://schemas.microsoft.com/office/2011/relationships/chartColorStyle" Target="colors162.xml"/><Relationship Id="rId1" Type="http://schemas.microsoft.com/office/2011/relationships/chartStyle" Target="style162.xml"/></Relationships>
</file>

<file path=xl/charts/_rels/chart163.xml.rels><?xml version="1.0" encoding="UTF-8" standalone="yes"?>
<Relationships xmlns="http://schemas.openxmlformats.org/package/2006/relationships"><Relationship Id="rId3" Type="http://schemas.openxmlformats.org/officeDocument/2006/relationships/themeOverride" Target="../theme/themeOverride162.xml"/><Relationship Id="rId2" Type="http://schemas.microsoft.com/office/2011/relationships/chartColorStyle" Target="colors163.xml"/><Relationship Id="rId1" Type="http://schemas.microsoft.com/office/2011/relationships/chartStyle" Target="style163.xml"/></Relationships>
</file>

<file path=xl/charts/_rels/chart164.xml.rels><?xml version="1.0" encoding="UTF-8" standalone="yes"?>
<Relationships xmlns="http://schemas.openxmlformats.org/package/2006/relationships"><Relationship Id="rId3" Type="http://schemas.openxmlformats.org/officeDocument/2006/relationships/themeOverride" Target="../theme/themeOverride163.xml"/><Relationship Id="rId2" Type="http://schemas.microsoft.com/office/2011/relationships/chartColorStyle" Target="colors164.xml"/><Relationship Id="rId1" Type="http://schemas.microsoft.com/office/2011/relationships/chartStyle" Target="style164.xml"/></Relationships>
</file>

<file path=xl/charts/_rels/chart165.xml.rels><?xml version="1.0" encoding="UTF-8" standalone="yes"?>
<Relationships xmlns="http://schemas.openxmlformats.org/package/2006/relationships"><Relationship Id="rId3" Type="http://schemas.openxmlformats.org/officeDocument/2006/relationships/themeOverride" Target="../theme/themeOverride164.xml"/><Relationship Id="rId2" Type="http://schemas.microsoft.com/office/2011/relationships/chartColorStyle" Target="colors165.xml"/><Relationship Id="rId1" Type="http://schemas.microsoft.com/office/2011/relationships/chartStyle" Target="style165.xml"/></Relationships>
</file>

<file path=xl/charts/_rels/chart166.xml.rels><?xml version="1.0" encoding="UTF-8" standalone="yes"?>
<Relationships xmlns="http://schemas.openxmlformats.org/package/2006/relationships"><Relationship Id="rId3" Type="http://schemas.openxmlformats.org/officeDocument/2006/relationships/themeOverride" Target="../theme/themeOverride165.xml"/><Relationship Id="rId2" Type="http://schemas.microsoft.com/office/2011/relationships/chartColorStyle" Target="colors166.xml"/><Relationship Id="rId1" Type="http://schemas.microsoft.com/office/2011/relationships/chartStyle" Target="style166.xml"/></Relationships>
</file>

<file path=xl/charts/_rels/chart167.xml.rels><?xml version="1.0" encoding="UTF-8" standalone="yes"?>
<Relationships xmlns="http://schemas.openxmlformats.org/package/2006/relationships"><Relationship Id="rId3" Type="http://schemas.openxmlformats.org/officeDocument/2006/relationships/themeOverride" Target="../theme/themeOverride166.xml"/><Relationship Id="rId2" Type="http://schemas.microsoft.com/office/2011/relationships/chartColorStyle" Target="colors167.xml"/><Relationship Id="rId1" Type="http://schemas.microsoft.com/office/2011/relationships/chartStyle" Target="style167.xml"/></Relationships>
</file>

<file path=xl/charts/_rels/chart168.xml.rels><?xml version="1.0" encoding="UTF-8" standalone="yes"?>
<Relationships xmlns="http://schemas.openxmlformats.org/package/2006/relationships"><Relationship Id="rId3" Type="http://schemas.openxmlformats.org/officeDocument/2006/relationships/themeOverride" Target="../theme/themeOverride167.xml"/><Relationship Id="rId2" Type="http://schemas.microsoft.com/office/2011/relationships/chartColorStyle" Target="colors168.xml"/><Relationship Id="rId1" Type="http://schemas.microsoft.com/office/2011/relationships/chartStyle" Target="style168.xml"/></Relationships>
</file>

<file path=xl/charts/_rels/chart169.xml.rels><?xml version="1.0" encoding="UTF-8" standalone="yes"?>
<Relationships xmlns="http://schemas.openxmlformats.org/package/2006/relationships"><Relationship Id="rId3" Type="http://schemas.openxmlformats.org/officeDocument/2006/relationships/themeOverride" Target="../theme/themeOverride168.xml"/><Relationship Id="rId2" Type="http://schemas.microsoft.com/office/2011/relationships/chartColorStyle" Target="colors169.xml"/><Relationship Id="rId1" Type="http://schemas.microsoft.com/office/2011/relationships/chartStyle" Target="style169.xml"/></Relationships>
</file>

<file path=xl/charts/_rels/chart170.xml.rels><?xml version="1.0" encoding="UTF-8" standalone="yes"?>
<Relationships xmlns="http://schemas.openxmlformats.org/package/2006/relationships"><Relationship Id="rId3" Type="http://schemas.openxmlformats.org/officeDocument/2006/relationships/themeOverride" Target="../theme/themeOverride169.xml"/><Relationship Id="rId2" Type="http://schemas.microsoft.com/office/2011/relationships/chartColorStyle" Target="colors170.xml"/><Relationship Id="rId1" Type="http://schemas.microsoft.com/office/2011/relationships/chartStyle" Target="style170.xml"/></Relationships>
</file>

<file path=xl/charts/_rels/chart171.xml.rels><?xml version="1.0" encoding="UTF-8" standalone="yes"?>
<Relationships xmlns="http://schemas.openxmlformats.org/package/2006/relationships"><Relationship Id="rId2" Type="http://schemas.microsoft.com/office/2011/relationships/chartColorStyle" Target="colors171.xml"/><Relationship Id="rId1" Type="http://schemas.microsoft.com/office/2011/relationships/chartStyle" Target="style171.xml"/></Relationships>
</file>

<file path=xl/charts/_rels/chart172.xml.rels><?xml version="1.0" encoding="UTF-8" standalone="yes"?>
<Relationships xmlns="http://schemas.openxmlformats.org/package/2006/relationships"><Relationship Id="rId2" Type="http://schemas.microsoft.com/office/2011/relationships/chartColorStyle" Target="colors172.xml"/><Relationship Id="rId1" Type="http://schemas.microsoft.com/office/2011/relationships/chartStyle" Target="style172.xml"/></Relationships>
</file>

<file path=xl/charts/_rels/chart173.xml.rels><?xml version="1.0" encoding="UTF-8" standalone="yes"?>
<Relationships xmlns="http://schemas.openxmlformats.org/package/2006/relationships"><Relationship Id="rId2" Type="http://schemas.microsoft.com/office/2011/relationships/chartColorStyle" Target="colors173.xml"/><Relationship Id="rId1" Type="http://schemas.microsoft.com/office/2011/relationships/chartStyle" Target="style17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98861534205843E-2"/>
          <c:y val="7.4850323432917476E-2"/>
          <c:w val="0.89703629886239866"/>
          <c:h val="0.79842528574028893"/>
        </c:manualLayout>
      </c:layout>
      <c:lineChart>
        <c:grouping val="standard"/>
        <c:varyColors val="0"/>
        <c:ser>
          <c:idx val="0"/>
          <c:order val="0"/>
          <c:tx>
            <c:strRef>
              <c:f>国実東大愛名!$C$1</c:f>
              <c:strCache>
                <c:ptCount val="1"/>
                <c:pt idx="0">
                  <c:v>国内総生産(実質)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国実東大愛名!$B$2:$B$31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国実東大愛名!$C$2:$C$31</c:f>
              <c:numCache>
                <c:formatCode>#,##0.0;[Red]\-#,##0.0</c:formatCode>
                <c:ptCount val="30"/>
                <c:pt idx="0">
                  <c:v>173.7</c:v>
                </c:pt>
                <c:pt idx="1">
                  <c:v>154.19999999999999</c:v>
                </c:pt>
                <c:pt idx="2">
                  <c:v>159.19999999999999</c:v>
                </c:pt>
                <c:pt idx="3">
                  <c:v>149.30000000000001</c:v>
                </c:pt>
                <c:pt idx="4">
                  <c:v>154.6</c:v>
                </c:pt>
                <c:pt idx="5">
                  <c:v>149.6</c:v>
                </c:pt>
                <c:pt idx="6">
                  <c:v>146.1</c:v>
                </c:pt>
                <c:pt idx="7">
                  <c:v>130.69999999999999</c:v>
                </c:pt>
                <c:pt idx="8">
                  <c:v>129.80000000000001</c:v>
                </c:pt>
                <c:pt idx="9">
                  <c:v>122.3</c:v>
                </c:pt>
                <c:pt idx="10">
                  <c:v>117.1</c:v>
                </c:pt>
                <c:pt idx="11">
                  <c:v>106.4</c:v>
                </c:pt>
                <c:pt idx="12">
                  <c:v>104.1</c:v>
                </c:pt>
                <c:pt idx="13">
                  <c:v>102.1</c:v>
                </c:pt>
                <c:pt idx="14">
                  <c:v>100</c:v>
                </c:pt>
                <c:pt idx="15">
                  <c:v>96.3</c:v>
                </c:pt>
                <c:pt idx="16">
                  <c:v>100.7</c:v>
                </c:pt>
                <c:pt idx="17">
                  <c:v>96.6</c:v>
                </c:pt>
                <c:pt idx="18">
                  <c:v>101</c:v>
                </c:pt>
                <c:pt idx="19">
                  <c:v>97.5</c:v>
                </c:pt>
                <c:pt idx="20">
                  <c:v>92.9</c:v>
                </c:pt>
                <c:pt idx="21" formatCode="#,##0.0;\-#,##0.0">
                  <c:v>100</c:v>
                </c:pt>
                <c:pt idx="22">
                  <c:v>110.1</c:v>
                </c:pt>
                <c:pt idx="23">
                  <c:v>112.2</c:v>
                </c:pt>
                <c:pt idx="24">
                  <c:v>104.5</c:v>
                </c:pt>
                <c:pt idx="25">
                  <c:v>104.2</c:v>
                </c:pt>
                <c:pt idx="26">
                  <c:v>103.4</c:v>
                </c:pt>
                <c:pt idx="27">
                  <c:v>100.4</c:v>
                </c:pt>
                <c:pt idx="28">
                  <c:v>92.9</c:v>
                </c:pt>
                <c:pt idx="29">
                  <c:v>99.7</c:v>
                </c:pt>
              </c:numCache>
            </c:numRef>
          </c:val>
          <c:smooth val="0"/>
          <c:extLst>
            <c:ext xmlns:c16="http://schemas.microsoft.com/office/drawing/2014/chart" uri="{C3380CC4-5D6E-409C-BE32-E72D297353CC}">
              <c16:uniqueId val="{00000000-7A67-4DA1-B975-23847543A0A5}"/>
            </c:ext>
          </c:extLst>
        </c:ser>
        <c:ser>
          <c:idx val="1"/>
          <c:order val="1"/>
          <c:tx>
            <c:strRef>
              <c:f>国実東大愛名!$D$1</c:f>
              <c:strCache>
                <c:ptCount val="1"/>
                <c:pt idx="0">
                  <c:v>東京(名目)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国実東大愛名!$B$2:$B$31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国実東大愛名!$D$2:$D$31</c:f>
              <c:numCache>
                <c:formatCode>#,##0.0;[Red]\-#,##0.0</c:formatCode>
                <c:ptCount val="30"/>
                <c:pt idx="17">
                  <c:v>95</c:v>
                </c:pt>
                <c:pt idx="18">
                  <c:v>98.7</c:v>
                </c:pt>
                <c:pt idx="19">
                  <c:v>98.4</c:v>
                </c:pt>
                <c:pt idx="20">
                  <c:v>96.7</c:v>
                </c:pt>
                <c:pt idx="21" formatCode="#,##0.0;\-#,##0.0">
                  <c:v>100</c:v>
                </c:pt>
                <c:pt idx="22">
                  <c:v>103.2</c:v>
                </c:pt>
                <c:pt idx="23">
                  <c:v>96.1</c:v>
                </c:pt>
                <c:pt idx="24">
                  <c:v>85.8</c:v>
                </c:pt>
                <c:pt idx="25">
                  <c:v>84.9</c:v>
                </c:pt>
                <c:pt idx="26">
                  <c:v>74.900000000000006</c:v>
                </c:pt>
                <c:pt idx="27">
                  <c:v>61.8</c:v>
                </c:pt>
                <c:pt idx="28">
                  <c:v>68.099999999999994</c:v>
                </c:pt>
              </c:numCache>
            </c:numRef>
          </c:val>
          <c:smooth val="0"/>
          <c:extLst>
            <c:ext xmlns:c16="http://schemas.microsoft.com/office/drawing/2014/chart" uri="{C3380CC4-5D6E-409C-BE32-E72D297353CC}">
              <c16:uniqueId val="{00000001-7A67-4DA1-B975-23847543A0A5}"/>
            </c:ext>
          </c:extLst>
        </c:ser>
        <c:ser>
          <c:idx val="2"/>
          <c:order val="2"/>
          <c:tx>
            <c:strRef>
              <c:f>国実東大愛名!$E$1</c:f>
              <c:strCache>
                <c:ptCount val="1"/>
                <c:pt idx="0">
                  <c:v>大阪(名目)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国実東大愛名!$B$2:$B$31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国実東大愛名!$E$2:$E$31</c:f>
              <c:numCache>
                <c:formatCode>#,##0.0;[Red]\-#,##0.0</c:formatCode>
                <c:ptCount val="30"/>
                <c:pt idx="17">
                  <c:v>98.8</c:v>
                </c:pt>
                <c:pt idx="18">
                  <c:v>102.2</c:v>
                </c:pt>
                <c:pt idx="19">
                  <c:v>92.3</c:v>
                </c:pt>
                <c:pt idx="20">
                  <c:v>88.1</c:v>
                </c:pt>
                <c:pt idx="21" formatCode="#,##0.0;\-#,##0.0">
                  <c:v>100</c:v>
                </c:pt>
                <c:pt idx="22">
                  <c:v>107</c:v>
                </c:pt>
                <c:pt idx="23">
                  <c:v>109.6</c:v>
                </c:pt>
                <c:pt idx="24">
                  <c:v>103.1</c:v>
                </c:pt>
                <c:pt idx="25">
                  <c:v>94.9</c:v>
                </c:pt>
                <c:pt idx="26">
                  <c:v>93.1</c:v>
                </c:pt>
                <c:pt idx="27">
                  <c:v>87.5</c:v>
                </c:pt>
                <c:pt idx="28">
                  <c:v>92.5</c:v>
                </c:pt>
              </c:numCache>
            </c:numRef>
          </c:val>
          <c:smooth val="0"/>
          <c:extLst>
            <c:ext xmlns:c16="http://schemas.microsoft.com/office/drawing/2014/chart" uri="{C3380CC4-5D6E-409C-BE32-E72D297353CC}">
              <c16:uniqueId val="{00000002-7A67-4DA1-B975-23847543A0A5}"/>
            </c:ext>
          </c:extLst>
        </c:ser>
        <c:ser>
          <c:idx val="3"/>
          <c:order val="3"/>
          <c:tx>
            <c:strRef>
              <c:f>国実東大愛名!$F$1</c:f>
              <c:strCache>
                <c:ptCount val="1"/>
                <c:pt idx="0">
                  <c:v>愛知(名目)</c:v>
                </c:pt>
              </c:strCache>
            </c:strRef>
          </c:tx>
          <c:spPr>
            <a:ln w="31750" cap="rnd" cmpd="sng">
              <a:solidFill>
                <a:sysClr val="windowText" lastClr="000000"/>
              </a:solidFill>
              <a:prstDash val="solid"/>
              <a:round/>
            </a:ln>
            <a:effectLst/>
          </c:spPr>
          <c:marker>
            <c:symbol val="circle"/>
            <c:size val="6"/>
            <c:spPr>
              <a:solidFill>
                <a:sysClr val="windowText" lastClr="000000"/>
              </a:solidFill>
              <a:ln w="6350">
                <a:solidFill>
                  <a:srgbClr val="002060"/>
                </a:solidFill>
              </a:ln>
              <a:effectLst/>
            </c:spPr>
          </c:marker>
          <c:cat>
            <c:numRef>
              <c:f>国実東大愛名!$B$2:$B$31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国実東大愛名!$F$2:$F$31</c:f>
              <c:numCache>
                <c:formatCode>#,##0.0;[Red]\-#,##0.0</c:formatCode>
                <c:ptCount val="30"/>
                <c:pt idx="17">
                  <c:v>98.6</c:v>
                </c:pt>
                <c:pt idx="18">
                  <c:v>104.3</c:v>
                </c:pt>
                <c:pt idx="19">
                  <c:v>97.6</c:v>
                </c:pt>
                <c:pt idx="20">
                  <c:v>92.2</c:v>
                </c:pt>
                <c:pt idx="21" formatCode="#,##0.0;\-#,##0.0">
                  <c:v>100</c:v>
                </c:pt>
                <c:pt idx="22">
                  <c:v>108.5</c:v>
                </c:pt>
                <c:pt idx="23">
                  <c:v>112.1</c:v>
                </c:pt>
                <c:pt idx="24">
                  <c:v>101.9</c:v>
                </c:pt>
                <c:pt idx="25">
                  <c:v>99.5</c:v>
                </c:pt>
                <c:pt idx="26">
                  <c:v>97.6</c:v>
                </c:pt>
                <c:pt idx="27">
                  <c:v>95.8</c:v>
                </c:pt>
                <c:pt idx="28">
                  <c:v>101.6</c:v>
                </c:pt>
              </c:numCache>
            </c:numRef>
          </c:val>
          <c:smooth val="0"/>
          <c:extLst>
            <c:ext xmlns:c16="http://schemas.microsoft.com/office/drawing/2014/chart" uri="{C3380CC4-5D6E-409C-BE32-E72D297353CC}">
              <c16:uniqueId val="{00000003-7A67-4DA1-B975-23847543A0A5}"/>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79428096342634646"/>
          <c:h val="5.49678114339942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98861534205843E-2"/>
          <c:y val="7.4850323432917476E-2"/>
          <c:w val="0.89703629886239866"/>
          <c:h val="0.79842528574028893"/>
        </c:manualLayout>
      </c:layout>
      <c:lineChart>
        <c:grouping val="standard"/>
        <c:varyColors val="0"/>
        <c:ser>
          <c:idx val="0"/>
          <c:order val="0"/>
          <c:tx>
            <c:strRef>
              <c:f>国実東大愛名!$C$1</c:f>
              <c:strCache>
                <c:ptCount val="1"/>
                <c:pt idx="0">
                  <c:v>国内総生産(実質)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国実東大愛名!$B$32:$B$61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国実東大愛名!$C$32:$C$61</c:f>
              <c:numCache>
                <c:formatCode>#,##0.0;[Red]\-#,##0.0</c:formatCode>
                <c:ptCount val="30"/>
                <c:pt idx="0">
                  <c:v>206.1</c:v>
                </c:pt>
                <c:pt idx="1">
                  <c:v>205.3</c:v>
                </c:pt>
                <c:pt idx="2">
                  <c:v>204.8</c:v>
                </c:pt>
                <c:pt idx="3">
                  <c:v>190.9</c:v>
                </c:pt>
                <c:pt idx="4">
                  <c:v>175.1</c:v>
                </c:pt>
                <c:pt idx="5">
                  <c:v>153.30000000000001</c:v>
                </c:pt>
                <c:pt idx="6">
                  <c:v>149.4</c:v>
                </c:pt>
                <c:pt idx="7">
                  <c:v>146.9</c:v>
                </c:pt>
                <c:pt idx="8">
                  <c:v>127.2</c:v>
                </c:pt>
                <c:pt idx="9">
                  <c:v>120.4</c:v>
                </c:pt>
                <c:pt idx="10">
                  <c:v>100.6</c:v>
                </c:pt>
                <c:pt idx="11">
                  <c:v>100.3</c:v>
                </c:pt>
                <c:pt idx="12">
                  <c:v>97.9</c:v>
                </c:pt>
                <c:pt idx="13">
                  <c:v>96.6</c:v>
                </c:pt>
                <c:pt idx="14">
                  <c:v>86.7</c:v>
                </c:pt>
                <c:pt idx="15">
                  <c:v>71.599999999999994</c:v>
                </c:pt>
                <c:pt idx="16">
                  <c:v>76.3</c:v>
                </c:pt>
                <c:pt idx="17">
                  <c:v>78.5</c:v>
                </c:pt>
                <c:pt idx="18">
                  <c:v>75.599999999999994</c:v>
                </c:pt>
                <c:pt idx="19">
                  <c:v>88.1</c:v>
                </c:pt>
                <c:pt idx="20">
                  <c:v>97.4</c:v>
                </c:pt>
                <c:pt idx="21" formatCode="#,##0.0;\-#,##0.0">
                  <c:v>100</c:v>
                </c:pt>
                <c:pt idx="22">
                  <c:v>89</c:v>
                </c:pt>
                <c:pt idx="23">
                  <c:v>94.2</c:v>
                </c:pt>
                <c:pt idx="24">
                  <c:v>93.8</c:v>
                </c:pt>
                <c:pt idx="25">
                  <c:v>93.5</c:v>
                </c:pt>
                <c:pt idx="26">
                  <c:v>93.6</c:v>
                </c:pt>
                <c:pt idx="27">
                  <c:v>89</c:v>
                </c:pt>
                <c:pt idx="28">
                  <c:v>110.8</c:v>
                </c:pt>
                <c:pt idx="29">
                  <c:v>110.2</c:v>
                </c:pt>
              </c:numCache>
            </c:numRef>
          </c:val>
          <c:smooth val="0"/>
          <c:extLst>
            <c:ext xmlns:c16="http://schemas.microsoft.com/office/drawing/2014/chart" uri="{C3380CC4-5D6E-409C-BE32-E72D297353CC}">
              <c16:uniqueId val="{00000000-7A67-4DA1-B975-23847543A0A5}"/>
            </c:ext>
          </c:extLst>
        </c:ser>
        <c:ser>
          <c:idx val="1"/>
          <c:order val="1"/>
          <c:tx>
            <c:strRef>
              <c:f>国実東大愛名!$D$1</c:f>
              <c:strCache>
                <c:ptCount val="1"/>
                <c:pt idx="0">
                  <c:v>東京(名目)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国実東大愛名!$B$32:$B$61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国実東大愛名!$D$32:$D$61</c:f>
              <c:numCache>
                <c:formatCode>#,##0.0;[Red]\-#,##0.0</c:formatCode>
                <c:ptCount val="30"/>
                <c:pt idx="17">
                  <c:v>87.9</c:v>
                </c:pt>
                <c:pt idx="18">
                  <c:v>86.1</c:v>
                </c:pt>
                <c:pt idx="19">
                  <c:v>97.9</c:v>
                </c:pt>
                <c:pt idx="20">
                  <c:v>109.8</c:v>
                </c:pt>
                <c:pt idx="21" formatCode="#,##0.0;\-#,##0.0">
                  <c:v>100</c:v>
                </c:pt>
                <c:pt idx="22">
                  <c:v>87.4</c:v>
                </c:pt>
                <c:pt idx="23">
                  <c:v>83.4</c:v>
                </c:pt>
                <c:pt idx="24">
                  <c:v>79.5</c:v>
                </c:pt>
                <c:pt idx="25">
                  <c:v>71.400000000000006</c:v>
                </c:pt>
                <c:pt idx="26">
                  <c:v>71.5</c:v>
                </c:pt>
                <c:pt idx="27">
                  <c:v>67</c:v>
                </c:pt>
                <c:pt idx="28">
                  <c:v>76.900000000000006</c:v>
                </c:pt>
              </c:numCache>
            </c:numRef>
          </c:val>
          <c:smooth val="0"/>
          <c:extLst>
            <c:ext xmlns:c16="http://schemas.microsoft.com/office/drawing/2014/chart" uri="{C3380CC4-5D6E-409C-BE32-E72D297353CC}">
              <c16:uniqueId val="{00000001-7A67-4DA1-B975-23847543A0A5}"/>
            </c:ext>
          </c:extLst>
        </c:ser>
        <c:ser>
          <c:idx val="2"/>
          <c:order val="2"/>
          <c:tx>
            <c:strRef>
              <c:f>国実東大愛名!$E$1</c:f>
              <c:strCache>
                <c:ptCount val="1"/>
                <c:pt idx="0">
                  <c:v>大阪(名目)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国実東大愛名!$B$32:$B$61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国実東大愛名!$E$32:$E$61</c:f>
              <c:numCache>
                <c:formatCode>#,##0.0;[Red]\-#,##0.0</c:formatCode>
                <c:ptCount val="30"/>
                <c:pt idx="17">
                  <c:v>70</c:v>
                </c:pt>
                <c:pt idx="18">
                  <c:v>70.099999999999994</c:v>
                </c:pt>
                <c:pt idx="19">
                  <c:v>84.9</c:v>
                </c:pt>
                <c:pt idx="20">
                  <c:v>97.4</c:v>
                </c:pt>
                <c:pt idx="21" formatCode="#,##0.0;\-#,##0.0">
                  <c:v>100</c:v>
                </c:pt>
                <c:pt idx="22">
                  <c:v>89</c:v>
                </c:pt>
                <c:pt idx="23">
                  <c:v>94.2</c:v>
                </c:pt>
                <c:pt idx="24">
                  <c:v>93.8</c:v>
                </c:pt>
                <c:pt idx="25">
                  <c:v>93.5</c:v>
                </c:pt>
                <c:pt idx="26">
                  <c:v>93.6</c:v>
                </c:pt>
                <c:pt idx="27">
                  <c:v>89.1</c:v>
                </c:pt>
                <c:pt idx="28">
                  <c:v>109.1</c:v>
                </c:pt>
              </c:numCache>
            </c:numRef>
          </c:val>
          <c:smooth val="0"/>
          <c:extLst>
            <c:ext xmlns:c16="http://schemas.microsoft.com/office/drawing/2014/chart" uri="{C3380CC4-5D6E-409C-BE32-E72D297353CC}">
              <c16:uniqueId val="{00000002-7A67-4DA1-B975-23847543A0A5}"/>
            </c:ext>
          </c:extLst>
        </c:ser>
        <c:ser>
          <c:idx val="3"/>
          <c:order val="3"/>
          <c:tx>
            <c:strRef>
              <c:f>国実東大愛名!$F$1</c:f>
              <c:strCache>
                <c:ptCount val="1"/>
                <c:pt idx="0">
                  <c:v>愛知(名目)</c:v>
                </c:pt>
              </c:strCache>
            </c:strRef>
          </c:tx>
          <c:spPr>
            <a:ln w="31750" cap="rnd" cmpd="sng">
              <a:solidFill>
                <a:sysClr val="windowText" lastClr="000000"/>
              </a:solidFill>
              <a:prstDash val="solid"/>
              <a:round/>
            </a:ln>
            <a:effectLst/>
          </c:spPr>
          <c:marker>
            <c:symbol val="circle"/>
            <c:size val="6"/>
            <c:spPr>
              <a:solidFill>
                <a:sysClr val="windowText" lastClr="000000"/>
              </a:solidFill>
              <a:ln w="6350">
                <a:solidFill>
                  <a:srgbClr val="002060"/>
                </a:solidFill>
              </a:ln>
              <a:effectLst/>
            </c:spPr>
          </c:marker>
          <c:cat>
            <c:numRef>
              <c:f>国実東大愛名!$B$32:$B$61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国実東大愛名!$F$32:$F$61</c:f>
              <c:numCache>
                <c:formatCode>#,##0.0;[Red]\-#,##0.0</c:formatCode>
                <c:ptCount val="30"/>
                <c:pt idx="17">
                  <c:v>82.9</c:v>
                </c:pt>
                <c:pt idx="18">
                  <c:v>76.599999999999994</c:v>
                </c:pt>
                <c:pt idx="19">
                  <c:v>85.1</c:v>
                </c:pt>
                <c:pt idx="20">
                  <c:v>89.3</c:v>
                </c:pt>
                <c:pt idx="21">
                  <c:v>100</c:v>
                </c:pt>
                <c:pt idx="22">
                  <c:v>98.7</c:v>
                </c:pt>
                <c:pt idx="23">
                  <c:v>105.5</c:v>
                </c:pt>
                <c:pt idx="24">
                  <c:v>105.8</c:v>
                </c:pt>
                <c:pt idx="25">
                  <c:v>106.2</c:v>
                </c:pt>
                <c:pt idx="26">
                  <c:v>107</c:v>
                </c:pt>
                <c:pt idx="27">
                  <c:v>102.4</c:v>
                </c:pt>
                <c:pt idx="28">
                  <c:v>125.4</c:v>
                </c:pt>
              </c:numCache>
            </c:numRef>
          </c:val>
          <c:smooth val="0"/>
          <c:extLst>
            <c:ext xmlns:c16="http://schemas.microsoft.com/office/drawing/2014/chart" uri="{C3380CC4-5D6E-409C-BE32-E72D297353CC}">
              <c16:uniqueId val="{00000003-7A67-4DA1-B975-23847543A0A5}"/>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81450852079217695"/>
          <c:h val="5.49678114339942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98861534205843E-2"/>
          <c:y val="7.4850323432917476E-2"/>
          <c:w val="0.89703629886239866"/>
          <c:h val="0.79842528574028893"/>
        </c:manualLayout>
      </c:layout>
      <c:lineChart>
        <c:grouping val="standard"/>
        <c:varyColors val="0"/>
        <c:ser>
          <c:idx val="0"/>
          <c:order val="0"/>
          <c:tx>
            <c:strRef>
              <c:f>国実東大愛名!$C$1</c:f>
              <c:strCache>
                <c:ptCount val="1"/>
                <c:pt idx="0">
                  <c:v>国内総生産(実質)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国実東大愛名!$B$62:$B$91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国実東大愛名!$C$62:$C$91</c:f>
              <c:numCache>
                <c:formatCode>#,##0.0;[Red]\-#,##0.0</c:formatCode>
                <c:ptCount val="30"/>
                <c:pt idx="0">
                  <c:v>108.9</c:v>
                </c:pt>
                <c:pt idx="1">
                  <c:v>111.2</c:v>
                </c:pt>
                <c:pt idx="2">
                  <c:v>113.6</c:v>
                </c:pt>
                <c:pt idx="3">
                  <c:v>115.3</c:v>
                </c:pt>
                <c:pt idx="4">
                  <c:v>111.3</c:v>
                </c:pt>
                <c:pt idx="5">
                  <c:v>107.5</c:v>
                </c:pt>
                <c:pt idx="6">
                  <c:v>109.2</c:v>
                </c:pt>
                <c:pt idx="7">
                  <c:v>102</c:v>
                </c:pt>
                <c:pt idx="8">
                  <c:v>98.7</c:v>
                </c:pt>
                <c:pt idx="9">
                  <c:v>99.5</c:v>
                </c:pt>
                <c:pt idx="10">
                  <c:v>101.6</c:v>
                </c:pt>
                <c:pt idx="11">
                  <c:v>103.6</c:v>
                </c:pt>
                <c:pt idx="12">
                  <c:v>104</c:v>
                </c:pt>
                <c:pt idx="13">
                  <c:v>107.2</c:v>
                </c:pt>
                <c:pt idx="14">
                  <c:v>102</c:v>
                </c:pt>
                <c:pt idx="15">
                  <c:v>85.6</c:v>
                </c:pt>
                <c:pt idx="16">
                  <c:v>95.4</c:v>
                </c:pt>
                <c:pt idx="17">
                  <c:v>88.3</c:v>
                </c:pt>
                <c:pt idx="18">
                  <c:v>89.4</c:v>
                </c:pt>
                <c:pt idx="19">
                  <c:v>89.3</c:v>
                </c:pt>
                <c:pt idx="20">
                  <c:v>92.3</c:v>
                </c:pt>
                <c:pt idx="21" formatCode="#,##0.0;\-#,##0.0">
                  <c:v>100</c:v>
                </c:pt>
                <c:pt idx="22">
                  <c:v>100.3</c:v>
                </c:pt>
                <c:pt idx="23">
                  <c:v>102.7</c:v>
                </c:pt>
                <c:pt idx="24">
                  <c:v>104.3</c:v>
                </c:pt>
                <c:pt idx="25">
                  <c:v>102.5</c:v>
                </c:pt>
                <c:pt idx="26">
                  <c:v>98.3</c:v>
                </c:pt>
                <c:pt idx="27">
                  <c:v>104.4</c:v>
                </c:pt>
                <c:pt idx="28">
                  <c:v>100.9</c:v>
                </c:pt>
                <c:pt idx="29">
                  <c:v>110.7</c:v>
                </c:pt>
              </c:numCache>
            </c:numRef>
          </c:val>
          <c:smooth val="0"/>
          <c:extLst>
            <c:ext xmlns:c16="http://schemas.microsoft.com/office/drawing/2014/chart" uri="{C3380CC4-5D6E-409C-BE32-E72D297353CC}">
              <c16:uniqueId val="{00000000-7A67-4DA1-B975-23847543A0A5}"/>
            </c:ext>
          </c:extLst>
        </c:ser>
        <c:ser>
          <c:idx val="1"/>
          <c:order val="1"/>
          <c:tx>
            <c:strRef>
              <c:f>国実東大愛名!$D$1</c:f>
              <c:strCache>
                <c:ptCount val="1"/>
                <c:pt idx="0">
                  <c:v>東京(名目)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国実東大愛名!$B$62:$B$91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国実東大愛名!$D$62:$D$91</c:f>
              <c:numCache>
                <c:formatCode>#,##0.0;[Red]\-#,##0.0</c:formatCode>
                <c:ptCount val="30"/>
                <c:pt idx="17">
                  <c:v>100.1</c:v>
                </c:pt>
                <c:pt idx="18">
                  <c:v>97.1</c:v>
                </c:pt>
                <c:pt idx="19">
                  <c:v>96.4</c:v>
                </c:pt>
                <c:pt idx="20">
                  <c:v>98.9</c:v>
                </c:pt>
                <c:pt idx="21" formatCode="#,##0.0;\-#,##0.0">
                  <c:v>100</c:v>
                </c:pt>
                <c:pt idx="22">
                  <c:v>99.3</c:v>
                </c:pt>
                <c:pt idx="23">
                  <c:v>99.9</c:v>
                </c:pt>
                <c:pt idx="24">
                  <c:v>99</c:v>
                </c:pt>
                <c:pt idx="25">
                  <c:v>93.6</c:v>
                </c:pt>
                <c:pt idx="26">
                  <c:v>90.6</c:v>
                </c:pt>
                <c:pt idx="27">
                  <c:v>98.3</c:v>
                </c:pt>
                <c:pt idx="28">
                  <c:v>105.1</c:v>
                </c:pt>
              </c:numCache>
            </c:numRef>
          </c:val>
          <c:smooth val="0"/>
          <c:extLst>
            <c:ext xmlns:c16="http://schemas.microsoft.com/office/drawing/2014/chart" uri="{C3380CC4-5D6E-409C-BE32-E72D297353CC}">
              <c16:uniqueId val="{00000001-7A67-4DA1-B975-23847543A0A5}"/>
            </c:ext>
          </c:extLst>
        </c:ser>
        <c:ser>
          <c:idx val="2"/>
          <c:order val="2"/>
          <c:tx>
            <c:strRef>
              <c:f>国実東大愛名!$E$1</c:f>
              <c:strCache>
                <c:ptCount val="1"/>
                <c:pt idx="0">
                  <c:v>大阪(名目)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国実東大愛名!$B$62:$B$91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国実東大愛名!$E$62:$E$91</c:f>
              <c:numCache>
                <c:formatCode>#,##0.0;[Red]\-#,##0.0</c:formatCode>
                <c:ptCount val="30"/>
                <c:pt idx="17">
                  <c:v>93.6</c:v>
                </c:pt>
                <c:pt idx="18">
                  <c:v>90.8</c:v>
                </c:pt>
                <c:pt idx="19">
                  <c:v>90.3</c:v>
                </c:pt>
                <c:pt idx="20">
                  <c:v>94.4</c:v>
                </c:pt>
                <c:pt idx="21" formatCode="#,##0.0;\-#,##0.0">
                  <c:v>100</c:v>
                </c:pt>
                <c:pt idx="22">
                  <c:v>97.2</c:v>
                </c:pt>
                <c:pt idx="23">
                  <c:v>104.2</c:v>
                </c:pt>
                <c:pt idx="24">
                  <c:v>104.9</c:v>
                </c:pt>
                <c:pt idx="25">
                  <c:v>99.6</c:v>
                </c:pt>
                <c:pt idx="26">
                  <c:v>103.8</c:v>
                </c:pt>
                <c:pt idx="27">
                  <c:v>109.5</c:v>
                </c:pt>
                <c:pt idx="28">
                  <c:v>109.7</c:v>
                </c:pt>
              </c:numCache>
            </c:numRef>
          </c:val>
          <c:smooth val="0"/>
          <c:extLst>
            <c:ext xmlns:c16="http://schemas.microsoft.com/office/drawing/2014/chart" uri="{C3380CC4-5D6E-409C-BE32-E72D297353CC}">
              <c16:uniqueId val="{00000002-7A67-4DA1-B975-23847543A0A5}"/>
            </c:ext>
          </c:extLst>
        </c:ser>
        <c:ser>
          <c:idx val="3"/>
          <c:order val="3"/>
          <c:tx>
            <c:strRef>
              <c:f>国実東大愛名!$F$1</c:f>
              <c:strCache>
                <c:ptCount val="1"/>
                <c:pt idx="0">
                  <c:v>愛知(名目)</c:v>
                </c:pt>
              </c:strCache>
            </c:strRef>
          </c:tx>
          <c:spPr>
            <a:ln w="31750" cap="rnd" cmpd="sng">
              <a:solidFill>
                <a:sysClr val="windowText" lastClr="000000"/>
              </a:solidFill>
              <a:prstDash val="solid"/>
              <a:round/>
            </a:ln>
            <a:effectLst/>
          </c:spPr>
          <c:marker>
            <c:symbol val="circle"/>
            <c:size val="6"/>
            <c:spPr>
              <a:solidFill>
                <a:sysClr val="windowText" lastClr="000000"/>
              </a:solidFill>
              <a:ln w="6350">
                <a:solidFill>
                  <a:srgbClr val="002060"/>
                </a:solidFill>
              </a:ln>
              <a:effectLst/>
            </c:spPr>
          </c:marker>
          <c:cat>
            <c:numRef>
              <c:f>国実東大愛名!$B$62:$B$91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国実東大愛名!$F$62:$F$91</c:f>
              <c:numCache>
                <c:formatCode>#,##0.0;[Red]\-#,##0.0</c:formatCode>
                <c:ptCount val="30"/>
                <c:pt idx="17">
                  <c:v>79.2</c:v>
                </c:pt>
                <c:pt idx="18">
                  <c:v>83.6</c:v>
                </c:pt>
                <c:pt idx="19">
                  <c:v>87.6</c:v>
                </c:pt>
                <c:pt idx="20">
                  <c:v>89.9</c:v>
                </c:pt>
                <c:pt idx="21">
                  <c:v>100</c:v>
                </c:pt>
                <c:pt idx="22">
                  <c:v>92.7</c:v>
                </c:pt>
                <c:pt idx="23">
                  <c:v>95.4</c:v>
                </c:pt>
                <c:pt idx="24">
                  <c:v>97.8</c:v>
                </c:pt>
                <c:pt idx="25">
                  <c:v>88.2</c:v>
                </c:pt>
                <c:pt idx="26">
                  <c:v>89</c:v>
                </c:pt>
                <c:pt idx="27">
                  <c:v>89.4</c:v>
                </c:pt>
                <c:pt idx="28">
                  <c:v>98.2</c:v>
                </c:pt>
              </c:numCache>
            </c:numRef>
          </c:val>
          <c:smooth val="0"/>
          <c:extLst>
            <c:ext xmlns:c16="http://schemas.microsoft.com/office/drawing/2014/chart" uri="{C3380CC4-5D6E-409C-BE32-E72D297353CC}">
              <c16:uniqueId val="{00000003-7A67-4DA1-B975-23847543A0A5}"/>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83810733771897927"/>
          <c:h val="5.49678114339942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98861534205843E-2"/>
          <c:y val="7.4850323432917476E-2"/>
          <c:w val="0.89703629886239866"/>
          <c:h val="0.79842528574028893"/>
        </c:manualLayout>
      </c:layout>
      <c:lineChart>
        <c:grouping val="standard"/>
        <c:varyColors val="0"/>
        <c:ser>
          <c:idx val="0"/>
          <c:order val="0"/>
          <c:tx>
            <c:strRef>
              <c:f>国実東大愛名!$C$1</c:f>
              <c:strCache>
                <c:ptCount val="1"/>
                <c:pt idx="0">
                  <c:v>国内総生産(実質)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国実東大愛名!$B$92:$B$121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国実東大愛名!$C$92:$C$121</c:f>
              <c:numCache>
                <c:formatCode>#,##0.0;[Red]\-#,##0.0</c:formatCode>
                <c:ptCount val="30"/>
                <c:pt idx="0">
                  <c:v>99.6</c:v>
                </c:pt>
                <c:pt idx="1">
                  <c:v>99.3</c:v>
                </c:pt>
                <c:pt idx="2">
                  <c:v>99.6</c:v>
                </c:pt>
                <c:pt idx="3">
                  <c:v>101.3</c:v>
                </c:pt>
                <c:pt idx="4">
                  <c:v>104.4</c:v>
                </c:pt>
                <c:pt idx="5">
                  <c:v>107.9</c:v>
                </c:pt>
                <c:pt idx="6">
                  <c:v>107.4</c:v>
                </c:pt>
                <c:pt idx="7">
                  <c:v>106.9</c:v>
                </c:pt>
                <c:pt idx="8">
                  <c:v>104.8</c:v>
                </c:pt>
                <c:pt idx="9">
                  <c:v>104.1</c:v>
                </c:pt>
                <c:pt idx="10">
                  <c:v>102.9</c:v>
                </c:pt>
                <c:pt idx="11">
                  <c:v>97.8</c:v>
                </c:pt>
                <c:pt idx="12">
                  <c:v>95.5</c:v>
                </c:pt>
                <c:pt idx="13">
                  <c:v>95.8</c:v>
                </c:pt>
                <c:pt idx="14">
                  <c:v>94.1</c:v>
                </c:pt>
                <c:pt idx="15">
                  <c:v>92.2</c:v>
                </c:pt>
                <c:pt idx="16">
                  <c:v>94.3</c:v>
                </c:pt>
                <c:pt idx="17">
                  <c:v>90.4</c:v>
                </c:pt>
                <c:pt idx="18">
                  <c:v>91.7</c:v>
                </c:pt>
                <c:pt idx="19">
                  <c:v>90.2</c:v>
                </c:pt>
                <c:pt idx="20">
                  <c:v>92.2</c:v>
                </c:pt>
                <c:pt idx="21" formatCode="#,##0.0;\-#,##0.0">
                  <c:v>100</c:v>
                </c:pt>
                <c:pt idx="22">
                  <c:v>103.8</c:v>
                </c:pt>
                <c:pt idx="23">
                  <c:v>103.2</c:v>
                </c:pt>
                <c:pt idx="24">
                  <c:v>102.1</c:v>
                </c:pt>
                <c:pt idx="25">
                  <c:v>103.4</c:v>
                </c:pt>
                <c:pt idx="26">
                  <c:v>98.8</c:v>
                </c:pt>
                <c:pt idx="27">
                  <c:v>100.2</c:v>
                </c:pt>
                <c:pt idx="28">
                  <c:v>96.2</c:v>
                </c:pt>
                <c:pt idx="29">
                  <c:v>107.6</c:v>
                </c:pt>
              </c:numCache>
            </c:numRef>
          </c:val>
          <c:smooth val="0"/>
          <c:extLst>
            <c:ext xmlns:c16="http://schemas.microsoft.com/office/drawing/2014/chart" uri="{C3380CC4-5D6E-409C-BE32-E72D297353CC}">
              <c16:uniqueId val="{00000000-7A67-4DA1-B975-23847543A0A5}"/>
            </c:ext>
          </c:extLst>
        </c:ser>
        <c:ser>
          <c:idx val="1"/>
          <c:order val="1"/>
          <c:tx>
            <c:strRef>
              <c:f>国実東大愛名!$D$1</c:f>
              <c:strCache>
                <c:ptCount val="1"/>
                <c:pt idx="0">
                  <c:v>東京(名目)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国実東大愛名!$B$92:$B$121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国実東大愛名!$D$92:$D$121</c:f>
              <c:numCache>
                <c:formatCode>#,##0.0;[Red]\-#,##0.0</c:formatCode>
                <c:ptCount val="30"/>
                <c:pt idx="17">
                  <c:v>94.3</c:v>
                </c:pt>
                <c:pt idx="18">
                  <c:v>91.1</c:v>
                </c:pt>
                <c:pt idx="19">
                  <c:v>88.5</c:v>
                </c:pt>
                <c:pt idx="20">
                  <c:v>91.8</c:v>
                </c:pt>
                <c:pt idx="21" formatCode="#,##0.0;\-#,##0.0">
                  <c:v>100</c:v>
                </c:pt>
                <c:pt idx="22">
                  <c:v>95.6</c:v>
                </c:pt>
                <c:pt idx="23">
                  <c:v>97.7</c:v>
                </c:pt>
                <c:pt idx="24">
                  <c:v>101.5</c:v>
                </c:pt>
                <c:pt idx="25">
                  <c:v>98.1</c:v>
                </c:pt>
                <c:pt idx="26">
                  <c:v>97.7</c:v>
                </c:pt>
                <c:pt idx="27">
                  <c:v>99.5</c:v>
                </c:pt>
                <c:pt idx="28">
                  <c:v>106.9</c:v>
                </c:pt>
              </c:numCache>
            </c:numRef>
          </c:val>
          <c:smooth val="0"/>
          <c:extLst>
            <c:ext xmlns:c16="http://schemas.microsoft.com/office/drawing/2014/chart" uri="{C3380CC4-5D6E-409C-BE32-E72D297353CC}">
              <c16:uniqueId val="{00000001-7A67-4DA1-B975-23847543A0A5}"/>
            </c:ext>
          </c:extLst>
        </c:ser>
        <c:ser>
          <c:idx val="2"/>
          <c:order val="2"/>
          <c:tx>
            <c:strRef>
              <c:f>国実東大愛名!$E$1</c:f>
              <c:strCache>
                <c:ptCount val="1"/>
                <c:pt idx="0">
                  <c:v>大阪(名目)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国実東大愛名!$B$92:$B$121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国実東大愛名!$E$92:$E$121</c:f>
              <c:numCache>
                <c:formatCode>#,##0.0;[Red]\-#,##0.0</c:formatCode>
                <c:ptCount val="30"/>
                <c:pt idx="17">
                  <c:v>79.400000000000006</c:v>
                </c:pt>
                <c:pt idx="18">
                  <c:v>83.8</c:v>
                </c:pt>
                <c:pt idx="19">
                  <c:v>84.7</c:v>
                </c:pt>
                <c:pt idx="20">
                  <c:v>89.9</c:v>
                </c:pt>
                <c:pt idx="21" formatCode="#,##0.0;\-#,##0.0">
                  <c:v>100</c:v>
                </c:pt>
                <c:pt idx="22">
                  <c:v>101.7</c:v>
                </c:pt>
                <c:pt idx="23">
                  <c:v>103.8</c:v>
                </c:pt>
                <c:pt idx="24">
                  <c:v>99.5</c:v>
                </c:pt>
                <c:pt idx="25">
                  <c:v>101.7</c:v>
                </c:pt>
                <c:pt idx="26">
                  <c:v>100.1</c:v>
                </c:pt>
                <c:pt idx="27">
                  <c:v>94</c:v>
                </c:pt>
                <c:pt idx="28">
                  <c:v>102.3</c:v>
                </c:pt>
              </c:numCache>
            </c:numRef>
          </c:val>
          <c:smooth val="0"/>
          <c:extLst>
            <c:ext xmlns:c16="http://schemas.microsoft.com/office/drawing/2014/chart" uri="{C3380CC4-5D6E-409C-BE32-E72D297353CC}">
              <c16:uniqueId val="{00000002-7A67-4DA1-B975-23847543A0A5}"/>
            </c:ext>
          </c:extLst>
        </c:ser>
        <c:ser>
          <c:idx val="3"/>
          <c:order val="3"/>
          <c:tx>
            <c:strRef>
              <c:f>国実東大愛名!$F$1</c:f>
              <c:strCache>
                <c:ptCount val="1"/>
                <c:pt idx="0">
                  <c:v>愛知(名目)</c:v>
                </c:pt>
              </c:strCache>
            </c:strRef>
          </c:tx>
          <c:spPr>
            <a:ln w="31750" cap="rnd" cmpd="sng">
              <a:solidFill>
                <a:sysClr val="windowText" lastClr="000000"/>
              </a:solidFill>
              <a:prstDash val="solid"/>
              <a:round/>
            </a:ln>
            <a:effectLst/>
          </c:spPr>
          <c:marker>
            <c:symbol val="circle"/>
            <c:size val="6"/>
            <c:spPr>
              <a:solidFill>
                <a:sysClr val="windowText" lastClr="000000"/>
              </a:solidFill>
              <a:ln w="6350">
                <a:solidFill>
                  <a:srgbClr val="002060"/>
                </a:solidFill>
              </a:ln>
              <a:effectLst/>
            </c:spPr>
          </c:marker>
          <c:cat>
            <c:numRef>
              <c:f>国実東大愛名!$B$92:$B$121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国実東大愛名!$F$92:$F$121</c:f>
              <c:numCache>
                <c:formatCode>#,##0.0;[Red]\-#,##0.0</c:formatCode>
                <c:ptCount val="30"/>
                <c:pt idx="17">
                  <c:v>92.4</c:v>
                </c:pt>
                <c:pt idx="18">
                  <c:v>88.4</c:v>
                </c:pt>
                <c:pt idx="19">
                  <c:v>85.8</c:v>
                </c:pt>
                <c:pt idx="20">
                  <c:v>87.5</c:v>
                </c:pt>
                <c:pt idx="21">
                  <c:v>100</c:v>
                </c:pt>
                <c:pt idx="22">
                  <c:v>91.8</c:v>
                </c:pt>
                <c:pt idx="23">
                  <c:v>88</c:v>
                </c:pt>
                <c:pt idx="24">
                  <c:v>93.4</c:v>
                </c:pt>
                <c:pt idx="25">
                  <c:v>89.6</c:v>
                </c:pt>
                <c:pt idx="26">
                  <c:v>94.7</c:v>
                </c:pt>
                <c:pt idx="27">
                  <c:v>92.4</c:v>
                </c:pt>
                <c:pt idx="28">
                  <c:v>91.4</c:v>
                </c:pt>
              </c:numCache>
            </c:numRef>
          </c:val>
          <c:smooth val="0"/>
          <c:extLst>
            <c:ext xmlns:c16="http://schemas.microsoft.com/office/drawing/2014/chart" uri="{C3380CC4-5D6E-409C-BE32-E72D297353CC}">
              <c16:uniqueId val="{00000003-7A67-4DA1-B975-23847543A0A5}"/>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80439474210926176"/>
          <c:h val="5.49678114339942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98861534205843E-2"/>
          <c:y val="7.4850323432917476E-2"/>
          <c:w val="0.89703629886239866"/>
          <c:h val="0.79842528574028893"/>
        </c:manualLayout>
      </c:layout>
      <c:lineChart>
        <c:grouping val="standard"/>
        <c:varyColors val="0"/>
        <c:ser>
          <c:idx val="0"/>
          <c:order val="0"/>
          <c:tx>
            <c:strRef>
              <c:f>国実東大愛名!$C$1</c:f>
              <c:strCache>
                <c:ptCount val="1"/>
                <c:pt idx="0">
                  <c:v>国内総生産(実質)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国実東大愛名!$B$122:$B$151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国実東大愛名!$C$122:$C$151</c:f>
              <c:numCache>
                <c:formatCode>#,##0.0;[Red]\-#,##0.0</c:formatCode>
                <c:ptCount val="30"/>
                <c:pt idx="0">
                  <c:v>317.60000000000002</c:v>
                </c:pt>
                <c:pt idx="1">
                  <c:v>303.10000000000002</c:v>
                </c:pt>
                <c:pt idx="2">
                  <c:v>282.10000000000002</c:v>
                </c:pt>
                <c:pt idx="3">
                  <c:v>266.10000000000002</c:v>
                </c:pt>
                <c:pt idx="4">
                  <c:v>250.9</c:v>
                </c:pt>
                <c:pt idx="5">
                  <c:v>217.3</c:v>
                </c:pt>
                <c:pt idx="6">
                  <c:v>196.6</c:v>
                </c:pt>
                <c:pt idx="7">
                  <c:v>165.3</c:v>
                </c:pt>
                <c:pt idx="8">
                  <c:v>148</c:v>
                </c:pt>
                <c:pt idx="9">
                  <c:v>137.1</c:v>
                </c:pt>
                <c:pt idx="10">
                  <c:v>126.8</c:v>
                </c:pt>
                <c:pt idx="11">
                  <c:v>114.2</c:v>
                </c:pt>
                <c:pt idx="12">
                  <c:v>111.2</c:v>
                </c:pt>
                <c:pt idx="13">
                  <c:v>111.6</c:v>
                </c:pt>
                <c:pt idx="14">
                  <c:v>106</c:v>
                </c:pt>
                <c:pt idx="15">
                  <c:v>92.7</c:v>
                </c:pt>
                <c:pt idx="16">
                  <c:v>87.3</c:v>
                </c:pt>
                <c:pt idx="17">
                  <c:v>85.2</c:v>
                </c:pt>
                <c:pt idx="18">
                  <c:v>91.2</c:v>
                </c:pt>
                <c:pt idx="19">
                  <c:v>85.3</c:v>
                </c:pt>
                <c:pt idx="20">
                  <c:v>84.7</c:v>
                </c:pt>
                <c:pt idx="21" formatCode="#,##0.0;\-#,##0.0">
                  <c:v>100</c:v>
                </c:pt>
                <c:pt idx="22">
                  <c:v>87.9</c:v>
                </c:pt>
                <c:pt idx="23">
                  <c:v>84.2</c:v>
                </c:pt>
                <c:pt idx="24">
                  <c:v>91.2</c:v>
                </c:pt>
                <c:pt idx="25">
                  <c:v>92.5</c:v>
                </c:pt>
                <c:pt idx="26">
                  <c:v>83.8</c:v>
                </c:pt>
                <c:pt idx="27">
                  <c:v>86.8</c:v>
                </c:pt>
                <c:pt idx="28">
                  <c:v>76.7</c:v>
                </c:pt>
                <c:pt idx="29">
                  <c:v>82.9</c:v>
                </c:pt>
              </c:numCache>
            </c:numRef>
          </c:val>
          <c:smooth val="0"/>
          <c:extLst>
            <c:ext xmlns:c16="http://schemas.microsoft.com/office/drawing/2014/chart" uri="{C3380CC4-5D6E-409C-BE32-E72D297353CC}">
              <c16:uniqueId val="{00000000-666F-4E71-B1F5-A75D7844EA1D}"/>
            </c:ext>
          </c:extLst>
        </c:ser>
        <c:ser>
          <c:idx val="1"/>
          <c:order val="1"/>
          <c:tx>
            <c:strRef>
              <c:f>国実東大愛名!$D$1</c:f>
              <c:strCache>
                <c:ptCount val="1"/>
                <c:pt idx="0">
                  <c:v>東京(名目)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国実東大愛名!$B$122:$B$151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国実東大愛名!$D$122:$D$151</c:f>
              <c:numCache>
                <c:formatCode>#,##0.0;[Red]\-#,##0.0</c:formatCode>
                <c:ptCount val="30"/>
                <c:pt idx="17">
                  <c:v>97.3</c:v>
                </c:pt>
                <c:pt idx="18">
                  <c:v>89.1</c:v>
                </c:pt>
                <c:pt idx="19">
                  <c:v>82.6</c:v>
                </c:pt>
                <c:pt idx="20">
                  <c:v>84.7</c:v>
                </c:pt>
                <c:pt idx="21" formatCode="#,##0.0;\-#,##0.0">
                  <c:v>100</c:v>
                </c:pt>
                <c:pt idx="22">
                  <c:v>78.3</c:v>
                </c:pt>
                <c:pt idx="23">
                  <c:v>79.099999999999994</c:v>
                </c:pt>
                <c:pt idx="24">
                  <c:v>83.8</c:v>
                </c:pt>
                <c:pt idx="25">
                  <c:v>79.8</c:v>
                </c:pt>
                <c:pt idx="26">
                  <c:v>75</c:v>
                </c:pt>
                <c:pt idx="27">
                  <c:v>85.9</c:v>
                </c:pt>
                <c:pt idx="28">
                  <c:v>83.7</c:v>
                </c:pt>
              </c:numCache>
            </c:numRef>
          </c:val>
          <c:smooth val="0"/>
          <c:extLst>
            <c:ext xmlns:c16="http://schemas.microsoft.com/office/drawing/2014/chart" uri="{C3380CC4-5D6E-409C-BE32-E72D297353CC}">
              <c16:uniqueId val="{00000001-666F-4E71-B1F5-A75D7844EA1D}"/>
            </c:ext>
          </c:extLst>
        </c:ser>
        <c:ser>
          <c:idx val="2"/>
          <c:order val="2"/>
          <c:tx>
            <c:strRef>
              <c:f>国実東大愛名!$E$1</c:f>
              <c:strCache>
                <c:ptCount val="1"/>
                <c:pt idx="0">
                  <c:v>大阪(名目)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国実東大愛名!$B$122:$B$151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国実東大愛名!$E$122:$E$151</c:f>
              <c:numCache>
                <c:formatCode>#,##0.0;[Red]\-#,##0.0</c:formatCode>
                <c:ptCount val="30"/>
                <c:pt idx="17">
                  <c:v>108.2</c:v>
                </c:pt>
                <c:pt idx="18">
                  <c:v>97.8</c:v>
                </c:pt>
                <c:pt idx="19">
                  <c:v>98.3</c:v>
                </c:pt>
                <c:pt idx="20">
                  <c:v>83.3</c:v>
                </c:pt>
                <c:pt idx="21" formatCode="#,##0.0;\-#,##0.0">
                  <c:v>100</c:v>
                </c:pt>
                <c:pt idx="22">
                  <c:v>99.4</c:v>
                </c:pt>
                <c:pt idx="23">
                  <c:v>92.8</c:v>
                </c:pt>
                <c:pt idx="24">
                  <c:v>101.4</c:v>
                </c:pt>
                <c:pt idx="25">
                  <c:v>98</c:v>
                </c:pt>
                <c:pt idx="26">
                  <c:v>90.8</c:v>
                </c:pt>
                <c:pt idx="27">
                  <c:v>90.7</c:v>
                </c:pt>
                <c:pt idx="28">
                  <c:v>88.7</c:v>
                </c:pt>
              </c:numCache>
            </c:numRef>
          </c:val>
          <c:smooth val="0"/>
          <c:extLst>
            <c:ext xmlns:c16="http://schemas.microsoft.com/office/drawing/2014/chart" uri="{C3380CC4-5D6E-409C-BE32-E72D297353CC}">
              <c16:uniqueId val="{00000002-666F-4E71-B1F5-A75D7844EA1D}"/>
            </c:ext>
          </c:extLst>
        </c:ser>
        <c:ser>
          <c:idx val="3"/>
          <c:order val="3"/>
          <c:tx>
            <c:strRef>
              <c:f>国実東大愛名!$F$1</c:f>
              <c:strCache>
                <c:ptCount val="1"/>
                <c:pt idx="0">
                  <c:v>愛知(名目)</c:v>
                </c:pt>
              </c:strCache>
            </c:strRef>
          </c:tx>
          <c:spPr>
            <a:ln w="31750" cap="rnd" cmpd="sng">
              <a:solidFill>
                <a:sysClr val="windowText" lastClr="000000"/>
              </a:solidFill>
              <a:prstDash val="solid"/>
              <a:round/>
            </a:ln>
            <a:effectLst/>
          </c:spPr>
          <c:marker>
            <c:symbol val="circle"/>
            <c:size val="6"/>
            <c:spPr>
              <a:solidFill>
                <a:sysClr val="windowText" lastClr="000000"/>
              </a:solidFill>
              <a:ln w="6350">
                <a:solidFill>
                  <a:srgbClr val="002060"/>
                </a:solidFill>
              </a:ln>
              <a:effectLst/>
            </c:spPr>
          </c:marker>
          <c:cat>
            <c:numRef>
              <c:f>国実東大愛名!$B$122:$B$151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国実東大愛名!$F$122:$F$151</c:f>
              <c:numCache>
                <c:formatCode>#,##0.0;[Red]\-#,##0.0</c:formatCode>
                <c:ptCount val="30"/>
                <c:pt idx="17">
                  <c:v>99.2</c:v>
                </c:pt>
                <c:pt idx="18">
                  <c:v>91.1</c:v>
                </c:pt>
                <c:pt idx="19">
                  <c:v>86.2</c:v>
                </c:pt>
                <c:pt idx="20">
                  <c:v>81.599999999999994</c:v>
                </c:pt>
                <c:pt idx="21">
                  <c:v>100</c:v>
                </c:pt>
                <c:pt idx="22">
                  <c:v>79.099999999999994</c:v>
                </c:pt>
                <c:pt idx="23">
                  <c:v>79.2</c:v>
                </c:pt>
                <c:pt idx="24">
                  <c:v>81.7</c:v>
                </c:pt>
                <c:pt idx="25">
                  <c:v>78.7</c:v>
                </c:pt>
                <c:pt idx="26">
                  <c:v>69.5</c:v>
                </c:pt>
                <c:pt idx="27">
                  <c:v>81.8</c:v>
                </c:pt>
                <c:pt idx="28">
                  <c:v>77.7</c:v>
                </c:pt>
              </c:numCache>
            </c:numRef>
          </c:val>
          <c:smooth val="0"/>
          <c:extLst>
            <c:ext xmlns:c16="http://schemas.microsoft.com/office/drawing/2014/chart" uri="{C3380CC4-5D6E-409C-BE32-E72D297353CC}">
              <c16:uniqueId val="{00000003-666F-4E71-B1F5-A75D7844EA1D}"/>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82462229947509225"/>
          <c:h val="5.49678114339942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98861534205843E-2"/>
          <c:y val="7.4850323432917476E-2"/>
          <c:w val="0.89703629886239866"/>
          <c:h val="0.79842528574028893"/>
        </c:manualLayout>
      </c:layout>
      <c:lineChart>
        <c:grouping val="standard"/>
        <c:varyColors val="0"/>
        <c:ser>
          <c:idx val="0"/>
          <c:order val="0"/>
          <c:tx>
            <c:strRef>
              <c:f>国実東大愛名!$C$1</c:f>
              <c:strCache>
                <c:ptCount val="1"/>
                <c:pt idx="0">
                  <c:v>国内総生産(実質)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国実東大愛名!$B$152:$B$181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国実東大愛名!$C$152:$C$181</c:f>
              <c:numCache>
                <c:formatCode>#,##0.0;[Red]\-#,##0.0</c:formatCode>
                <c:ptCount val="30"/>
                <c:pt idx="0">
                  <c:v>130.19999999999999</c:v>
                </c:pt>
                <c:pt idx="1">
                  <c:v>137.6</c:v>
                </c:pt>
                <c:pt idx="2">
                  <c:v>139.19999999999999</c:v>
                </c:pt>
                <c:pt idx="3">
                  <c:v>135.9</c:v>
                </c:pt>
                <c:pt idx="4">
                  <c:v>130.9</c:v>
                </c:pt>
                <c:pt idx="5">
                  <c:v>124.4</c:v>
                </c:pt>
                <c:pt idx="6">
                  <c:v>131.5</c:v>
                </c:pt>
                <c:pt idx="7">
                  <c:v>122</c:v>
                </c:pt>
                <c:pt idx="8">
                  <c:v>110.2</c:v>
                </c:pt>
                <c:pt idx="9">
                  <c:v>110.9</c:v>
                </c:pt>
                <c:pt idx="10">
                  <c:v>112</c:v>
                </c:pt>
                <c:pt idx="11">
                  <c:v>113.2</c:v>
                </c:pt>
                <c:pt idx="12">
                  <c:v>101</c:v>
                </c:pt>
                <c:pt idx="13">
                  <c:v>93.5</c:v>
                </c:pt>
                <c:pt idx="14">
                  <c:v>92.3</c:v>
                </c:pt>
                <c:pt idx="15">
                  <c:v>91.3</c:v>
                </c:pt>
                <c:pt idx="16">
                  <c:v>94.9</c:v>
                </c:pt>
                <c:pt idx="17">
                  <c:v>89.4</c:v>
                </c:pt>
                <c:pt idx="18">
                  <c:v>83.1</c:v>
                </c:pt>
                <c:pt idx="19">
                  <c:v>82.6</c:v>
                </c:pt>
                <c:pt idx="20">
                  <c:v>82.9</c:v>
                </c:pt>
                <c:pt idx="21" formatCode="#,##0.0;\-#,##0.0">
                  <c:v>100</c:v>
                </c:pt>
                <c:pt idx="22">
                  <c:v>106.8</c:v>
                </c:pt>
                <c:pt idx="23">
                  <c:v>105.2</c:v>
                </c:pt>
                <c:pt idx="24">
                  <c:v>104.4</c:v>
                </c:pt>
                <c:pt idx="25">
                  <c:v>111.7</c:v>
                </c:pt>
                <c:pt idx="26">
                  <c:v>103</c:v>
                </c:pt>
                <c:pt idx="27">
                  <c:v>104.5</c:v>
                </c:pt>
                <c:pt idx="28">
                  <c:v>87.6</c:v>
                </c:pt>
                <c:pt idx="29">
                  <c:v>104.7</c:v>
                </c:pt>
              </c:numCache>
            </c:numRef>
          </c:val>
          <c:smooth val="0"/>
          <c:extLst>
            <c:ext xmlns:c16="http://schemas.microsoft.com/office/drawing/2014/chart" uri="{C3380CC4-5D6E-409C-BE32-E72D297353CC}">
              <c16:uniqueId val="{00000000-0449-4763-833E-7872FE2A870F}"/>
            </c:ext>
          </c:extLst>
        </c:ser>
        <c:ser>
          <c:idx val="1"/>
          <c:order val="1"/>
          <c:tx>
            <c:strRef>
              <c:f>国実東大愛名!$D$1</c:f>
              <c:strCache>
                <c:ptCount val="1"/>
                <c:pt idx="0">
                  <c:v>東京(名目)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国実東大愛名!$B$152:$B$181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国実東大愛名!$D$152:$D$181</c:f>
              <c:numCache>
                <c:formatCode>#,##0.0;[Red]\-#,##0.0</c:formatCode>
                <c:ptCount val="30"/>
                <c:pt idx="17">
                  <c:v>101.9</c:v>
                </c:pt>
                <c:pt idx="18">
                  <c:v>89.6</c:v>
                </c:pt>
                <c:pt idx="19">
                  <c:v>86.2</c:v>
                </c:pt>
                <c:pt idx="20">
                  <c:v>85.7</c:v>
                </c:pt>
                <c:pt idx="21" formatCode="#,##0.0;\-#,##0.0">
                  <c:v>100</c:v>
                </c:pt>
                <c:pt idx="22">
                  <c:v>82.7</c:v>
                </c:pt>
                <c:pt idx="23">
                  <c:v>87.7</c:v>
                </c:pt>
                <c:pt idx="24">
                  <c:v>87.5</c:v>
                </c:pt>
                <c:pt idx="25">
                  <c:v>88.1</c:v>
                </c:pt>
                <c:pt idx="26">
                  <c:v>89.2</c:v>
                </c:pt>
                <c:pt idx="27">
                  <c:v>88.3</c:v>
                </c:pt>
                <c:pt idx="28">
                  <c:v>96.3</c:v>
                </c:pt>
              </c:numCache>
            </c:numRef>
          </c:val>
          <c:smooth val="0"/>
          <c:extLst>
            <c:ext xmlns:c16="http://schemas.microsoft.com/office/drawing/2014/chart" uri="{C3380CC4-5D6E-409C-BE32-E72D297353CC}">
              <c16:uniqueId val="{00000001-0449-4763-833E-7872FE2A870F}"/>
            </c:ext>
          </c:extLst>
        </c:ser>
        <c:ser>
          <c:idx val="2"/>
          <c:order val="2"/>
          <c:tx>
            <c:strRef>
              <c:f>国実東大愛名!$E$1</c:f>
              <c:strCache>
                <c:ptCount val="1"/>
                <c:pt idx="0">
                  <c:v>大阪(名目)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国実東大愛名!$B$152:$B$181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国実東大愛名!$E$152:$E$181</c:f>
              <c:numCache>
                <c:formatCode>#,##0.0;[Red]\-#,##0.0</c:formatCode>
                <c:ptCount val="30"/>
                <c:pt idx="17">
                  <c:v>84.6</c:v>
                </c:pt>
                <c:pt idx="18">
                  <c:v>108.3</c:v>
                </c:pt>
                <c:pt idx="19">
                  <c:v>85.9</c:v>
                </c:pt>
                <c:pt idx="20">
                  <c:v>83.9</c:v>
                </c:pt>
                <c:pt idx="21" formatCode="#,##0.0;\-#,##0.0">
                  <c:v>100</c:v>
                </c:pt>
                <c:pt idx="22">
                  <c:v>98.5</c:v>
                </c:pt>
                <c:pt idx="23">
                  <c:v>104</c:v>
                </c:pt>
                <c:pt idx="24">
                  <c:v>104.2</c:v>
                </c:pt>
                <c:pt idx="25">
                  <c:v>97.5</c:v>
                </c:pt>
                <c:pt idx="26">
                  <c:v>72.3</c:v>
                </c:pt>
                <c:pt idx="27">
                  <c:v>81.400000000000006</c:v>
                </c:pt>
                <c:pt idx="28">
                  <c:v>101.5</c:v>
                </c:pt>
              </c:numCache>
            </c:numRef>
          </c:val>
          <c:smooth val="0"/>
          <c:extLst>
            <c:ext xmlns:c16="http://schemas.microsoft.com/office/drawing/2014/chart" uri="{C3380CC4-5D6E-409C-BE32-E72D297353CC}">
              <c16:uniqueId val="{00000002-0449-4763-833E-7872FE2A870F}"/>
            </c:ext>
          </c:extLst>
        </c:ser>
        <c:ser>
          <c:idx val="3"/>
          <c:order val="3"/>
          <c:tx>
            <c:strRef>
              <c:f>国実東大愛名!$F$1</c:f>
              <c:strCache>
                <c:ptCount val="1"/>
                <c:pt idx="0">
                  <c:v>愛知(名目)</c:v>
                </c:pt>
              </c:strCache>
            </c:strRef>
          </c:tx>
          <c:spPr>
            <a:ln w="31750" cap="rnd" cmpd="sng">
              <a:solidFill>
                <a:sysClr val="windowText" lastClr="000000"/>
              </a:solidFill>
              <a:prstDash val="solid"/>
              <a:round/>
            </a:ln>
            <a:effectLst/>
          </c:spPr>
          <c:marker>
            <c:symbol val="circle"/>
            <c:size val="6"/>
            <c:spPr>
              <a:solidFill>
                <a:sysClr val="windowText" lastClr="000000"/>
              </a:solidFill>
              <a:ln w="6350">
                <a:solidFill>
                  <a:srgbClr val="002060"/>
                </a:solidFill>
              </a:ln>
              <a:effectLst/>
            </c:spPr>
          </c:marker>
          <c:cat>
            <c:numRef>
              <c:f>国実東大愛名!$B$152:$B$181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国実東大愛名!$F$152:$F$181</c:f>
              <c:numCache>
                <c:formatCode>#,##0.0;[Red]\-#,##0.0</c:formatCode>
                <c:ptCount val="30"/>
                <c:pt idx="17">
                  <c:v>108.9</c:v>
                </c:pt>
                <c:pt idx="18">
                  <c:v>103.7</c:v>
                </c:pt>
                <c:pt idx="19">
                  <c:v>121</c:v>
                </c:pt>
                <c:pt idx="20">
                  <c:v>114</c:v>
                </c:pt>
                <c:pt idx="21">
                  <c:v>100</c:v>
                </c:pt>
                <c:pt idx="22">
                  <c:v>127.2</c:v>
                </c:pt>
                <c:pt idx="23">
                  <c:v>121.4</c:v>
                </c:pt>
                <c:pt idx="24">
                  <c:v>135.6</c:v>
                </c:pt>
                <c:pt idx="25">
                  <c:v>136.6</c:v>
                </c:pt>
                <c:pt idx="26">
                  <c:v>108.7</c:v>
                </c:pt>
                <c:pt idx="27">
                  <c:v>101.4</c:v>
                </c:pt>
                <c:pt idx="28">
                  <c:v>87.9</c:v>
                </c:pt>
              </c:numCache>
            </c:numRef>
          </c:val>
          <c:smooth val="0"/>
          <c:extLst>
            <c:ext xmlns:c16="http://schemas.microsoft.com/office/drawing/2014/chart" uri="{C3380CC4-5D6E-409C-BE32-E72D297353CC}">
              <c16:uniqueId val="{00000003-0449-4763-833E-7872FE2A870F}"/>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78922407408488882"/>
          <c:h val="5.49678114339942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98861534205843E-2"/>
          <c:y val="7.4850323432917476E-2"/>
          <c:w val="0.89703629886239866"/>
          <c:h val="0.79842528574028893"/>
        </c:manualLayout>
      </c:layout>
      <c:lineChart>
        <c:grouping val="standard"/>
        <c:varyColors val="0"/>
        <c:ser>
          <c:idx val="0"/>
          <c:order val="0"/>
          <c:tx>
            <c:strRef>
              <c:f>国実東大愛名!$C$1</c:f>
              <c:strCache>
                <c:ptCount val="1"/>
                <c:pt idx="0">
                  <c:v>国内総生産(実質)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国実東大愛名!$B$182:$B$211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国実東大愛名!$C$182:$C$211</c:f>
              <c:numCache>
                <c:formatCode>#,##0.0;[Red]\-#,##0.0</c:formatCode>
                <c:ptCount val="30"/>
                <c:pt idx="0">
                  <c:v>95.5</c:v>
                </c:pt>
                <c:pt idx="1">
                  <c:v>98.5</c:v>
                </c:pt>
                <c:pt idx="2">
                  <c:v>98.7</c:v>
                </c:pt>
                <c:pt idx="3">
                  <c:v>100.2</c:v>
                </c:pt>
                <c:pt idx="4">
                  <c:v>96</c:v>
                </c:pt>
                <c:pt idx="5">
                  <c:v>98.4</c:v>
                </c:pt>
                <c:pt idx="6">
                  <c:v>96.1</c:v>
                </c:pt>
                <c:pt idx="7">
                  <c:v>93.9</c:v>
                </c:pt>
                <c:pt idx="8">
                  <c:v>94.6</c:v>
                </c:pt>
                <c:pt idx="9">
                  <c:v>95.8</c:v>
                </c:pt>
                <c:pt idx="10">
                  <c:v>94.1</c:v>
                </c:pt>
                <c:pt idx="11">
                  <c:v>92.6</c:v>
                </c:pt>
                <c:pt idx="12">
                  <c:v>90.8</c:v>
                </c:pt>
                <c:pt idx="13">
                  <c:v>90.6</c:v>
                </c:pt>
                <c:pt idx="14">
                  <c:v>85.1</c:v>
                </c:pt>
                <c:pt idx="15">
                  <c:v>86.7</c:v>
                </c:pt>
                <c:pt idx="16">
                  <c:v>93.1</c:v>
                </c:pt>
                <c:pt idx="17">
                  <c:v>89.2</c:v>
                </c:pt>
                <c:pt idx="18">
                  <c:v>87.9</c:v>
                </c:pt>
                <c:pt idx="19">
                  <c:v>87.9</c:v>
                </c:pt>
                <c:pt idx="20">
                  <c:v>86</c:v>
                </c:pt>
                <c:pt idx="21" formatCode="#,##0.0;\-#,##0.0">
                  <c:v>100</c:v>
                </c:pt>
                <c:pt idx="22">
                  <c:v>106.6</c:v>
                </c:pt>
                <c:pt idx="23">
                  <c:v>104.4</c:v>
                </c:pt>
                <c:pt idx="24">
                  <c:v>103.8</c:v>
                </c:pt>
                <c:pt idx="25">
                  <c:v>107.3</c:v>
                </c:pt>
                <c:pt idx="26">
                  <c:v>111.4</c:v>
                </c:pt>
                <c:pt idx="27">
                  <c:v>104.9</c:v>
                </c:pt>
                <c:pt idx="28">
                  <c:v>93.2</c:v>
                </c:pt>
                <c:pt idx="29">
                  <c:v>105.1</c:v>
                </c:pt>
              </c:numCache>
            </c:numRef>
          </c:val>
          <c:smooth val="0"/>
          <c:extLst>
            <c:ext xmlns:c16="http://schemas.microsoft.com/office/drawing/2014/chart" uri="{C3380CC4-5D6E-409C-BE32-E72D297353CC}">
              <c16:uniqueId val="{00000000-D86B-445C-BAB5-28EB943B446A}"/>
            </c:ext>
          </c:extLst>
        </c:ser>
        <c:ser>
          <c:idx val="1"/>
          <c:order val="1"/>
          <c:tx>
            <c:strRef>
              <c:f>国実東大愛名!$D$1</c:f>
              <c:strCache>
                <c:ptCount val="1"/>
                <c:pt idx="0">
                  <c:v>東京(名目)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国実東大愛名!$B$182:$B$211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国実東大愛名!$D$182:$D$211</c:f>
              <c:numCache>
                <c:formatCode>#,##0.0;[Red]\-#,##0.0</c:formatCode>
                <c:ptCount val="30"/>
                <c:pt idx="17">
                  <c:v>96</c:v>
                </c:pt>
                <c:pt idx="18">
                  <c:v>94.3</c:v>
                </c:pt>
                <c:pt idx="19">
                  <c:v>99.5</c:v>
                </c:pt>
                <c:pt idx="20">
                  <c:v>99.1</c:v>
                </c:pt>
                <c:pt idx="21" formatCode="#,##0.0;\-#,##0.0">
                  <c:v>100</c:v>
                </c:pt>
                <c:pt idx="22">
                  <c:v>90.6</c:v>
                </c:pt>
                <c:pt idx="23">
                  <c:v>95.8</c:v>
                </c:pt>
                <c:pt idx="24">
                  <c:v>97.6</c:v>
                </c:pt>
                <c:pt idx="25">
                  <c:v>97.3</c:v>
                </c:pt>
                <c:pt idx="26">
                  <c:v>99.3</c:v>
                </c:pt>
                <c:pt idx="27">
                  <c:v>106.4</c:v>
                </c:pt>
                <c:pt idx="28">
                  <c:v>106.7</c:v>
                </c:pt>
              </c:numCache>
            </c:numRef>
          </c:val>
          <c:smooth val="0"/>
          <c:extLst>
            <c:ext xmlns:c16="http://schemas.microsoft.com/office/drawing/2014/chart" uri="{C3380CC4-5D6E-409C-BE32-E72D297353CC}">
              <c16:uniqueId val="{00000001-D86B-445C-BAB5-28EB943B446A}"/>
            </c:ext>
          </c:extLst>
        </c:ser>
        <c:ser>
          <c:idx val="2"/>
          <c:order val="2"/>
          <c:tx>
            <c:strRef>
              <c:f>国実東大愛名!$E$1</c:f>
              <c:strCache>
                <c:ptCount val="1"/>
                <c:pt idx="0">
                  <c:v>大阪(名目)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国実東大愛名!$B$182:$B$211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国実東大愛名!$E$182:$E$211</c:f>
              <c:numCache>
                <c:formatCode>#,##0.0;[Red]\-#,##0.0</c:formatCode>
                <c:ptCount val="30"/>
                <c:pt idx="17">
                  <c:v>109.8</c:v>
                </c:pt>
                <c:pt idx="18">
                  <c:v>103</c:v>
                </c:pt>
                <c:pt idx="19">
                  <c:v>102</c:v>
                </c:pt>
                <c:pt idx="20">
                  <c:v>91.4</c:v>
                </c:pt>
                <c:pt idx="21" formatCode="#,##0.0;\-#,##0.0">
                  <c:v>100</c:v>
                </c:pt>
                <c:pt idx="22">
                  <c:v>101.6</c:v>
                </c:pt>
                <c:pt idx="23">
                  <c:v>93</c:v>
                </c:pt>
                <c:pt idx="24">
                  <c:v>87.5</c:v>
                </c:pt>
                <c:pt idx="25">
                  <c:v>67.7</c:v>
                </c:pt>
                <c:pt idx="26">
                  <c:v>74.7</c:v>
                </c:pt>
                <c:pt idx="27">
                  <c:v>74.099999999999994</c:v>
                </c:pt>
                <c:pt idx="28">
                  <c:v>85.3</c:v>
                </c:pt>
              </c:numCache>
            </c:numRef>
          </c:val>
          <c:smooth val="0"/>
          <c:extLst>
            <c:ext xmlns:c16="http://schemas.microsoft.com/office/drawing/2014/chart" uri="{C3380CC4-5D6E-409C-BE32-E72D297353CC}">
              <c16:uniqueId val="{00000002-D86B-445C-BAB5-28EB943B446A}"/>
            </c:ext>
          </c:extLst>
        </c:ser>
        <c:ser>
          <c:idx val="3"/>
          <c:order val="3"/>
          <c:tx>
            <c:strRef>
              <c:f>国実東大愛名!$F$1</c:f>
              <c:strCache>
                <c:ptCount val="1"/>
                <c:pt idx="0">
                  <c:v>愛知(名目)</c:v>
                </c:pt>
              </c:strCache>
            </c:strRef>
          </c:tx>
          <c:spPr>
            <a:ln w="31750" cap="rnd" cmpd="sng">
              <a:solidFill>
                <a:sysClr val="windowText" lastClr="000000"/>
              </a:solidFill>
              <a:prstDash val="solid"/>
              <a:round/>
            </a:ln>
            <a:effectLst/>
          </c:spPr>
          <c:marker>
            <c:symbol val="circle"/>
            <c:size val="6"/>
            <c:spPr>
              <a:solidFill>
                <a:sysClr val="windowText" lastClr="000000"/>
              </a:solidFill>
              <a:ln w="6350">
                <a:solidFill>
                  <a:srgbClr val="002060"/>
                </a:solidFill>
              </a:ln>
              <a:effectLst/>
            </c:spPr>
          </c:marker>
          <c:cat>
            <c:numRef>
              <c:f>国実東大愛名!$B$182:$B$211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国実東大愛名!$F$182:$F$211</c:f>
              <c:numCache>
                <c:formatCode>#,##0.0;[Red]\-#,##0.0</c:formatCode>
                <c:ptCount val="30"/>
                <c:pt idx="17">
                  <c:v>81.400000000000006</c:v>
                </c:pt>
                <c:pt idx="18">
                  <c:v>76.8</c:v>
                </c:pt>
                <c:pt idx="19">
                  <c:v>87.2</c:v>
                </c:pt>
                <c:pt idx="20">
                  <c:v>84.5</c:v>
                </c:pt>
                <c:pt idx="21">
                  <c:v>100</c:v>
                </c:pt>
                <c:pt idx="22">
                  <c:v>105.5</c:v>
                </c:pt>
                <c:pt idx="23">
                  <c:v>103.2</c:v>
                </c:pt>
                <c:pt idx="24">
                  <c:v>111.3</c:v>
                </c:pt>
                <c:pt idx="25">
                  <c:v>112.8</c:v>
                </c:pt>
                <c:pt idx="26">
                  <c:v>108.5</c:v>
                </c:pt>
                <c:pt idx="27">
                  <c:v>117.3</c:v>
                </c:pt>
                <c:pt idx="28">
                  <c:v>117.4</c:v>
                </c:pt>
              </c:numCache>
            </c:numRef>
          </c:val>
          <c:smooth val="0"/>
          <c:extLst>
            <c:ext xmlns:c16="http://schemas.microsoft.com/office/drawing/2014/chart" uri="{C3380CC4-5D6E-409C-BE32-E72D297353CC}">
              <c16:uniqueId val="{00000003-D86B-445C-BAB5-28EB943B446A}"/>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79765222298731819"/>
          <c:h val="5.49678114339942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98861534205843E-2"/>
          <c:y val="7.4850323432917476E-2"/>
          <c:w val="0.89703629886239866"/>
          <c:h val="0.79842528574028893"/>
        </c:manualLayout>
      </c:layout>
      <c:lineChart>
        <c:grouping val="standard"/>
        <c:varyColors val="0"/>
        <c:ser>
          <c:idx val="0"/>
          <c:order val="0"/>
          <c:tx>
            <c:strRef>
              <c:f>国実東大愛名!$C$1</c:f>
              <c:strCache>
                <c:ptCount val="1"/>
                <c:pt idx="0">
                  <c:v>国内総生産(実質)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国実東大愛名!$B$212:$B$241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国実東大愛名!$C$212:$C$241</c:f>
              <c:numCache>
                <c:formatCode>#,##0.0;[Red]\-#,##0.0</c:formatCode>
                <c:ptCount val="30"/>
                <c:pt idx="0">
                  <c:v>108.7</c:v>
                </c:pt>
                <c:pt idx="1">
                  <c:v>103.6</c:v>
                </c:pt>
                <c:pt idx="2">
                  <c:v>115</c:v>
                </c:pt>
                <c:pt idx="3">
                  <c:v>121.3</c:v>
                </c:pt>
                <c:pt idx="4">
                  <c:v>113.5</c:v>
                </c:pt>
                <c:pt idx="5">
                  <c:v>108.7</c:v>
                </c:pt>
                <c:pt idx="6">
                  <c:v>104.8</c:v>
                </c:pt>
                <c:pt idx="7">
                  <c:v>104.9</c:v>
                </c:pt>
                <c:pt idx="8">
                  <c:v>108</c:v>
                </c:pt>
                <c:pt idx="9">
                  <c:v>99.6</c:v>
                </c:pt>
                <c:pt idx="10">
                  <c:v>101.2</c:v>
                </c:pt>
                <c:pt idx="11">
                  <c:v>97.7</c:v>
                </c:pt>
                <c:pt idx="12">
                  <c:v>101.6</c:v>
                </c:pt>
                <c:pt idx="13">
                  <c:v>94.7</c:v>
                </c:pt>
                <c:pt idx="14">
                  <c:v>94.5</c:v>
                </c:pt>
                <c:pt idx="15">
                  <c:v>87.2</c:v>
                </c:pt>
                <c:pt idx="16">
                  <c:v>98.9</c:v>
                </c:pt>
                <c:pt idx="17">
                  <c:v>84.5</c:v>
                </c:pt>
                <c:pt idx="18">
                  <c:v>84.1</c:v>
                </c:pt>
                <c:pt idx="19">
                  <c:v>98.8</c:v>
                </c:pt>
                <c:pt idx="20">
                  <c:v>93.7</c:v>
                </c:pt>
                <c:pt idx="21" formatCode="#,##0.0;\-#,##0.0">
                  <c:v>100</c:v>
                </c:pt>
                <c:pt idx="22">
                  <c:v>107.8</c:v>
                </c:pt>
                <c:pt idx="23">
                  <c:v>110.7</c:v>
                </c:pt>
                <c:pt idx="24">
                  <c:v>109.1</c:v>
                </c:pt>
                <c:pt idx="25">
                  <c:v>110.9</c:v>
                </c:pt>
                <c:pt idx="26">
                  <c:v>111.1</c:v>
                </c:pt>
                <c:pt idx="27">
                  <c:v>113.1</c:v>
                </c:pt>
                <c:pt idx="28">
                  <c:v>54.8</c:v>
                </c:pt>
                <c:pt idx="29">
                  <c:v>78.599999999999994</c:v>
                </c:pt>
              </c:numCache>
            </c:numRef>
          </c:val>
          <c:smooth val="0"/>
          <c:extLst>
            <c:ext xmlns:c16="http://schemas.microsoft.com/office/drawing/2014/chart" uri="{C3380CC4-5D6E-409C-BE32-E72D297353CC}">
              <c16:uniqueId val="{00000000-300E-41AC-88AE-A7FBD93493E4}"/>
            </c:ext>
          </c:extLst>
        </c:ser>
        <c:ser>
          <c:idx val="1"/>
          <c:order val="1"/>
          <c:tx>
            <c:strRef>
              <c:f>国実東大愛名!$D$1</c:f>
              <c:strCache>
                <c:ptCount val="1"/>
                <c:pt idx="0">
                  <c:v>東京(名目)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国実東大愛名!$B$212:$B$241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国実東大愛名!$D$212:$D$241</c:f>
              <c:numCache>
                <c:formatCode>#,##0.0;[Red]\-#,##0.0</c:formatCode>
                <c:ptCount val="30"/>
                <c:pt idx="17">
                  <c:v>130.4</c:v>
                </c:pt>
                <c:pt idx="18">
                  <c:v>125.7</c:v>
                </c:pt>
                <c:pt idx="19">
                  <c:v>141.6</c:v>
                </c:pt>
                <c:pt idx="20">
                  <c:v>135.30000000000001</c:v>
                </c:pt>
                <c:pt idx="21" formatCode="#,##0.0;\-#,##0.0">
                  <c:v>100</c:v>
                </c:pt>
                <c:pt idx="22">
                  <c:v>86.9</c:v>
                </c:pt>
                <c:pt idx="23">
                  <c:v>106.2</c:v>
                </c:pt>
                <c:pt idx="24">
                  <c:v>116.7</c:v>
                </c:pt>
                <c:pt idx="25">
                  <c:v>107.2</c:v>
                </c:pt>
                <c:pt idx="26">
                  <c:v>75.900000000000006</c:v>
                </c:pt>
                <c:pt idx="27">
                  <c:v>108.7</c:v>
                </c:pt>
                <c:pt idx="28">
                  <c:v>122</c:v>
                </c:pt>
              </c:numCache>
            </c:numRef>
          </c:val>
          <c:smooth val="0"/>
          <c:extLst>
            <c:ext xmlns:c16="http://schemas.microsoft.com/office/drawing/2014/chart" uri="{C3380CC4-5D6E-409C-BE32-E72D297353CC}">
              <c16:uniqueId val="{00000001-300E-41AC-88AE-A7FBD93493E4}"/>
            </c:ext>
          </c:extLst>
        </c:ser>
        <c:ser>
          <c:idx val="2"/>
          <c:order val="2"/>
          <c:tx>
            <c:strRef>
              <c:f>国実東大愛名!$E$1</c:f>
              <c:strCache>
                <c:ptCount val="1"/>
                <c:pt idx="0">
                  <c:v>大阪(名目)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国実東大愛名!$B$212:$B$241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国実東大愛名!$E$212:$E$241</c:f>
              <c:numCache>
                <c:formatCode>#,##0.0;[Red]\-#,##0.0</c:formatCode>
                <c:ptCount val="30"/>
                <c:pt idx="17">
                  <c:v>100.7</c:v>
                </c:pt>
                <c:pt idx="18">
                  <c:v>90.8</c:v>
                </c:pt>
                <c:pt idx="19">
                  <c:v>85.3</c:v>
                </c:pt>
                <c:pt idx="20">
                  <c:v>158.1</c:v>
                </c:pt>
                <c:pt idx="21" formatCode="#,##0.0;\-#,##0.0">
                  <c:v>100</c:v>
                </c:pt>
                <c:pt idx="22">
                  <c:v>103.2</c:v>
                </c:pt>
                <c:pt idx="23">
                  <c:v>157.1</c:v>
                </c:pt>
                <c:pt idx="24">
                  <c:v>114.7</c:v>
                </c:pt>
                <c:pt idx="25">
                  <c:v>99.6</c:v>
                </c:pt>
                <c:pt idx="26">
                  <c:v>176.7</c:v>
                </c:pt>
                <c:pt idx="27">
                  <c:v>196.1</c:v>
                </c:pt>
                <c:pt idx="28">
                  <c:v>94.3</c:v>
                </c:pt>
              </c:numCache>
            </c:numRef>
          </c:val>
          <c:smooth val="0"/>
          <c:extLst>
            <c:ext xmlns:c16="http://schemas.microsoft.com/office/drawing/2014/chart" uri="{C3380CC4-5D6E-409C-BE32-E72D297353CC}">
              <c16:uniqueId val="{00000002-300E-41AC-88AE-A7FBD93493E4}"/>
            </c:ext>
          </c:extLst>
        </c:ser>
        <c:ser>
          <c:idx val="3"/>
          <c:order val="3"/>
          <c:tx>
            <c:strRef>
              <c:f>国実東大愛名!$F$1</c:f>
              <c:strCache>
                <c:ptCount val="1"/>
                <c:pt idx="0">
                  <c:v>愛知(名目)</c:v>
                </c:pt>
              </c:strCache>
            </c:strRef>
          </c:tx>
          <c:spPr>
            <a:ln w="31750" cap="rnd" cmpd="sng">
              <a:solidFill>
                <a:sysClr val="windowText" lastClr="000000"/>
              </a:solidFill>
              <a:prstDash val="solid"/>
              <a:round/>
            </a:ln>
            <a:effectLst/>
          </c:spPr>
          <c:marker>
            <c:symbol val="circle"/>
            <c:size val="6"/>
            <c:spPr>
              <a:solidFill>
                <a:sysClr val="windowText" lastClr="000000"/>
              </a:solidFill>
              <a:ln w="6350">
                <a:solidFill>
                  <a:srgbClr val="002060"/>
                </a:solidFill>
              </a:ln>
              <a:effectLst/>
            </c:spPr>
          </c:marker>
          <c:cat>
            <c:numRef>
              <c:f>国実東大愛名!$B$212:$B$241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国実東大愛名!$F$212:$F$241</c:f>
              <c:numCache>
                <c:formatCode>#,##0.0;[Red]\-#,##0.0</c:formatCode>
                <c:ptCount val="30"/>
                <c:pt idx="17">
                  <c:v>130.69999999999999</c:v>
                </c:pt>
                <c:pt idx="18">
                  <c:v>118.9</c:v>
                </c:pt>
                <c:pt idx="19">
                  <c:v>68.599999999999994</c:v>
                </c:pt>
                <c:pt idx="20">
                  <c:v>85.5</c:v>
                </c:pt>
                <c:pt idx="21">
                  <c:v>100</c:v>
                </c:pt>
                <c:pt idx="22">
                  <c:v>89.1</c:v>
                </c:pt>
                <c:pt idx="23">
                  <c:v>96</c:v>
                </c:pt>
                <c:pt idx="24">
                  <c:v>96.2</c:v>
                </c:pt>
                <c:pt idx="25">
                  <c:v>91.1</c:v>
                </c:pt>
                <c:pt idx="26">
                  <c:v>83.8</c:v>
                </c:pt>
                <c:pt idx="27">
                  <c:v>71.2</c:v>
                </c:pt>
                <c:pt idx="28">
                  <c:v>24</c:v>
                </c:pt>
              </c:numCache>
            </c:numRef>
          </c:val>
          <c:smooth val="0"/>
          <c:extLst>
            <c:ext xmlns:c16="http://schemas.microsoft.com/office/drawing/2014/chart" uri="{C3380CC4-5D6E-409C-BE32-E72D297353CC}">
              <c16:uniqueId val="{00000003-300E-41AC-88AE-A7FBD93493E4}"/>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78248155496294536"/>
          <c:h val="5.49678114339942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98861534205843E-2"/>
          <c:y val="7.4850323432917476E-2"/>
          <c:w val="0.89703629886239866"/>
          <c:h val="0.79842528574028893"/>
        </c:manualLayout>
      </c:layout>
      <c:lineChart>
        <c:grouping val="standard"/>
        <c:varyColors val="0"/>
        <c:ser>
          <c:idx val="0"/>
          <c:order val="0"/>
          <c:tx>
            <c:strRef>
              <c:f>国実東大愛名!$C$1</c:f>
              <c:strCache>
                <c:ptCount val="1"/>
                <c:pt idx="0">
                  <c:v>国内総生産(実質)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国実東大愛名!$B$242:$B$271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国実東大愛名!$C$242:$C$271</c:f>
              <c:numCache>
                <c:formatCode>#,##0.0;[Red]\-#,##0.0</c:formatCode>
                <c:ptCount val="30"/>
                <c:pt idx="0">
                  <c:v>153.5</c:v>
                </c:pt>
                <c:pt idx="1">
                  <c:v>152.6</c:v>
                </c:pt>
                <c:pt idx="2">
                  <c:v>154.4</c:v>
                </c:pt>
                <c:pt idx="3">
                  <c:v>152.6</c:v>
                </c:pt>
                <c:pt idx="4">
                  <c:v>140.1</c:v>
                </c:pt>
                <c:pt idx="5">
                  <c:v>130.6</c:v>
                </c:pt>
                <c:pt idx="6">
                  <c:v>131.6</c:v>
                </c:pt>
                <c:pt idx="7">
                  <c:v>126.1</c:v>
                </c:pt>
                <c:pt idx="8">
                  <c:v>115.2</c:v>
                </c:pt>
                <c:pt idx="9">
                  <c:v>113.2</c:v>
                </c:pt>
                <c:pt idx="10">
                  <c:v>114.4</c:v>
                </c:pt>
                <c:pt idx="11">
                  <c:v>113.6</c:v>
                </c:pt>
                <c:pt idx="12">
                  <c:v>115.6</c:v>
                </c:pt>
                <c:pt idx="13">
                  <c:v>121.8</c:v>
                </c:pt>
                <c:pt idx="14">
                  <c:v>112.4</c:v>
                </c:pt>
                <c:pt idx="15">
                  <c:v>85.8</c:v>
                </c:pt>
                <c:pt idx="16">
                  <c:v>96.5</c:v>
                </c:pt>
                <c:pt idx="17">
                  <c:v>96.9</c:v>
                </c:pt>
                <c:pt idx="18">
                  <c:v>87.5</c:v>
                </c:pt>
                <c:pt idx="19">
                  <c:v>89.4</c:v>
                </c:pt>
                <c:pt idx="20">
                  <c:v>92.8</c:v>
                </c:pt>
                <c:pt idx="21" formatCode="#,##0.0;\-#,##0.0">
                  <c:v>100</c:v>
                </c:pt>
                <c:pt idx="22">
                  <c:v>97.8</c:v>
                </c:pt>
                <c:pt idx="23">
                  <c:v>102</c:v>
                </c:pt>
                <c:pt idx="24">
                  <c:v>102.5</c:v>
                </c:pt>
                <c:pt idx="25">
                  <c:v>102.9</c:v>
                </c:pt>
                <c:pt idx="26">
                  <c:v>106.1</c:v>
                </c:pt>
                <c:pt idx="27">
                  <c:v>109.3</c:v>
                </c:pt>
                <c:pt idx="28">
                  <c:v>101.4</c:v>
                </c:pt>
                <c:pt idx="29">
                  <c:v>116</c:v>
                </c:pt>
              </c:numCache>
            </c:numRef>
          </c:val>
          <c:smooth val="0"/>
          <c:extLst>
            <c:ext xmlns:c16="http://schemas.microsoft.com/office/drawing/2014/chart" uri="{C3380CC4-5D6E-409C-BE32-E72D297353CC}">
              <c16:uniqueId val="{00000000-D02B-4DA3-8486-D5D87601EC53}"/>
            </c:ext>
          </c:extLst>
        </c:ser>
        <c:ser>
          <c:idx val="1"/>
          <c:order val="1"/>
          <c:tx>
            <c:strRef>
              <c:f>国実東大愛名!$D$1</c:f>
              <c:strCache>
                <c:ptCount val="1"/>
                <c:pt idx="0">
                  <c:v>東京(名目)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国実東大愛名!$B$242:$B$271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国実東大愛名!$D$242:$D$271</c:f>
              <c:numCache>
                <c:formatCode>#,##0.0;[Red]\-#,##0.0</c:formatCode>
                <c:ptCount val="30"/>
                <c:pt idx="17">
                  <c:v>105.6</c:v>
                </c:pt>
                <c:pt idx="18">
                  <c:v>91.6</c:v>
                </c:pt>
                <c:pt idx="19">
                  <c:v>85</c:v>
                </c:pt>
                <c:pt idx="20">
                  <c:v>100.7</c:v>
                </c:pt>
                <c:pt idx="21" formatCode="#,##0.0;\-#,##0.0">
                  <c:v>100</c:v>
                </c:pt>
                <c:pt idx="22">
                  <c:v>95.5</c:v>
                </c:pt>
                <c:pt idx="23">
                  <c:v>96.9</c:v>
                </c:pt>
                <c:pt idx="24">
                  <c:v>99.1</c:v>
                </c:pt>
                <c:pt idx="25">
                  <c:v>88.7</c:v>
                </c:pt>
                <c:pt idx="26">
                  <c:v>97.6</c:v>
                </c:pt>
                <c:pt idx="27">
                  <c:v>114.3</c:v>
                </c:pt>
                <c:pt idx="28">
                  <c:v>111.3</c:v>
                </c:pt>
              </c:numCache>
            </c:numRef>
          </c:val>
          <c:smooth val="0"/>
          <c:extLst>
            <c:ext xmlns:c16="http://schemas.microsoft.com/office/drawing/2014/chart" uri="{C3380CC4-5D6E-409C-BE32-E72D297353CC}">
              <c16:uniqueId val="{00000001-D02B-4DA3-8486-D5D87601EC53}"/>
            </c:ext>
          </c:extLst>
        </c:ser>
        <c:ser>
          <c:idx val="2"/>
          <c:order val="2"/>
          <c:tx>
            <c:strRef>
              <c:f>国実東大愛名!$E$1</c:f>
              <c:strCache>
                <c:ptCount val="1"/>
                <c:pt idx="0">
                  <c:v>大阪(名目)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国実東大愛名!$B$242:$B$271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国実東大愛名!$E$242:$E$271</c:f>
              <c:numCache>
                <c:formatCode>#,##0.0;[Red]\-#,##0.0</c:formatCode>
                <c:ptCount val="30"/>
                <c:pt idx="17">
                  <c:v>116.1</c:v>
                </c:pt>
                <c:pt idx="18">
                  <c:v>96.9</c:v>
                </c:pt>
                <c:pt idx="19">
                  <c:v>112.2</c:v>
                </c:pt>
                <c:pt idx="20">
                  <c:v>94.1</c:v>
                </c:pt>
                <c:pt idx="21" formatCode="#,##0.0;\-#,##0.0">
                  <c:v>100</c:v>
                </c:pt>
                <c:pt idx="22">
                  <c:v>99.7</c:v>
                </c:pt>
                <c:pt idx="23">
                  <c:v>104.2</c:v>
                </c:pt>
                <c:pt idx="24">
                  <c:v>99.8</c:v>
                </c:pt>
                <c:pt idx="25">
                  <c:v>104.3</c:v>
                </c:pt>
                <c:pt idx="26">
                  <c:v>97.5</c:v>
                </c:pt>
                <c:pt idx="27">
                  <c:v>105.7</c:v>
                </c:pt>
                <c:pt idx="28">
                  <c:v>94.3</c:v>
                </c:pt>
              </c:numCache>
            </c:numRef>
          </c:val>
          <c:smooth val="0"/>
          <c:extLst>
            <c:ext xmlns:c16="http://schemas.microsoft.com/office/drawing/2014/chart" uri="{C3380CC4-5D6E-409C-BE32-E72D297353CC}">
              <c16:uniqueId val="{00000002-D02B-4DA3-8486-D5D87601EC53}"/>
            </c:ext>
          </c:extLst>
        </c:ser>
        <c:ser>
          <c:idx val="3"/>
          <c:order val="3"/>
          <c:tx>
            <c:strRef>
              <c:f>国実東大愛名!$F$1</c:f>
              <c:strCache>
                <c:ptCount val="1"/>
                <c:pt idx="0">
                  <c:v>愛知(名目)</c:v>
                </c:pt>
              </c:strCache>
            </c:strRef>
          </c:tx>
          <c:spPr>
            <a:ln w="31750" cap="rnd" cmpd="sng">
              <a:solidFill>
                <a:sysClr val="windowText" lastClr="000000"/>
              </a:solidFill>
              <a:prstDash val="solid"/>
              <a:round/>
            </a:ln>
            <a:effectLst/>
          </c:spPr>
          <c:marker>
            <c:symbol val="circle"/>
            <c:size val="6"/>
            <c:spPr>
              <a:solidFill>
                <a:sysClr val="windowText" lastClr="000000"/>
              </a:solidFill>
              <a:ln w="6350">
                <a:solidFill>
                  <a:srgbClr val="002060"/>
                </a:solidFill>
              </a:ln>
              <a:effectLst/>
            </c:spPr>
          </c:marker>
          <c:cat>
            <c:numRef>
              <c:f>国実東大愛名!$B$242:$B$271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国実東大愛名!$F$242:$F$271</c:f>
              <c:numCache>
                <c:formatCode>#,##0.0;[Red]\-#,##0.0</c:formatCode>
                <c:ptCount val="30"/>
                <c:pt idx="17">
                  <c:v>99.8</c:v>
                </c:pt>
                <c:pt idx="18">
                  <c:v>93.8</c:v>
                </c:pt>
                <c:pt idx="19">
                  <c:v>96.8</c:v>
                </c:pt>
                <c:pt idx="20">
                  <c:v>90.5</c:v>
                </c:pt>
                <c:pt idx="21">
                  <c:v>100</c:v>
                </c:pt>
                <c:pt idx="22">
                  <c:v>100.6</c:v>
                </c:pt>
                <c:pt idx="23">
                  <c:v>110.8</c:v>
                </c:pt>
                <c:pt idx="24">
                  <c:v>113</c:v>
                </c:pt>
                <c:pt idx="25">
                  <c:v>110.4</c:v>
                </c:pt>
                <c:pt idx="26">
                  <c:v>109.5</c:v>
                </c:pt>
                <c:pt idx="27">
                  <c:v>92.2</c:v>
                </c:pt>
                <c:pt idx="28">
                  <c:v>103.6</c:v>
                </c:pt>
              </c:numCache>
            </c:numRef>
          </c:val>
          <c:smooth val="0"/>
          <c:extLst>
            <c:ext xmlns:c16="http://schemas.microsoft.com/office/drawing/2014/chart" uri="{C3380CC4-5D6E-409C-BE32-E72D297353CC}">
              <c16:uniqueId val="{00000003-D02B-4DA3-8486-D5D87601EC53}"/>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7922206590550307"/>
          <c:h val="5.49678114339942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98861534205843E-2"/>
          <c:y val="7.4850323432917476E-2"/>
          <c:w val="0.89703629886239866"/>
          <c:h val="0.79842528574028893"/>
        </c:manualLayout>
      </c:layout>
      <c:lineChart>
        <c:grouping val="standard"/>
        <c:varyColors val="0"/>
        <c:ser>
          <c:idx val="0"/>
          <c:order val="0"/>
          <c:tx>
            <c:strRef>
              <c:f>国実東大愛名!$C$1</c:f>
              <c:strCache>
                <c:ptCount val="1"/>
                <c:pt idx="0">
                  <c:v>国内総生産(実質)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国実東大愛名!$B$272:$B$301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国実東大愛名!$C$272:$C$301</c:f>
              <c:numCache>
                <c:formatCode>#,##0.0;[Red]\-#,##0.0</c:formatCode>
                <c:ptCount val="30"/>
                <c:pt idx="0">
                  <c:v>80.5</c:v>
                </c:pt>
                <c:pt idx="1">
                  <c:v>84.7</c:v>
                </c:pt>
                <c:pt idx="2">
                  <c:v>83.4</c:v>
                </c:pt>
                <c:pt idx="3">
                  <c:v>86.3</c:v>
                </c:pt>
                <c:pt idx="4">
                  <c:v>72.2</c:v>
                </c:pt>
                <c:pt idx="5">
                  <c:v>70.8</c:v>
                </c:pt>
                <c:pt idx="6">
                  <c:v>78.099999999999994</c:v>
                </c:pt>
                <c:pt idx="7">
                  <c:v>70.7</c:v>
                </c:pt>
                <c:pt idx="8">
                  <c:v>63.1</c:v>
                </c:pt>
                <c:pt idx="9">
                  <c:v>67.7</c:v>
                </c:pt>
                <c:pt idx="10">
                  <c:v>75.599999999999994</c:v>
                </c:pt>
                <c:pt idx="11">
                  <c:v>86.8</c:v>
                </c:pt>
                <c:pt idx="12">
                  <c:v>90.8</c:v>
                </c:pt>
                <c:pt idx="13">
                  <c:v>98.2</c:v>
                </c:pt>
                <c:pt idx="14">
                  <c:v>99.1</c:v>
                </c:pt>
                <c:pt idx="15">
                  <c:v>72.900000000000006</c:v>
                </c:pt>
                <c:pt idx="16">
                  <c:v>101.2</c:v>
                </c:pt>
                <c:pt idx="17">
                  <c:v>85.2</c:v>
                </c:pt>
                <c:pt idx="18">
                  <c:v>92</c:v>
                </c:pt>
                <c:pt idx="19">
                  <c:v>92.1</c:v>
                </c:pt>
                <c:pt idx="20">
                  <c:v>97.7</c:v>
                </c:pt>
                <c:pt idx="21" formatCode="#,##0.0;\-#,##0.0">
                  <c:v>100</c:v>
                </c:pt>
                <c:pt idx="22">
                  <c:v>102.2</c:v>
                </c:pt>
                <c:pt idx="23">
                  <c:v>103.2</c:v>
                </c:pt>
                <c:pt idx="24">
                  <c:v>101.4</c:v>
                </c:pt>
                <c:pt idx="25">
                  <c:v>96.5</c:v>
                </c:pt>
                <c:pt idx="26">
                  <c:v>89</c:v>
                </c:pt>
                <c:pt idx="27">
                  <c:v>110.9</c:v>
                </c:pt>
                <c:pt idx="28">
                  <c:v>121.5</c:v>
                </c:pt>
                <c:pt idx="29">
                  <c:v>143.1</c:v>
                </c:pt>
              </c:numCache>
            </c:numRef>
          </c:val>
          <c:smooth val="0"/>
          <c:extLst>
            <c:ext xmlns:c16="http://schemas.microsoft.com/office/drawing/2014/chart" uri="{C3380CC4-5D6E-409C-BE32-E72D297353CC}">
              <c16:uniqueId val="{00000000-B5B1-4052-973E-FE10AAABCBB0}"/>
            </c:ext>
          </c:extLst>
        </c:ser>
        <c:ser>
          <c:idx val="1"/>
          <c:order val="1"/>
          <c:tx>
            <c:strRef>
              <c:f>国実東大愛名!$D$1</c:f>
              <c:strCache>
                <c:ptCount val="1"/>
                <c:pt idx="0">
                  <c:v>東京(名目)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国実東大愛名!$B$272:$B$301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国実東大愛名!$D$272:$D$301</c:f>
              <c:numCache>
                <c:formatCode>#,##0.0;[Red]\-#,##0.0</c:formatCode>
                <c:ptCount val="30"/>
                <c:pt idx="17">
                  <c:v>129.1</c:v>
                </c:pt>
                <c:pt idx="18">
                  <c:v>103.8</c:v>
                </c:pt>
                <c:pt idx="19">
                  <c:v>102.3</c:v>
                </c:pt>
                <c:pt idx="20">
                  <c:v>109.1</c:v>
                </c:pt>
                <c:pt idx="21" formatCode="#,##0.0;\-#,##0.0">
                  <c:v>100</c:v>
                </c:pt>
                <c:pt idx="22">
                  <c:v>94.3</c:v>
                </c:pt>
                <c:pt idx="23">
                  <c:v>107.4</c:v>
                </c:pt>
                <c:pt idx="24">
                  <c:v>112.7</c:v>
                </c:pt>
                <c:pt idx="25">
                  <c:v>100.5</c:v>
                </c:pt>
                <c:pt idx="26">
                  <c:v>95.7</c:v>
                </c:pt>
                <c:pt idx="27">
                  <c:v>130</c:v>
                </c:pt>
                <c:pt idx="28">
                  <c:v>197.4</c:v>
                </c:pt>
              </c:numCache>
            </c:numRef>
          </c:val>
          <c:smooth val="0"/>
          <c:extLst>
            <c:ext xmlns:c16="http://schemas.microsoft.com/office/drawing/2014/chart" uri="{C3380CC4-5D6E-409C-BE32-E72D297353CC}">
              <c16:uniqueId val="{00000001-B5B1-4052-973E-FE10AAABCBB0}"/>
            </c:ext>
          </c:extLst>
        </c:ser>
        <c:ser>
          <c:idx val="2"/>
          <c:order val="2"/>
          <c:tx>
            <c:strRef>
              <c:f>国実東大愛名!$E$1</c:f>
              <c:strCache>
                <c:ptCount val="1"/>
                <c:pt idx="0">
                  <c:v>大阪(名目)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国実東大愛名!$B$272:$B$301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国実東大愛名!$E$272:$E$301</c:f>
              <c:numCache>
                <c:formatCode>#,##0.0;[Red]\-#,##0.0</c:formatCode>
                <c:ptCount val="30"/>
                <c:pt idx="17">
                  <c:v>95.6</c:v>
                </c:pt>
                <c:pt idx="18">
                  <c:v>74.5</c:v>
                </c:pt>
                <c:pt idx="19">
                  <c:v>72.2</c:v>
                </c:pt>
                <c:pt idx="20">
                  <c:v>91.2</c:v>
                </c:pt>
                <c:pt idx="21" formatCode="#,##0.0;\-#,##0.0">
                  <c:v>100</c:v>
                </c:pt>
                <c:pt idx="22">
                  <c:v>89.4</c:v>
                </c:pt>
                <c:pt idx="23">
                  <c:v>95.5</c:v>
                </c:pt>
                <c:pt idx="24">
                  <c:v>101.2</c:v>
                </c:pt>
                <c:pt idx="25">
                  <c:v>94.7</c:v>
                </c:pt>
                <c:pt idx="26">
                  <c:v>109.8</c:v>
                </c:pt>
                <c:pt idx="27">
                  <c:v>136</c:v>
                </c:pt>
                <c:pt idx="28">
                  <c:v>130.6</c:v>
                </c:pt>
              </c:numCache>
            </c:numRef>
          </c:val>
          <c:smooth val="0"/>
          <c:extLst>
            <c:ext xmlns:c16="http://schemas.microsoft.com/office/drawing/2014/chart" uri="{C3380CC4-5D6E-409C-BE32-E72D297353CC}">
              <c16:uniqueId val="{00000002-B5B1-4052-973E-FE10AAABCBB0}"/>
            </c:ext>
          </c:extLst>
        </c:ser>
        <c:ser>
          <c:idx val="3"/>
          <c:order val="3"/>
          <c:tx>
            <c:strRef>
              <c:f>国実東大愛名!$F$1</c:f>
              <c:strCache>
                <c:ptCount val="1"/>
                <c:pt idx="0">
                  <c:v>愛知(名目)</c:v>
                </c:pt>
              </c:strCache>
            </c:strRef>
          </c:tx>
          <c:spPr>
            <a:ln w="31750" cap="rnd" cmpd="sng">
              <a:solidFill>
                <a:sysClr val="windowText" lastClr="000000"/>
              </a:solidFill>
              <a:prstDash val="solid"/>
              <a:round/>
            </a:ln>
            <a:effectLst/>
          </c:spPr>
          <c:marker>
            <c:symbol val="circle"/>
            <c:size val="6"/>
            <c:spPr>
              <a:solidFill>
                <a:sysClr val="windowText" lastClr="000000"/>
              </a:solidFill>
              <a:ln w="6350">
                <a:solidFill>
                  <a:srgbClr val="002060"/>
                </a:solidFill>
              </a:ln>
              <a:effectLst/>
            </c:spPr>
          </c:marker>
          <c:cat>
            <c:numRef>
              <c:f>国実東大愛名!$B$272:$B$301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国実東大愛名!$F$272:$F$301</c:f>
              <c:numCache>
                <c:formatCode>#,##0.0;[Red]\-#,##0.0</c:formatCode>
                <c:ptCount val="30"/>
                <c:pt idx="17">
                  <c:v>87.6</c:v>
                </c:pt>
                <c:pt idx="18">
                  <c:v>91.8</c:v>
                </c:pt>
                <c:pt idx="19">
                  <c:v>93.9</c:v>
                </c:pt>
                <c:pt idx="20">
                  <c:v>104.1</c:v>
                </c:pt>
                <c:pt idx="21">
                  <c:v>100</c:v>
                </c:pt>
                <c:pt idx="22">
                  <c:v>94.1</c:v>
                </c:pt>
                <c:pt idx="23">
                  <c:v>94.1</c:v>
                </c:pt>
                <c:pt idx="24">
                  <c:v>98.8</c:v>
                </c:pt>
                <c:pt idx="25">
                  <c:v>87.5</c:v>
                </c:pt>
                <c:pt idx="26">
                  <c:v>94.8</c:v>
                </c:pt>
                <c:pt idx="27">
                  <c:v>92.5</c:v>
                </c:pt>
                <c:pt idx="28">
                  <c:v>97.4</c:v>
                </c:pt>
              </c:numCache>
            </c:numRef>
          </c:val>
          <c:smooth val="0"/>
          <c:extLst>
            <c:ext xmlns:c16="http://schemas.microsoft.com/office/drawing/2014/chart" uri="{C3380CC4-5D6E-409C-BE32-E72D297353CC}">
              <c16:uniqueId val="{00000003-B5B1-4052-973E-FE10AAABCBB0}"/>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79558766197570696"/>
          <c:h val="5.49678114339942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98861534205843E-2"/>
          <c:y val="7.4850323432917476E-2"/>
          <c:w val="0.89703629886239866"/>
          <c:h val="0.79842528574028893"/>
        </c:manualLayout>
      </c:layout>
      <c:lineChart>
        <c:grouping val="standard"/>
        <c:varyColors val="0"/>
        <c:ser>
          <c:idx val="0"/>
          <c:order val="0"/>
          <c:tx>
            <c:strRef>
              <c:f>国実東大愛名!$C$1</c:f>
              <c:strCache>
                <c:ptCount val="1"/>
                <c:pt idx="0">
                  <c:v>国内総生産(実質)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国実東大愛名!$B$302:$B$331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国実東大愛名!$C$302:$C$331</c:f>
              <c:numCache>
                <c:formatCode>#,##0.0;[Red]\-#,##0.0</c:formatCode>
                <c:ptCount val="30"/>
                <c:pt idx="0">
                  <c:v>135</c:v>
                </c:pt>
                <c:pt idx="1">
                  <c:v>135.80000000000001</c:v>
                </c:pt>
                <c:pt idx="2">
                  <c:v>140.69999999999999</c:v>
                </c:pt>
                <c:pt idx="3">
                  <c:v>140.6</c:v>
                </c:pt>
                <c:pt idx="4">
                  <c:v>131.19999999999999</c:v>
                </c:pt>
                <c:pt idx="5">
                  <c:v>122.3</c:v>
                </c:pt>
                <c:pt idx="6">
                  <c:v>121.9</c:v>
                </c:pt>
                <c:pt idx="7">
                  <c:v>117.4</c:v>
                </c:pt>
                <c:pt idx="8">
                  <c:v>108.3</c:v>
                </c:pt>
                <c:pt idx="9">
                  <c:v>108</c:v>
                </c:pt>
                <c:pt idx="10">
                  <c:v>103.1</c:v>
                </c:pt>
                <c:pt idx="11">
                  <c:v>111.7</c:v>
                </c:pt>
                <c:pt idx="12">
                  <c:v>108.3</c:v>
                </c:pt>
                <c:pt idx="13">
                  <c:v>106.3</c:v>
                </c:pt>
                <c:pt idx="14">
                  <c:v>100.8</c:v>
                </c:pt>
                <c:pt idx="15">
                  <c:v>87.3</c:v>
                </c:pt>
                <c:pt idx="16">
                  <c:v>84.5</c:v>
                </c:pt>
                <c:pt idx="17">
                  <c:v>74.099999999999994</c:v>
                </c:pt>
                <c:pt idx="18">
                  <c:v>84</c:v>
                </c:pt>
                <c:pt idx="19">
                  <c:v>85.7</c:v>
                </c:pt>
                <c:pt idx="20">
                  <c:v>91.1</c:v>
                </c:pt>
                <c:pt idx="21" formatCode="#,##0.0;\-#,##0.0">
                  <c:v>100</c:v>
                </c:pt>
                <c:pt idx="22">
                  <c:v>102</c:v>
                </c:pt>
                <c:pt idx="23">
                  <c:v>106.7</c:v>
                </c:pt>
                <c:pt idx="24">
                  <c:v>113</c:v>
                </c:pt>
                <c:pt idx="25">
                  <c:v>113.3</c:v>
                </c:pt>
                <c:pt idx="26">
                  <c:v>105.5</c:v>
                </c:pt>
                <c:pt idx="27">
                  <c:v>108.4</c:v>
                </c:pt>
                <c:pt idx="28">
                  <c:v>108.2</c:v>
                </c:pt>
                <c:pt idx="29">
                  <c:v>119.5</c:v>
                </c:pt>
              </c:numCache>
            </c:numRef>
          </c:val>
          <c:smooth val="0"/>
          <c:extLst>
            <c:ext xmlns:c16="http://schemas.microsoft.com/office/drawing/2014/chart" uri="{C3380CC4-5D6E-409C-BE32-E72D297353CC}">
              <c16:uniqueId val="{00000000-D043-43F3-9BBD-A628CE482E4E}"/>
            </c:ext>
          </c:extLst>
        </c:ser>
        <c:ser>
          <c:idx val="1"/>
          <c:order val="1"/>
          <c:tx>
            <c:strRef>
              <c:f>国実東大愛名!$D$1</c:f>
              <c:strCache>
                <c:ptCount val="1"/>
                <c:pt idx="0">
                  <c:v>東京(名目)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国実東大愛名!$B$302:$B$331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国実東大愛名!$D$302:$D$331</c:f>
              <c:numCache>
                <c:formatCode>#,##0.0;[Red]\-#,##0.0</c:formatCode>
                <c:ptCount val="30"/>
                <c:pt idx="17">
                  <c:v>99.2</c:v>
                </c:pt>
                <c:pt idx="18">
                  <c:v>96</c:v>
                </c:pt>
                <c:pt idx="19">
                  <c:v>93.3</c:v>
                </c:pt>
                <c:pt idx="20">
                  <c:v>93.7</c:v>
                </c:pt>
                <c:pt idx="21" formatCode="#,##0.0;\-#,##0.0">
                  <c:v>100</c:v>
                </c:pt>
                <c:pt idx="22">
                  <c:v>96.1</c:v>
                </c:pt>
                <c:pt idx="23">
                  <c:v>97.8</c:v>
                </c:pt>
                <c:pt idx="24">
                  <c:v>103.7</c:v>
                </c:pt>
                <c:pt idx="25">
                  <c:v>101.5</c:v>
                </c:pt>
                <c:pt idx="26">
                  <c:v>95.3</c:v>
                </c:pt>
                <c:pt idx="27">
                  <c:v>107.7</c:v>
                </c:pt>
                <c:pt idx="28">
                  <c:v>109.7</c:v>
                </c:pt>
              </c:numCache>
            </c:numRef>
          </c:val>
          <c:smooth val="0"/>
          <c:extLst>
            <c:ext xmlns:c16="http://schemas.microsoft.com/office/drawing/2014/chart" uri="{C3380CC4-5D6E-409C-BE32-E72D297353CC}">
              <c16:uniqueId val="{00000001-D043-43F3-9BBD-A628CE482E4E}"/>
            </c:ext>
          </c:extLst>
        </c:ser>
        <c:ser>
          <c:idx val="2"/>
          <c:order val="2"/>
          <c:tx>
            <c:strRef>
              <c:f>国実東大愛名!$E$1</c:f>
              <c:strCache>
                <c:ptCount val="1"/>
                <c:pt idx="0">
                  <c:v>大阪(名目)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国実東大愛名!$B$302:$B$331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国実東大愛名!$E$302:$E$331</c:f>
              <c:numCache>
                <c:formatCode>#,##0.0;[Red]\-#,##0.0</c:formatCode>
                <c:ptCount val="30"/>
                <c:pt idx="17">
                  <c:v>80.099999999999994</c:v>
                </c:pt>
                <c:pt idx="18">
                  <c:v>85</c:v>
                </c:pt>
                <c:pt idx="19">
                  <c:v>85.2</c:v>
                </c:pt>
                <c:pt idx="20">
                  <c:v>87.3</c:v>
                </c:pt>
                <c:pt idx="21" formatCode="#,##0.0;\-#,##0.0">
                  <c:v>100</c:v>
                </c:pt>
                <c:pt idx="22">
                  <c:v>92.1</c:v>
                </c:pt>
                <c:pt idx="23">
                  <c:v>101.8</c:v>
                </c:pt>
                <c:pt idx="24">
                  <c:v>114.2</c:v>
                </c:pt>
                <c:pt idx="25">
                  <c:v>113.1</c:v>
                </c:pt>
                <c:pt idx="26">
                  <c:v>95.8</c:v>
                </c:pt>
                <c:pt idx="27">
                  <c:v>104.7</c:v>
                </c:pt>
                <c:pt idx="28">
                  <c:v>109.8</c:v>
                </c:pt>
              </c:numCache>
            </c:numRef>
          </c:val>
          <c:smooth val="0"/>
          <c:extLst>
            <c:ext xmlns:c16="http://schemas.microsoft.com/office/drawing/2014/chart" uri="{C3380CC4-5D6E-409C-BE32-E72D297353CC}">
              <c16:uniqueId val="{00000002-D043-43F3-9BBD-A628CE482E4E}"/>
            </c:ext>
          </c:extLst>
        </c:ser>
        <c:ser>
          <c:idx val="3"/>
          <c:order val="3"/>
          <c:tx>
            <c:strRef>
              <c:f>国実東大愛名!$F$1</c:f>
              <c:strCache>
                <c:ptCount val="1"/>
                <c:pt idx="0">
                  <c:v>愛知(名目)</c:v>
                </c:pt>
              </c:strCache>
            </c:strRef>
          </c:tx>
          <c:spPr>
            <a:ln w="31750" cap="rnd" cmpd="sng">
              <a:solidFill>
                <a:sysClr val="windowText" lastClr="000000"/>
              </a:solidFill>
              <a:prstDash val="solid"/>
              <a:round/>
            </a:ln>
            <a:effectLst/>
          </c:spPr>
          <c:marker>
            <c:symbol val="circle"/>
            <c:size val="6"/>
            <c:spPr>
              <a:solidFill>
                <a:sysClr val="windowText" lastClr="000000"/>
              </a:solidFill>
              <a:ln w="6350">
                <a:solidFill>
                  <a:srgbClr val="002060"/>
                </a:solidFill>
              </a:ln>
              <a:effectLst/>
            </c:spPr>
          </c:marker>
          <c:cat>
            <c:numRef>
              <c:f>国実東大愛名!$B$302:$B$331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国実東大愛名!$F$302:$F$331</c:f>
              <c:numCache>
                <c:formatCode>#,##0.0;[Red]\-#,##0.0</c:formatCode>
                <c:ptCount val="30"/>
                <c:pt idx="17">
                  <c:v>77.900000000000006</c:v>
                </c:pt>
                <c:pt idx="18">
                  <c:v>85.6</c:v>
                </c:pt>
                <c:pt idx="19">
                  <c:v>88.9</c:v>
                </c:pt>
                <c:pt idx="20">
                  <c:v>91</c:v>
                </c:pt>
                <c:pt idx="21">
                  <c:v>100</c:v>
                </c:pt>
                <c:pt idx="22">
                  <c:v>100.5</c:v>
                </c:pt>
                <c:pt idx="23">
                  <c:v>100.6</c:v>
                </c:pt>
                <c:pt idx="24">
                  <c:v>110.5</c:v>
                </c:pt>
                <c:pt idx="25">
                  <c:v>107.1</c:v>
                </c:pt>
                <c:pt idx="26">
                  <c:v>108.8</c:v>
                </c:pt>
                <c:pt idx="27">
                  <c:v>102</c:v>
                </c:pt>
                <c:pt idx="28">
                  <c:v>102.3</c:v>
                </c:pt>
              </c:numCache>
            </c:numRef>
          </c:val>
          <c:smooth val="0"/>
          <c:extLst>
            <c:ext xmlns:c16="http://schemas.microsoft.com/office/drawing/2014/chart" uri="{C3380CC4-5D6E-409C-BE32-E72D297353CC}">
              <c16:uniqueId val="{00000003-D043-43F3-9BBD-A628CE482E4E}"/>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81073917511874982"/>
          <c:h val="5.49678114339942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98861534205843E-2"/>
          <c:y val="7.4850323432917476E-2"/>
          <c:w val="0.89703629886239866"/>
          <c:h val="0.79842528574028893"/>
        </c:manualLayout>
      </c:layout>
      <c:lineChart>
        <c:grouping val="standard"/>
        <c:varyColors val="0"/>
        <c:ser>
          <c:idx val="0"/>
          <c:order val="0"/>
          <c:tx>
            <c:strRef>
              <c:f>国実東大愛名!$C$1</c:f>
              <c:strCache>
                <c:ptCount val="1"/>
                <c:pt idx="0">
                  <c:v>国内総生産(実質)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国実東大愛名!$B$332:$B$361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国実東大愛名!$C$332:$C$361</c:f>
              <c:numCache>
                <c:formatCode>#,##0.0;[Red]\-#,##0.0</c:formatCode>
                <c:ptCount val="30"/>
                <c:pt idx="0">
                  <c:v>83.7</c:v>
                </c:pt>
                <c:pt idx="1">
                  <c:v>88.8</c:v>
                </c:pt>
                <c:pt idx="2">
                  <c:v>94.6</c:v>
                </c:pt>
                <c:pt idx="3">
                  <c:v>99.1</c:v>
                </c:pt>
                <c:pt idx="4">
                  <c:v>94.9</c:v>
                </c:pt>
                <c:pt idx="5">
                  <c:v>87.9</c:v>
                </c:pt>
                <c:pt idx="6">
                  <c:v>91.6</c:v>
                </c:pt>
                <c:pt idx="7">
                  <c:v>86.4</c:v>
                </c:pt>
                <c:pt idx="8">
                  <c:v>77.8</c:v>
                </c:pt>
                <c:pt idx="9">
                  <c:v>81.2</c:v>
                </c:pt>
                <c:pt idx="10">
                  <c:v>88</c:v>
                </c:pt>
                <c:pt idx="11">
                  <c:v>92.7</c:v>
                </c:pt>
                <c:pt idx="12">
                  <c:v>98.9</c:v>
                </c:pt>
                <c:pt idx="13">
                  <c:v>104.2</c:v>
                </c:pt>
                <c:pt idx="14">
                  <c:v>104.2</c:v>
                </c:pt>
                <c:pt idx="15">
                  <c:v>75.8</c:v>
                </c:pt>
                <c:pt idx="16">
                  <c:v>84.6</c:v>
                </c:pt>
                <c:pt idx="17">
                  <c:v>87.5</c:v>
                </c:pt>
                <c:pt idx="18">
                  <c:v>89.9</c:v>
                </c:pt>
                <c:pt idx="19">
                  <c:v>87.6</c:v>
                </c:pt>
                <c:pt idx="20">
                  <c:v>92</c:v>
                </c:pt>
                <c:pt idx="21" formatCode="#,##0.0;\-#,##0.0">
                  <c:v>100</c:v>
                </c:pt>
                <c:pt idx="22">
                  <c:v>99.7</c:v>
                </c:pt>
                <c:pt idx="23">
                  <c:v>106.4</c:v>
                </c:pt>
                <c:pt idx="24">
                  <c:v>111.6</c:v>
                </c:pt>
                <c:pt idx="25">
                  <c:v>108.3</c:v>
                </c:pt>
                <c:pt idx="26">
                  <c:v>99.6</c:v>
                </c:pt>
                <c:pt idx="27">
                  <c:v>107.3</c:v>
                </c:pt>
                <c:pt idx="28">
                  <c:v>112.4</c:v>
                </c:pt>
                <c:pt idx="29">
                  <c:v>113</c:v>
                </c:pt>
              </c:numCache>
            </c:numRef>
          </c:val>
          <c:smooth val="0"/>
          <c:extLst>
            <c:ext xmlns:c16="http://schemas.microsoft.com/office/drawing/2014/chart" uri="{C3380CC4-5D6E-409C-BE32-E72D297353CC}">
              <c16:uniqueId val="{00000000-D916-4847-9C3F-824E9A21564E}"/>
            </c:ext>
          </c:extLst>
        </c:ser>
        <c:ser>
          <c:idx val="1"/>
          <c:order val="1"/>
          <c:tx>
            <c:strRef>
              <c:f>国実東大愛名!$D$1</c:f>
              <c:strCache>
                <c:ptCount val="1"/>
                <c:pt idx="0">
                  <c:v>東京(名目)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国実東大愛名!$B$332:$B$361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国実東大愛名!$D$332:$D$361</c:f>
              <c:numCache>
                <c:formatCode>#,##0.0;[Red]\-#,##0.0</c:formatCode>
                <c:ptCount val="30"/>
                <c:pt idx="17">
                  <c:v>107</c:v>
                </c:pt>
                <c:pt idx="18">
                  <c:v>103.2</c:v>
                </c:pt>
                <c:pt idx="19">
                  <c:v>106.6</c:v>
                </c:pt>
                <c:pt idx="20">
                  <c:v>96.3</c:v>
                </c:pt>
                <c:pt idx="21" formatCode="#,##0.0;\-#,##0.0">
                  <c:v>100</c:v>
                </c:pt>
                <c:pt idx="22">
                  <c:v>98.5</c:v>
                </c:pt>
                <c:pt idx="23">
                  <c:v>101.7</c:v>
                </c:pt>
                <c:pt idx="24">
                  <c:v>102.5</c:v>
                </c:pt>
                <c:pt idx="25">
                  <c:v>95.9</c:v>
                </c:pt>
                <c:pt idx="26">
                  <c:v>100</c:v>
                </c:pt>
                <c:pt idx="27">
                  <c:v>97.5</c:v>
                </c:pt>
                <c:pt idx="28">
                  <c:v>104.7</c:v>
                </c:pt>
              </c:numCache>
            </c:numRef>
          </c:val>
          <c:smooth val="0"/>
          <c:extLst>
            <c:ext xmlns:c16="http://schemas.microsoft.com/office/drawing/2014/chart" uri="{C3380CC4-5D6E-409C-BE32-E72D297353CC}">
              <c16:uniqueId val="{00000001-D916-4847-9C3F-824E9A21564E}"/>
            </c:ext>
          </c:extLst>
        </c:ser>
        <c:ser>
          <c:idx val="2"/>
          <c:order val="2"/>
          <c:tx>
            <c:strRef>
              <c:f>国実東大愛名!$E$1</c:f>
              <c:strCache>
                <c:ptCount val="1"/>
                <c:pt idx="0">
                  <c:v>大阪(名目)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国実東大愛名!$B$332:$B$361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国実東大愛名!$E$332:$E$361</c:f>
              <c:numCache>
                <c:formatCode>#,##0.0;[Red]\-#,##0.0</c:formatCode>
                <c:ptCount val="30"/>
                <c:pt idx="17">
                  <c:v>89.6</c:v>
                </c:pt>
                <c:pt idx="18">
                  <c:v>90.7</c:v>
                </c:pt>
                <c:pt idx="19">
                  <c:v>93.7</c:v>
                </c:pt>
                <c:pt idx="20">
                  <c:v>95.1</c:v>
                </c:pt>
                <c:pt idx="21" formatCode="#,##0.0;\-#,##0.0">
                  <c:v>100</c:v>
                </c:pt>
                <c:pt idx="22">
                  <c:v>102.3</c:v>
                </c:pt>
                <c:pt idx="23">
                  <c:v>108.4</c:v>
                </c:pt>
                <c:pt idx="24">
                  <c:v>114.5</c:v>
                </c:pt>
                <c:pt idx="25">
                  <c:v>108.8</c:v>
                </c:pt>
                <c:pt idx="26">
                  <c:v>118</c:v>
                </c:pt>
                <c:pt idx="27">
                  <c:v>124.9</c:v>
                </c:pt>
                <c:pt idx="28">
                  <c:v>133.69999999999999</c:v>
                </c:pt>
              </c:numCache>
            </c:numRef>
          </c:val>
          <c:smooth val="0"/>
          <c:extLst>
            <c:ext xmlns:c16="http://schemas.microsoft.com/office/drawing/2014/chart" uri="{C3380CC4-5D6E-409C-BE32-E72D297353CC}">
              <c16:uniqueId val="{00000002-D916-4847-9C3F-824E9A21564E}"/>
            </c:ext>
          </c:extLst>
        </c:ser>
        <c:ser>
          <c:idx val="3"/>
          <c:order val="3"/>
          <c:tx>
            <c:strRef>
              <c:f>国実東大愛名!$F$1</c:f>
              <c:strCache>
                <c:ptCount val="1"/>
                <c:pt idx="0">
                  <c:v>愛知(名目)</c:v>
                </c:pt>
              </c:strCache>
            </c:strRef>
          </c:tx>
          <c:spPr>
            <a:ln w="31750" cap="rnd" cmpd="sng">
              <a:solidFill>
                <a:sysClr val="windowText" lastClr="000000"/>
              </a:solidFill>
              <a:prstDash val="solid"/>
              <a:round/>
            </a:ln>
            <a:effectLst/>
          </c:spPr>
          <c:marker>
            <c:symbol val="circle"/>
            <c:size val="6"/>
            <c:spPr>
              <a:solidFill>
                <a:sysClr val="windowText" lastClr="000000"/>
              </a:solidFill>
              <a:ln w="6350">
                <a:solidFill>
                  <a:srgbClr val="002060"/>
                </a:solidFill>
              </a:ln>
              <a:effectLst/>
            </c:spPr>
          </c:marker>
          <c:cat>
            <c:numRef>
              <c:f>国実東大愛名!$B$332:$B$361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国実東大愛名!$F$332:$F$361</c:f>
              <c:numCache>
                <c:formatCode>#,##0.0;[Red]\-#,##0.0</c:formatCode>
                <c:ptCount val="30"/>
                <c:pt idx="17">
                  <c:v>73.400000000000006</c:v>
                </c:pt>
                <c:pt idx="18">
                  <c:v>78.7</c:v>
                </c:pt>
                <c:pt idx="19">
                  <c:v>81.2</c:v>
                </c:pt>
                <c:pt idx="20">
                  <c:v>84.6</c:v>
                </c:pt>
                <c:pt idx="21">
                  <c:v>100</c:v>
                </c:pt>
                <c:pt idx="22">
                  <c:v>97.2</c:v>
                </c:pt>
                <c:pt idx="23">
                  <c:v>107.6</c:v>
                </c:pt>
                <c:pt idx="24">
                  <c:v>105.2</c:v>
                </c:pt>
                <c:pt idx="25">
                  <c:v>97.3</c:v>
                </c:pt>
                <c:pt idx="26">
                  <c:v>92.4</c:v>
                </c:pt>
                <c:pt idx="27">
                  <c:v>98</c:v>
                </c:pt>
                <c:pt idx="28">
                  <c:v>90.4</c:v>
                </c:pt>
              </c:numCache>
            </c:numRef>
          </c:val>
          <c:smooth val="0"/>
          <c:extLst>
            <c:ext xmlns:c16="http://schemas.microsoft.com/office/drawing/2014/chart" uri="{C3380CC4-5D6E-409C-BE32-E72D297353CC}">
              <c16:uniqueId val="{00000003-D916-4847-9C3F-824E9A21564E}"/>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8040051692773974"/>
          <c:h val="5.49678114339942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98861534205843E-2"/>
          <c:y val="7.4850323432917476E-2"/>
          <c:w val="0.89703629886239866"/>
          <c:h val="0.79842528574028893"/>
        </c:manualLayout>
      </c:layout>
      <c:lineChart>
        <c:grouping val="standard"/>
        <c:varyColors val="0"/>
        <c:ser>
          <c:idx val="0"/>
          <c:order val="0"/>
          <c:tx>
            <c:strRef>
              <c:f>国実東大愛名!$C$1</c:f>
              <c:strCache>
                <c:ptCount val="1"/>
                <c:pt idx="0">
                  <c:v>国内総生産(実質)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国実東大愛名!$B$362:$B$391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国実東大愛名!$C$362:$C$391</c:f>
              <c:numCache>
                <c:formatCode>#,##0.0;[Red]\-#,##0.0</c:formatCode>
                <c:ptCount val="30"/>
                <c:pt idx="0">
                  <c:v>100.4</c:v>
                </c:pt>
                <c:pt idx="1">
                  <c:v>113.7</c:v>
                </c:pt>
                <c:pt idx="2">
                  <c:v>113.6</c:v>
                </c:pt>
                <c:pt idx="3">
                  <c:v>123.7</c:v>
                </c:pt>
                <c:pt idx="4">
                  <c:v>118.7</c:v>
                </c:pt>
                <c:pt idx="5">
                  <c:v>128.6</c:v>
                </c:pt>
                <c:pt idx="6">
                  <c:v>150</c:v>
                </c:pt>
                <c:pt idx="7">
                  <c:v>110.7</c:v>
                </c:pt>
                <c:pt idx="8">
                  <c:v>113.2</c:v>
                </c:pt>
                <c:pt idx="9">
                  <c:v>126</c:v>
                </c:pt>
                <c:pt idx="10">
                  <c:v>136.4</c:v>
                </c:pt>
                <c:pt idx="11">
                  <c:v>130.19999999999999</c:v>
                </c:pt>
                <c:pt idx="12">
                  <c:v>131.80000000000001</c:v>
                </c:pt>
                <c:pt idx="13">
                  <c:v>135.4</c:v>
                </c:pt>
                <c:pt idx="14">
                  <c:v>118.7</c:v>
                </c:pt>
                <c:pt idx="15">
                  <c:v>90.3</c:v>
                </c:pt>
                <c:pt idx="16">
                  <c:v>107.3</c:v>
                </c:pt>
                <c:pt idx="17">
                  <c:v>96.4</c:v>
                </c:pt>
                <c:pt idx="18">
                  <c:v>84.2</c:v>
                </c:pt>
                <c:pt idx="19">
                  <c:v>85.5</c:v>
                </c:pt>
                <c:pt idx="20">
                  <c:v>90.4</c:v>
                </c:pt>
                <c:pt idx="21" formatCode="#,##0.0;\-#,##0.0">
                  <c:v>100</c:v>
                </c:pt>
                <c:pt idx="22">
                  <c:v>99.9</c:v>
                </c:pt>
                <c:pt idx="23">
                  <c:v>104.3</c:v>
                </c:pt>
                <c:pt idx="24">
                  <c:v>113.7</c:v>
                </c:pt>
                <c:pt idx="25">
                  <c:v>101</c:v>
                </c:pt>
                <c:pt idx="26">
                  <c:v>107.1</c:v>
                </c:pt>
                <c:pt idx="27">
                  <c:v>132.6</c:v>
                </c:pt>
                <c:pt idx="28">
                  <c:v>132.6</c:v>
                </c:pt>
                <c:pt idx="29">
                  <c:v>118.6</c:v>
                </c:pt>
              </c:numCache>
            </c:numRef>
          </c:val>
          <c:smooth val="0"/>
          <c:extLst>
            <c:ext xmlns:c16="http://schemas.microsoft.com/office/drawing/2014/chart" uri="{C3380CC4-5D6E-409C-BE32-E72D297353CC}">
              <c16:uniqueId val="{00000000-4E8D-4AB0-A43E-F27F622F7724}"/>
            </c:ext>
          </c:extLst>
        </c:ser>
        <c:ser>
          <c:idx val="1"/>
          <c:order val="1"/>
          <c:tx>
            <c:strRef>
              <c:f>国実東大愛名!$D$1</c:f>
              <c:strCache>
                <c:ptCount val="1"/>
                <c:pt idx="0">
                  <c:v>東京(名目)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国実東大愛名!$B$362:$B$391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国実東大愛名!$D$362:$D$391</c:f>
              <c:numCache>
                <c:formatCode>#,##0.0;[Red]\-#,##0.0</c:formatCode>
                <c:ptCount val="30"/>
                <c:pt idx="17">
                  <c:v>109.9</c:v>
                </c:pt>
                <c:pt idx="18">
                  <c:v>109.1</c:v>
                </c:pt>
                <c:pt idx="19">
                  <c:v>92</c:v>
                </c:pt>
                <c:pt idx="20">
                  <c:v>97.6</c:v>
                </c:pt>
                <c:pt idx="21" formatCode="#,##0.0;\-#,##0.0">
                  <c:v>100</c:v>
                </c:pt>
                <c:pt idx="22">
                  <c:v>106.4</c:v>
                </c:pt>
                <c:pt idx="23">
                  <c:v>105.5</c:v>
                </c:pt>
                <c:pt idx="24">
                  <c:v>117.7</c:v>
                </c:pt>
                <c:pt idx="25">
                  <c:v>115.2</c:v>
                </c:pt>
                <c:pt idx="26">
                  <c:v>132.6</c:v>
                </c:pt>
                <c:pt idx="27">
                  <c:v>144.1</c:v>
                </c:pt>
                <c:pt idx="28">
                  <c:v>142.69999999999999</c:v>
                </c:pt>
              </c:numCache>
            </c:numRef>
          </c:val>
          <c:smooth val="0"/>
          <c:extLst>
            <c:ext xmlns:c16="http://schemas.microsoft.com/office/drawing/2014/chart" uri="{C3380CC4-5D6E-409C-BE32-E72D297353CC}">
              <c16:uniqueId val="{00000001-4E8D-4AB0-A43E-F27F622F7724}"/>
            </c:ext>
          </c:extLst>
        </c:ser>
        <c:ser>
          <c:idx val="2"/>
          <c:order val="2"/>
          <c:tx>
            <c:strRef>
              <c:f>国実東大愛名!$E$1</c:f>
              <c:strCache>
                <c:ptCount val="1"/>
                <c:pt idx="0">
                  <c:v>大阪(名目)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国実東大愛名!$B$362:$B$391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国実東大愛名!$E$362:$E$391</c:f>
              <c:numCache>
                <c:formatCode>#,##0.0;[Red]\-#,##0.0</c:formatCode>
                <c:ptCount val="30"/>
                <c:pt idx="17">
                  <c:v>45.9</c:v>
                </c:pt>
                <c:pt idx="18">
                  <c:v>72.3</c:v>
                </c:pt>
                <c:pt idx="19">
                  <c:v>107.3</c:v>
                </c:pt>
                <c:pt idx="20">
                  <c:v>112.9</c:v>
                </c:pt>
                <c:pt idx="21" formatCode="#,##0.0;\-#,##0.0">
                  <c:v>100</c:v>
                </c:pt>
                <c:pt idx="22">
                  <c:v>8.1999999999999993</c:v>
                </c:pt>
                <c:pt idx="23">
                  <c:v>86.8</c:v>
                </c:pt>
                <c:pt idx="24">
                  <c:v>74.5</c:v>
                </c:pt>
                <c:pt idx="25">
                  <c:v>91.3</c:v>
                </c:pt>
                <c:pt idx="26">
                  <c:v>97.3</c:v>
                </c:pt>
                <c:pt idx="27">
                  <c:v>156.1</c:v>
                </c:pt>
                <c:pt idx="28">
                  <c:v>125.9</c:v>
                </c:pt>
              </c:numCache>
            </c:numRef>
          </c:val>
          <c:smooth val="0"/>
          <c:extLst>
            <c:ext xmlns:c16="http://schemas.microsoft.com/office/drawing/2014/chart" uri="{C3380CC4-5D6E-409C-BE32-E72D297353CC}">
              <c16:uniqueId val="{00000002-4E8D-4AB0-A43E-F27F622F7724}"/>
            </c:ext>
          </c:extLst>
        </c:ser>
        <c:ser>
          <c:idx val="3"/>
          <c:order val="3"/>
          <c:tx>
            <c:strRef>
              <c:f>国実東大愛名!$F$1</c:f>
              <c:strCache>
                <c:ptCount val="1"/>
                <c:pt idx="0">
                  <c:v>愛知(名目)</c:v>
                </c:pt>
              </c:strCache>
            </c:strRef>
          </c:tx>
          <c:spPr>
            <a:ln w="31750" cap="rnd" cmpd="sng">
              <a:solidFill>
                <a:sysClr val="windowText" lastClr="000000"/>
              </a:solidFill>
              <a:prstDash val="solid"/>
              <a:round/>
            </a:ln>
            <a:effectLst/>
          </c:spPr>
          <c:marker>
            <c:symbol val="circle"/>
            <c:size val="6"/>
            <c:spPr>
              <a:solidFill>
                <a:sysClr val="windowText" lastClr="000000"/>
              </a:solidFill>
              <a:ln w="6350">
                <a:solidFill>
                  <a:srgbClr val="002060"/>
                </a:solidFill>
              </a:ln>
              <a:effectLst/>
            </c:spPr>
          </c:marker>
          <c:cat>
            <c:numRef>
              <c:f>国実東大愛名!$B$362:$B$391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国実東大愛名!$F$362:$F$391</c:f>
              <c:numCache>
                <c:formatCode>#,##0.0;[Red]\-#,##0.0</c:formatCode>
                <c:ptCount val="30"/>
                <c:pt idx="17">
                  <c:v>342.3</c:v>
                </c:pt>
                <c:pt idx="18">
                  <c:v>78.7</c:v>
                </c:pt>
                <c:pt idx="19">
                  <c:v>86.5</c:v>
                </c:pt>
                <c:pt idx="20">
                  <c:v>98</c:v>
                </c:pt>
                <c:pt idx="21">
                  <c:v>100</c:v>
                </c:pt>
                <c:pt idx="22">
                  <c:v>127.2</c:v>
                </c:pt>
                <c:pt idx="23">
                  <c:v>93.7</c:v>
                </c:pt>
                <c:pt idx="24">
                  <c:v>126</c:v>
                </c:pt>
                <c:pt idx="25">
                  <c:v>85.2</c:v>
                </c:pt>
                <c:pt idx="26">
                  <c:v>85.3</c:v>
                </c:pt>
                <c:pt idx="27">
                  <c:v>142.30000000000001</c:v>
                </c:pt>
                <c:pt idx="28">
                  <c:v>123.2</c:v>
                </c:pt>
              </c:numCache>
            </c:numRef>
          </c:val>
          <c:smooth val="0"/>
          <c:extLst>
            <c:ext xmlns:c16="http://schemas.microsoft.com/office/drawing/2014/chart" uri="{C3380CC4-5D6E-409C-BE32-E72D297353CC}">
              <c16:uniqueId val="{00000003-4E8D-4AB0-A43E-F27F622F7724}"/>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2.0503987313557182E-2"/>
          <c:y val="0.79342891584805975"/>
          <c:w val="0.72488060064150683"/>
          <c:h val="5.49678114339942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98861534205843E-2"/>
          <c:y val="7.4850323432917476E-2"/>
          <c:w val="0.89703629886239866"/>
          <c:h val="0.79842528574028893"/>
        </c:manualLayout>
      </c:layout>
      <c:lineChart>
        <c:grouping val="standard"/>
        <c:varyColors val="0"/>
        <c:ser>
          <c:idx val="0"/>
          <c:order val="0"/>
          <c:tx>
            <c:strRef>
              <c:f>国実東大愛名!$C$1</c:f>
              <c:strCache>
                <c:ptCount val="1"/>
                <c:pt idx="0">
                  <c:v>国内総生産(実質)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国実東大愛名!$B$392:$B$421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国実東大愛名!$C$392:$C$421</c:f>
              <c:numCache>
                <c:formatCode>#,##0.0;[Red]\-#,##0.0</c:formatCode>
                <c:ptCount val="30"/>
                <c:pt idx="0">
                  <c:v>136.80000000000001</c:v>
                </c:pt>
                <c:pt idx="1">
                  <c:v>143.1</c:v>
                </c:pt>
                <c:pt idx="2">
                  <c:v>140.5</c:v>
                </c:pt>
                <c:pt idx="3">
                  <c:v>141.5</c:v>
                </c:pt>
                <c:pt idx="4">
                  <c:v>132.30000000000001</c:v>
                </c:pt>
                <c:pt idx="5">
                  <c:v>123.3</c:v>
                </c:pt>
                <c:pt idx="6">
                  <c:v>127.9</c:v>
                </c:pt>
                <c:pt idx="7">
                  <c:v>116.2</c:v>
                </c:pt>
                <c:pt idx="8">
                  <c:v>103.4</c:v>
                </c:pt>
                <c:pt idx="9">
                  <c:v>106.4</c:v>
                </c:pt>
                <c:pt idx="10">
                  <c:v>107.4</c:v>
                </c:pt>
                <c:pt idx="11">
                  <c:v>110.1</c:v>
                </c:pt>
                <c:pt idx="12">
                  <c:v>113.6</c:v>
                </c:pt>
                <c:pt idx="13">
                  <c:v>117.8</c:v>
                </c:pt>
                <c:pt idx="14">
                  <c:v>107.8</c:v>
                </c:pt>
                <c:pt idx="15">
                  <c:v>89</c:v>
                </c:pt>
                <c:pt idx="16">
                  <c:v>97.2</c:v>
                </c:pt>
                <c:pt idx="17">
                  <c:v>92.6</c:v>
                </c:pt>
                <c:pt idx="18">
                  <c:v>90.8</c:v>
                </c:pt>
                <c:pt idx="19">
                  <c:v>89.9</c:v>
                </c:pt>
                <c:pt idx="20">
                  <c:v>100.1</c:v>
                </c:pt>
                <c:pt idx="21" formatCode="#,##0.0;\-#,##0.0">
                  <c:v>100</c:v>
                </c:pt>
                <c:pt idx="22">
                  <c:v>99.2</c:v>
                </c:pt>
                <c:pt idx="23">
                  <c:v>106.4</c:v>
                </c:pt>
                <c:pt idx="24">
                  <c:v>115.1</c:v>
                </c:pt>
                <c:pt idx="25">
                  <c:v>111.1</c:v>
                </c:pt>
                <c:pt idx="26">
                  <c:v>103.5</c:v>
                </c:pt>
                <c:pt idx="27">
                  <c:v>109.5</c:v>
                </c:pt>
                <c:pt idx="28">
                  <c:v>109.6</c:v>
                </c:pt>
                <c:pt idx="29">
                  <c:v>113.6</c:v>
                </c:pt>
              </c:numCache>
            </c:numRef>
          </c:val>
          <c:smooth val="0"/>
          <c:extLst>
            <c:ext xmlns:c16="http://schemas.microsoft.com/office/drawing/2014/chart" uri="{C3380CC4-5D6E-409C-BE32-E72D297353CC}">
              <c16:uniqueId val="{00000000-7A67-4DA1-B975-23847543A0A5}"/>
            </c:ext>
          </c:extLst>
        </c:ser>
        <c:ser>
          <c:idx val="1"/>
          <c:order val="1"/>
          <c:tx>
            <c:strRef>
              <c:f>国実東大愛名!$D$1</c:f>
              <c:strCache>
                <c:ptCount val="1"/>
                <c:pt idx="0">
                  <c:v>東京(名目)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国実東大愛名!$B$392:$B$421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国実東大愛名!$D$392:$D$421</c:f>
              <c:numCache>
                <c:formatCode>#,##0.0;[Red]\-#,##0.0</c:formatCode>
                <c:ptCount val="30"/>
                <c:pt idx="17">
                  <c:v>86.5</c:v>
                </c:pt>
                <c:pt idx="18">
                  <c:v>84.5</c:v>
                </c:pt>
                <c:pt idx="19">
                  <c:v>84</c:v>
                </c:pt>
                <c:pt idx="20">
                  <c:v>105.3</c:v>
                </c:pt>
                <c:pt idx="21" formatCode="#,##0.0;\-#,##0.0">
                  <c:v>100</c:v>
                </c:pt>
                <c:pt idx="22">
                  <c:v>98</c:v>
                </c:pt>
                <c:pt idx="23">
                  <c:v>111.1</c:v>
                </c:pt>
                <c:pt idx="24">
                  <c:v>103.3</c:v>
                </c:pt>
                <c:pt idx="25">
                  <c:v>103.9</c:v>
                </c:pt>
                <c:pt idx="26">
                  <c:v>86.3</c:v>
                </c:pt>
                <c:pt idx="27">
                  <c:v>84.4</c:v>
                </c:pt>
                <c:pt idx="28">
                  <c:v>112.2</c:v>
                </c:pt>
              </c:numCache>
            </c:numRef>
          </c:val>
          <c:smooth val="0"/>
          <c:extLst>
            <c:ext xmlns:c16="http://schemas.microsoft.com/office/drawing/2014/chart" uri="{C3380CC4-5D6E-409C-BE32-E72D297353CC}">
              <c16:uniqueId val="{00000001-7A67-4DA1-B975-23847543A0A5}"/>
            </c:ext>
          </c:extLst>
        </c:ser>
        <c:ser>
          <c:idx val="2"/>
          <c:order val="2"/>
          <c:tx>
            <c:strRef>
              <c:f>国実東大愛名!$E$1</c:f>
              <c:strCache>
                <c:ptCount val="1"/>
                <c:pt idx="0">
                  <c:v>大阪(名目)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国実東大愛名!$B$392:$B$421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国実東大愛名!$E$392:$E$421</c:f>
              <c:numCache>
                <c:formatCode>#,##0.0;[Red]\-#,##0.0</c:formatCode>
                <c:ptCount val="30"/>
                <c:pt idx="17">
                  <c:v>86</c:v>
                </c:pt>
                <c:pt idx="18">
                  <c:v>89.7</c:v>
                </c:pt>
                <c:pt idx="19">
                  <c:v>92.1</c:v>
                </c:pt>
                <c:pt idx="20">
                  <c:v>92.4</c:v>
                </c:pt>
                <c:pt idx="21" formatCode="#,##0.0;\-#,##0.0">
                  <c:v>100</c:v>
                </c:pt>
                <c:pt idx="22">
                  <c:v>94.7</c:v>
                </c:pt>
                <c:pt idx="23">
                  <c:v>103.4</c:v>
                </c:pt>
                <c:pt idx="24">
                  <c:v>114</c:v>
                </c:pt>
                <c:pt idx="25">
                  <c:v>108.6</c:v>
                </c:pt>
                <c:pt idx="26">
                  <c:v>77.8</c:v>
                </c:pt>
                <c:pt idx="27">
                  <c:v>90.7</c:v>
                </c:pt>
                <c:pt idx="28">
                  <c:v>93.9</c:v>
                </c:pt>
              </c:numCache>
            </c:numRef>
          </c:val>
          <c:smooth val="0"/>
          <c:extLst>
            <c:ext xmlns:c16="http://schemas.microsoft.com/office/drawing/2014/chart" uri="{C3380CC4-5D6E-409C-BE32-E72D297353CC}">
              <c16:uniqueId val="{00000002-7A67-4DA1-B975-23847543A0A5}"/>
            </c:ext>
          </c:extLst>
        </c:ser>
        <c:ser>
          <c:idx val="3"/>
          <c:order val="3"/>
          <c:tx>
            <c:strRef>
              <c:f>国実東大愛名!$F$1</c:f>
              <c:strCache>
                <c:ptCount val="1"/>
                <c:pt idx="0">
                  <c:v>愛知(名目)</c:v>
                </c:pt>
              </c:strCache>
            </c:strRef>
          </c:tx>
          <c:spPr>
            <a:ln w="31750" cap="rnd" cmpd="sng">
              <a:solidFill>
                <a:sysClr val="windowText" lastClr="000000"/>
              </a:solidFill>
              <a:prstDash val="solid"/>
              <a:round/>
            </a:ln>
            <a:effectLst/>
          </c:spPr>
          <c:marker>
            <c:symbol val="circle"/>
            <c:size val="6"/>
            <c:spPr>
              <a:solidFill>
                <a:sysClr val="windowText" lastClr="000000"/>
              </a:solidFill>
              <a:ln w="6350">
                <a:solidFill>
                  <a:srgbClr val="002060"/>
                </a:solidFill>
              </a:ln>
              <a:effectLst/>
            </c:spPr>
          </c:marker>
          <c:cat>
            <c:numRef>
              <c:f>国実東大愛名!$B$392:$B$421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国実東大愛名!$F$392:$F$421</c:f>
              <c:numCache>
                <c:formatCode>#,##0.0;[Red]\-#,##0.0</c:formatCode>
                <c:ptCount val="30"/>
                <c:pt idx="17">
                  <c:v>72.099999999999994</c:v>
                </c:pt>
                <c:pt idx="18">
                  <c:v>68.7</c:v>
                </c:pt>
                <c:pt idx="19">
                  <c:v>81.599999999999994</c:v>
                </c:pt>
                <c:pt idx="20">
                  <c:v>99.4</c:v>
                </c:pt>
                <c:pt idx="21">
                  <c:v>100</c:v>
                </c:pt>
                <c:pt idx="22">
                  <c:v>94.3</c:v>
                </c:pt>
                <c:pt idx="23">
                  <c:v>106.4</c:v>
                </c:pt>
                <c:pt idx="24">
                  <c:v>135.6</c:v>
                </c:pt>
                <c:pt idx="25">
                  <c:v>120.9</c:v>
                </c:pt>
                <c:pt idx="26">
                  <c:v>147.30000000000001</c:v>
                </c:pt>
                <c:pt idx="27">
                  <c:v>161.80000000000001</c:v>
                </c:pt>
                <c:pt idx="28">
                  <c:v>165.4</c:v>
                </c:pt>
              </c:numCache>
            </c:numRef>
          </c:val>
          <c:smooth val="0"/>
          <c:extLst>
            <c:ext xmlns:c16="http://schemas.microsoft.com/office/drawing/2014/chart" uri="{C3380CC4-5D6E-409C-BE32-E72D297353CC}">
              <c16:uniqueId val="{00000003-7A67-4DA1-B975-23847543A0A5}"/>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7922206590550307"/>
          <c:h val="5.49678114339942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98861534205843E-2"/>
          <c:y val="7.4850323432917476E-2"/>
          <c:w val="0.89703629886239866"/>
          <c:h val="0.79842528574028893"/>
        </c:manualLayout>
      </c:layout>
      <c:lineChart>
        <c:grouping val="standard"/>
        <c:varyColors val="0"/>
        <c:ser>
          <c:idx val="0"/>
          <c:order val="0"/>
          <c:tx>
            <c:strRef>
              <c:f>国実東大愛名!$C$1</c:f>
              <c:strCache>
                <c:ptCount val="1"/>
                <c:pt idx="0">
                  <c:v>国内総生産(実質)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国実東大愛名!$B$422:$B$451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国実東大愛名!$C$422:$C$451</c:f>
              <c:numCache>
                <c:formatCode>#,##0.0;[Red]\-#,##0.0</c:formatCode>
                <c:ptCount val="30"/>
                <c:pt idx="0">
                  <c:v>210.2</c:v>
                </c:pt>
                <c:pt idx="1">
                  <c:v>210.9</c:v>
                </c:pt>
                <c:pt idx="2">
                  <c:v>233.4</c:v>
                </c:pt>
                <c:pt idx="3">
                  <c:v>232.4</c:v>
                </c:pt>
                <c:pt idx="4">
                  <c:v>226.3</c:v>
                </c:pt>
                <c:pt idx="5">
                  <c:v>213.2</c:v>
                </c:pt>
                <c:pt idx="6">
                  <c:v>218.4</c:v>
                </c:pt>
                <c:pt idx="7">
                  <c:v>178.7</c:v>
                </c:pt>
                <c:pt idx="8">
                  <c:v>159.9</c:v>
                </c:pt>
                <c:pt idx="9">
                  <c:v>164.5</c:v>
                </c:pt>
                <c:pt idx="10">
                  <c:v>157.19999999999999</c:v>
                </c:pt>
                <c:pt idx="11">
                  <c:v>156.5</c:v>
                </c:pt>
                <c:pt idx="12">
                  <c:v>161</c:v>
                </c:pt>
                <c:pt idx="13">
                  <c:v>173.6</c:v>
                </c:pt>
                <c:pt idx="14">
                  <c:v>158.6</c:v>
                </c:pt>
                <c:pt idx="15">
                  <c:v>130.30000000000001</c:v>
                </c:pt>
                <c:pt idx="16">
                  <c:v>139.69999999999999</c:v>
                </c:pt>
                <c:pt idx="17">
                  <c:v>119.1</c:v>
                </c:pt>
                <c:pt idx="18">
                  <c:v>100.5</c:v>
                </c:pt>
                <c:pt idx="19">
                  <c:v>96.3</c:v>
                </c:pt>
                <c:pt idx="20">
                  <c:v>99.3</c:v>
                </c:pt>
                <c:pt idx="21" formatCode="#,##0.0;\-#,##0.0">
                  <c:v>100</c:v>
                </c:pt>
                <c:pt idx="22">
                  <c:v>87.6</c:v>
                </c:pt>
                <c:pt idx="23">
                  <c:v>81.2</c:v>
                </c:pt>
                <c:pt idx="24">
                  <c:v>82.9</c:v>
                </c:pt>
                <c:pt idx="25">
                  <c:v>78.099999999999994</c:v>
                </c:pt>
                <c:pt idx="26">
                  <c:v>72.400000000000006</c:v>
                </c:pt>
                <c:pt idx="27">
                  <c:v>75</c:v>
                </c:pt>
                <c:pt idx="28">
                  <c:v>65.5</c:v>
                </c:pt>
                <c:pt idx="29">
                  <c:v>64.099999999999994</c:v>
                </c:pt>
              </c:numCache>
            </c:numRef>
          </c:val>
          <c:smooth val="0"/>
          <c:extLst>
            <c:ext xmlns:c16="http://schemas.microsoft.com/office/drawing/2014/chart" uri="{C3380CC4-5D6E-409C-BE32-E72D297353CC}">
              <c16:uniqueId val="{00000000-E26F-4801-9A7F-2DD50FEE4F23}"/>
            </c:ext>
          </c:extLst>
        </c:ser>
        <c:ser>
          <c:idx val="1"/>
          <c:order val="1"/>
          <c:tx>
            <c:strRef>
              <c:f>国実東大愛名!$D$1</c:f>
              <c:strCache>
                <c:ptCount val="1"/>
                <c:pt idx="0">
                  <c:v>東京(名目)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国実東大愛名!$B$422:$B$451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国実東大愛名!$D$422:$D$451</c:f>
              <c:numCache>
                <c:formatCode>#,##0.0;[Red]\-#,##0.0</c:formatCode>
                <c:ptCount val="30"/>
                <c:pt idx="17">
                  <c:v>91.6</c:v>
                </c:pt>
                <c:pt idx="18">
                  <c:v>83.5</c:v>
                </c:pt>
                <c:pt idx="19">
                  <c:v>88.4</c:v>
                </c:pt>
                <c:pt idx="20">
                  <c:v>92.9</c:v>
                </c:pt>
                <c:pt idx="21" formatCode="#,##0.0;\-#,##0.0">
                  <c:v>100</c:v>
                </c:pt>
                <c:pt idx="22">
                  <c:v>98.4</c:v>
                </c:pt>
                <c:pt idx="23">
                  <c:v>92.6</c:v>
                </c:pt>
                <c:pt idx="24">
                  <c:v>87.2</c:v>
                </c:pt>
                <c:pt idx="25">
                  <c:v>75.3</c:v>
                </c:pt>
                <c:pt idx="26">
                  <c:v>59</c:v>
                </c:pt>
                <c:pt idx="27">
                  <c:v>59.6</c:v>
                </c:pt>
                <c:pt idx="28">
                  <c:v>61.4</c:v>
                </c:pt>
              </c:numCache>
            </c:numRef>
          </c:val>
          <c:smooth val="0"/>
          <c:extLst>
            <c:ext xmlns:c16="http://schemas.microsoft.com/office/drawing/2014/chart" uri="{C3380CC4-5D6E-409C-BE32-E72D297353CC}">
              <c16:uniqueId val="{00000001-E26F-4801-9A7F-2DD50FEE4F23}"/>
            </c:ext>
          </c:extLst>
        </c:ser>
        <c:ser>
          <c:idx val="2"/>
          <c:order val="2"/>
          <c:tx>
            <c:strRef>
              <c:f>国実東大愛名!$E$1</c:f>
              <c:strCache>
                <c:ptCount val="1"/>
                <c:pt idx="0">
                  <c:v>大阪(名目)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国実東大愛名!$B$422:$B$451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国実東大愛名!$E$422:$E$451</c:f>
              <c:numCache>
                <c:formatCode>#,##0.0;[Red]\-#,##0.0</c:formatCode>
                <c:ptCount val="30"/>
                <c:pt idx="17">
                  <c:v>140.4</c:v>
                </c:pt>
                <c:pt idx="18">
                  <c:v>113.6</c:v>
                </c:pt>
                <c:pt idx="19">
                  <c:v>109.3</c:v>
                </c:pt>
                <c:pt idx="20">
                  <c:v>105.4</c:v>
                </c:pt>
                <c:pt idx="21" formatCode="#,##0.0;\-#,##0.0">
                  <c:v>100</c:v>
                </c:pt>
                <c:pt idx="22">
                  <c:v>91.1</c:v>
                </c:pt>
                <c:pt idx="23">
                  <c:v>91.9</c:v>
                </c:pt>
                <c:pt idx="24">
                  <c:v>78.599999999999994</c:v>
                </c:pt>
                <c:pt idx="25">
                  <c:v>92.2</c:v>
                </c:pt>
                <c:pt idx="26">
                  <c:v>77.8</c:v>
                </c:pt>
                <c:pt idx="27">
                  <c:v>53</c:v>
                </c:pt>
                <c:pt idx="28">
                  <c:v>59.4</c:v>
                </c:pt>
              </c:numCache>
            </c:numRef>
          </c:val>
          <c:smooth val="0"/>
          <c:extLst>
            <c:ext xmlns:c16="http://schemas.microsoft.com/office/drawing/2014/chart" uri="{C3380CC4-5D6E-409C-BE32-E72D297353CC}">
              <c16:uniqueId val="{00000002-E26F-4801-9A7F-2DD50FEE4F23}"/>
            </c:ext>
          </c:extLst>
        </c:ser>
        <c:ser>
          <c:idx val="3"/>
          <c:order val="3"/>
          <c:tx>
            <c:strRef>
              <c:f>国実東大愛名!$F$1</c:f>
              <c:strCache>
                <c:ptCount val="1"/>
                <c:pt idx="0">
                  <c:v>愛知(名目)</c:v>
                </c:pt>
              </c:strCache>
            </c:strRef>
          </c:tx>
          <c:spPr>
            <a:ln w="31750" cap="rnd" cmpd="sng">
              <a:solidFill>
                <a:sysClr val="windowText" lastClr="000000"/>
              </a:solidFill>
              <a:prstDash val="solid"/>
              <a:round/>
            </a:ln>
            <a:effectLst/>
          </c:spPr>
          <c:marker>
            <c:symbol val="circle"/>
            <c:size val="6"/>
            <c:spPr>
              <a:solidFill>
                <a:sysClr val="windowText" lastClr="000000"/>
              </a:solidFill>
              <a:ln w="6350">
                <a:solidFill>
                  <a:srgbClr val="002060"/>
                </a:solidFill>
              </a:ln>
              <a:effectLst/>
            </c:spPr>
          </c:marker>
          <c:cat>
            <c:numRef>
              <c:f>国実東大愛名!$B$422:$B$451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国実東大愛名!$F$422:$F$451</c:f>
              <c:numCache>
                <c:formatCode>#,##0.0;[Red]\-#,##0.0</c:formatCode>
                <c:ptCount val="30"/>
                <c:pt idx="17">
                  <c:v>29.1</c:v>
                </c:pt>
                <c:pt idx="18">
                  <c:v>69</c:v>
                </c:pt>
                <c:pt idx="19">
                  <c:v>61.4</c:v>
                </c:pt>
                <c:pt idx="20">
                  <c:v>86.1</c:v>
                </c:pt>
                <c:pt idx="21">
                  <c:v>100</c:v>
                </c:pt>
                <c:pt idx="22">
                  <c:v>62.1</c:v>
                </c:pt>
                <c:pt idx="23">
                  <c:v>63.8</c:v>
                </c:pt>
                <c:pt idx="24">
                  <c:v>53.9</c:v>
                </c:pt>
                <c:pt idx="25">
                  <c:v>53.1</c:v>
                </c:pt>
                <c:pt idx="26">
                  <c:v>61</c:v>
                </c:pt>
                <c:pt idx="27">
                  <c:v>65.5</c:v>
                </c:pt>
                <c:pt idx="28">
                  <c:v>52.6</c:v>
                </c:pt>
              </c:numCache>
            </c:numRef>
          </c:val>
          <c:smooth val="0"/>
          <c:extLst>
            <c:ext xmlns:c16="http://schemas.microsoft.com/office/drawing/2014/chart" uri="{C3380CC4-5D6E-409C-BE32-E72D297353CC}">
              <c16:uniqueId val="{00000003-E26F-4801-9A7F-2DD50FEE4F23}"/>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0005688113989235E-2"/>
          <c:y val="0.79845238400574525"/>
          <c:w val="0.78885365613435454"/>
          <c:h val="5.49678114339942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98861534205843E-2"/>
          <c:y val="7.4850323432917476E-2"/>
          <c:w val="0.89703629886239866"/>
          <c:h val="0.79842528574028893"/>
        </c:manualLayout>
      </c:layout>
      <c:lineChart>
        <c:grouping val="standard"/>
        <c:varyColors val="0"/>
        <c:ser>
          <c:idx val="0"/>
          <c:order val="0"/>
          <c:tx>
            <c:strRef>
              <c:f>国実東大愛名!$C$1</c:f>
              <c:strCache>
                <c:ptCount val="1"/>
                <c:pt idx="0">
                  <c:v>国内総生産(実質)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国実東大愛名!$B$452:$B$481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国実東大愛名!$C$452:$C$481</c:f>
              <c:numCache>
                <c:formatCode>#,##0.0;[Red]\-#,##0.0</c:formatCode>
                <c:ptCount val="30"/>
                <c:pt idx="0">
                  <c:v>79.400000000000006</c:v>
                </c:pt>
                <c:pt idx="1">
                  <c:v>81.099999999999994</c:v>
                </c:pt>
                <c:pt idx="2">
                  <c:v>85.1</c:v>
                </c:pt>
                <c:pt idx="3">
                  <c:v>84.2</c:v>
                </c:pt>
                <c:pt idx="4">
                  <c:v>89</c:v>
                </c:pt>
                <c:pt idx="5">
                  <c:v>84.8</c:v>
                </c:pt>
                <c:pt idx="6">
                  <c:v>81.900000000000006</c:v>
                </c:pt>
                <c:pt idx="7">
                  <c:v>84.5</c:v>
                </c:pt>
                <c:pt idx="8">
                  <c:v>96.1</c:v>
                </c:pt>
                <c:pt idx="9">
                  <c:v>94.1</c:v>
                </c:pt>
                <c:pt idx="10">
                  <c:v>96.6</c:v>
                </c:pt>
                <c:pt idx="11">
                  <c:v>105</c:v>
                </c:pt>
                <c:pt idx="12">
                  <c:v>105.4</c:v>
                </c:pt>
                <c:pt idx="13">
                  <c:v>112.3</c:v>
                </c:pt>
                <c:pt idx="14">
                  <c:v>102.8</c:v>
                </c:pt>
                <c:pt idx="15">
                  <c:v>80.400000000000006</c:v>
                </c:pt>
                <c:pt idx="16">
                  <c:v>95.8</c:v>
                </c:pt>
                <c:pt idx="17">
                  <c:v>82.3</c:v>
                </c:pt>
                <c:pt idx="18">
                  <c:v>91.1</c:v>
                </c:pt>
                <c:pt idx="19">
                  <c:v>88.1</c:v>
                </c:pt>
                <c:pt idx="20">
                  <c:v>92.1</c:v>
                </c:pt>
                <c:pt idx="21" formatCode="#,##0.0;\-#,##0.0">
                  <c:v>100</c:v>
                </c:pt>
                <c:pt idx="22">
                  <c:v>96.4</c:v>
                </c:pt>
                <c:pt idx="23">
                  <c:v>100.4</c:v>
                </c:pt>
                <c:pt idx="24">
                  <c:v>97.8</c:v>
                </c:pt>
                <c:pt idx="25">
                  <c:v>91.6</c:v>
                </c:pt>
                <c:pt idx="26">
                  <c:v>84.7</c:v>
                </c:pt>
                <c:pt idx="27">
                  <c:v>92</c:v>
                </c:pt>
                <c:pt idx="28">
                  <c:v>95.2</c:v>
                </c:pt>
                <c:pt idx="29">
                  <c:v>112</c:v>
                </c:pt>
              </c:numCache>
            </c:numRef>
          </c:val>
          <c:smooth val="0"/>
          <c:extLst>
            <c:ext xmlns:c16="http://schemas.microsoft.com/office/drawing/2014/chart" uri="{C3380CC4-5D6E-409C-BE32-E72D297353CC}">
              <c16:uniqueId val="{00000000-0DCC-4C88-9004-148F7CD6643D}"/>
            </c:ext>
          </c:extLst>
        </c:ser>
        <c:ser>
          <c:idx val="1"/>
          <c:order val="1"/>
          <c:tx>
            <c:strRef>
              <c:f>国実東大愛名!$D$1</c:f>
              <c:strCache>
                <c:ptCount val="1"/>
                <c:pt idx="0">
                  <c:v>東京(名目)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国実東大愛名!$B$452:$B$481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国実東大愛名!$D$452:$D$481</c:f>
              <c:numCache>
                <c:formatCode>#,##0.0;[Red]\-#,##0.0</c:formatCode>
                <c:ptCount val="30"/>
                <c:pt idx="17">
                  <c:v>93.4</c:v>
                </c:pt>
                <c:pt idx="18">
                  <c:v>99.4</c:v>
                </c:pt>
                <c:pt idx="19">
                  <c:v>98.7</c:v>
                </c:pt>
                <c:pt idx="20">
                  <c:v>104.5</c:v>
                </c:pt>
                <c:pt idx="21" formatCode="#,##0.0;\-#,##0.0">
                  <c:v>100</c:v>
                </c:pt>
                <c:pt idx="22">
                  <c:v>123.1</c:v>
                </c:pt>
                <c:pt idx="23">
                  <c:v>110.5</c:v>
                </c:pt>
                <c:pt idx="24">
                  <c:v>100.9</c:v>
                </c:pt>
                <c:pt idx="25">
                  <c:v>86.8</c:v>
                </c:pt>
                <c:pt idx="26">
                  <c:v>82.1</c:v>
                </c:pt>
                <c:pt idx="27">
                  <c:v>102.1</c:v>
                </c:pt>
                <c:pt idx="28">
                  <c:v>106.2</c:v>
                </c:pt>
              </c:numCache>
            </c:numRef>
          </c:val>
          <c:smooth val="0"/>
          <c:extLst>
            <c:ext xmlns:c16="http://schemas.microsoft.com/office/drawing/2014/chart" uri="{C3380CC4-5D6E-409C-BE32-E72D297353CC}">
              <c16:uniqueId val="{00000001-0DCC-4C88-9004-148F7CD6643D}"/>
            </c:ext>
          </c:extLst>
        </c:ser>
        <c:ser>
          <c:idx val="2"/>
          <c:order val="2"/>
          <c:tx>
            <c:strRef>
              <c:f>国実東大愛名!$E$1</c:f>
              <c:strCache>
                <c:ptCount val="1"/>
                <c:pt idx="0">
                  <c:v>大阪(名目)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国実東大愛名!$B$452:$B$481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国実東大愛名!$E$452:$E$481</c:f>
              <c:numCache>
                <c:formatCode>#,##0.0;[Red]\-#,##0.0</c:formatCode>
                <c:ptCount val="30"/>
                <c:pt idx="17">
                  <c:v>89.7</c:v>
                </c:pt>
                <c:pt idx="18">
                  <c:v>91.8</c:v>
                </c:pt>
                <c:pt idx="19">
                  <c:v>78.400000000000006</c:v>
                </c:pt>
                <c:pt idx="20">
                  <c:v>84</c:v>
                </c:pt>
                <c:pt idx="21" formatCode="#,##0.0;\-#,##0.0">
                  <c:v>100</c:v>
                </c:pt>
                <c:pt idx="22">
                  <c:v>100.7</c:v>
                </c:pt>
                <c:pt idx="23">
                  <c:v>118.2</c:v>
                </c:pt>
                <c:pt idx="24">
                  <c:v>130.6</c:v>
                </c:pt>
                <c:pt idx="25">
                  <c:v>126.3</c:v>
                </c:pt>
                <c:pt idx="26">
                  <c:v>168.6</c:v>
                </c:pt>
                <c:pt idx="27">
                  <c:v>161.1</c:v>
                </c:pt>
                <c:pt idx="28">
                  <c:v>178.6</c:v>
                </c:pt>
              </c:numCache>
            </c:numRef>
          </c:val>
          <c:smooth val="0"/>
          <c:extLst>
            <c:ext xmlns:c16="http://schemas.microsoft.com/office/drawing/2014/chart" uri="{C3380CC4-5D6E-409C-BE32-E72D297353CC}">
              <c16:uniqueId val="{00000002-0DCC-4C88-9004-148F7CD6643D}"/>
            </c:ext>
          </c:extLst>
        </c:ser>
        <c:ser>
          <c:idx val="3"/>
          <c:order val="3"/>
          <c:tx>
            <c:strRef>
              <c:f>国実東大愛名!$F$1</c:f>
              <c:strCache>
                <c:ptCount val="1"/>
                <c:pt idx="0">
                  <c:v>愛知(名目)</c:v>
                </c:pt>
              </c:strCache>
            </c:strRef>
          </c:tx>
          <c:spPr>
            <a:ln w="31750" cap="rnd" cmpd="sng">
              <a:solidFill>
                <a:sysClr val="windowText" lastClr="000000"/>
              </a:solidFill>
              <a:prstDash val="solid"/>
              <a:round/>
            </a:ln>
            <a:effectLst/>
          </c:spPr>
          <c:marker>
            <c:symbol val="circle"/>
            <c:size val="6"/>
            <c:spPr>
              <a:solidFill>
                <a:sysClr val="windowText" lastClr="000000"/>
              </a:solidFill>
              <a:ln w="6350">
                <a:solidFill>
                  <a:srgbClr val="002060"/>
                </a:solidFill>
              </a:ln>
              <a:effectLst/>
            </c:spPr>
          </c:marker>
          <c:cat>
            <c:numRef>
              <c:f>国実東大愛名!$B$452:$B$481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国実東大愛名!$F$452:$F$481</c:f>
              <c:numCache>
                <c:formatCode>#,##0.0;[Red]\-#,##0.0</c:formatCode>
                <c:ptCount val="30"/>
                <c:pt idx="17">
                  <c:v>72.2</c:v>
                </c:pt>
                <c:pt idx="18">
                  <c:v>82.2</c:v>
                </c:pt>
                <c:pt idx="19">
                  <c:v>89.1</c:v>
                </c:pt>
                <c:pt idx="20">
                  <c:v>89.3</c:v>
                </c:pt>
                <c:pt idx="21">
                  <c:v>100</c:v>
                </c:pt>
                <c:pt idx="22">
                  <c:v>90.2</c:v>
                </c:pt>
                <c:pt idx="23">
                  <c:v>92.6</c:v>
                </c:pt>
                <c:pt idx="24">
                  <c:v>92.1</c:v>
                </c:pt>
                <c:pt idx="25">
                  <c:v>79.099999999999994</c:v>
                </c:pt>
                <c:pt idx="26">
                  <c:v>78.099999999999994</c:v>
                </c:pt>
                <c:pt idx="27">
                  <c:v>77.099999999999994</c:v>
                </c:pt>
                <c:pt idx="28">
                  <c:v>95.2</c:v>
                </c:pt>
              </c:numCache>
            </c:numRef>
          </c:val>
          <c:smooth val="0"/>
          <c:extLst>
            <c:ext xmlns:c16="http://schemas.microsoft.com/office/drawing/2014/chart" uri="{C3380CC4-5D6E-409C-BE32-E72D297353CC}">
              <c16:uniqueId val="{00000003-0DCC-4C88-9004-148F7CD6643D}"/>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80905567365841169"/>
          <c:h val="5.49678114339942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98861534205843E-2"/>
          <c:y val="7.4850323432917476E-2"/>
          <c:w val="0.89703629886239866"/>
          <c:h val="0.79842528574028893"/>
        </c:manualLayout>
      </c:layout>
      <c:lineChart>
        <c:grouping val="standard"/>
        <c:varyColors val="0"/>
        <c:ser>
          <c:idx val="0"/>
          <c:order val="0"/>
          <c:tx>
            <c:strRef>
              <c:f>国実東大愛名!$C$1</c:f>
              <c:strCache>
                <c:ptCount val="1"/>
                <c:pt idx="0">
                  <c:v>国内総生産(実質)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国実東大愛名!$B$482:$B$511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国実東大愛名!$C$482:$C$511</c:f>
              <c:numCache>
                <c:formatCode>#,##0.0;[Red]\-#,##0.0</c:formatCode>
                <c:ptCount val="30"/>
                <c:pt idx="0">
                  <c:v>130.80000000000001</c:v>
                </c:pt>
                <c:pt idx="1">
                  <c:v>129.6</c:v>
                </c:pt>
                <c:pt idx="2">
                  <c:v>129.30000000000001</c:v>
                </c:pt>
                <c:pt idx="3">
                  <c:v>129.5</c:v>
                </c:pt>
                <c:pt idx="4">
                  <c:v>127</c:v>
                </c:pt>
                <c:pt idx="5">
                  <c:v>119.7</c:v>
                </c:pt>
                <c:pt idx="6">
                  <c:v>120.5</c:v>
                </c:pt>
                <c:pt idx="7">
                  <c:v>111.8</c:v>
                </c:pt>
                <c:pt idx="8">
                  <c:v>107</c:v>
                </c:pt>
                <c:pt idx="9">
                  <c:v>105.6</c:v>
                </c:pt>
                <c:pt idx="10">
                  <c:v>107.7</c:v>
                </c:pt>
                <c:pt idx="11">
                  <c:v>108.5</c:v>
                </c:pt>
                <c:pt idx="12">
                  <c:v>102.4</c:v>
                </c:pt>
                <c:pt idx="13">
                  <c:v>104.9</c:v>
                </c:pt>
                <c:pt idx="14">
                  <c:v>99.3</c:v>
                </c:pt>
                <c:pt idx="15">
                  <c:v>86.4</c:v>
                </c:pt>
                <c:pt idx="16">
                  <c:v>91.1</c:v>
                </c:pt>
                <c:pt idx="17">
                  <c:v>86.4</c:v>
                </c:pt>
                <c:pt idx="18">
                  <c:v>87.6</c:v>
                </c:pt>
                <c:pt idx="19">
                  <c:v>89.6</c:v>
                </c:pt>
                <c:pt idx="20">
                  <c:v>92.2</c:v>
                </c:pt>
                <c:pt idx="21" formatCode="#,##0.0;\-#,##0.0">
                  <c:v>100</c:v>
                </c:pt>
                <c:pt idx="22">
                  <c:v>96.3</c:v>
                </c:pt>
                <c:pt idx="23">
                  <c:v>98.4</c:v>
                </c:pt>
                <c:pt idx="24">
                  <c:v>100.6</c:v>
                </c:pt>
                <c:pt idx="25">
                  <c:v>102.7</c:v>
                </c:pt>
                <c:pt idx="26">
                  <c:v>100.6</c:v>
                </c:pt>
                <c:pt idx="27">
                  <c:v>104.4</c:v>
                </c:pt>
                <c:pt idx="28">
                  <c:v>103.8</c:v>
                </c:pt>
                <c:pt idx="29">
                  <c:v>110.7</c:v>
                </c:pt>
              </c:numCache>
            </c:numRef>
          </c:val>
          <c:smooth val="0"/>
          <c:extLst>
            <c:ext xmlns:c16="http://schemas.microsoft.com/office/drawing/2014/chart" uri="{C3380CC4-5D6E-409C-BE32-E72D297353CC}">
              <c16:uniqueId val="{00000000-CD18-46FD-8BA0-27CFFFC02F75}"/>
            </c:ext>
          </c:extLst>
        </c:ser>
        <c:ser>
          <c:idx val="1"/>
          <c:order val="1"/>
          <c:tx>
            <c:strRef>
              <c:f>国実東大愛名!$D$1</c:f>
              <c:strCache>
                <c:ptCount val="1"/>
                <c:pt idx="0">
                  <c:v>東京(名目)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国実東大愛名!$B$482:$B$511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国実東大愛名!$D$482:$D$511</c:f>
              <c:numCache>
                <c:formatCode>#,##0.0;[Red]\-#,##0.0</c:formatCode>
                <c:ptCount val="30"/>
                <c:pt idx="17">
                  <c:v>109.1</c:v>
                </c:pt>
                <c:pt idx="18">
                  <c:v>105.9</c:v>
                </c:pt>
                <c:pt idx="19">
                  <c:v>100</c:v>
                </c:pt>
                <c:pt idx="20">
                  <c:v>100.9</c:v>
                </c:pt>
                <c:pt idx="21" formatCode="#,##0.0;\-#,##0.0">
                  <c:v>100</c:v>
                </c:pt>
                <c:pt idx="22">
                  <c:v>91.2</c:v>
                </c:pt>
                <c:pt idx="23">
                  <c:v>92.3</c:v>
                </c:pt>
                <c:pt idx="24">
                  <c:v>90.9</c:v>
                </c:pt>
                <c:pt idx="25">
                  <c:v>90.6</c:v>
                </c:pt>
                <c:pt idx="26">
                  <c:v>88.3</c:v>
                </c:pt>
                <c:pt idx="27">
                  <c:v>98.2</c:v>
                </c:pt>
                <c:pt idx="28">
                  <c:v>99.1</c:v>
                </c:pt>
              </c:numCache>
            </c:numRef>
          </c:val>
          <c:smooth val="0"/>
          <c:extLst>
            <c:ext xmlns:c16="http://schemas.microsoft.com/office/drawing/2014/chart" uri="{C3380CC4-5D6E-409C-BE32-E72D297353CC}">
              <c16:uniqueId val="{00000001-CD18-46FD-8BA0-27CFFFC02F75}"/>
            </c:ext>
          </c:extLst>
        </c:ser>
        <c:ser>
          <c:idx val="2"/>
          <c:order val="2"/>
          <c:tx>
            <c:strRef>
              <c:f>国実東大愛名!$E$1</c:f>
              <c:strCache>
                <c:ptCount val="1"/>
                <c:pt idx="0">
                  <c:v>大阪(名目)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国実東大愛名!$B$482:$B$511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国実東大愛名!$E$482:$E$511</c:f>
              <c:numCache>
                <c:formatCode>#,##0.0;[Red]\-#,##0.0</c:formatCode>
                <c:ptCount val="30"/>
                <c:pt idx="17">
                  <c:v>95</c:v>
                </c:pt>
                <c:pt idx="18">
                  <c:v>85.5</c:v>
                </c:pt>
                <c:pt idx="19">
                  <c:v>86.3</c:v>
                </c:pt>
                <c:pt idx="20">
                  <c:v>89.6</c:v>
                </c:pt>
                <c:pt idx="21" formatCode="#,##0.0;\-#,##0.0">
                  <c:v>100</c:v>
                </c:pt>
                <c:pt idx="22">
                  <c:v>99</c:v>
                </c:pt>
                <c:pt idx="23">
                  <c:v>102.3</c:v>
                </c:pt>
                <c:pt idx="24">
                  <c:v>105.8</c:v>
                </c:pt>
                <c:pt idx="25">
                  <c:v>107.4</c:v>
                </c:pt>
                <c:pt idx="26">
                  <c:v>106.3</c:v>
                </c:pt>
                <c:pt idx="27">
                  <c:v>110.9</c:v>
                </c:pt>
                <c:pt idx="28">
                  <c:v>107.5</c:v>
                </c:pt>
              </c:numCache>
            </c:numRef>
          </c:val>
          <c:smooth val="0"/>
          <c:extLst>
            <c:ext xmlns:c16="http://schemas.microsoft.com/office/drawing/2014/chart" uri="{C3380CC4-5D6E-409C-BE32-E72D297353CC}">
              <c16:uniqueId val="{00000002-CD18-46FD-8BA0-27CFFFC02F75}"/>
            </c:ext>
          </c:extLst>
        </c:ser>
        <c:ser>
          <c:idx val="3"/>
          <c:order val="3"/>
          <c:tx>
            <c:strRef>
              <c:f>国実東大愛名!$F$1</c:f>
              <c:strCache>
                <c:ptCount val="1"/>
                <c:pt idx="0">
                  <c:v>愛知(名目)</c:v>
                </c:pt>
              </c:strCache>
            </c:strRef>
          </c:tx>
          <c:spPr>
            <a:ln w="31750" cap="rnd" cmpd="sng">
              <a:solidFill>
                <a:sysClr val="windowText" lastClr="000000"/>
              </a:solidFill>
              <a:prstDash val="solid"/>
              <a:round/>
            </a:ln>
            <a:effectLst/>
          </c:spPr>
          <c:marker>
            <c:symbol val="circle"/>
            <c:size val="6"/>
            <c:spPr>
              <a:solidFill>
                <a:sysClr val="windowText" lastClr="000000"/>
              </a:solidFill>
              <a:ln w="6350">
                <a:solidFill>
                  <a:srgbClr val="002060"/>
                </a:solidFill>
              </a:ln>
              <a:effectLst/>
            </c:spPr>
          </c:marker>
          <c:cat>
            <c:numRef>
              <c:f>国実東大愛名!$B$482:$B$511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国実東大愛名!$F$482:$F$511</c:f>
              <c:numCache>
                <c:formatCode>#,##0.00_ ;[Red]\-#,##0.00\ </c:formatCode>
                <c:ptCount val="30"/>
                <c:pt idx="17" formatCode="#,##0.0;[Red]\-#,##0.0">
                  <c:v>89.4</c:v>
                </c:pt>
                <c:pt idx="18" formatCode="#,##0.0;[Red]\-#,##0.0">
                  <c:v>91.9</c:v>
                </c:pt>
                <c:pt idx="19" formatCode="#,##0.0;[Red]\-#,##0.0">
                  <c:v>88</c:v>
                </c:pt>
                <c:pt idx="20" formatCode="#,##0.0;[Red]\-#,##0.0">
                  <c:v>89.6</c:v>
                </c:pt>
                <c:pt idx="21" formatCode="#,##0.0;[Red]\-#,##0.0">
                  <c:v>100</c:v>
                </c:pt>
                <c:pt idx="22" formatCode="#,##0.0;[Red]\-#,##0.0">
                  <c:v>95.5</c:v>
                </c:pt>
                <c:pt idx="23" formatCode="#,##0.0;[Red]\-#,##0.0">
                  <c:v>93.4</c:v>
                </c:pt>
                <c:pt idx="24" formatCode="#,##0.0;[Red]\-#,##0.0">
                  <c:v>96.1</c:v>
                </c:pt>
                <c:pt idx="25" formatCode="#,##0.0;[Red]\-#,##0.0">
                  <c:v>96.7</c:v>
                </c:pt>
                <c:pt idx="26" formatCode="#,##0.0;[Red]\-#,##0.0">
                  <c:v>102.6</c:v>
                </c:pt>
                <c:pt idx="27" formatCode="#,##0.0;[Red]\-#,##0.0">
                  <c:v>102</c:v>
                </c:pt>
                <c:pt idx="28" formatCode="#,##0.0;[Red]\-#,##0.0">
                  <c:v>109.6</c:v>
                </c:pt>
              </c:numCache>
            </c:numRef>
          </c:val>
          <c:smooth val="0"/>
          <c:extLst>
            <c:ext xmlns:c16="http://schemas.microsoft.com/office/drawing/2014/chart" uri="{C3380CC4-5D6E-409C-BE32-E72D297353CC}">
              <c16:uniqueId val="{00000003-CD18-46FD-8BA0-27CFFFC02F75}"/>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77875264737232597"/>
          <c:h val="5.49678114339942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98861534205843E-2"/>
          <c:y val="7.4850323432917476E-2"/>
          <c:w val="0.89703629886239866"/>
          <c:h val="0.79842528574028893"/>
        </c:manualLayout>
      </c:layout>
      <c:lineChart>
        <c:grouping val="standard"/>
        <c:varyColors val="0"/>
        <c:ser>
          <c:idx val="0"/>
          <c:order val="0"/>
          <c:tx>
            <c:strRef>
              <c:f>国実東大愛名!$C$1</c:f>
              <c:strCache>
                <c:ptCount val="1"/>
                <c:pt idx="0">
                  <c:v>国内総生産(実質)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国実東大愛名!$B$512:$B$541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国実東大愛名!$C$512:$C$541</c:f>
              <c:numCache>
                <c:formatCode>#,##0.0;[Red]\-#,##0.0</c:formatCode>
                <c:ptCount val="30"/>
                <c:pt idx="0">
                  <c:v>100.4</c:v>
                </c:pt>
                <c:pt idx="1">
                  <c:v>104.8</c:v>
                </c:pt>
                <c:pt idx="2">
                  <c:v>107</c:v>
                </c:pt>
                <c:pt idx="3">
                  <c:v>113.3</c:v>
                </c:pt>
                <c:pt idx="4">
                  <c:v>116.2</c:v>
                </c:pt>
                <c:pt idx="5">
                  <c:v>116.4</c:v>
                </c:pt>
                <c:pt idx="6">
                  <c:v>114.1</c:v>
                </c:pt>
                <c:pt idx="7">
                  <c:v>115.7</c:v>
                </c:pt>
                <c:pt idx="8">
                  <c:v>113</c:v>
                </c:pt>
                <c:pt idx="9">
                  <c:v>108.9</c:v>
                </c:pt>
                <c:pt idx="10">
                  <c:v>107.9</c:v>
                </c:pt>
                <c:pt idx="11">
                  <c:v>102.7</c:v>
                </c:pt>
                <c:pt idx="12">
                  <c:v>98.3</c:v>
                </c:pt>
                <c:pt idx="13">
                  <c:v>92.1</c:v>
                </c:pt>
                <c:pt idx="14">
                  <c:v>86.8</c:v>
                </c:pt>
                <c:pt idx="15">
                  <c:v>95.5</c:v>
                </c:pt>
                <c:pt idx="16">
                  <c:v>94.2</c:v>
                </c:pt>
                <c:pt idx="17">
                  <c:v>76.099999999999994</c:v>
                </c:pt>
                <c:pt idx="18">
                  <c:v>69.900000000000006</c:v>
                </c:pt>
                <c:pt idx="19">
                  <c:v>74.900000000000006</c:v>
                </c:pt>
                <c:pt idx="20">
                  <c:v>86</c:v>
                </c:pt>
                <c:pt idx="21" formatCode="#,##0.0;\-#,##0.0">
                  <c:v>100</c:v>
                </c:pt>
                <c:pt idx="22">
                  <c:v>102.4</c:v>
                </c:pt>
                <c:pt idx="23">
                  <c:v>105.3</c:v>
                </c:pt>
                <c:pt idx="24">
                  <c:v>105.8</c:v>
                </c:pt>
                <c:pt idx="25">
                  <c:v>110.8</c:v>
                </c:pt>
                <c:pt idx="26">
                  <c:v>112.5</c:v>
                </c:pt>
                <c:pt idx="27">
                  <c:v>99.2</c:v>
                </c:pt>
                <c:pt idx="28">
                  <c:v>86.2</c:v>
                </c:pt>
                <c:pt idx="29">
                  <c:v>102.6</c:v>
                </c:pt>
              </c:numCache>
            </c:numRef>
          </c:val>
          <c:smooth val="0"/>
          <c:extLst>
            <c:ext xmlns:c16="http://schemas.microsoft.com/office/drawing/2014/chart" uri="{C3380CC4-5D6E-409C-BE32-E72D297353CC}">
              <c16:uniqueId val="{00000000-1CB5-4EF6-9FFD-46AB2E42B220}"/>
            </c:ext>
          </c:extLst>
        </c:ser>
        <c:ser>
          <c:idx val="1"/>
          <c:order val="1"/>
          <c:tx>
            <c:strRef>
              <c:f>国実東大愛名!$D$1</c:f>
              <c:strCache>
                <c:ptCount val="1"/>
                <c:pt idx="0">
                  <c:v>東京(名目)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国実東大愛名!$B$512:$B$541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国実東大愛名!$D$512:$D$541</c:f>
              <c:numCache>
                <c:formatCode>#,##0.0;[Red]\-#,##0.0</c:formatCode>
                <c:ptCount val="30"/>
                <c:pt idx="17">
                  <c:v>84.8</c:v>
                </c:pt>
                <c:pt idx="18">
                  <c:v>87.5</c:v>
                </c:pt>
                <c:pt idx="19">
                  <c:v>92.2</c:v>
                </c:pt>
                <c:pt idx="20">
                  <c:v>98.3</c:v>
                </c:pt>
                <c:pt idx="21" formatCode="#,##0.0;\-#,##0.0">
                  <c:v>100</c:v>
                </c:pt>
                <c:pt idx="22">
                  <c:v>96.2</c:v>
                </c:pt>
                <c:pt idx="23">
                  <c:v>99.3</c:v>
                </c:pt>
                <c:pt idx="24">
                  <c:v>102.6</c:v>
                </c:pt>
                <c:pt idx="25">
                  <c:v>110.5</c:v>
                </c:pt>
                <c:pt idx="26">
                  <c:v>108.7</c:v>
                </c:pt>
                <c:pt idx="27">
                  <c:v>108.6</c:v>
                </c:pt>
                <c:pt idx="28">
                  <c:v>114.8</c:v>
                </c:pt>
              </c:numCache>
            </c:numRef>
          </c:val>
          <c:smooth val="0"/>
          <c:extLst>
            <c:ext xmlns:c16="http://schemas.microsoft.com/office/drawing/2014/chart" uri="{C3380CC4-5D6E-409C-BE32-E72D297353CC}">
              <c16:uniqueId val="{00000001-1CB5-4EF6-9FFD-46AB2E42B220}"/>
            </c:ext>
          </c:extLst>
        </c:ser>
        <c:ser>
          <c:idx val="2"/>
          <c:order val="2"/>
          <c:tx>
            <c:strRef>
              <c:f>国実東大愛名!$E$1</c:f>
              <c:strCache>
                <c:ptCount val="1"/>
                <c:pt idx="0">
                  <c:v>大阪(名目)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国実東大愛名!$B$512:$B$541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国実東大愛名!$E$512:$E$541</c:f>
              <c:numCache>
                <c:formatCode>#,##0.0;[Red]\-#,##0.0</c:formatCode>
                <c:ptCount val="30"/>
                <c:pt idx="17">
                  <c:v>79.099999999999994</c:v>
                </c:pt>
                <c:pt idx="18">
                  <c:v>78</c:v>
                </c:pt>
                <c:pt idx="19">
                  <c:v>84.2</c:v>
                </c:pt>
                <c:pt idx="20">
                  <c:v>86.8</c:v>
                </c:pt>
                <c:pt idx="21" formatCode="#,##0.0;\-#,##0.0">
                  <c:v>100</c:v>
                </c:pt>
                <c:pt idx="22">
                  <c:v>99</c:v>
                </c:pt>
                <c:pt idx="23">
                  <c:v>102.9</c:v>
                </c:pt>
                <c:pt idx="24">
                  <c:v>100.7</c:v>
                </c:pt>
                <c:pt idx="25">
                  <c:v>101.4</c:v>
                </c:pt>
                <c:pt idx="26">
                  <c:v>103</c:v>
                </c:pt>
                <c:pt idx="27">
                  <c:v>101.4</c:v>
                </c:pt>
                <c:pt idx="28">
                  <c:v>105.8</c:v>
                </c:pt>
              </c:numCache>
            </c:numRef>
          </c:val>
          <c:smooth val="0"/>
          <c:extLst>
            <c:ext xmlns:c16="http://schemas.microsoft.com/office/drawing/2014/chart" uri="{C3380CC4-5D6E-409C-BE32-E72D297353CC}">
              <c16:uniqueId val="{00000002-1CB5-4EF6-9FFD-46AB2E42B220}"/>
            </c:ext>
          </c:extLst>
        </c:ser>
        <c:ser>
          <c:idx val="3"/>
          <c:order val="3"/>
          <c:tx>
            <c:strRef>
              <c:f>国実東大愛名!$F$1</c:f>
              <c:strCache>
                <c:ptCount val="1"/>
                <c:pt idx="0">
                  <c:v>愛知(名目)</c:v>
                </c:pt>
              </c:strCache>
            </c:strRef>
          </c:tx>
          <c:spPr>
            <a:ln w="31750" cap="rnd" cmpd="sng">
              <a:solidFill>
                <a:sysClr val="windowText" lastClr="000000"/>
              </a:solidFill>
              <a:prstDash val="solid"/>
              <a:round/>
            </a:ln>
            <a:effectLst/>
          </c:spPr>
          <c:marker>
            <c:symbol val="circle"/>
            <c:size val="6"/>
            <c:spPr>
              <a:solidFill>
                <a:sysClr val="windowText" lastClr="000000"/>
              </a:solidFill>
              <a:ln w="6350">
                <a:solidFill>
                  <a:srgbClr val="002060"/>
                </a:solidFill>
              </a:ln>
              <a:effectLst/>
            </c:spPr>
          </c:marker>
          <c:cat>
            <c:numRef>
              <c:f>国実東大愛名!$B$512:$B$541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国実東大愛名!$F$512:$F$541</c:f>
              <c:numCache>
                <c:formatCode>#,##0.0;[Red]\-#,##0.0</c:formatCode>
                <c:ptCount val="30"/>
                <c:pt idx="17">
                  <c:v>75.3</c:v>
                </c:pt>
                <c:pt idx="18">
                  <c:v>75.099999999999994</c:v>
                </c:pt>
                <c:pt idx="19">
                  <c:v>72.099999999999994</c:v>
                </c:pt>
                <c:pt idx="20">
                  <c:v>83.8</c:v>
                </c:pt>
                <c:pt idx="21">
                  <c:v>100</c:v>
                </c:pt>
                <c:pt idx="22">
                  <c:v>92.6</c:v>
                </c:pt>
                <c:pt idx="23">
                  <c:v>97.3</c:v>
                </c:pt>
                <c:pt idx="24">
                  <c:v>99.8</c:v>
                </c:pt>
                <c:pt idx="25">
                  <c:v>98.3</c:v>
                </c:pt>
                <c:pt idx="26">
                  <c:v>95.4</c:v>
                </c:pt>
                <c:pt idx="27">
                  <c:v>77</c:v>
                </c:pt>
                <c:pt idx="28">
                  <c:v>77.2</c:v>
                </c:pt>
              </c:numCache>
            </c:numRef>
          </c:val>
          <c:smooth val="0"/>
          <c:extLst>
            <c:ext xmlns:c16="http://schemas.microsoft.com/office/drawing/2014/chart" uri="{C3380CC4-5D6E-409C-BE32-E72D297353CC}">
              <c16:uniqueId val="{00000003-1CB5-4EF6-9FFD-46AB2E42B220}"/>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79895466489638312"/>
          <c:h val="5.49678114339942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98861534205843E-2"/>
          <c:y val="7.4850323432917476E-2"/>
          <c:w val="0.89703629886239866"/>
          <c:h val="0.79842528574028893"/>
        </c:manualLayout>
      </c:layout>
      <c:lineChart>
        <c:grouping val="standard"/>
        <c:varyColors val="0"/>
        <c:ser>
          <c:idx val="0"/>
          <c:order val="0"/>
          <c:tx>
            <c:strRef>
              <c:f>国実東大愛名!$C$1</c:f>
              <c:strCache>
                <c:ptCount val="1"/>
                <c:pt idx="0">
                  <c:v>国内総生産(実質)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国実東大愛名!$B$542:$B$571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国実東大愛名!$C$542:$C$571</c:f>
              <c:numCache>
                <c:formatCode>#,##0.0;[Red]\-#,##0.0</c:formatCode>
                <c:ptCount val="30"/>
                <c:pt idx="0">
                  <c:v>144.6</c:v>
                </c:pt>
                <c:pt idx="1">
                  <c:v>142</c:v>
                </c:pt>
                <c:pt idx="2">
                  <c:v>147.69999999999999</c:v>
                </c:pt>
                <c:pt idx="3">
                  <c:v>140.80000000000001</c:v>
                </c:pt>
                <c:pt idx="4">
                  <c:v>136</c:v>
                </c:pt>
                <c:pt idx="5">
                  <c:v>131.80000000000001</c:v>
                </c:pt>
                <c:pt idx="6">
                  <c:v>128</c:v>
                </c:pt>
                <c:pt idx="7">
                  <c:v>121.9</c:v>
                </c:pt>
                <c:pt idx="8">
                  <c:v>114.6</c:v>
                </c:pt>
                <c:pt idx="9">
                  <c:v>110.2</c:v>
                </c:pt>
                <c:pt idx="10">
                  <c:v>106.9</c:v>
                </c:pt>
                <c:pt idx="11">
                  <c:v>103.2</c:v>
                </c:pt>
                <c:pt idx="12">
                  <c:v>102.9</c:v>
                </c:pt>
                <c:pt idx="13">
                  <c:v>97.1</c:v>
                </c:pt>
                <c:pt idx="14">
                  <c:v>92.9</c:v>
                </c:pt>
                <c:pt idx="15">
                  <c:v>89.3</c:v>
                </c:pt>
                <c:pt idx="16">
                  <c:v>84.1</c:v>
                </c:pt>
                <c:pt idx="17">
                  <c:v>84.6</c:v>
                </c:pt>
                <c:pt idx="18">
                  <c:v>84.1</c:v>
                </c:pt>
                <c:pt idx="19">
                  <c:v>90.9</c:v>
                </c:pt>
                <c:pt idx="20">
                  <c:v>94.7</c:v>
                </c:pt>
                <c:pt idx="21" formatCode="#,##0.0;\-#,##0.0">
                  <c:v>100</c:v>
                </c:pt>
                <c:pt idx="22">
                  <c:v>105</c:v>
                </c:pt>
                <c:pt idx="23">
                  <c:v>108</c:v>
                </c:pt>
                <c:pt idx="24">
                  <c:v>107.7</c:v>
                </c:pt>
                <c:pt idx="25">
                  <c:v>109.1</c:v>
                </c:pt>
                <c:pt idx="26">
                  <c:v>110.8</c:v>
                </c:pt>
                <c:pt idx="27">
                  <c:v>111.3</c:v>
                </c:pt>
                <c:pt idx="28">
                  <c:v>109.5</c:v>
                </c:pt>
                <c:pt idx="29">
                  <c:v>112</c:v>
                </c:pt>
              </c:numCache>
            </c:numRef>
          </c:val>
          <c:smooth val="0"/>
          <c:extLst>
            <c:ext xmlns:c16="http://schemas.microsoft.com/office/drawing/2014/chart" uri="{C3380CC4-5D6E-409C-BE32-E72D297353CC}">
              <c16:uniqueId val="{00000000-F637-498F-AB19-5E4C9795CE11}"/>
            </c:ext>
          </c:extLst>
        </c:ser>
        <c:ser>
          <c:idx val="1"/>
          <c:order val="1"/>
          <c:tx>
            <c:strRef>
              <c:f>国実東大愛名!$D$1</c:f>
              <c:strCache>
                <c:ptCount val="1"/>
                <c:pt idx="0">
                  <c:v>東京(名目)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国実東大愛名!$B$542:$B$571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国実東大愛名!$D$542:$D$571</c:f>
              <c:numCache>
                <c:formatCode>#,##0.0;[Red]\-#,##0.0</c:formatCode>
                <c:ptCount val="30"/>
                <c:pt idx="17">
                  <c:v>89.9</c:v>
                </c:pt>
                <c:pt idx="18">
                  <c:v>87.7</c:v>
                </c:pt>
                <c:pt idx="19">
                  <c:v>92</c:v>
                </c:pt>
                <c:pt idx="20">
                  <c:v>93.6</c:v>
                </c:pt>
                <c:pt idx="21" formatCode="#,##0.0;\-#,##0.0">
                  <c:v>100</c:v>
                </c:pt>
                <c:pt idx="22">
                  <c:v>117</c:v>
                </c:pt>
                <c:pt idx="23">
                  <c:v>130.80000000000001</c:v>
                </c:pt>
                <c:pt idx="24">
                  <c:v>130.30000000000001</c:v>
                </c:pt>
                <c:pt idx="25">
                  <c:v>127.1</c:v>
                </c:pt>
                <c:pt idx="26">
                  <c:v>123</c:v>
                </c:pt>
                <c:pt idx="27">
                  <c:v>124.6</c:v>
                </c:pt>
                <c:pt idx="28">
                  <c:v>124.8</c:v>
                </c:pt>
              </c:numCache>
            </c:numRef>
          </c:val>
          <c:smooth val="0"/>
          <c:extLst>
            <c:ext xmlns:c16="http://schemas.microsoft.com/office/drawing/2014/chart" uri="{C3380CC4-5D6E-409C-BE32-E72D297353CC}">
              <c16:uniqueId val="{00000001-F637-498F-AB19-5E4C9795CE11}"/>
            </c:ext>
          </c:extLst>
        </c:ser>
        <c:ser>
          <c:idx val="2"/>
          <c:order val="2"/>
          <c:tx>
            <c:strRef>
              <c:f>国実東大愛名!$E$1</c:f>
              <c:strCache>
                <c:ptCount val="1"/>
                <c:pt idx="0">
                  <c:v>大阪(名目)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国実東大愛名!$B$542:$B$571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国実東大愛名!$E$542:$E$571</c:f>
              <c:numCache>
                <c:formatCode>#,##0.0;[Red]\-#,##0.0</c:formatCode>
                <c:ptCount val="30"/>
                <c:pt idx="17">
                  <c:v>94.2</c:v>
                </c:pt>
                <c:pt idx="18">
                  <c:v>88.5</c:v>
                </c:pt>
                <c:pt idx="19">
                  <c:v>91.5</c:v>
                </c:pt>
                <c:pt idx="20">
                  <c:v>94.4</c:v>
                </c:pt>
                <c:pt idx="21" formatCode="#,##0.0;\-#,##0.0">
                  <c:v>100</c:v>
                </c:pt>
                <c:pt idx="22">
                  <c:v>106.9</c:v>
                </c:pt>
                <c:pt idx="23">
                  <c:v>113.1</c:v>
                </c:pt>
                <c:pt idx="24">
                  <c:v>108.5</c:v>
                </c:pt>
                <c:pt idx="25">
                  <c:v>113.6</c:v>
                </c:pt>
                <c:pt idx="26">
                  <c:v>129.69999999999999</c:v>
                </c:pt>
                <c:pt idx="27">
                  <c:v>133.4</c:v>
                </c:pt>
                <c:pt idx="28">
                  <c:v>128.19999999999999</c:v>
                </c:pt>
              </c:numCache>
            </c:numRef>
          </c:val>
          <c:smooth val="0"/>
          <c:extLst>
            <c:ext xmlns:c16="http://schemas.microsoft.com/office/drawing/2014/chart" uri="{C3380CC4-5D6E-409C-BE32-E72D297353CC}">
              <c16:uniqueId val="{00000002-F637-498F-AB19-5E4C9795CE11}"/>
            </c:ext>
          </c:extLst>
        </c:ser>
        <c:ser>
          <c:idx val="3"/>
          <c:order val="3"/>
          <c:tx>
            <c:strRef>
              <c:f>国実東大愛名!$F$1</c:f>
              <c:strCache>
                <c:ptCount val="1"/>
                <c:pt idx="0">
                  <c:v>愛知(名目)</c:v>
                </c:pt>
              </c:strCache>
            </c:strRef>
          </c:tx>
          <c:spPr>
            <a:ln w="31750" cap="rnd" cmpd="sng">
              <a:solidFill>
                <a:sysClr val="windowText" lastClr="000000"/>
              </a:solidFill>
              <a:prstDash val="solid"/>
              <a:round/>
            </a:ln>
            <a:effectLst/>
          </c:spPr>
          <c:marker>
            <c:symbol val="circle"/>
            <c:size val="6"/>
            <c:spPr>
              <a:solidFill>
                <a:sysClr val="windowText" lastClr="000000"/>
              </a:solidFill>
              <a:ln w="6350">
                <a:solidFill>
                  <a:srgbClr val="002060"/>
                </a:solidFill>
              </a:ln>
              <a:effectLst/>
            </c:spPr>
          </c:marker>
          <c:cat>
            <c:numRef>
              <c:f>国実東大愛名!$B$542:$B$571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国実東大愛名!$F$542:$F$571</c:f>
              <c:numCache>
                <c:formatCode>#,##0.0;[Red]\-#,##0.0</c:formatCode>
                <c:ptCount val="30"/>
                <c:pt idx="17">
                  <c:v>86.8</c:v>
                </c:pt>
                <c:pt idx="18">
                  <c:v>82.1</c:v>
                </c:pt>
                <c:pt idx="19">
                  <c:v>91.1</c:v>
                </c:pt>
                <c:pt idx="20">
                  <c:v>95.1</c:v>
                </c:pt>
                <c:pt idx="21">
                  <c:v>100</c:v>
                </c:pt>
                <c:pt idx="22">
                  <c:v>102.9</c:v>
                </c:pt>
                <c:pt idx="23">
                  <c:v>100.8</c:v>
                </c:pt>
                <c:pt idx="24">
                  <c:v>99.6</c:v>
                </c:pt>
                <c:pt idx="25">
                  <c:v>103.5</c:v>
                </c:pt>
                <c:pt idx="26">
                  <c:v>107.2</c:v>
                </c:pt>
                <c:pt idx="27">
                  <c:v>115.9</c:v>
                </c:pt>
                <c:pt idx="28">
                  <c:v>110.5</c:v>
                </c:pt>
              </c:numCache>
            </c:numRef>
          </c:val>
          <c:smooth val="0"/>
          <c:extLst>
            <c:ext xmlns:c16="http://schemas.microsoft.com/office/drawing/2014/chart" uri="{C3380CC4-5D6E-409C-BE32-E72D297353CC}">
              <c16:uniqueId val="{00000003-F637-498F-AB19-5E4C9795CE11}"/>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79895466489638312"/>
          <c:h val="5.49678114339942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98861534205843E-2"/>
          <c:y val="7.4850323432917476E-2"/>
          <c:w val="0.89703629886239866"/>
          <c:h val="0.79842528574028893"/>
        </c:manualLayout>
      </c:layout>
      <c:lineChart>
        <c:grouping val="standard"/>
        <c:varyColors val="0"/>
        <c:ser>
          <c:idx val="0"/>
          <c:order val="0"/>
          <c:tx>
            <c:strRef>
              <c:f>国実東大愛名!$C$1</c:f>
              <c:strCache>
                <c:ptCount val="1"/>
                <c:pt idx="0">
                  <c:v>国内総生産(実質)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国実東大愛名!$B$572:$B$601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国実東大愛名!$C$572:$C$601</c:f>
              <c:numCache>
                <c:formatCode>#,##0.0;[Red]\-#,##0.0</c:formatCode>
                <c:ptCount val="30"/>
                <c:pt idx="0">
                  <c:v>98.5</c:v>
                </c:pt>
                <c:pt idx="1">
                  <c:v>102.2</c:v>
                </c:pt>
                <c:pt idx="2">
                  <c:v>102.6</c:v>
                </c:pt>
                <c:pt idx="3">
                  <c:v>106.2</c:v>
                </c:pt>
                <c:pt idx="4">
                  <c:v>102.7</c:v>
                </c:pt>
                <c:pt idx="5">
                  <c:v>101.9</c:v>
                </c:pt>
                <c:pt idx="6">
                  <c:v>99.4</c:v>
                </c:pt>
                <c:pt idx="7">
                  <c:v>100</c:v>
                </c:pt>
                <c:pt idx="8">
                  <c:v>99</c:v>
                </c:pt>
                <c:pt idx="9">
                  <c:v>98.7</c:v>
                </c:pt>
                <c:pt idx="10">
                  <c:v>104.4</c:v>
                </c:pt>
                <c:pt idx="11">
                  <c:v>107.1</c:v>
                </c:pt>
                <c:pt idx="12">
                  <c:v>103.3</c:v>
                </c:pt>
                <c:pt idx="13">
                  <c:v>101.1</c:v>
                </c:pt>
                <c:pt idx="14">
                  <c:v>102.1</c:v>
                </c:pt>
                <c:pt idx="15">
                  <c:v>93.7</c:v>
                </c:pt>
                <c:pt idx="16">
                  <c:v>96.3</c:v>
                </c:pt>
                <c:pt idx="17">
                  <c:v>98.1</c:v>
                </c:pt>
                <c:pt idx="18">
                  <c:v>99.8</c:v>
                </c:pt>
                <c:pt idx="19">
                  <c:v>101.3</c:v>
                </c:pt>
                <c:pt idx="20">
                  <c:v>99.1</c:v>
                </c:pt>
                <c:pt idx="21" formatCode="#,##0.0;\-#,##0.0">
                  <c:v>100</c:v>
                </c:pt>
                <c:pt idx="22">
                  <c:v>100.1</c:v>
                </c:pt>
                <c:pt idx="23">
                  <c:v>102.5</c:v>
                </c:pt>
                <c:pt idx="24">
                  <c:v>100.6</c:v>
                </c:pt>
                <c:pt idx="25">
                  <c:v>98.7</c:v>
                </c:pt>
                <c:pt idx="26">
                  <c:v>98</c:v>
                </c:pt>
                <c:pt idx="27">
                  <c:v>103.9</c:v>
                </c:pt>
                <c:pt idx="28">
                  <c:v>111.2</c:v>
                </c:pt>
                <c:pt idx="29">
                  <c:v>116</c:v>
                </c:pt>
              </c:numCache>
            </c:numRef>
          </c:val>
          <c:smooth val="0"/>
          <c:extLst>
            <c:ext xmlns:c16="http://schemas.microsoft.com/office/drawing/2014/chart" uri="{C3380CC4-5D6E-409C-BE32-E72D297353CC}">
              <c16:uniqueId val="{00000000-53A2-4C4D-A6A8-87359ED7E782}"/>
            </c:ext>
          </c:extLst>
        </c:ser>
        <c:ser>
          <c:idx val="1"/>
          <c:order val="1"/>
          <c:tx>
            <c:strRef>
              <c:f>国実東大愛名!$D$1</c:f>
              <c:strCache>
                <c:ptCount val="1"/>
                <c:pt idx="0">
                  <c:v>東京(名目)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国実東大愛名!$B$572:$B$601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国実東大愛名!$D$572:$D$601</c:f>
              <c:numCache>
                <c:formatCode>#,##0.0;[Red]\-#,##0.0</c:formatCode>
                <c:ptCount val="30"/>
                <c:pt idx="17">
                  <c:v>99.5</c:v>
                </c:pt>
                <c:pt idx="18">
                  <c:v>99.8</c:v>
                </c:pt>
                <c:pt idx="19">
                  <c:v>104.7</c:v>
                </c:pt>
                <c:pt idx="20">
                  <c:v>97.6</c:v>
                </c:pt>
                <c:pt idx="21" formatCode="#,##0.0;\-#,##0.0">
                  <c:v>100</c:v>
                </c:pt>
                <c:pt idx="22">
                  <c:v>97.6</c:v>
                </c:pt>
                <c:pt idx="23">
                  <c:v>100.7</c:v>
                </c:pt>
                <c:pt idx="24">
                  <c:v>103</c:v>
                </c:pt>
                <c:pt idx="25">
                  <c:v>98.6</c:v>
                </c:pt>
                <c:pt idx="26">
                  <c:v>90.2</c:v>
                </c:pt>
                <c:pt idx="27">
                  <c:v>97.3</c:v>
                </c:pt>
                <c:pt idx="28">
                  <c:v>103.2</c:v>
                </c:pt>
              </c:numCache>
            </c:numRef>
          </c:val>
          <c:smooth val="0"/>
          <c:extLst>
            <c:ext xmlns:c16="http://schemas.microsoft.com/office/drawing/2014/chart" uri="{C3380CC4-5D6E-409C-BE32-E72D297353CC}">
              <c16:uniqueId val="{00000001-53A2-4C4D-A6A8-87359ED7E782}"/>
            </c:ext>
          </c:extLst>
        </c:ser>
        <c:ser>
          <c:idx val="2"/>
          <c:order val="2"/>
          <c:tx>
            <c:strRef>
              <c:f>国実東大愛名!$E$1</c:f>
              <c:strCache>
                <c:ptCount val="1"/>
                <c:pt idx="0">
                  <c:v>大阪(名目)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国実東大愛名!$B$572:$B$601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国実東大愛名!$E$572:$E$601</c:f>
              <c:numCache>
                <c:formatCode>#,##0.0;[Red]\-#,##0.0</c:formatCode>
                <c:ptCount val="30"/>
                <c:pt idx="17">
                  <c:v>99.6</c:v>
                </c:pt>
                <c:pt idx="18">
                  <c:v>99.5</c:v>
                </c:pt>
                <c:pt idx="19">
                  <c:v>101.7</c:v>
                </c:pt>
                <c:pt idx="20">
                  <c:v>100</c:v>
                </c:pt>
                <c:pt idx="21" formatCode="#,##0.0;\-#,##0.0">
                  <c:v>100</c:v>
                </c:pt>
                <c:pt idx="22">
                  <c:v>97.9</c:v>
                </c:pt>
                <c:pt idx="23">
                  <c:v>101.8</c:v>
                </c:pt>
                <c:pt idx="24">
                  <c:v>101.8</c:v>
                </c:pt>
                <c:pt idx="25">
                  <c:v>97.9</c:v>
                </c:pt>
                <c:pt idx="26">
                  <c:v>90</c:v>
                </c:pt>
                <c:pt idx="27">
                  <c:v>97.1</c:v>
                </c:pt>
                <c:pt idx="28">
                  <c:v>102.1</c:v>
                </c:pt>
              </c:numCache>
            </c:numRef>
          </c:val>
          <c:smooth val="0"/>
          <c:extLst>
            <c:ext xmlns:c16="http://schemas.microsoft.com/office/drawing/2014/chart" uri="{C3380CC4-5D6E-409C-BE32-E72D297353CC}">
              <c16:uniqueId val="{00000002-53A2-4C4D-A6A8-87359ED7E782}"/>
            </c:ext>
          </c:extLst>
        </c:ser>
        <c:ser>
          <c:idx val="3"/>
          <c:order val="3"/>
          <c:tx>
            <c:strRef>
              <c:f>国実東大愛名!$F$1</c:f>
              <c:strCache>
                <c:ptCount val="1"/>
                <c:pt idx="0">
                  <c:v>愛知(名目)</c:v>
                </c:pt>
              </c:strCache>
            </c:strRef>
          </c:tx>
          <c:spPr>
            <a:ln w="31750" cap="rnd" cmpd="sng">
              <a:solidFill>
                <a:sysClr val="windowText" lastClr="000000"/>
              </a:solidFill>
              <a:prstDash val="solid"/>
              <a:round/>
            </a:ln>
            <a:effectLst/>
          </c:spPr>
          <c:marker>
            <c:symbol val="circle"/>
            <c:size val="6"/>
            <c:spPr>
              <a:solidFill>
                <a:sysClr val="windowText" lastClr="000000"/>
              </a:solidFill>
              <a:ln w="6350">
                <a:solidFill>
                  <a:srgbClr val="002060"/>
                </a:solidFill>
              </a:ln>
              <a:effectLst/>
            </c:spPr>
          </c:marker>
          <c:cat>
            <c:numRef>
              <c:f>国実東大愛名!$B$572:$B$601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国実東大愛名!$F$572:$F$601</c:f>
              <c:numCache>
                <c:formatCode>#,##0.0;[Red]\-#,##0.0</c:formatCode>
                <c:ptCount val="30"/>
                <c:pt idx="17">
                  <c:v>97.7</c:v>
                </c:pt>
                <c:pt idx="18">
                  <c:v>98.5</c:v>
                </c:pt>
                <c:pt idx="19">
                  <c:v>101.5</c:v>
                </c:pt>
                <c:pt idx="20">
                  <c:v>99.9</c:v>
                </c:pt>
                <c:pt idx="21">
                  <c:v>100</c:v>
                </c:pt>
                <c:pt idx="22">
                  <c:v>98.1</c:v>
                </c:pt>
                <c:pt idx="23">
                  <c:v>101.9</c:v>
                </c:pt>
                <c:pt idx="24">
                  <c:v>101.8</c:v>
                </c:pt>
                <c:pt idx="25">
                  <c:v>98.1</c:v>
                </c:pt>
                <c:pt idx="26">
                  <c:v>90.3</c:v>
                </c:pt>
                <c:pt idx="27">
                  <c:v>97.1</c:v>
                </c:pt>
                <c:pt idx="28">
                  <c:v>102.1</c:v>
                </c:pt>
              </c:numCache>
            </c:numRef>
          </c:val>
          <c:smooth val="0"/>
          <c:extLst>
            <c:ext xmlns:c16="http://schemas.microsoft.com/office/drawing/2014/chart" uri="{C3380CC4-5D6E-409C-BE32-E72D297353CC}">
              <c16:uniqueId val="{00000003-53A2-4C4D-A6A8-87359ED7E782}"/>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77370214299131168"/>
          <c:h val="5.49678114339942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668120364447371E-2"/>
          <c:y val="7.1562008937483435E-2"/>
          <c:w val="0.89703629886239866"/>
          <c:h val="0.79842528574028893"/>
        </c:manualLayout>
      </c:layout>
      <c:lineChart>
        <c:grouping val="standard"/>
        <c:varyColors val="0"/>
        <c:ser>
          <c:idx val="0"/>
          <c:order val="0"/>
          <c:tx>
            <c:strRef>
              <c:f>国実東大愛名!$C$1</c:f>
              <c:strCache>
                <c:ptCount val="1"/>
                <c:pt idx="0">
                  <c:v>国内総生産(実質)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国実東大愛名!$B$602:$B$631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国実東大愛名!$C$602:$C$631</c:f>
              <c:numCache>
                <c:formatCode>#,##0.0;[Red]\-#,##0.0</c:formatCode>
                <c:ptCount val="30"/>
                <c:pt idx="0">
                  <c:v>96.6</c:v>
                </c:pt>
                <c:pt idx="1">
                  <c:v>100.9</c:v>
                </c:pt>
                <c:pt idx="2">
                  <c:v>96</c:v>
                </c:pt>
                <c:pt idx="3">
                  <c:v>96.2</c:v>
                </c:pt>
                <c:pt idx="4">
                  <c:v>93.3</c:v>
                </c:pt>
                <c:pt idx="5">
                  <c:v>91.6</c:v>
                </c:pt>
                <c:pt idx="6">
                  <c:v>91.7</c:v>
                </c:pt>
                <c:pt idx="7">
                  <c:v>91.7</c:v>
                </c:pt>
                <c:pt idx="8">
                  <c:v>92.1</c:v>
                </c:pt>
                <c:pt idx="9">
                  <c:v>92.9</c:v>
                </c:pt>
                <c:pt idx="10">
                  <c:v>95.8</c:v>
                </c:pt>
                <c:pt idx="11">
                  <c:v>95.2</c:v>
                </c:pt>
                <c:pt idx="12">
                  <c:v>98.7</c:v>
                </c:pt>
                <c:pt idx="13">
                  <c:v>102</c:v>
                </c:pt>
                <c:pt idx="14">
                  <c:v>98.3</c:v>
                </c:pt>
                <c:pt idx="15">
                  <c:v>88.8</c:v>
                </c:pt>
                <c:pt idx="16">
                  <c:v>90.5</c:v>
                </c:pt>
                <c:pt idx="17">
                  <c:v>87.9</c:v>
                </c:pt>
                <c:pt idx="18">
                  <c:v>91.8</c:v>
                </c:pt>
                <c:pt idx="19">
                  <c:v>92.4</c:v>
                </c:pt>
                <c:pt idx="20">
                  <c:v>97.6</c:v>
                </c:pt>
                <c:pt idx="21" formatCode="#,##0.0;\-#,##0.0">
                  <c:v>100</c:v>
                </c:pt>
                <c:pt idx="22">
                  <c:v>100.1</c:v>
                </c:pt>
                <c:pt idx="23">
                  <c:v>103.1</c:v>
                </c:pt>
                <c:pt idx="24">
                  <c:v>103.7</c:v>
                </c:pt>
                <c:pt idx="25">
                  <c:v>105</c:v>
                </c:pt>
                <c:pt idx="26">
                  <c:v>80</c:v>
                </c:pt>
                <c:pt idx="27">
                  <c:v>80.7</c:v>
                </c:pt>
                <c:pt idx="28">
                  <c:v>88.9</c:v>
                </c:pt>
                <c:pt idx="29">
                  <c:v>98.9</c:v>
                </c:pt>
              </c:numCache>
            </c:numRef>
          </c:val>
          <c:smooth val="0"/>
          <c:extLst>
            <c:ext xmlns:c16="http://schemas.microsoft.com/office/drawing/2014/chart" uri="{C3380CC4-5D6E-409C-BE32-E72D297353CC}">
              <c16:uniqueId val="{00000000-0AEB-4553-BF9F-355634BC67BC}"/>
            </c:ext>
          </c:extLst>
        </c:ser>
        <c:ser>
          <c:idx val="1"/>
          <c:order val="1"/>
          <c:tx>
            <c:strRef>
              <c:f>国実東大愛名!$D$1</c:f>
              <c:strCache>
                <c:ptCount val="1"/>
                <c:pt idx="0">
                  <c:v>東京(名目)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国実東大愛名!$B$602:$B$631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国実東大愛名!$D$602:$D$631</c:f>
              <c:numCache>
                <c:formatCode>#,##0.0;[Red]\-#,##0.0</c:formatCode>
                <c:ptCount val="30"/>
                <c:pt idx="17">
                  <c:v>83.2</c:v>
                </c:pt>
                <c:pt idx="18">
                  <c:v>88.6</c:v>
                </c:pt>
                <c:pt idx="19">
                  <c:v>90.1</c:v>
                </c:pt>
                <c:pt idx="20">
                  <c:v>94</c:v>
                </c:pt>
                <c:pt idx="21" formatCode="#,##0.0;\-#,##0.0">
                  <c:v>100</c:v>
                </c:pt>
                <c:pt idx="22">
                  <c:v>101</c:v>
                </c:pt>
                <c:pt idx="23">
                  <c:v>102.2</c:v>
                </c:pt>
                <c:pt idx="24">
                  <c:v>102.9</c:v>
                </c:pt>
                <c:pt idx="25">
                  <c:v>101.7</c:v>
                </c:pt>
                <c:pt idx="26">
                  <c:v>71</c:v>
                </c:pt>
                <c:pt idx="27">
                  <c:v>78</c:v>
                </c:pt>
                <c:pt idx="28">
                  <c:v>93.1</c:v>
                </c:pt>
              </c:numCache>
            </c:numRef>
          </c:val>
          <c:smooth val="0"/>
          <c:extLst>
            <c:ext xmlns:c16="http://schemas.microsoft.com/office/drawing/2014/chart" uri="{C3380CC4-5D6E-409C-BE32-E72D297353CC}">
              <c16:uniqueId val="{00000001-0AEB-4553-BF9F-355634BC67BC}"/>
            </c:ext>
          </c:extLst>
        </c:ser>
        <c:ser>
          <c:idx val="2"/>
          <c:order val="2"/>
          <c:tx>
            <c:strRef>
              <c:f>国実東大愛名!$E$1</c:f>
              <c:strCache>
                <c:ptCount val="1"/>
                <c:pt idx="0">
                  <c:v>大阪(名目)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国実東大愛名!$B$602:$B$631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国実東大愛名!$E$602:$E$631</c:f>
              <c:numCache>
                <c:formatCode>#,##0.0;[Red]\-#,##0.0</c:formatCode>
                <c:ptCount val="30"/>
                <c:pt idx="17">
                  <c:v>92.1</c:v>
                </c:pt>
                <c:pt idx="18">
                  <c:v>93.7</c:v>
                </c:pt>
                <c:pt idx="19">
                  <c:v>97.7</c:v>
                </c:pt>
                <c:pt idx="20">
                  <c:v>96.8</c:v>
                </c:pt>
                <c:pt idx="21" formatCode="#,##0.0;\-#,##0.0">
                  <c:v>100</c:v>
                </c:pt>
                <c:pt idx="22">
                  <c:v>102</c:v>
                </c:pt>
                <c:pt idx="23">
                  <c:v>105.2</c:v>
                </c:pt>
                <c:pt idx="24">
                  <c:v>108.1</c:v>
                </c:pt>
                <c:pt idx="25">
                  <c:v>106.2</c:v>
                </c:pt>
                <c:pt idx="26">
                  <c:v>69.099999999999994</c:v>
                </c:pt>
                <c:pt idx="27">
                  <c:v>73.5</c:v>
                </c:pt>
                <c:pt idx="28">
                  <c:v>92.4</c:v>
                </c:pt>
              </c:numCache>
            </c:numRef>
          </c:val>
          <c:smooth val="0"/>
          <c:extLst>
            <c:ext xmlns:c16="http://schemas.microsoft.com/office/drawing/2014/chart" uri="{C3380CC4-5D6E-409C-BE32-E72D297353CC}">
              <c16:uniqueId val="{00000002-0AEB-4553-BF9F-355634BC67BC}"/>
            </c:ext>
          </c:extLst>
        </c:ser>
        <c:ser>
          <c:idx val="3"/>
          <c:order val="3"/>
          <c:tx>
            <c:strRef>
              <c:f>国実東大愛名!$F$1</c:f>
              <c:strCache>
                <c:ptCount val="1"/>
                <c:pt idx="0">
                  <c:v>愛知(名目)</c:v>
                </c:pt>
              </c:strCache>
            </c:strRef>
          </c:tx>
          <c:spPr>
            <a:ln w="31750" cap="rnd" cmpd="sng">
              <a:solidFill>
                <a:sysClr val="windowText" lastClr="000000"/>
              </a:solidFill>
              <a:prstDash val="solid"/>
              <a:round/>
            </a:ln>
            <a:effectLst/>
          </c:spPr>
          <c:marker>
            <c:symbol val="circle"/>
            <c:size val="6"/>
            <c:spPr>
              <a:solidFill>
                <a:sysClr val="windowText" lastClr="000000"/>
              </a:solidFill>
              <a:ln w="6350">
                <a:solidFill>
                  <a:srgbClr val="002060"/>
                </a:solidFill>
              </a:ln>
              <a:effectLst/>
            </c:spPr>
          </c:marker>
          <c:cat>
            <c:numRef>
              <c:f>国実東大愛名!$B$602:$B$631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国実東大愛名!$F$602:$F$631</c:f>
              <c:numCache>
                <c:formatCode>#,##0.0;[Red]\-#,##0.0</c:formatCode>
                <c:ptCount val="30"/>
                <c:pt idx="17">
                  <c:v>92.1</c:v>
                </c:pt>
                <c:pt idx="18">
                  <c:v>94.3</c:v>
                </c:pt>
                <c:pt idx="19">
                  <c:v>90.6</c:v>
                </c:pt>
                <c:pt idx="20">
                  <c:v>98.3</c:v>
                </c:pt>
                <c:pt idx="21">
                  <c:v>100</c:v>
                </c:pt>
                <c:pt idx="22">
                  <c:v>97.9</c:v>
                </c:pt>
                <c:pt idx="23">
                  <c:v>103.8</c:v>
                </c:pt>
                <c:pt idx="24">
                  <c:v>104.8</c:v>
                </c:pt>
                <c:pt idx="25">
                  <c:v>104.3</c:v>
                </c:pt>
                <c:pt idx="26">
                  <c:v>74.8</c:v>
                </c:pt>
                <c:pt idx="27">
                  <c:v>81.8</c:v>
                </c:pt>
                <c:pt idx="28">
                  <c:v>94.8</c:v>
                </c:pt>
              </c:numCache>
            </c:numRef>
          </c:val>
          <c:smooth val="0"/>
          <c:extLst>
            <c:ext xmlns:c16="http://schemas.microsoft.com/office/drawing/2014/chart" uri="{C3380CC4-5D6E-409C-BE32-E72D297353CC}">
              <c16:uniqueId val="{00000003-0AEB-4553-BF9F-355634BC67BC}"/>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78523505590881837"/>
          <c:h val="5.36186865332646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668120364447371E-2"/>
          <c:y val="7.1562008937483435E-2"/>
          <c:w val="0.89703629886239866"/>
          <c:h val="0.79842528574028893"/>
        </c:manualLayout>
      </c:layout>
      <c:lineChart>
        <c:grouping val="standard"/>
        <c:varyColors val="0"/>
        <c:ser>
          <c:idx val="0"/>
          <c:order val="0"/>
          <c:tx>
            <c:strRef>
              <c:f>国実東大愛名!$C$1</c:f>
              <c:strCache>
                <c:ptCount val="1"/>
                <c:pt idx="0">
                  <c:v>国内総生産(実質)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国実東大愛名!$B$632:$B$661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国実東大愛名!$C$632:$C$661</c:f>
              <c:numCache>
                <c:formatCode>#,##0.0;[Red]\-#,##0.0</c:formatCode>
                <c:ptCount val="30"/>
                <c:pt idx="0">
                  <c:v>123</c:v>
                </c:pt>
                <c:pt idx="1">
                  <c:v>124.7</c:v>
                </c:pt>
                <c:pt idx="2">
                  <c:v>128.6</c:v>
                </c:pt>
                <c:pt idx="3">
                  <c:v>135.19999999999999</c:v>
                </c:pt>
                <c:pt idx="4">
                  <c:v>136</c:v>
                </c:pt>
                <c:pt idx="5">
                  <c:v>135.30000000000001</c:v>
                </c:pt>
                <c:pt idx="6">
                  <c:v>130.9</c:v>
                </c:pt>
                <c:pt idx="7">
                  <c:v>128.19999999999999</c:v>
                </c:pt>
                <c:pt idx="8">
                  <c:v>127.1</c:v>
                </c:pt>
                <c:pt idx="9">
                  <c:v>123</c:v>
                </c:pt>
                <c:pt idx="10">
                  <c:v>118.4</c:v>
                </c:pt>
                <c:pt idx="11">
                  <c:v>113.1</c:v>
                </c:pt>
                <c:pt idx="12">
                  <c:v>113.6</c:v>
                </c:pt>
                <c:pt idx="13">
                  <c:v>114.8</c:v>
                </c:pt>
                <c:pt idx="14">
                  <c:v>108.9</c:v>
                </c:pt>
                <c:pt idx="15">
                  <c:v>105.7</c:v>
                </c:pt>
                <c:pt idx="16">
                  <c:v>101.5</c:v>
                </c:pt>
                <c:pt idx="17">
                  <c:v>98.4</c:v>
                </c:pt>
                <c:pt idx="18">
                  <c:v>93.9</c:v>
                </c:pt>
                <c:pt idx="19">
                  <c:v>98.4</c:v>
                </c:pt>
                <c:pt idx="20">
                  <c:v>100.9</c:v>
                </c:pt>
                <c:pt idx="21" formatCode="#,##0.0;\-#,##0.0">
                  <c:v>100</c:v>
                </c:pt>
                <c:pt idx="22">
                  <c:v>109.2</c:v>
                </c:pt>
                <c:pt idx="23">
                  <c:v>112</c:v>
                </c:pt>
                <c:pt idx="24">
                  <c:v>112.5</c:v>
                </c:pt>
                <c:pt idx="25">
                  <c:v>108.8</c:v>
                </c:pt>
                <c:pt idx="26">
                  <c:v>70.599999999999994</c:v>
                </c:pt>
                <c:pt idx="27">
                  <c:v>55</c:v>
                </c:pt>
                <c:pt idx="28">
                  <c:v>66.2</c:v>
                </c:pt>
                <c:pt idx="29">
                  <c:v>92.3</c:v>
                </c:pt>
              </c:numCache>
            </c:numRef>
          </c:val>
          <c:smooth val="0"/>
          <c:extLst>
            <c:ext xmlns:c16="http://schemas.microsoft.com/office/drawing/2014/chart" uri="{C3380CC4-5D6E-409C-BE32-E72D297353CC}">
              <c16:uniqueId val="{00000000-4F9A-430F-A418-D37C9E8DB323}"/>
            </c:ext>
          </c:extLst>
        </c:ser>
        <c:ser>
          <c:idx val="1"/>
          <c:order val="1"/>
          <c:tx>
            <c:strRef>
              <c:f>国実東大愛名!$D$1</c:f>
              <c:strCache>
                <c:ptCount val="1"/>
                <c:pt idx="0">
                  <c:v>東京(名目)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国実東大愛名!$B$632:$B$661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国実東大愛名!$D$632:$D$661</c:f>
              <c:numCache>
                <c:formatCode>#,##0.0;[Red]\-#,##0.0</c:formatCode>
                <c:ptCount val="30"/>
                <c:pt idx="17">
                  <c:v>92.7</c:v>
                </c:pt>
                <c:pt idx="18">
                  <c:v>93.3</c:v>
                </c:pt>
                <c:pt idx="19">
                  <c:v>91</c:v>
                </c:pt>
                <c:pt idx="20">
                  <c:v>97.3</c:v>
                </c:pt>
                <c:pt idx="21" formatCode="#,##0.0;\-#,##0.0">
                  <c:v>100</c:v>
                </c:pt>
                <c:pt idx="22">
                  <c:v>105.9</c:v>
                </c:pt>
                <c:pt idx="23">
                  <c:v>105.7</c:v>
                </c:pt>
                <c:pt idx="24">
                  <c:v>103.2</c:v>
                </c:pt>
                <c:pt idx="25">
                  <c:v>103.5</c:v>
                </c:pt>
                <c:pt idx="26">
                  <c:v>73.7</c:v>
                </c:pt>
                <c:pt idx="27">
                  <c:v>65.2</c:v>
                </c:pt>
                <c:pt idx="28">
                  <c:v>76.8</c:v>
                </c:pt>
              </c:numCache>
            </c:numRef>
          </c:val>
          <c:smooth val="0"/>
          <c:extLst>
            <c:ext xmlns:c16="http://schemas.microsoft.com/office/drawing/2014/chart" uri="{C3380CC4-5D6E-409C-BE32-E72D297353CC}">
              <c16:uniqueId val="{00000001-4F9A-430F-A418-D37C9E8DB323}"/>
            </c:ext>
          </c:extLst>
        </c:ser>
        <c:ser>
          <c:idx val="2"/>
          <c:order val="2"/>
          <c:tx>
            <c:strRef>
              <c:f>国実東大愛名!$E$1</c:f>
              <c:strCache>
                <c:ptCount val="1"/>
                <c:pt idx="0">
                  <c:v>大阪(名目)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国実東大愛名!$B$632:$B$661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国実東大愛名!$E$632:$E$661</c:f>
              <c:numCache>
                <c:formatCode>#,##0.0;[Red]\-#,##0.0</c:formatCode>
                <c:ptCount val="30"/>
                <c:pt idx="17">
                  <c:v>103.3</c:v>
                </c:pt>
                <c:pt idx="18">
                  <c:v>94</c:v>
                </c:pt>
                <c:pt idx="19">
                  <c:v>96.9</c:v>
                </c:pt>
                <c:pt idx="20">
                  <c:v>101.2</c:v>
                </c:pt>
                <c:pt idx="21" formatCode="#,##0.0;\-#,##0.0">
                  <c:v>100</c:v>
                </c:pt>
                <c:pt idx="22">
                  <c:v>108.2</c:v>
                </c:pt>
                <c:pt idx="23">
                  <c:v>111.4</c:v>
                </c:pt>
                <c:pt idx="24">
                  <c:v>114.7</c:v>
                </c:pt>
                <c:pt idx="25">
                  <c:v>105.2</c:v>
                </c:pt>
                <c:pt idx="26">
                  <c:v>66.2</c:v>
                </c:pt>
                <c:pt idx="27">
                  <c:v>57.4</c:v>
                </c:pt>
                <c:pt idx="28">
                  <c:v>71.599999999999994</c:v>
                </c:pt>
              </c:numCache>
            </c:numRef>
          </c:val>
          <c:smooth val="0"/>
          <c:extLst>
            <c:ext xmlns:c16="http://schemas.microsoft.com/office/drawing/2014/chart" uri="{C3380CC4-5D6E-409C-BE32-E72D297353CC}">
              <c16:uniqueId val="{00000002-4F9A-430F-A418-D37C9E8DB323}"/>
            </c:ext>
          </c:extLst>
        </c:ser>
        <c:ser>
          <c:idx val="3"/>
          <c:order val="3"/>
          <c:tx>
            <c:strRef>
              <c:f>国実東大愛名!$F$1</c:f>
              <c:strCache>
                <c:ptCount val="1"/>
                <c:pt idx="0">
                  <c:v>愛知(名目)</c:v>
                </c:pt>
              </c:strCache>
            </c:strRef>
          </c:tx>
          <c:spPr>
            <a:ln w="31750" cap="rnd" cmpd="sng">
              <a:solidFill>
                <a:sysClr val="windowText" lastClr="000000"/>
              </a:solidFill>
              <a:prstDash val="solid"/>
              <a:round/>
            </a:ln>
            <a:effectLst/>
          </c:spPr>
          <c:marker>
            <c:symbol val="circle"/>
            <c:size val="6"/>
            <c:spPr>
              <a:solidFill>
                <a:sysClr val="windowText" lastClr="000000"/>
              </a:solidFill>
              <a:ln w="6350">
                <a:solidFill>
                  <a:srgbClr val="002060"/>
                </a:solidFill>
              </a:ln>
              <a:effectLst/>
            </c:spPr>
          </c:marker>
          <c:cat>
            <c:numRef>
              <c:f>国実東大愛名!$B$632:$B$661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国実東大愛名!$F$632:$F$661</c:f>
              <c:numCache>
                <c:formatCode>#,##0.0;[Red]\-#,##0.0</c:formatCode>
                <c:ptCount val="30"/>
                <c:pt idx="17">
                  <c:v>105.4</c:v>
                </c:pt>
                <c:pt idx="18">
                  <c:v>99</c:v>
                </c:pt>
                <c:pt idx="19">
                  <c:v>100.2</c:v>
                </c:pt>
                <c:pt idx="20">
                  <c:v>103</c:v>
                </c:pt>
                <c:pt idx="21">
                  <c:v>100</c:v>
                </c:pt>
                <c:pt idx="22">
                  <c:v>108.4</c:v>
                </c:pt>
                <c:pt idx="23">
                  <c:v>111.2</c:v>
                </c:pt>
                <c:pt idx="24">
                  <c:v>113.1</c:v>
                </c:pt>
                <c:pt idx="25">
                  <c:v>106.3</c:v>
                </c:pt>
                <c:pt idx="26">
                  <c:v>69.099999999999994</c:v>
                </c:pt>
                <c:pt idx="27">
                  <c:v>59.5</c:v>
                </c:pt>
                <c:pt idx="28">
                  <c:v>72.5</c:v>
                </c:pt>
              </c:numCache>
            </c:numRef>
          </c:val>
          <c:smooth val="0"/>
          <c:extLst>
            <c:ext xmlns:c16="http://schemas.microsoft.com/office/drawing/2014/chart" uri="{C3380CC4-5D6E-409C-BE32-E72D297353CC}">
              <c16:uniqueId val="{00000003-4F9A-430F-A418-D37C9E8DB323}"/>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73809701501935154"/>
          <c:h val="5.36186865332646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668120364447371E-2"/>
          <c:y val="7.1562008937483435E-2"/>
          <c:w val="0.89703629886239866"/>
          <c:h val="0.79842528574028893"/>
        </c:manualLayout>
      </c:layout>
      <c:lineChart>
        <c:grouping val="standard"/>
        <c:varyColors val="0"/>
        <c:ser>
          <c:idx val="0"/>
          <c:order val="0"/>
          <c:tx>
            <c:strRef>
              <c:f>国実東大愛名!$C$1</c:f>
              <c:strCache>
                <c:ptCount val="1"/>
                <c:pt idx="0">
                  <c:v>国内総生産(実質)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国実東大愛名!$B$662:$B$691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国実東大愛名!$C$662:$C$691</c:f>
              <c:numCache>
                <c:formatCode>#,##0.0;[Red]\-#,##0.0</c:formatCode>
                <c:ptCount val="30"/>
                <c:pt idx="0">
                  <c:v>60.3</c:v>
                </c:pt>
                <c:pt idx="1">
                  <c:v>64.8</c:v>
                </c:pt>
                <c:pt idx="2">
                  <c:v>74.099999999999994</c:v>
                </c:pt>
                <c:pt idx="3">
                  <c:v>80.900000000000006</c:v>
                </c:pt>
                <c:pt idx="4">
                  <c:v>87.8</c:v>
                </c:pt>
                <c:pt idx="5">
                  <c:v>90.4</c:v>
                </c:pt>
                <c:pt idx="6">
                  <c:v>94.6</c:v>
                </c:pt>
                <c:pt idx="7">
                  <c:v>98</c:v>
                </c:pt>
                <c:pt idx="8">
                  <c:v>99.6</c:v>
                </c:pt>
                <c:pt idx="9">
                  <c:v>100.6</c:v>
                </c:pt>
                <c:pt idx="10">
                  <c:v>99.5</c:v>
                </c:pt>
                <c:pt idx="11">
                  <c:v>100.8</c:v>
                </c:pt>
                <c:pt idx="12">
                  <c:v>100.9</c:v>
                </c:pt>
                <c:pt idx="13">
                  <c:v>101.3</c:v>
                </c:pt>
                <c:pt idx="14">
                  <c:v>101.1</c:v>
                </c:pt>
                <c:pt idx="15">
                  <c:v>96.9</c:v>
                </c:pt>
                <c:pt idx="16">
                  <c:v>95.3</c:v>
                </c:pt>
                <c:pt idx="17">
                  <c:v>93.6</c:v>
                </c:pt>
                <c:pt idx="18">
                  <c:v>93.6</c:v>
                </c:pt>
                <c:pt idx="19">
                  <c:v>95</c:v>
                </c:pt>
                <c:pt idx="20">
                  <c:v>96.3</c:v>
                </c:pt>
                <c:pt idx="21" formatCode="#,##0.0;\-#,##0.0">
                  <c:v>100</c:v>
                </c:pt>
                <c:pt idx="22">
                  <c:v>101.6</c:v>
                </c:pt>
                <c:pt idx="23">
                  <c:v>100.8</c:v>
                </c:pt>
                <c:pt idx="24">
                  <c:v>102.1</c:v>
                </c:pt>
                <c:pt idx="25">
                  <c:v>102.1</c:v>
                </c:pt>
                <c:pt idx="26">
                  <c:v>103.2</c:v>
                </c:pt>
                <c:pt idx="27">
                  <c:v>103.8</c:v>
                </c:pt>
                <c:pt idx="28">
                  <c:v>102.8</c:v>
                </c:pt>
                <c:pt idx="29">
                  <c:v>104</c:v>
                </c:pt>
              </c:numCache>
            </c:numRef>
          </c:val>
          <c:smooth val="0"/>
          <c:extLst>
            <c:ext xmlns:c16="http://schemas.microsoft.com/office/drawing/2014/chart" uri="{C3380CC4-5D6E-409C-BE32-E72D297353CC}">
              <c16:uniqueId val="{00000000-3BBA-4FB0-BEC7-FA64600F1052}"/>
            </c:ext>
          </c:extLst>
        </c:ser>
        <c:ser>
          <c:idx val="1"/>
          <c:order val="1"/>
          <c:tx>
            <c:strRef>
              <c:f>国実東大愛名!$D$1</c:f>
              <c:strCache>
                <c:ptCount val="1"/>
                <c:pt idx="0">
                  <c:v>東京(名目)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国実東大愛名!$B$662:$B$691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国実東大愛名!$D$662:$D$691</c:f>
              <c:numCache>
                <c:formatCode>#,##0.0;[Red]\-#,##0.0</c:formatCode>
                <c:ptCount val="30"/>
                <c:pt idx="17">
                  <c:v>84.3</c:v>
                </c:pt>
                <c:pt idx="18">
                  <c:v>88.2</c:v>
                </c:pt>
                <c:pt idx="19">
                  <c:v>92</c:v>
                </c:pt>
                <c:pt idx="20">
                  <c:v>94.9</c:v>
                </c:pt>
                <c:pt idx="21" formatCode="#,##0.0;\-#,##0.0">
                  <c:v>100</c:v>
                </c:pt>
                <c:pt idx="22">
                  <c:v>102.9</c:v>
                </c:pt>
                <c:pt idx="23">
                  <c:v>102.7</c:v>
                </c:pt>
                <c:pt idx="24">
                  <c:v>104.2</c:v>
                </c:pt>
                <c:pt idx="25">
                  <c:v>106.8</c:v>
                </c:pt>
                <c:pt idx="26">
                  <c:v>107.4</c:v>
                </c:pt>
                <c:pt idx="27">
                  <c:v>113.4</c:v>
                </c:pt>
                <c:pt idx="28">
                  <c:v>117.5</c:v>
                </c:pt>
              </c:numCache>
            </c:numRef>
          </c:val>
          <c:smooth val="0"/>
          <c:extLst>
            <c:ext xmlns:c16="http://schemas.microsoft.com/office/drawing/2014/chart" uri="{C3380CC4-5D6E-409C-BE32-E72D297353CC}">
              <c16:uniqueId val="{00000001-3BBA-4FB0-BEC7-FA64600F1052}"/>
            </c:ext>
          </c:extLst>
        </c:ser>
        <c:ser>
          <c:idx val="2"/>
          <c:order val="2"/>
          <c:tx>
            <c:strRef>
              <c:f>国実東大愛名!$E$1</c:f>
              <c:strCache>
                <c:ptCount val="1"/>
                <c:pt idx="0">
                  <c:v>大阪(名目)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国実東大愛名!$B$662:$B$691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国実東大愛名!$E$662:$E$691</c:f>
              <c:numCache>
                <c:formatCode>#,##0.0;[Red]\-#,##0.0</c:formatCode>
                <c:ptCount val="30"/>
                <c:pt idx="17">
                  <c:v>98.3</c:v>
                </c:pt>
                <c:pt idx="18">
                  <c:v>97</c:v>
                </c:pt>
                <c:pt idx="19">
                  <c:v>97.3</c:v>
                </c:pt>
                <c:pt idx="20">
                  <c:v>96.7</c:v>
                </c:pt>
                <c:pt idx="21" formatCode="#,##0.0;\-#,##0.0">
                  <c:v>100</c:v>
                </c:pt>
                <c:pt idx="22">
                  <c:v>101.4</c:v>
                </c:pt>
                <c:pt idx="23">
                  <c:v>100.4</c:v>
                </c:pt>
                <c:pt idx="24">
                  <c:v>102.1</c:v>
                </c:pt>
                <c:pt idx="25">
                  <c:v>98.7</c:v>
                </c:pt>
                <c:pt idx="26">
                  <c:v>99.9</c:v>
                </c:pt>
                <c:pt idx="27">
                  <c:v>99.4</c:v>
                </c:pt>
                <c:pt idx="28">
                  <c:v>94.4</c:v>
                </c:pt>
              </c:numCache>
            </c:numRef>
          </c:val>
          <c:smooth val="0"/>
          <c:extLst>
            <c:ext xmlns:c16="http://schemas.microsoft.com/office/drawing/2014/chart" uri="{C3380CC4-5D6E-409C-BE32-E72D297353CC}">
              <c16:uniqueId val="{00000002-3BBA-4FB0-BEC7-FA64600F1052}"/>
            </c:ext>
          </c:extLst>
        </c:ser>
        <c:ser>
          <c:idx val="3"/>
          <c:order val="3"/>
          <c:tx>
            <c:strRef>
              <c:f>国実東大愛名!$F$1</c:f>
              <c:strCache>
                <c:ptCount val="1"/>
                <c:pt idx="0">
                  <c:v>愛知(名目)</c:v>
                </c:pt>
              </c:strCache>
            </c:strRef>
          </c:tx>
          <c:spPr>
            <a:ln w="31750" cap="rnd" cmpd="sng">
              <a:solidFill>
                <a:sysClr val="windowText" lastClr="000000"/>
              </a:solidFill>
              <a:prstDash val="solid"/>
              <a:round/>
            </a:ln>
            <a:effectLst/>
          </c:spPr>
          <c:marker>
            <c:symbol val="circle"/>
            <c:size val="6"/>
            <c:spPr>
              <a:solidFill>
                <a:sysClr val="windowText" lastClr="000000"/>
              </a:solidFill>
              <a:ln w="6350">
                <a:solidFill>
                  <a:srgbClr val="002060"/>
                </a:solidFill>
              </a:ln>
              <a:effectLst/>
            </c:spPr>
          </c:marker>
          <c:cat>
            <c:numRef>
              <c:f>国実東大愛名!$B$662:$B$691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国実東大愛名!$F$662:$F$691</c:f>
              <c:numCache>
                <c:formatCode>#,##0.0;[Red]\-#,##0.0</c:formatCode>
                <c:ptCount val="30"/>
                <c:pt idx="17">
                  <c:v>94.5</c:v>
                </c:pt>
                <c:pt idx="18">
                  <c:v>92.9</c:v>
                </c:pt>
                <c:pt idx="19">
                  <c:v>94.9</c:v>
                </c:pt>
                <c:pt idx="20">
                  <c:v>94.5</c:v>
                </c:pt>
                <c:pt idx="21">
                  <c:v>100</c:v>
                </c:pt>
                <c:pt idx="22">
                  <c:v>105.5</c:v>
                </c:pt>
                <c:pt idx="23">
                  <c:v>105.5</c:v>
                </c:pt>
                <c:pt idx="24">
                  <c:v>106.8</c:v>
                </c:pt>
                <c:pt idx="25">
                  <c:v>105.3</c:v>
                </c:pt>
                <c:pt idx="26">
                  <c:v>104.5</c:v>
                </c:pt>
                <c:pt idx="27">
                  <c:v>103.3</c:v>
                </c:pt>
                <c:pt idx="28">
                  <c:v>100.2</c:v>
                </c:pt>
              </c:numCache>
            </c:numRef>
          </c:val>
          <c:smooth val="0"/>
          <c:extLst>
            <c:ext xmlns:c16="http://schemas.microsoft.com/office/drawing/2014/chart" uri="{C3380CC4-5D6E-409C-BE32-E72D297353CC}">
              <c16:uniqueId val="{00000003-3BBA-4FB0-BEC7-FA64600F1052}"/>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79365256321050892"/>
          <c:h val="5.36186865332646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668120364447371E-2"/>
          <c:y val="7.1562008937483435E-2"/>
          <c:w val="0.89703629886239866"/>
          <c:h val="0.79842528574028893"/>
        </c:manualLayout>
      </c:layout>
      <c:lineChart>
        <c:grouping val="standard"/>
        <c:varyColors val="0"/>
        <c:ser>
          <c:idx val="0"/>
          <c:order val="0"/>
          <c:tx>
            <c:strRef>
              <c:f>国実東大愛名!$C$1</c:f>
              <c:strCache>
                <c:ptCount val="1"/>
                <c:pt idx="0">
                  <c:v>国内総生産(実質)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国実東大愛名!$B$692:$B$721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国実東大愛名!$C$692:$C$721</c:f>
              <c:numCache>
                <c:formatCode>#,##0.0;[Red]\-#,##0.0</c:formatCode>
                <c:ptCount val="30"/>
                <c:pt idx="0">
                  <c:v>118.5</c:v>
                </c:pt>
                <c:pt idx="1">
                  <c:v>115.1</c:v>
                </c:pt>
                <c:pt idx="2">
                  <c:v>122.6</c:v>
                </c:pt>
                <c:pt idx="3">
                  <c:v>123.8</c:v>
                </c:pt>
                <c:pt idx="4">
                  <c:v>117.7</c:v>
                </c:pt>
                <c:pt idx="5">
                  <c:v>115.4</c:v>
                </c:pt>
                <c:pt idx="6">
                  <c:v>116.5</c:v>
                </c:pt>
                <c:pt idx="7">
                  <c:v>126.8</c:v>
                </c:pt>
                <c:pt idx="8">
                  <c:v>136.30000000000001</c:v>
                </c:pt>
                <c:pt idx="9">
                  <c:v>141</c:v>
                </c:pt>
                <c:pt idx="10">
                  <c:v>139.5</c:v>
                </c:pt>
                <c:pt idx="11">
                  <c:v>140.69999999999999</c:v>
                </c:pt>
                <c:pt idx="12">
                  <c:v>136.6</c:v>
                </c:pt>
                <c:pt idx="13">
                  <c:v>136.5</c:v>
                </c:pt>
                <c:pt idx="14">
                  <c:v>113.7</c:v>
                </c:pt>
                <c:pt idx="15">
                  <c:v>107.9</c:v>
                </c:pt>
                <c:pt idx="16">
                  <c:v>106.5</c:v>
                </c:pt>
                <c:pt idx="17">
                  <c:v>101.4</c:v>
                </c:pt>
                <c:pt idx="18">
                  <c:v>97.7</c:v>
                </c:pt>
                <c:pt idx="19">
                  <c:v>101</c:v>
                </c:pt>
                <c:pt idx="20">
                  <c:v>99</c:v>
                </c:pt>
                <c:pt idx="21" formatCode="#,##0.0;\-#,##0.0">
                  <c:v>100</c:v>
                </c:pt>
                <c:pt idx="22">
                  <c:v>96.8</c:v>
                </c:pt>
                <c:pt idx="23">
                  <c:v>97.1</c:v>
                </c:pt>
                <c:pt idx="24">
                  <c:v>98.9</c:v>
                </c:pt>
                <c:pt idx="25">
                  <c:v>98.2</c:v>
                </c:pt>
                <c:pt idx="26">
                  <c:v>98.6</c:v>
                </c:pt>
                <c:pt idx="27">
                  <c:v>101.9</c:v>
                </c:pt>
                <c:pt idx="28">
                  <c:v>109.9</c:v>
                </c:pt>
                <c:pt idx="29">
                  <c:v>124.7</c:v>
                </c:pt>
              </c:numCache>
            </c:numRef>
          </c:val>
          <c:smooth val="0"/>
          <c:extLst>
            <c:ext xmlns:c16="http://schemas.microsoft.com/office/drawing/2014/chart" uri="{C3380CC4-5D6E-409C-BE32-E72D297353CC}">
              <c16:uniqueId val="{00000000-78A5-45FC-ADF7-6563D8B40E44}"/>
            </c:ext>
          </c:extLst>
        </c:ser>
        <c:ser>
          <c:idx val="1"/>
          <c:order val="1"/>
          <c:tx>
            <c:strRef>
              <c:f>国実東大愛名!$D$1</c:f>
              <c:strCache>
                <c:ptCount val="1"/>
                <c:pt idx="0">
                  <c:v>東京(名目)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国実東大愛名!$B$692:$B$721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国実東大愛名!$D$692:$D$721</c:f>
              <c:numCache>
                <c:formatCode>#,##0.0;[Red]\-#,##0.0</c:formatCode>
                <c:ptCount val="30"/>
                <c:pt idx="17">
                  <c:v>98.6</c:v>
                </c:pt>
                <c:pt idx="18">
                  <c:v>96</c:v>
                </c:pt>
                <c:pt idx="19">
                  <c:v>99.2</c:v>
                </c:pt>
                <c:pt idx="20">
                  <c:v>98.1</c:v>
                </c:pt>
                <c:pt idx="21" formatCode="#,##0.0;\-#,##0.0">
                  <c:v>100</c:v>
                </c:pt>
                <c:pt idx="22">
                  <c:v>97.4</c:v>
                </c:pt>
                <c:pt idx="23">
                  <c:v>100.6</c:v>
                </c:pt>
                <c:pt idx="24">
                  <c:v>102.8</c:v>
                </c:pt>
                <c:pt idx="25">
                  <c:v>102.3</c:v>
                </c:pt>
                <c:pt idx="26">
                  <c:v>100.2</c:v>
                </c:pt>
                <c:pt idx="27">
                  <c:v>104.1</c:v>
                </c:pt>
                <c:pt idx="28">
                  <c:v>113.4</c:v>
                </c:pt>
              </c:numCache>
            </c:numRef>
          </c:val>
          <c:smooth val="0"/>
          <c:extLst>
            <c:ext xmlns:c16="http://schemas.microsoft.com/office/drawing/2014/chart" uri="{C3380CC4-5D6E-409C-BE32-E72D297353CC}">
              <c16:uniqueId val="{00000001-78A5-45FC-ADF7-6563D8B40E44}"/>
            </c:ext>
          </c:extLst>
        </c:ser>
        <c:ser>
          <c:idx val="2"/>
          <c:order val="2"/>
          <c:tx>
            <c:strRef>
              <c:f>国実東大愛名!$E$1</c:f>
              <c:strCache>
                <c:ptCount val="1"/>
                <c:pt idx="0">
                  <c:v>大阪(名目)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国実東大愛名!$B$692:$B$721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国実東大愛名!$E$692:$E$721</c:f>
              <c:numCache>
                <c:formatCode>#,##0.0;[Red]\-#,##0.0</c:formatCode>
                <c:ptCount val="30"/>
                <c:pt idx="17">
                  <c:v>101.4</c:v>
                </c:pt>
                <c:pt idx="18">
                  <c:v>98.3</c:v>
                </c:pt>
                <c:pt idx="19">
                  <c:v>101.4</c:v>
                </c:pt>
                <c:pt idx="20">
                  <c:v>99.6</c:v>
                </c:pt>
                <c:pt idx="21" formatCode="#,##0.0;\-#,##0.0">
                  <c:v>100</c:v>
                </c:pt>
                <c:pt idx="22">
                  <c:v>95</c:v>
                </c:pt>
                <c:pt idx="23">
                  <c:v>96.8</c:v>
                </c:pt>
                <c:pt idx="24">
                  <c:v>97.6</c:v>
                </c:pt>
                <c:pt idx="25">
                  <c:v>97.1</c:v>
                </c:pt>
                <c:pt idx="26">
                  <c:v>95.6</c:v>
                </c:pt>
                <c:pt idx="27">
                  <c:v>102.9</c:v>
                </c:pt>
                <c:pt idx="28">
                  <c:v>114.1</c:v>
                </c:pt>
              </c:numCache>
            </c:numRef>
          </c:val>
          <c:smooth val="0"/>
          <c:extLst>
            <c:ext xmlns:c16="http://schemas.microsoft.com/office/drawing/2014/chart" uri="{C3380CC4-5D6E-409C-BE32-E72D297353CC}">
              <c16:uniqueId val="{00000002-78A5-45FC-ADF7-6563D8B40E44}"/>
            </c:ext>
          </c:extLst>
        </c:ser>
        <c:ser>
          <c:idx val="3"/>
          <c:order val="3"/>
          <c:tx>
            <c:strRef>
              <c:f>国実東大愛名!$F$1</c:f>
              <c:strCache>
                <c:ptCount val="1"/>
                <c:pt idx="0">
                  <c:v>愛知(名目)</c:v>
                </c:pt>
              </c:strCache>
            </c:strRef>
          </c:tx>
          <c:spPr>
            <a:ln w="31750" cap="rnd" cmpd="sng">
              <a:solidFill>
                <a:sysClr val="windowText" lastClr="000000"/>
              </a:solidFill>
              <a:prstDash val="solid"/>
              <a:round/>
            </a:ln>
            <a:effectLst/>
          </c:spPr>
          <c:marker>
            <c:symbol val="circle"/>
            <c:size val="6"/>
            <c:spPr>
              <a:solidFill>
                <a:sysClr val="windowText" lastClr="000000"/>
              </a:solidFill>
              <a:ln w="6350">
                <a:solidFill>
                  <a:srgbClr val="002060"/>
                </a:solidFill>
              </a:ln>
              <a:effectLst/>
            </c:spPr>
          </c:marker>
          <c:cat>
            <c:numRef>
              <c:f>国実東大愛名!$B$692:$B$721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国実東大愛名!$F$692:$F$721</c:f>
              <c:numCache>
                <c:formatCode>#,##0.0;[Red]\-#,##0.0</c:formatCode>
                <c:ptCount val="30"/>
                <c:pt idx="17">
                  <c:v>98.3</c:v>
                </c:pt>
                <c:pt idx="18">
                  <c:v>98.6</c:v>
                </c:pt>
                <c:pt idx="19">
                  <c:v>99.7</c:v>
                </c:pt>
                <c:pt idx="20">
                  <c:v>98.5</c:v>
                </c:pt>
                <c:pt idx="21">
                  <c:v>100</c:v>
                </c:pt>
                <c:pt idx="22">
                  <c:v>96</c:v>
                </c:pt>
                <c:pt idx="23">
                  <c:v>97.9</c:v>
                </c:pt>
                <c:pt idx="24">
                  <c:v>100</c:v>
                </c:pt>
                <c:pt idx="25">
                  <c:v>102.9</c:v>
                </c:pt>
                <c:pt idx="26">
                  <c:v>101.2</c:v>
                </c:pt>
                <c:pt idx="27">
                  <c:v>103</c:v>
                </c:pt>
                <c:pt idx="28">
                  <c:v>112.8</c:v>
                </c:pt>
              </c:numCache>
            </c:numRef>
          </c:val>
          <c:smooth val="0"/>
          <c:extLst>
            <c:ext xmlns:c16="http://schemas.microsoft.com/office/drawing/2014/chart" uri="{C3380CC4-5D6E-409C-BE32-E72D297353CC}">
              <c16:uniqueId val="{00000003-78A5-45FC-ADF7-6563D8B40E44}"/>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79701956613118508"/>
          <c:h val="5.36186865332646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668120364447371E-2"/>
          <c:y val="7.1562008937483435E-2"/>
          <c:w val="0.89703629886239866"/>
          <c:h val="0.79842528574028893"/>
        </c:manualLayout>
      </c:layout>
      <c:lineChart>
        <c:grouping val="standard"/>
        <c:varyColors val="0"/>
        <c:ser>
          <c:idx val="0"/>
          <c:order val="0"/>
          <c:tx>
            <c:strRef>
              <c:f>国実東大愛名!$C$1</c:f>
              <c:strCache>
                <c:ptCount val="1"/>
                <c:pt idx="0">
                  <c:v>国内総生産(実質)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国実東大愛名!$B$722:$B$751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国実東大愛名!$C$722:$C$751</c:f>
              <c:numCache>
                <c:formatCode>#,##0.0;[Red]\-#,##0.0</c:formatCode>
                <c:ptCount val="30"/>
                <c:pt idx="0">
                  <c:v>81.3</c:v>
                </c:pt>
                <c:pt idx="1">
                  <c:v>83</c:v>
                </c:pt>
                <c:pt idx="2">
                  <c:v>84.8</c:v>
                </c:pt>
                <c:pt idx="3">
                  <c:v>86.8</c:v>
                </c:pt>
                <c:pt idx="4">
                  <c:v>87.1</c:v>
                </c:pt>
                <c:pt idx="5">
                  <c:v>87.7</c:v>
                </c:pt>
                <c:pt idx="6">
                  <c:v>89.6</c:v>
                </c:pt>
                <c:pt idx="7">
                  <c:v>88.8</c:v>
                </c:pt>
                <c:pt idx="8">
                  <c:v>88.2</c:v>
                </c:pt>
                <c:pt idx="9">
                  <c:v>88.4</c:v>
                </c:pt>
                <c:pt idx="10">
                  <c:v>89.4</c:v>
                </c:pt>
                <c:pt idx="11">
                  <c:v>91</c:v>
                </c:pt>
                <c:pt idx="12">
                  <c:v>93.6</c:v>
                </c:pt>
                <c:pt idx="13">
                  <c:v>94.5</c:v>
                </c:pt>
                <c:pt idx="14">
                  <c:v>95.9</c:v>
                </c:pt>
                <c:pt idx="15">
                  <c:v>96.2</c:v>
                </c:pt>
                <c:pt idx="16">
                  <c:v>96.6</c:v>
                </c:pt>
                <c:pt idx="17">
                  <c:v>96.7</c:v>
                </c:pt>
                <c:pt idx="18">
                  <c:v>96.7</c:v>
                </c:pt>
                <c:pt idx="19">
                  <c:v>97.8</c:v>
                </c:pt>
                <c:pt idx="20">
                  <c:v>99</c:v>
                </c:pt>
                <c:pt idx="21" formatCode="#,##0.0;\-#,##0.0">
                  <c:v>100</c:v>
                </c:pt>
                <c:pt idx="22">
                  <c:v>100.5</c:v>
                </c:pt>
                <c:pt idx="23">
                  <c:v>101.3</c:v>
                </c:pt>
                <c:pt idx="24">
                  <c:v>101</c:v>
                </c:pt>
                <c:pt idx="25">
                  <c:v>101.8</c:v>
                </c:pt>
                <c:pt idx="26">
                  <c:v>101.9</c:v>
                </c:pt>
                <c:pt idx="27">
                  <c:v>101.1</c:v>
                </c:pt>
                <c:pt idx="28">
                  <c:v>100.6</c:v>
                </c:pt>
                <c:pt idx="29">
                  <c:v>100.5</c:v>
                </c:pt>
              </c:numCache>
            </c:numRef>
          </c:val>
          <c:smooth val="0"/>
          <c:extLst>
            <c:ext xmlns:c16="http://schemas.microsoft.com/office/drawing/2014/chart" uri="{C3380CC4-5D6E-409C-BE32-E72D297353CC}">
              <c16:uniqueId val="{00000000-05BD-4A68-97B5-1EDE7CA2D705}"/>
            </c:ext>
          </c:extLst>
        </c:ser>
        <c:ser>
          <c:idx val="1"/>
          <c:order val="1"/>
          <c:tx>
            <c:strRef>
              <c:f>国実東大愛名!$D$1</c:f>
              <c:strCache>
                <c:ptCount val="1"/>
                <c:pt idx="0">
                  <c:v>東京(名目)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国実東大愛名!$B$722:$B$751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国実東大愛名!$D$722:$D$751</c:f>
              <c:numCache>
                <c:formatCode>#,##0.0;[Red]\-#,##0.0</c:formatCode>
                <c:ptCount val="30"/>
                <c:pt idx="17">
                  <c:v>92.6</c:v>
                </c:pt>
                <c:pt idx="18">
                  <c:v>93</c:v>
                </c:pt>
                <c:pt idx="19">
                  <c:v>94.5</c:v>
                </c:pt>
                <c:pt idx="20">
                  <c:v>97.4</c:v>
                </c:pt>
                <c:pt idx="21" formatCode="#,##0.0;\-#,##0.0">
                  <c:v>100</c:v>
                </c:pt>
                <c:pt idx="22">
                  <c:v>102.5</c:v>
                </c:pt>
                <c:pt idx="23">
                  <c:v>103.4</c:v>
                </c:pt>
                <c:pt idx="24">
                  <c:v>104.9</c:v>
                </c:pt>
                <c:pt idx="25">
                  <c:v>107.7</c:v>
                </c:pt>
                <c:pt idx="26">
                  <c:v>110.5</c:v>
                </c:pt>
                <c:pt idx="27">
                  <c:v>111.5</c:v>
                </c:pt>
                <c:pt idx="28">
                  <c:v>114.1</c:v>
                </c:pt>
              </c:numCache>
            </c:numRef>
          </c:val>
          <c:smooth val="0"/>
          <c:extLst>
            <c:ext xmlns:c16="http://schemas.microsoft.com/office/drawing/2014/chart" uri="{C3380CC4-5D6E-409C-BE32-E72D297353CC}">
              <c16:uniqueId val="{00000001-05BD-4A68-97B5-1EDE7CA2D705}"/>
            </c:ext>
          </c:extLst>
        </c:ser>
        <c:ser>
          <c:idx val="2"/>
          <c:order val="2"/>
          <c:tx>
            <c:strRef>
              <c:f>国実東大愛名!$E$1</c:f>
              <c:strCache>
                <c:ptCount val="1"/>
                <c:pt idx="0">
                  <c:v>大阪(名目)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国実東大愛名!$B$722:$B$751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国実東大愛名!$E$722:$E$751</c:f>
              <c:numCache>
                <c:formatCode>#,##0.0;[Red]\-#,##0.0</c:formatCode>
                <c:ptCount val="30"/>
                <c:pt idx="17">
                  <c:v>103.2</c:v>
                </c:pt>
                <c:pt idx="18">
                  <c:v>100.1</c:v>
                </c:pt>
                <c:pt idx="19">
                  <c:v>96.6</c:v>
                </c:pt>
                <c:pt idx="20">
                  <c:v>96.9</c:v>
                </c:pt>
                <c:pt idx="21" formatCode="#,##0.0;\-#,##0.0">
                  <c:v>100</c:v>
                </c:pt>
                <c:pt idx="22">
                  <c:v>102</c:v>
                </c:pt>
                <c:pt idx="23">
                  <c:v>103.2</c:v>
                </c:pt>
                <c:pt idx="24">
                  <c:v>103.2</c:v>
                </c:pt>
                <c:pt idx="25">
                  <c:v>106.9</c:v>
                </c:pt>
                <c:pt idx="26">
                  <c:v>106.9</c:v>
                </c:pt>
                <c:pt idx="27">
                  <c:v>104.7</c:v>
                </c:pt>
                <c:pt idx="28">
                  <c:v>106.5</c:v>
                </c:pt>
              </c:numCache>
            </c:numRef>
          </c:val>
          <c:smooth val="0"/>
          <c:extLst>
            <c:ext xmlns:c16="http://schemas.microsoft.com/office/drawing/2014/chart" uri="{C3380CC4-5D6E-409C-BE32-E72D297353CC}">
              <c16:uniqueId val="{00000002-05BD-4A68-97B5-1EDE7CA2D705}"/>
            </c:ext>
          </c:extLst>
        </c:ser>
        <c:ser>
          <c:idx val="3"/>
          <c:order val="3"/>
          <c:tx>
            <c:strRef>
              <c:f>国実東大愛名!$F$1</c:f>
              <c:strCache>
                <c:ptCount val="1"/>
                <c:pt idx="0">
                  <c:v>愛知(名目)</c:v>
                </c:pt>
              </c:strCache>
            </c:strRef>
          </c:tx>
          <c:spPr>
            <a:ln w="31750" cap="rnd" cmpd="sng">
              <a:solidFill>
                <a:sysClr val="windowText" lastClr="000000"/>
              </a:solidFill>
              <a:prstDash val="solid"/>
              <a:round/>
            </a:ln>
            <a:effectLst/>
          </c:spPr>
          <c:marker>
            <c:symbol val="circle"/>
            <c:size val="6"/>
            <c:spPr>
              <a:solidFill>
                <a:sysClr val="windowText" lastClr="000000"/>
              </a:solidFill>
              <a:ln w="6350">
                <a:solidFill>
                  <a:srgbClr val="002060"/>
                </a:solidFill>
              </a:ln>
              <a:effectLst/>
            </c:spPr>
          </c:marker>
          <c:cat>
            <c:numRef>
              <c:f>国実東大愛名!$B$722:$B$751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国実東大愛名!$F$722:$F$751</c:f>
              <c:numCache>
                <c:formatCode>#,##0.0;[Red]\-#,##0.0</c:formatCode>
                <c:ptCount val="30"/>
                <c:pt idx="17">
                  <c:v>91.2</c:v>
                </c:pt>
                <c:pt idx="18">
                  <c:v>93.1</c:v>
                </c:pt>
                <c:pt idx="19">
                  <c:v>95.4</c:v>
                </c:pt>
                <c:pt idx="20">
                  <c:v>98.1</c:v>
                </c:pt>
                <c:pt idx="21">
                  <c:v>100</c:v>
                </c:pt>
                <c:pt idx="22">
                  <c:v>101.5</c:v>
                </c:pt>
                <c:pt idx="23">
                  <c:v>102.3</c:v>
                </c:pt>
                <c:pt idx="24">
                  <c:v>98.4</c:v>
                </c:pt>
                <c:pt idx="25">
                  <c:v>99.9</c:v>
                </c:pt>
                <c:pt idx="26">
                  <c:v>101.8</c:v>
                </c:pt>
                <c:pt idx="27">
                  <c:v>102.2</c:v>
                </c:pt>
                <c:pt idx="28">
                  <c:v>103.1</c:v>
                </c:pt>
              </c:numCache>
            </c:numRef>
          </c:val>
          <c:smooth val="0"/>
          <c:extLst>
            <c:ext xmlns:c16="http://schemas.microsoft.com/office/drawing/2014/chart" uri="{C3380CC4-5D6E-409C-BE32-E72D297353CC}">
              <c16:uniqueId val="{00000003-05BD-4A68-97B5-1EDE7CA2D705}"/>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79533606467084683"/>
          <c:h val="5.36186865332646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668120364447371E-2"/>
          <c:y val="7.1562008937483435E-2"/>
          <c:w val="0.89703629886239866"/>
          <c:h val="0.79842528574028893"/>
        </c:manualLayout>
      </c:layout>
      <c:lineChart>
        <c:grouping val="standard"/>
        <c:varyColors val="0"/>
        <c:ser>
          <c:idx val="0"/>
          <c:order val="0"/>
          <c:tx>
            <c:strRef>
              <c:f>国実東大愛名!$C$1</c:f>
              <c:strCache>
                <c:ptCount val="1"/>
                <c:pt idx="0">
                  <c:v>国内総生産(実質)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国実東大愛名!$B$752:$B$781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国実東大愛名!$C$752:$C$781</c:f>
              <c:numCache>
                <c:formatCode>#,##0.0;[Red]\-#,##0.0</c:formatCode>
                <c:ptCount val="30"/>
                <c:pt idx="0">
                  <c:v>54.7</c:v>
                </c:pt>
                <c:pt idx="1">
                  <c:v>55.6</c:v>
                </c:pt>
                <c:pt idx="2">
                  <c:v>59.1</c:v>
                </c:pt>
                <c:pt idx="3">
                  <c:v>61.8</c:v>
                </c:pt>
                <c:pt idx="4">
                  <c:v>63.5</c:v>
                </c:pt>
                <c:pt idx="5">
                  <c:v>62.9</c:v>
                </c:pt>
                <c:pt idx="6">
                  <c:v>69.5</c:v>
                </c:pt>
                <c:pt idx="7">
                  <c:v>70.3</c:v>
                </c:pt>
                <c:pt idx="8">
                  <c:v>70.3</c:v>
                </c:pt>
                <c:pt idx="9">
                  <c:v>71.7</c:v>
                </c:pt>
                <c:pt idx="10">
                  <c:v>73.7</c:v>
                </c:pt>
                <c:pt idx="11">
                  <c:v>77.900000000000006</c:v>
                </c:pt>
                <c:pt idx="12">
                  <c:v>83.1</c:v>
                </c:pt>
                <c:pt idx="13">
                  <c:v>88.8</c:v>
                </c:pt>
                <c:pt idx="14">
                  <c:v>93.4</c:v>
                </c:pt>
                <c:pt idx="15">
                  <c:v>87.7</c:v>
                </c:pt>
                <c:pt idx="16">
                  <c:v>85.7</c:v>
                </c:pt>
                <c:pt idx="17">
                  <c:v>88.7</c:v>
                </c:pt>
                <c:pt idx="18">
                  <c:v>89</c:v>
                </c:pt>
                <c:pt idx="19">
                  <c:v>92.5</c:v>
                </c:pt>
                <c:pt idx="20">
                  <c:v>95.3</c:v>
                </c:pt>
                <c:pt idx="21" formatCode="#,##0.0;\-#,##0.0">
                  <c:v>100</c:v>
                </c:pt>
                <c:pt idx="22">
                  <c:v>103.7</c:v>
                </c:pt>
                <c:pt idx="23">
                  <c:v>104.5</c:v>
                </c:pt>
                <c:pt idx="24">
                  <c:v>106.6</c:v>
                </c:pt>
                <c:pt idx="25">
                  <c:v>109.9</c:v>
                </c:pt>
                <c:pt idx="26">
                  <c:v>111.4</c:v>
                </c:pt>
                <c:pt idx="27">
                  <c:v>115.4</c:v>
                </c:pt>
                <c:pt idx="28">
                  <c:v>117.9</c:v>
                </c:pt>
                <c:pt idx="29">
                  <c:v>123.9</c:v>
                </c:pt>
              </c:numCache>
            </c:numRef>
          </c:val>
          <c:smooth val="0"/>
          <c:extLst>
            <c:ext xmlns:c16="http://schemas.microsoft.com/office/drawing/2014/chart" uri="{C3380CC4-5D6E-409C-BE32-E72D297353CC}">
              <c16:uniqueId val="{00000000-62E5-4169-AF05-762A182AED02}"/>
            </c:ext>
          </c:extLst>
        </c:ser>
        <c:ser>
          <c:idx val="1"/>
          <c:order val="1"/>
          <c:tx>
            <c:strRef>
              <c:f>国実東大愛名!$D$1</c:f>
              <c:strCache>
                <c:ptCount val="1"/>
                <c:pt idx="0">
                  <c:v>東京(名目)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国実東大愛名!$B$752:$B$781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国実東大愛名!$D$752:$D$781</c:f>
              <c:numCache>
                <c:formatCode>#,##0.0;[Red]\-#,##0.0</c:formatCode>
                <c:ptCount val="30"/>
                <c:pt idx="17">
                  <c:v>77.8</c:v>
                </c:pt>
                <c:pt idx="18">
                  <c:v>82.8</c:v>
                </c:pt>
                <c:pt idx="19">
                  <c:v>88.4</c:v>
                </c:pt>
                <c:pt idx="20">
                  <c:v>93</c:v>
                </c:pt>
                <c:pt idx="21" formatCode="#,##0.0;\-#,##0.0">
                  <c:v>100</c:v>
                </c:pt>
                <c:pt idx="22">
                  <c:v>103.4</c:v>
                </c:pt>
                <c:pt idx="23">
                  <c:v>105</c:v>
                </c:pt>
                <c:pt idx="24">
                  <c:v>107.1</c:v>
                </c:pt>
                <c:pt idx="25">
                  <c:v>109.8</c:v>
                </c:pt>
                <c:pt idx="26">
                  <c:v>107.2</c:v>
                </c:pt>
                <c:pt idx="27">
                  <c:v>113.5</c:v>
                </c:pt>
                <c:pt idx="28">
                  <c:v>118.9</c:v>
                </c:pt>
              </c:numCache>
            </c:numRef>
          </c:val>
          <c:smooth val="0"/>
          <c:extLst>
            <c:ext xmlns:c16="http://schemas.microsoft.com/office/drawing/2014/chart" uri="{C3380CC4-5D6E-409C-BE32-E72D297353CC}">
              <c16:uniqueId val="{00000001-62E5-4169-AF05-762A182AED02}"/>
            </c:ext>
          </c:extLst>
        </c:ser>
        <c:ser>
          <c:idx val="2"/>
          <c:order val="2"/>
          <c:tx>
            <c:strRef>
              <c:f>国実東大愛名!$E$1</c:f>
              <c:strCache>
                <c:ptCount val="1"/>
                <c:pt idx="0">
                  <c:v>大阪(名目)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国実東大愛名!$B$752:$B$781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国実東大愛名!$E$752:$E$781</c:f>
              <c:numCache>
                <c:formatCode>#,##0.0;[Red]\-#,##0.0</c:formatCode>
                <c:ptCount val="30"/>
                <c:pt idx="17">
                  <c:v>91.7</c:v>
                </c:pt>
                <c:pt idx="18">
                  <c:v>88</c:v>
                </c:pt>
                <c:pt idx="19">
                  <c:v>89.8</c:v>
                </c:pt>
                <c:pt idx="20">
                  <c:v>93.1</c:v>
                </c:pt>
                <c:pt idx="21" formatCode="#,##0.0;\-#,##0.0">
                  <c:v>100</c:v>
                </c:pt>
                <c:pt idx="22">
                  <c:v>103.8</c:v>
                </c:pt>
                <c:pt idx="23">
                  <c:v>105.1</c:v>
                </c:pt>
                <c:pt idx="24">
                  <c:v>109</c:v>
                </c:pt>
                <c:pt idx="25">
                  <c:v>110.3</c:v>
                </c:pt>
                <c:pt idx="26">
                  <c:v>109.5</c:v>
                </c:pt>
                <c:pt idx="27">
                  <c:v>113.9</c:v>
                </c:pt>
                <c:pt idx="28">
                  <c:v>122.2</c:v>
                </c:pt>
              </c:numCache>
            </c:numRef>
          </c:val>
          <c:smooth val="0"/>
          <c:extLst>
            <c:ext xmlns:c16="http://schemas.microsoft.com/office/drawing/2014/chart" uri="{C3380CC4-5D6E-409C-BE32-E72D297353CC}">
              <c16:uniqueId val="{00000002-62E5-4169-AF05-762A182AED02}"/>
            </c:ext>
          </c:extLst>
        </c:ser>
        <c:ser>
          <c:idx val="3"/>
          <c:order val="3"/>
          <c:tx>
            <c:strRef>
              <c:f>国実東大愛名!$F$1</c:f>
              <c:strCache>
                <c:ptCount val="1"/>
                <c:pt idx="0">
                  <c:v>愛知(名目)</c:v>
                </c:pt>
              </c:strCache>
            </c:strRef>
          </c:tx>
          <c:spPr>
            <a:ln w="31750" cap="rnd" cmpd="sng">
              <a:solidFill>
                <a:sysClr val="windowText" lastClr="000000"/>
              </a:solidFill>
              <a:prstDash val="solid"/>
              <a:round/>
            </a:ln>
            <a:effectLst/>
          </c:spPr>
          <c:marker>
            <c:symbol val="circle"/>
            <c:size val="6"/>
            <c:spPr>
              <a:solidFill>
                <a:sysClr val="windowText" lastClr="000000"/>
              </a:solidFill>
              <a:ln w="6350">
                <a:solidFill>
                  <a:srgbClr val="002060"/>
                </a:solidFill>
              </a:ln>
              <a:effectLst/>
            </c:spPr>
          </c:marker>
          <c:cat>
            <c:numRef>
              <c:f>国実東大愛名!$B$752:$B$781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国実東大愛名!$F$752:$F$781</c:f>
              <c:numCache>
                <c:formatCode>#,##0.0;[Red]\-#,##0.0</c:formatCode>
                <c:ptCount val="30"/>
                <c:pt idx="17">
                  <c:v>89.3</c:v>
                </c:pt>
                <c:pt idx="18">
                  <c:v>88.5</c:v>
                </c:pt>
                <c:pt idx="19">
                  <c:v>92.1</c:v>
                </c:pt>
                <c:pt idx="20">
                  <c:v>94</c:v>
                </c:pt>
                <c:pt idx="21">
                  <c:v>100</c:v>
                </c:pt>
                <c:pt idx="22">
                  <c:v>103.5</c:v>
                </c:pt>
                <c:pt idx="23">
                  <c:v>103.6</c:v>
                </c:pt>
                <c:pt idx="24">
                  <c:v>106.8</c:v>
                </c:pt>
                <c:pt idx="25">
                  <c:v>110.2</c:v>
                </c:pt>
                <c:pt idx="26">
                  <c:v>112.3</c:v>
                </c:pt>
                <c:pt idx="27">
                  <c:v>119.5</c:v>
                </c:pt>
                <c:pt idx="28">
                  <c:v>124.3</c:v>
                </c:pt>
              </c:numCache>
            </c:numRef>
          </c:val>
          <c:smooth val="0"/>
          <c:extLst>
            <c:ext xmlns:c16="http://schemas.microsoft.com/office/drawing/2014/chart" uri="{C3380CC4-5D6E-409C-BE32-E72D297353CC}">
              <c16:uniqueId val="{00000003-62E5-4169-AF05-762A182AED02}"/>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79870306759152299"/>
          <c:h val="5.36186865332646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668120364447371E-2"/>
          <c:y val="7.1562008937483435E-2"/>
          <c:w val="0.89703629886239866"/>
          <c:h val="0.79842528574028893"/>
        </c:manualLayout>
      </c:layout>
      <c:lineChart>
        <c:grouping val="standard"/>
        <c:varyColors val="0"/>
        <c:ser>
          <c:idx val="0"/>
          <c:order val="0"/>
          <c:tx>
            <c:strRef>
              <c:f>国実東大愛名!$C$1</c:f>
              <c:strCache>
                <c:ptCount val="1"/>
                <c:pt idx="0">
                  <c:v>国内総生産(実質)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国実東大愛名!$B$782:$B$811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国実東大愛名!$C$782:$C$811</c:f>
              <c:numCache>
                <c:formatCode>#,##0.0;[Red]\-#,##0.0</c:formatCode>
                <c:ptCount val="30"/>
                <c:pt idx="0">
                  <c:v>90</c:v>
                </c:pt>
                <c:pt idx="1">
                  <c:v>92.8</c:v>
                </c:pt>
                <c:pt idx="2">
                  <c:v>95.5</c:v>
                </c:pt>
                <c:pt idx="3">
                  <c:v>98.7</c:v>
                </c:pt>
                <c:pt idx="4">
                  <c:v>100.2</c:v>
                </c:pt>
                <c:pt idx="5">
                  <c:v>100.1</c:v>
                </c:pt>
                <c:pt idx="6">
                  <c:v>102.2</c:v>
                </c:pt>
                <c:pt idx="7">
                  <c:v>102.8</c:v>
                </c:pt>
                <c:pt idx="8">
                  <c:v>103</c:v>
                </c:pt>
                <c:pt idx="9">
                  <c:v>102.1</c:v>
                </c:pt>
                <c:pt idx="10">
                  <c:v>101.5</c:v>
                </c:pt>
                <c:pt idx="11">
                  <c:v>100.7</c:v>
                </c:pt>
                <c:pt idx="12">
                  <c:v>101.4</c:v>
                </c:pt>
                <c:pt idx="13">
                  <c:v>102.5</c:v>
                </c:pt>
                <c:pt idx="14">
                  <c:v>102.8</c:v>
                </c:pt>
                <c:pt idx="15">
                  <c:v>100.2</c:v>
                </c:pt>
                <c:pt idx="16">
                  <c:v>98.1</c:v>
                </c:pt>
                <c:pt idx="17">
                  <c:v>98.6</c:v>
                </c:pt>
                <c:pt idx="18">
                  <c:v>97.2</c:v>
                </c:pt>
                <c:pt idx="19">
                  <c:v>96</c:v>
                </c:pt>
                <c:pt idx="20">
                  <c:v>98.4</c:v>
                </c:pt>
                <c:pt idx="21" formatCode="#,##0.0;\-#,##0.0">
                  <c:v>100</c:v>
                </c:pt>
                <c:pt idx="22">
                  <c:v>101.2</c:v>
                </c:pt>
                <c:pt idx="23">
                  <c:v>102.4</c:v>
                </c:pt>
                <c:pt idx="24">
                  <c:v>104.2</c:v>
                </c:pt>
                <c:pt idx="25">
                  <c:v>105.6</c:v>
                </c:pt>
                <c:pt idx="26">
                  <c:v>105.7</c:v>
                </c:pt>
                <c:pt idx="27">
                  <c:v>107.2</c:v>
                </c:pt>
                <c:pt idx="28">
                  <c:v>109.2</c:v>
                </c:pt>
                <c:pt idx="29">
                  <c:v>111.1</c:v>
                </c:pt>
              </c:numCache>
            </c:numRef>
          </c:val>
          <c:smooth val="0"/>
          <c:extLst>
            <c:ext xmlns:c16="http://schemas.microsoft.com/office/drawing/2014/chart" uri="{C3380CC4-5D6E-409C-BE32-E72D297353CC}">
              <c16:uniqueId val="{00000000-CA1C-4031-B08A-B4BF340AA064}"/>
            </c:ext>
          </c:extLst>
        </c:ser>
        <c:ser>
          <c:idx val="1"/>
          <c:order val="1"/>
          <c:tx>
            <c:strRef>
              <c:f>国実東大愛名!$D$1</c:f>
              <c:strCache>
                <c:ptCount val="1"/>
                <c:pt idx="0">
                  <c:v>東京(名目)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国実東大愛名!$B$782:$B$811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国実東大愛名!$D$782:$D$811</c:f>
              <c:numCache>
                <c:formatCode>#,##0.0;[Red]\-#,##0.0</c:formatCode>
                <c:ptCount val="30"/>
                <c:pt idx="17">
                  <c:v>95.7</c:v>
                </c:pt>
                <c:pt idx="18">
                  <c:v>93.5</c:v>
                </c:pt>
                <c:pt idx="19">
                  <c:v>93</c:v>
                </c:pt>
                <c:pt idx="20">
                  <c:v>97.3</c:v>
                </c:pt>
                <c:pt idx="21" formatCode="#,##0.0;\-#,##0.0">
                  <c:v>100</c:v>
                </c:pt>
                <c:pt idx="22">
                  <c:v>102.1</c:v>
                </c:pt>
                <c:pt idx="23">
                  <c:v>100.3</c:v>
                </c:pt>
                <c:pt idx="24">
                  <c:v>104.6</c:v>
                </c:pt>
                <c:pt idx="25">
                  <c:v>105.8</c:v>
                </c:pt>
                <c:pt idx="26">
                  <c:v>109</c:v>
                </c:pt>
                <c:pt idx="27">
                  <c:v>109.4</c:v>
                </c:pt>
                <c:pt idx="28">
                  <c:v>109.7</c:v>
                </c:pt>
              </c:numCache>
            </c:numRef>
          </c:val>
          <c:smooth val="0"/>
          <c:extLst>
            <c:ext xmlns:c16="http://schemas.microsoft.com/office/drawing/2014/chart" uri="{C3380CC4-5D6E-409C-BE32-E72D297353CC}">
              <c16:uniqueId val="{00000001-CA1C-4031-B08A-B4BF340AA064}"/>
            </c:ext>
          </c:extLst>
        </c:ser>
        <c:ser>
          <c:idx val="2"/>
          <c:order val="2"/>
          <c:tx>
            <c:strRef>
              <c:f>国実東大愛名!$E$1</c:f>
              <c:strCache>
                <c:ptCount val="1"/>
                <c:pt idx="0">
                  <c:v>大阪(名目)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国実東大愛名!$B$782:$B$811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国実東大愛名!$E$782:$E$811</c:f>
              <c:numCache>
                <c:formatCode>#,##0.0;[Red]\-#,##0.0</c:formatCode>
                <c:ptCount val="30"/>
                <c:pt idx="17">
                  <c:v>104.1</c:v>
                </c:pt>
                <c:pt idx="18">
                  <c:v>102.5</c:v>
                </c:pt>
                <c:pt idx="19">
                  <c:v>95.5</c:v>
                </c:pt>
                <c:pt idx="20">
                  <c:v>99.7</c:v>
                </c:pt>
                <c:pt idx="21" formatCode="#,##0.0;\-#,##0.0">
                  <c:v>100</c:v>
                </c:pt>
                <c:pt idx="22">
                  <c:v>98.4</c:v>
                </c:pt>
                <c:pt idx="23">
                  <c:v>100.4</c:v>
                </c:pt>
                <c:pt idx="24">
                  <c:v>100.6</c:v>
                </c:pt>
                <c:pt idx="25">
                  <c:v>100.6</c:v>
                </c:pt>
                <c:pt idx="26">
                  <c:v>98.8</c:v>
                </c:pt>
                <c:pt idx="27">
                  <c:v>100</c:v>
                </c:pt>
                <c:pt idx="28">
                  <c:v>103.8</c:v>
                </c:pt>
              </c:numCache>
            </c:numRef>
          </c:val>
          <c:smooth val="0"/>
          <c:extLst>
            <c:ext xmlns:c16="http://schemas.microsoft.com/office/drawing/2014/chart" uri="{C3380CC4-5D6E-409C-BE32-E72D297353CC}">
              <c16:uniqueId val="{00000002-CA1C-4031-B08A-B4BF340AA064}"/>
            </c:ext>
          </c:extLst>
        </c:ser>
        <c:ser>
          <c:idx val="3"/>
          <c:order val="3"/>
          <c:tx>
            <c:strRef>
              <c:f>国実東大愛名!$F$1</c:f>
              <c:strCache>
                <c:ptCount val="1"/>
                <c:pt idx="0">
                  <c:v>愛知(名目)</c:v>
                </c:pt>
              </c:strCache>
            </c:strRef>
          </c:tx>
          <c:spPr>
            <a:ln w="31750" cap="rnd" cmpd="sng">
              <a:solidFill>
                <a:sysClr val="windowText" lastClr="000000"/>
              </a:solidFill>
              <a:prstDash val="solid"/>
              <a:round/>
            </a:ln>
            <a:effectLst/>
          </c:spPr>
          <c:marker>
            <c:symbol val="circle"/>
            <c:size val="6"/>
            <c:spPr>
              <a:solidFill>
                <a:sysClr val="windowText" lastClr="000000"/>
              </a:solidFill>
              <a:ln w="6350">
                <a:solidFill>
                  <a:srgbClr val="002060"/>
                </a:solidFill>
              </a:ln>
              <a:effectLst/>
            </c:spPr>
          </c:marker>
          <c:cat>
            <c:numRef>
              <c:f>国実東大愛名!$B$782:$B$811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国実東大愛名!$F$782:$F$811</c:f>
              <c:numCache>
                <c:formatCode>#,##0.0;[Red]\-#,##0.0</c:formatCode>
                <c:ptCount val="30"/>
                <c:pt idx="17">
                  <c:v>102.9</c:v>
                </c:pt>
                <c:pt idx="18">
                  <c:v>98.9</c:v>
                </c:pt>
                <c:pt idx="19">
                  <c:v>94.9</c:v>
                </c:pt>
                <c:pt idx="20">
                  <c:v>97.6</c:v>
                </c:pt>
                <c:pt idx="21">
                  <c:v>100</c:v>
                </c:pt>
                <c:pt idx="22">
                  <c:v>100</c:v>
                </c:pt>
                <c:pt idx="23">
                  <c:v>104.7</c:v>
                </c:pt>
                <c:pt idx="24">
                  <c:v>103.5</c:v>
                </c:pt>
                <c:pt idx="25">
                  <c:v>103.1</c:v>
                </c:pt>
                <c:pt idx="26">
                  <c:v>102.5</c:v>
                </c:pt>
                <c:pt idx="27">
                  <c:v>100.1</c:v>
                </c:pt>
                <c:pt idx="28">
                  <c:v>104.2</c:v>
                </c:pt>
              </c:numCache>
            </c:numRef>
          </c:val>
          <c:smooth val="0"/>
          <c:extLst>
            <c:ext xmlns:c16="http://schemas.microsoft.com/office/drawing/2014/chart" uri="{C3380CC4-5D6E-409C-BE32-E72D297353CC}">
              <c16:uniqueId val="{00000003-CA1C-4031-B08A-B4BF340AA064}"/>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79870306759152299"/>
          <c:h val="5.36186865332646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668120364447371E-2"/>
          <c:y val="7.1562008937483435E-2"/>
          <c:w val="0.89703629886239866"/>
          <c:h val="0.79842528574028893"/>
        </c:manualLayout>
      </c:layout>
      <c:lineChart>
        <c:grouping val="standard"/>
        <c:varyColors val="0"/>
        <c:ser>
          <c:idx val="0"/>
          <c:order val="0"/>
          <c:tx>
            <c:strRef>
              <c:f>国実東大愛名!$C$1</c:f>
              <c:strCache>
                <c:ptCount val="1"/>
                <c:pt idx="0">
                  <c:v>国内総生産(実質)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国実東大愛名!$B$812:$B$841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国実東大愛名!$C$812:$C$841</c:f>
              <c:numCache>
                <c:formatCode>#,##0.0;[Red]\-#,##0.0</c:formatCode>
                <c:ptCount val="30"/>
                <c:pt idx="0">
                  <c:v>97.4</c:v>
                </c:pt>
                <c:pt idx="1">
                  <c:v>100.3</c:v>
                </c:pt>
                <c:pt idx="2">
                  <c:v>102.3</c:v>
                </c:pt>
                <c:pt idx="3">
                  <c:v>104.2</c:v>
                </c:pt>
                <c:pt idx="4">
                  <c:v>104.8</c:v>
                </c:pt>
                <c:pt idx="5">
                  <c:v>104.2</c:v>
                </c:pt>
                <c:pt idx="6">
                  <c:v>103.7</c:v>
                </c:pt>
                <c:pt idx="7">
                  <c:v>103.9</c:v>
                </c:pt>
                <c:pt idx="8">
                  <c:v>104.2</c:v>
                </c:pt>
                <c:pt idx="9">
                  <c:v>102.3</c:v>
                </c:pt>
                <c:pt idx="10">
                  <c:v>101.5</c:v>
                </c:pt>
                <c:pt idx="11">
                  <c:v>101.5</c:v>
                </c:pt>
                <c:pt idx="12">
                  <c:v>102.2</c:v>
                </c:pt>
                <c:pt idx="13">
                  <c:v>102.4</c:v>
                </c:pt>
                <c:pt idx="14">
                  <c:v>102.5</c:v>
                </c:pt>
                <c:pt idx="15">
                  <c:v>100.2</c:v>
                </c:pt>
                <c:pt idx="16">
                  <c:v>99.3</c:v>
                </c:pt>
                <c:pt idx="17">
                  <c:v>100.8</c:v>
                </c:pt>
                <c:pt idx="18">
                  <c:v>99.6</c:v>
                </c:pt>
                <c:pt idx="19">
                  <c:v>98</c:v>
                </c:pt>
                <c:pt idx="20">
                  <c:v>99.5</c:v>
                </c:pt>
                <c:pt idx="21" formatCode="#,##0.0;\-#,##0.0">
                  <c:v>100</c:v>
                </c:pt>
                <c:pt idx="22">
                  <c:v>100.8</c:v>
                </c:pt>
                <c:pt idx="23">
                  <c:v>101.2</c:v>
                </c:pt>
                <c:pt idx="24">
                  <c:v>101.8</c:v>
                </c:pt>
                <c:pt idx="25">
                  <c:v>102.3</c:v>
                </c:pt>
                <c:pt idx="26">
                  <c:v>101.6</c:v>
                </c:pt>
                <c:pt idx="27">
                  <c:v>101.7</c:v>
                </c:pt>
                <c:pt idx="28">
                  <c:v>102.5</c:v>
                </c:pt>
                <c:pt idx="29">
                  <c:v>105.5</c:v>
                </c:pt>
              </c:numCache>
            </c:numRef>
          </c:val>
          <c:smooth val="0"/>
          <c:extLst>
            <c:ext xmlns:c16="http://schemas.microsoft.com/office/drawing/2014/chart" uri="{C3380CC4-5D6E-409C-BE32-E72D297353CC}">
              <c16:uniqueId val="{00000000-AE41-4CDF-8D08-9EF03407132F}"/>
            </c:ext>
          </c:extLst>
        </c:ser>
        <c:ser>
          <c:idx val="1"/>
          <c:order val="1"/>
          <c:tx>
            <c:strRef>
              <c:f>国実東大愛名!$D$1</c:f>
              <c:strCache>
                <c:ptCount val="1"/>
                <c:pt idx="0">
                  <c:v>東京(名目)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国実東大愛名!$B$812:$B$841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国実東大愛名!$D$812:$D$841</c:f>
              <c:numCache>
                <c:formatCode>#,##0.0;[Red]\-#,##0.0</c:formatCode>
                <c:ptCount val="30"/>
                <c:pt idx="17">
                  <c:v>102.7</c:v>
                </c:pt>
                <c:pt idx="18">
                  <c:v>100.3</c:v>
                </c:pt>
                <c:pt idx="19">
                  <c:v>99.8</c:v>
                </c:pt>
                <c:pt idx="20">
                  <c:v>104.8</c:v>
                </c:pt>
                <c:pt idx="21" formatCode="#,##0.0;\-#,##0.0">
                  <c:v>100</c:v>
                </c:pt>
                <c:pt idx="22">
                  <c:v>101.3</c:v>
                </c:pt>
                <c:pt idx="23">
                  <c:v>102.2</c:v>
                </c:pt>
                <c:pt idx="24">
                  <c:v>102.3</c:v>
                </c:pt>
                <c:pt idx="25">
                  <c:v>102.2</c:v>
                </c:pt>
                <c:pt idx="26">
                  <c:v>103.1</c:v>
                </c:pt>
                <c:pt idx="27">
                  <c:v>102.4</c:v>
                </c:pt>
                <c:pt idx="28">
                  <c:v>103.4</c:v>
                </c:pt>
              </c:numCache>
            </c:numRef>
          </c:val>
          <c:smooth val="0"/>
          <c:extLst>
            <c:ext xmlns:c16="http://schemas.microsoft.com/office/drawing/2014/chart" uri="{C3380CC4-5D6E-409C-BE32-E72D297353CC}">
              <c16:uniqueId val="{00000001-AE41-4CDF-8D08-9EF03407132F}"/>
            </c:ext>
          </c:extLst>
        </c:ser>
        <c:ser>
          <c:idx val="2"/>
          <c:order val="2"/>
          <c:tx>
            <c:strRef>
              <c:f>国実東大愛名!$E$1</c:f>
              <c:strCache>
                <c:ptCount val="1"/>
                <c:pt idx="0">
                  <c:v>大阪(名目)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国実東大愛名!$B$812:$B$841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国実東大愛名!$E$812:$E$841</c:f>
              <c:numCache>
                <c:formatCode>#,##0.0;[Red]\-#,##0.0</c:formatCode>
                <c:ptCount val="30"/>
                <c:pt idx="17">
                  <c:v>98.7</c:v>
                </c:pt>
                <c:pt idx="18">
                  <c:v>97.1</c:v>
                </c:pt>
                <c:pt idx="19">
                  <c:v>96</c:v>
                </c:pt>
                <c:pt idx="20">
                  <c:v>99.7</c:v>
                </c:pt>
                <c:pt idx="21" formatCode="#,##0.0;\-#,##0.0">
                  <c:v>100</c:v>
                </c:pt>
                <c:pt idx="22">
                  <c:v>99.8</c:v>
                </c:pt>
                <c:pt idx="23">
                  <c:v>103</c:v>
                </c:pt>
                <c:pt idx="24">
                  <c:v>103.3</c:v>
                </c:pt>
                <c:pt idx="25">
                  <c:v>103.4</c:v>
                </c:pt>
                <c:pt idx="26">
                  <c:v>103.4</c:v>
                </c:pt>
                <c:pt idx="27">
                  <c:v>104.9</c:v>
                </c:pt>
                <c:pt idx="28">
                  <c:v>107.4</c:v>
                </c:pt>
              </c:numCache>
            </c:numRef>
          </c:val>
          <c:smooth val="0"/>
          <c:extLst>
            <c:ext xmlns:c16="http://schemas.microsoft.com/office/drawing/2014/chart" uri="{C3380CC4-5D6E-409C-BE32-E72D297353CC}">
              <c16:uniqueId val="{00000002-AE41-4CDF-8D08-9EF03407132F}"/>
            </c:ext>
          </c:extLst>
        </c:ser>
        <c:ser>
          <c:idx val="3"/>
          <c:order val="3"/>
          <c:tx>
            <c:strRef>
              <c:f>国実東大愛名!$F$1</c:f>
              <c:strCache>
                <c:ptCount val="1"/>
                <c:pt idx="0">
                  <c:v>愛知(名目)</c:v>
                </c:pt>
              </c:strCache>
            </c:strRef>
          </c:tx>
          <c:spPr>
            <a:ln w="31750" cap="rnd" cmpd="sng">
              <a:solidFill>
                <a:sysClr val="windowText" lastClr="000000"/>
              </a:solidFill>
              <a:prstDash val="solid"/>
              <a:round/>
            </a:ln>
            <a:effectLst/>
          </c:spPr>
          <c:marker>
            <c:symbol val="circle"/>
            <c:size val="6"/>
            <c:spPr>
              <a:solidFill>
                <a:sysClr val="windowText" lastClr="000000"/>
              </a:solidFill>
              <a:ln w="6350">
                <a:solidFill>
                  <a:srgbClr val="002060"/>
                </a:solidFill>
              </a:ln>
              <a:effectLst/>
            </c:spPr>
          </c:marker>
          <c:cat>
            <c:numRef>
              <c:f>国実東大愛名!$B$812:$B$841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国実東大愛名!$F$812:$F$841</c:f>
              <c:numCache>
                <c:formatCode>#,##0.0;[Red]\-#,##0.0</c:formatCode>
                <c:ptCount val="30"/>
                <c:pt idx="17">
                  <c:v>101.3</c:v>
                </c:pt>
                <c:pt idx="18">
                  <c:v>98.9</c:v>
                </c:pt>
                <c:pt idx="19">
                  <c:v>98.6</c:v>
                </c:pt>
                <c:pt idx="20">
                  <c:v>101.2</c:v>
                </c:pt>
                <c:pt idx="21">
                  <c:v>100</c:v>
                </c:pt>
                <c:pt idx="22">
                  <c:v>99.3</c:v>
                </c:pt>
                <c:pt idx="23">
                  <c:v>98.8</c:v>
                </c:pt>
                <c:pt idx="24">
                  <c:v>99.4</c:v>
                </c:pt>
                <c:pt idx="25">
                  <c:v>100.8</c:v>
                </c:pt>
                <c:pt idx="26">
                  <c:v>102.7</c:v>
                </c:pt>
                <c:pt idx="27">
                  <c:v>102.3</c:v>
                </c:pt>
                <c:pt idx="28">
                  <c:v>104.1</c:v>
                </c:pt>
              </c:numCache>
            </c:numRef>
          </c:val>
          <c:smooth val="0"/>
          <c:extLst>
            <c:ext xmlns:c16="http://schemas.microsoft.com/office/drawing/2014/chart" uri="{C3380CC4-5D6E-409C-BE32-E72D297353CC}">
              <c16:uniqueId val="{00000003-AE41-4CDF-8D08-9EF03407132F}"/>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78860205882949452"/>
          <c:h val="5.36186865332646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668120364447371E-2"/>
          <c:y val="7.1562008937483435E-2"/>
          <c:w val="0.89703629886239866"/>
          <c:h val="0.79842528574028893"/>
        </c:manualLayout>
      </c:layout>
      <c:lineChart>
        <c:grouping val="standard"/>
        <c:varyColors val="0"/>
        <c:ser>
          <c:idx val="0"/>
          <c:order val="0"/>
          <c:tx>
            <c:strRef>
              <c:f>国実東大愛名!$C$1</c:f>
              <c:strCache>
                <c:ptCount val="1"/>
                <c:pt idx="0">
                  <c:v>国内総生産(実質)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国実東大愛名!$B$842:$B$871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国実東大愛名!$C$842:$C$871</c:f>
              <c:numCache>
                <c:formatCode>#,##0.0;[Red]\-#,##0.0</c:formatCode>
                <c:ptCount val="30"/>
                <c:pt idx="0">
                  <c:v>51.3</c:v>
                </c:pt>
                <c:pt idx="1">
                  <c:v>54.8</c:v>
                </c:pt>
                <c:pt idx="2">
                  <c:v>58.2</c:v>
                </c:pt>
                <c:pt idx="3">
                  <c:v>60.7</c:v>
                </c:pt>
                <c:pt idx="4">
                  <c:v>62.9</c:v>
                </c:pt>
                <c:pt idx="5">
                  <c:v>64.599999999999994</c:v>
                </c:pt>
                <c:pt idx="6">
                  <c:v>68.3</c:v>
                </c:pt>
                <c:pt idx="7">
                  <c:v>71.3</c:v>
                </c:pt>
                <c:pt idx="8">
                  <c:v>71.2</c:v>
                </c:pt>
                <c:pt idx="9">
                  <c:v>72.8</c:v>
                </c:pt>
                <c:pt idx="10">
                  <c:v>74.2</c:v>
                </c:pt>
                <c:pt idx="11">
                  <c:v>76.400000000000006</c:v>
                </c:pt>
                <c:pt idx="12">
                  <c:v>76.8</c:v>
                </c:pt>
                <c:pt idx="13">
                  <c:v>78.5</c:v>
                </c:pt>
                <c:pt idx="14">
                  <c:v>78.5</c:v>
                </c:pt>
                <c:pt idx="15">
                  <c:v>81.599999999999994</c:v>
                </c:pt>
                <c:pt idx="16">
                  <c:v>84.8</c:v>
                </c:pt>
                <c:pt idx="17">
                  <c:v>85.7</c:v>
                </c:pt>
                <c:pt idx="18">
                  <c:v>90.9</c:v>
                </c:pt>
                <c:pt idx="19">
                  <c:v>93.6</c:v>
                </c:pt>
                <c:pt idx="20">
                  <c:v>94.7</c:v>
                </c:pt>
                <c:pt idx="21" formatCode="#,##0.0;\-#,##0.0">
                  <c:v>100</c:v>
                </c:pt>
                <c:pt idx="22">
                  <c:v>105</c:v>
                </c:pt>
                <c:pt idx="23">
                  <c:v>104.7</c:v>
                </c:pt>
                <c:pt idx="24">
                  <c:v>107.2</c:v>
                </c:pt>
                <c:pt idx="25">
                  <c:v>109.7</c:v>
                </c:pt>
                <c:pt idx="26">
                  <c:v>110.6</c:v>
                </c:pt>
                <c:pt idx="27">
                  <c:v>113.9</c:v>
                </c:pt>
                <c:pt idx="28">
                  <c:v>114.3</c:v>
                </c:pt>
                <c:pt idx="29">
                  <c:v>117.1</c:v>
                </c:pt>
              </c:numCache>
            </c:numRef>
          </c:val>
          <c:smooth val="0"/>
          <c:extLst>
            <c:ext xmlns:c16="http://schemas.microsoft.com/office/drawing/2014/chart" uri="{C3380CC4-5D6E-409C-BE32-E72D297353CC}">
              <c16:uniqueId val="{00000000-4323-4B47-B127-045799BA8B86}"/>
            </c:ext>
          </c:extLst>
        </c:ser>
        <c:ser>
          <c:idx val="1"/>
          <c:order val="1"/>
          <c:tx>
            <c:strRef>
              <c:f>国実東大愛名!$D$1</c:f>
              <c:strCache>
                <c:ptCount val="1"/>
                <c:pt idx="0">
                  <c:v>東京(名目)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国実東大愛名!$B$842:$B$871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国実東大愛名!$D$842:$D$871</c:f>
              <c:numCache>
                <c:formatCode>#,##0.0;[Red]\-#,##0.0</c:formatCode>
                <c:ptCount val="30"/>
                <c:pt idx="17">
                  <c:v>83.6</c:v>
                </c:pt>
                <c:pt idx="18">
                  <c:v>88</c:v>
                </c:pt>
                <c:pt idx="19">
                  <c:v>91.9</c:v>
                </c:pt>
                <c:pt idx="20">
                  <c:v>94</c:v>
                </c:pt>
                <c:pt idx="21" formatCode="#,##0.0;\-#,##0.0">
                  <c:v>100</c:v>
                </c:pt>
                <c:pt idx="22">
                  <c:v>103.7</c:v>
                </c:pt>
                <c:pt idx="23">
                  <c:v>104.6</c:v>
                </c:pt>
                <c:pt idx="24">
                  <c:v>107.1</c:v>
                </c:pt>
                <c:pt idx="25">
                  <c:v>110.1</c:v>
                </c:pt>
                <c:pt idx="26">
                  <c:v>108.8</c:v>
                </c:pt>
                <c:pt idx="27">
                  <c:v>115</c:v>
                </c:pt>
                <c:pt idx="28">
                  <c:v>115.9</c:v>
                </c:pt>
              </c:numCache>
            </c:numRef>
          </c:val>
          <c:smooth val="0"/>
          <c:extLst>
            <c:ext xmlns:c16="http://schemas.microsoft.com/office/drawing/2014/chart" uri="{C3380CC4-5D6E-409C-BE32-E72D297353CC}">
              <c16:uniqueId val="{00000001-4323-4B47-B127-045799BA8B86}"/>
            </c:ext>
          </c:extLst>
        </c:ser>
        <c:ser>
          <c:idx val="2"/>
          <c:order val="2"/>
          <c:tx>
            <c:strRef>
              <c:f>国実東大愛名!$E$1</c:f>
              <c:strCache>
                <c:ptCount val="1"/>
                <c:pt idx="0">
                  <c:v>大阪(名目)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国実東大愛名!$B$842:$B$871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国実東大愛名!$E$842:$E$871</c:f>
              <c:numCache>
                <c:formatCode>#,##0.0;[Red]\-#,##0.0</c:formatCode>
                <c:ptCount val="30"/>
                <c:pt idx="17">
                  <c:v>84.5</c:v>
                </c:pt>
                <c:pt idx="18">
                  <c:v>88.4</c:v>
                </c:pt>
                <c:pt idx="19">
                  <c:v>91.6</c:v>
                </c:pt>
                <c:pt idx="20">
                  <c:v>92.9</c:v>
                </c:pt>
                <c:pt idx="21" formatCode="#,##0.0;\-#,##0.0">
                  <c:v>100</c:v>
                </c:pt>
                <c:pt idx="22">
                  <c:v>102.9</c:v>
                </c:pt>
                <c:pt idx="23">
                  <c:v>103.2</c:v>
                </c:pt>
                <c:pt idx="24">
                  <c:v>104.8</c:v>
                </c:pt>
                <c:pt idx="25">
                  <c:v>107.9</c:v>
                </c:pt>
                <c:pt idx="26">
                  <c:v>107.4</c:v>
                </c:pt>
                <c:pt idx="27">
                  <c:v>110.6</c:v>
                </c:pt>
                <c:pt idx="28">
                  <c:v>114.9</c:v>
                </c:pt>
              </c:numCache>
            </c:numRef>
          </c:val>
          <c:smooth val="0"/>
          <c:extLst>
            <c:ext xmlns:c16="http://schemas.microsoft.com/office/drawing/2014/chart" uri="{C3380CC4-5D6E-409C-BE32-E72D297353CC}">
              <c16:uniqueId val="{00000002-4323-4B47-B127-045799BA8B86}"/>
            </c:ext>
          </c:extLst>
        </c:ser>
        <c:ser>
          <c:idx val="3"/>
          <c:order val="3"/>
          <c:tx>
            <c:strRef>
              <c:f>国実東大愛名!$F$1</c:f>
              <c:strCache>
                <c:ptCount val="1"/>
                <c:pt idx="0">
                  <c:v>愛知(名目)</c:v>
                </c:pt>
              </c:strCache>
            </c:strRef>
          </c:tx>
          <c:spPr>
            <a:ln w="31750" cap="rnd" cmpd="sng">
              <a:solidFill>
                <a:sysClr val="windowText" lastClr="000000"/>
              </a:solidFill>
              <a:prstDash val="solid"/>
              <a:round/>
            </a:ln>
            <a:effectLst/>
          </c:spPr>
          <c:marker>
            <c:symbol val="circle"/>
            <c:size val="6"/>
            <c:spPr>
              <a:solidFill>
                <a:sysClr val="windowText" lastClr="000000"/>
              </a:solidFill>
              <a:ln w="6350">
                <a:solidFill>
                  <a:srgbClr val="002060"/>
                </a:solidFill>
              </a:ln>
              <a:effectLst/>
            </c:spPr>
          </c:marker>
          <c:cat>
            <c:numRef>
              <c:f>国実東大愛名!$B$842:$B$871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国実東大愛名!$F$842:$F$871</c:f>
              <c:numCache>
                <c:formatCode>#,##0.0;[Red]\-#,##0.0</c:formatCode>
                <c:ptCount val="30"/>
                <c:pt idx="17">
                  <c:v>84.8</c:v>
                </c:pt>
                <c:pt idx="18">
                  <c:v>88.9</c:v>
                </c:pt>
                <c:pt idx="19">
                  <c:v>91.7</c:v>
                </c:pt>
                <c:pt idx="20">
                  <c:v>93.2</c:v>
                </c:pt>
                <c:pt idx="21">
                  <c:v>100</c:v>
                </c:pt>
                <c:pt idx="22">
                  <c:v>102.5</c:v>
                </c:pt>
                <c:pt idx="23">
                  <c:v>102.5</c:v>
                </c:pt>
                <c:pt idx="24">
                  <c:v>104.3</c:v>
                </c:pt>
                <c:pt idx="25">
                  <c:v>107.2</c:v>
                </c:pt>
                <c:pt idx="26">
                  <c:v>109.4</c:v>
                </c:pt>
                <c:pt idx="27">
                  <c:v>113.6</c:v>
                </c:pt>
                <c:pt idx="28">
                  <c:v>117.9</c:v>
                </c:pt>
              </c:numCache>
            </c:numRef>
          </c:val>
          <c:smooth val="0"/>
          <c:extLst>
            <c:ext xmlns:c16="http://schemas.microsoft.com/office/drawing/2014/chart" uri="{C3380CC4-5D6E-409C-BE32-E72D297353CC}">
              <c16:uniqueId val="{00000003-4323-4B47-B127-045799BA8B8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78860205882949452"/>
          <c:h val="5.36186865332646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668120364447371E-2"/>
          <c:y val="7.1562008937483435E-2"/>
          <c:w val="0.89703629886239866"/>
          <c:h val="0.79842528574028893"/>
        </c:manualLayout>
      </c:layout>
      <c:lineChart>
        <c:grouping val="standard"/>
        <c:varyColors val="0"/>
        <c:ser>
          <c:idx val="0"/>
          <c:order val="0"/>
          <c:tx>
            <c:strRef>
              <c:f>国実東大愛名!$C$1</c:f>
              <c:strCache>
                <c:ptCount val="1"/>
                <c:pt idx="0">
                  <c:v>国内総生産(実質)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国実東大愛名!$B$872:$B$901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国実東大愛名!$C$872:$C$901</c:f>
              <c:numCache>
                <c:formatCode>#,##0.0;[Red]\-#,##0.0</c:formatCode>
                <c:ptCount val="30"/>
                <c:pt idx="0">
                  <c:v>122.9</c:v>
                </c:pt>
                <c:pt idx="1">
                  <c:v>120.9</c:v>
                </c:pt>
                <c:pt idx="2">
                  <c:v>120.9</c:v>
                </c:pt>
                <c:pt idx="3">
                  <c:v>122.2</c:v>
                </c:pt>
                <c:pt idx="4">
                  <c:v>121.7</c:v>
                </c:pt>
                <c:pt idx="5">
                  <c:v>119.8</c:v>
                </c:pt>
                <c:pt idx="6">
                  <c:v>124.1</c:v>
                </c:pt>
                <c:pt idx="7">
                  <c:v>117.5</c:v>
                </c:pt>
                <c:pt idx="8">
                  <c:v>118.7</c:v>
                </c:pt>
                <c:pt idx="9">
                  <c:v>118.7</c:v>
                </c:pt>
                <c:pt idx="10">
                  <c:v>118.1</c:v>
                </c:pt>
                <c:pt idx="11">
                  <c:v>116.1</c:v>
                </c:pt>
                <c:pt idx="12">
                  <c:v>115.7</c:v>
                </c:pt>
                <c:pt idx="13">
                  <c:v>115.4</c:v>
                </c:pt>
                <c:pt idx="14">
                  <c:v>111.1</c:v>
                </c:pt>
                <c:pt idx="15">
                  <c:v>105.3</c:v>
                </c:pt>
                <c:pt idx="16">
                  <c:v>104</c:v>
                </c:pt>
                <c:pt idx="17">
                  <c:v>101.5</c:v>
                </c:pt>
                <c:pt idx="18">
                  <c:v>101.3</c:v>
                </c:pt>
                <c:pt idx="19">
                  <c:v>99.7</c:v>
                </c:pt>
                <c:pt idx="20">
                  <c:v>99.8</c:v>
                </c:pt>
                <c:pt idx="21" formatCode="#,##0.0;\-#,##0.0">
                  <c:v>100</c:v>
                </c:pt>
                <c:pt idx="22">
                  <c:v>98.1</c:v>
                </c:pt>
                <c:pt idx="23">
                  <c:v>99.5</c:v>
                </c:pt>
                <c:pt idx="24">
                  <c:v>98.5</c:v>
                </c:pt>
                <c:pt idx="25">
                  <c:v>100</c:v>
                </c:pt>
                <c:pt idx="26">
                  <c:v>89.4</c:v>
                </c:pt>
                <c:pt idx="27">
                  <c:v>92.4</c:v>
                </c:pt>
                <c:pt idx="28">
                  <c:v>94.9</c:v>
                </c:pt>
                <c:pt idx="29">
                  <c:v>98</c:v>
                </c:pt>
              </c:numCache>
            </c:numRef>
          </c:val>
          <c:smooth val="0"/>
          <c:extLst>
            <c:ext xmlns:c16="http://schemas.microsoft.com/office/drawing/2014/chart" uri="{C3380CC4-5D6E-409C-BE32-E72D297353CC}">
              <c16:uniqueId val="{00000000-77A9-4E01-9860-0717C2762877}"/>
            </c:ext>
          </c:extLst>
        </c:ser>
        <c:ser>
          <c:idx val="1"/>
          <c:order val="1"/>
          <c:tx>
            <c:strRef>
              <c:f>国実東大愛名!$D$1</c:f>
              <c:strCache>
                <c:ptCount val="1"/>
                <c:pt idx="0">
                  <c:v>東京(名目)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国実東大愛名!$B$872:$B$901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国実東大愛名!$D$872:$D$901</c:f>
              <c:numCache>
                <c:formatCode>#,##0.0;[Red]\-#,##0.0</c:formatCode>
                <c:ptCount val="30"/>
                <c:pt idx="17">
                  <c:v>100.4</c:v>
                </c:pt>
                <c:pt idx="18">
                  <c:v>100.2</c:v>
                </c:pt>
                <c:pt idx="19">
                  <c:v>100.2</c:v>
                </c:pt>
                <c:pt idx="20">
                  <c:v>100.1</c:v>
                </c:pt>
                <c:pt idx="21" formatCode="#,##0.0;\-#,##0.0">
                  <c:v>100</c:v>
                </c:pt>
                <c:pt idx="22">
                  <c:v>99.4</c:v>
                </c:pt>
                <c:pt idx="23">
                  <c:v>101.3</c:v>
                </c:pt>
                <c:pt idx="24">
                  <c:v>100</c:v>
                </c:pt>
                <c:pt idx="25">
                  <c:v>99.2</c:v>
                </c:pt>
                <c:pt idx="26">
                  <c:v>87.7</c:v>
                </c:pt>
                <c:pt idx="27">
                  <c:v>94.2</c:v>
                </c:pt>
                <c:pt idx="28">
                  <c:v>100.4</c:v>
                </c:pt>
              </c:numCache>
            </c:numRef>
          </c:val>
          <c:smooth val="0"/>
          <c:extLst>
            <c:ext xmlns:c16="http://schemas.microsoft.com/office/drawing/2014/chart" uri="{C3380CC4-5D6E-409C-BE32-E72D297353CC}">
              <c16:uniqueId val="{00000001-77A9-4E01-9860-0717C2762877}"/>
            </c:ext>
          </c:extLst>
        </c:ser>
        <c:ser>
          <c:idx val="2"/>
          <c:order val="2"/>
          <c:tx>
            <c:strRef>
              <c:f>国実東大愛名!$E$1</c:f>
              <c:strCache>
                <c:ptCount val="1"/>
                <c:pt idx="0">
                  <c:v>大阪(名目)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国実東大愛名!$B$872:$B$901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国実東大愛名!$E$872:$E$901</c:f>
              <c:numCache>
                <c:formatCode>#,##0.0;[Red]\-#,##0.0</c:formatCode>
                <c:ptCount val="30"/>
                <c:pt idx="17">
                  <c:v>103.9</c:v>
                </c:pt>
                <c:pt idx="18">
                  <c:v>100.1</c:v>
                </c:pt>
                <c:pt idx="19">
                  <c:v>97.5</c:v>
                </c:pt>
                <c:pt idx="20">
                  <c:v>99</c:v>
                </c:pt>
                <c:pt idx="21" formatCode="#,##0.0;\-#,##0.0">
                  <c:v>100</c:v>
                </c:pt>
                <c:pt idx="22">
                  <c:v>97.6</c:v>
                </c:pt>
                <c:pt idx="23">
                  <c:v>100.2</c:v>
                </c:pt>
                <c:pt idx="24">
                  <c:v>100.4</c:v>
                </c:pt>
                <c:pt idx="25">
                  <c:v>98.3</c:v>
                </c:pt>
                <c:pt idx="26">
                  <c:v>85.7</c:v>
                </c:pt>
                <c:pt idx="27">
                  <c:v>91.5</c:v>
                </c:pt>
                <c:pt idx="28">
                  <c:v>96.5</c:v>
                </c:pt>
              </c:numCache>
            </c:numRef>
          </c:val>
          <c:smooth val="0"/>
          <c:extLst>
            <c:ext xmlns:c16="http://schemas.microsoft.com/office/drawing/2014/chart" uri="{C3380CC4-5D6E-409C-BE32-E72D297353CC}">
              <c16:uniqueId val="{00000002-77A9-4E01-9860-0717C2762877}"/>
            </c:ext>
          </c:extLst>
        </c:ser>
        <c:ser>
          <c:idx val="3"/>
          <c:order val="3"/>
          <c:tx>
            <c:strRef>
              <c:f>国実東大愛名!$F$1</c:f>
              <c:strCache>
                <c:ptCount val="1"/>
                <c:pt idx="0">
                  <c:v>愛知(名目)</c:v>
                </c:pt>
              </c:strCache>
            </c:strRef>
          </c:tx>
          <c:spPr>
            <a:ln w="31750" cap="rnd" cmpd="sng">
              <a:solidFill>
                <a:sysClr val="windowText" lastClr="000000"/>
              </a:solidFill>
              <a:prstDash val="solid"/>
              <a:round/>
            </a:ln>
            <a:effectLst/>
          </c:spPr>
          <c:marker>
            <c:symbol val="circle"/>
            <c:size val="6"/>
            <c:spPr>
              <a:solidFill>
                <a:sysClr val="windowText" lastClr="000000"/>
              </a:solidFill>
              <a:ln w="6350">
                <a:solidFill>
                  <a:srgbClr val="002060"/>
                </a:solidFill>
              </a:ln>
              <a:effectLst/>
            </c:spPr>
          </c:marker>
          <c:cat>
            <c:numRef>
              <c:f>国実東大愛名!$B$872:$B$901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国実東大愛名!$F$872:$F$901</c:f>
              <c:numCache>
                <c:formatCode>#,##0.0;[Red]\-#,##0.0</c:formatCode>
                <c:ptCount val="30"/>
                <c:pt idx="17">
                  <c:v>105.3</c:v>
                </c:pt>
                <c:pt idx="18">
                  <c:v>102.8</c:v>
                </c:pt>
                <c:pt idx="19">
                  <c:v>100.7</c:v>
                </c:pt>
                <c:pt idx="20">
                  <c:v>100.4</c:v>
                </c:pt>
                <c:pt idx="21">
                  <c:v>100</c:v>
                </c:pt>
                <c:pt idx="22">
                  <c:v>97.5</c:v>
                </c:pt>
                <c:pt idx="23">
                  <c:v>100.5</c:v>
                </c:pt>
                <c:pt idx="24">
                  <c:v>101.5</c:v>
                </c:pt>
                <c:pt idx="25">
                  <c:v>101.7</c:v>
                </c:pt>
                <c:pt idx="26">
                  <c:v>92.2</c:v>
                </c:pt>
                <c:pt idx="27">
                  <c:v>99.2</c:v>
                </c:pt>
                <c:pt idx="28">
                  <c:v>102.8</c:v>
                </c:pt>
              </c:numCache>
            </c:numRef>
          </c:val>
          <c:smooth val="0"/>
          <c:extLst>
            <c:ext xmlns:c16="http://schemas.microsoft.com/office/drawing/2014/chart" uri="{C3380CC4-5D6E-409C-BE32-E72D297353CC}">
              <c16:uniqueId val="{00000003-77A9-4E01-9860-0717C2762877}"/>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77176704422611353"/>
          <c:h val="5.36186865332646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668120364447371E-2"/>
          <c:y val="7.1562008937483435E-2"/>
          <c:w val="0.89703629886239866"/>
          <c:h val="0.79842528574028893"/>
        </c:manualLayout>
      </c:layout>
      <c:lineChart>
        <c:grouping val="standard"/>
        <c:varyColors val="0"/>
        <c:ser>
          <c:idx val="0"/>
          <c:order val="0"/>
          <c:tx>
            <c:strRef>
              <c:f>国実東大愛名!$C$1</c:f>
              <c:strCache>
                <c:ptCount val="1"/>
                <c:pt idx="0">
                  <c:v>国内総生産(実質)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国実東大愛名!$B$902:$B$931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国実東大愛名!$C$902:$C$931</c:f>
              <c:numCache>
                <c:formatCode>#,##0.0;[Red]\-#,##0.0</c:formatCode>
                <c:ptCount val="30"/>
                <c:pt idx="0">
                  <c:v>94.9</c:v>
                </c:pt>
                <c:pt idx="1">
                  <c:v>96.7</c:v>
                </c:pt>
                <c:pt idx="2">
                  <c:v>99.2</c:v>
                </c:pt>
                <c:pt idx="3">
                  <c:v>101.2</c:v>
                </c:pt>
                <c:pt idx="4">
                  <c:v>100.2</c:v>
                </c:pt>
                <c:pt idx="5">
                  <c:v>99</c:v>
                </c:pt>
                <c:pt idx="6">
                  <c:v>100.2</c:v>
                </c:pt>
                <c:pt idx="7">
                  <c:v>98.8</c:v>
                </c:pt>
                <c:pt idx="8">
                  <c:v>98</c:v>
                </c:pt>
                <c:pt idx="9">
                  <c:v>98.1</c:v>
                </c:pt>
                <c:pt idx="10">
                  <c:v>99.2</c:v>
                </c:pt>
                <c:pt idx="11">
                  <c:v>100</c:v>
                </c:pt>
                <c:pt idx="12">
                  <c:v>100.3</c:v>
                </c:pt>
                <c:pt idx="13">
                  <c:v>101</c:v>
                </c:pt>
                <c:pt idx="14">
                  <c:v>98.8</c:v>
                </c:pt>
                <c:pt idx="15">
                  <c:v>92.6</c:v>
                </c:pt>
                <c:pt idx="16">
                  <c:v>94.5</c:v>
                </c:pt>
                <c:pt idx="17">
                  <c:v>92.5</c:v>
                </c:pt>
                <c:pt idx="18">
                  <c:v>93</c:v>
                </c:pt>
                <c:pt idx="19">
                  <c:v>94.5</c:v>
                </c:pt>
                <c:pt idx="20">
                  <c:v>96.2</c:v>
                </c:pt>
                <c:pt idx="21" formatCode="#,##0.0;\-#,##0.0">
                  <c:v>100</c:v>
                </c:pt>
                <c:pt idx="22">
                  <c:v>101.4</c:v>
                </c:pt>
                <c:pt idx="23">
                  <c:v>102.9</c:v>
                </c:pt>
                <c:pt idx="24">
                  <c:v>103.5</c:v>
                </c:pt>
                <c:pt idx="25">
                  <c:v>103.8</c:v>
                </c:pt>
                <c:pt idx="26">
                  <c:v>100.5</c:v>
                </c:pt>
                <c:pt idx="27">
                  <c:v>102.6</c:v>
                </c:pt>
                <c:pt idx="28">
                  <c:v>103.7</c:v>
                </c:pt>
                <c:pt idx="29">
                  <c:v>109.9</c:v>
                </c:pt>
              </c:numCache>
            </c:numRef>
          </c:val>
          <c:smooth val="0"/>
          <c:extLst>
            <c:ext xmlns:c16="http://schemas.microsoft.com/office/drawing/2014/chart" uri="{C3380CC4-5D6E-409C-BE32-E72D297353CC}">
              <c16:uniqueId val="{00000000-55C7-4294-A0F2-79B5198274C7}"/>
            </c:ext>
          </c:extLst>
        </c:ser>
        <c:ser>
          <c:idx val="1"/>
          <c:order val="1"/>
          <c:tx>
            <c:strRef>
              <c:f>国実東大愛名!$D$1</c:f>
              <c:strCache>
                <c:ptCount val="1"/>
                <c:pt idx="0">
                  <c:v>東京(名目)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国実東大愛名!$B$902:$B$931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国実東大愛名!$D$902:$D$931</c:f>
              <c:numCache>
                <c:formatCode>#,##0.0;[Red]\-#,##0.0</c:formatCode>
                <c:ptCount val="30"/>
                <c:pt idx="17">
                  <c:v>92.2</c:v>
                </c:pt>
                <c:pt idx="18">
                  <c:v>93.2</c:v>
                </c:pt>
                <c:pt idx="19">
                  <c:v>96.2</c:v>
                </c:pt>
                <c:pt idx="20">
                  <c:v>96.7</c:v>
                </c:pt>
                <c:pt idx="21" formatCode="#,##0.0;\-#,##0.0">
                  <c:v>100</c:v>
                </c:pt>
                <c:pt idx="22">
                  <c:v>101.2</c:v>
                </c:pt>
                <c:pt idx="23">
                  <c:v>103.1</c:v>
                </c:pt>
                <c:pt idx="24">
                  <c:v>104.6</c:v>
                </c:pt>
                <c:pt idx="25">
                  <c:v>104.2</c:v>
                </c:pt>
                <c:pt idx="26">
                  <c:v>99.4</c:v>
                </c:pt>
                <c:pt idx="27">
                  <c:v>104.2</c:v>
                </c:pt>
                <c:pt idx="28">
                  <c:v>109.5</c:v>
                </c:pt>
              </c:numCache>
            </c:numRef>
          </c:val>
          <c:smooth val="0"/>
          <c:extLst>
            <c:ext xmlns:c16="http://schemas.microsoft.com/office/drawing/2014/chart" uri="{C3380CC4-5D6E-409C-BE32-E72D297353CC}">
              <c16:uniqueId val="{00000001-55C7-4294-A0F2-79B5198274C7}"/>
            </c:ext>
          </c:extLst>
        </c:ser>
        <c:ser>
          <c:idx val="2"/>
          <c:order val="2"/>
          <c:tx>
            <c:strRef>
              <c:f>国実東大愛名!$E$1</c:f>
              <c:strCache>
                <c:ptCount val="1"/>
                <c:pt idx="0">
                  <c:v>大阪(名目)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国実東大愛名!$B$902:$B$931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国実東大愛名!$E$902:$E$931</c:f>
              <c:numCache>
                <c:formatCode>#,##0.0;[Red]\-#,##0.0</c:formatCode>
                <c:ptCount val="30"/>
                <c:pt idx="17">
                  <c:v>96</c:v>
                </c:pt>
                <c:pt idx="18">
                  <c:v>94.2</c:v>
                </c:pt>
                <c:pt idx="19">
                  <c:v>95</c:v>
                </c:pt>
                <c:pt idx="20">
                  <c:v>96.3</c:v>
                </c:pt>
                <c:pt idx="21" formatCode="#,##0.0;\-#,##0.0">
                  <c:v>100</c:v>
                </c:pt>
                <c:pt idx="22">
                  <c:v>100.3</c:v>
                </c:pt>
                <c:pt idx="23">
                  <c:v>103.4</c:v>
                </c:pt>
                <c:pt idx="24">
                  <c:v>104.1</c:v>
                </c:pt>
                <c:pt idx="25">
                  <c:v>103</c:v>
                </c:pt>
                <c:pt idx="26">
                  <c:v>99.4</c:v>
                </c:pt>
                <c:pt idx="27">
                  <c:v>102.7</c:v>
                </c:pt>
                <c:pt idx="28">
                  <c:v>106.9</c:v>
                </c:pt>
              </c:numCache>
            </c:numRef>
          </c:val>
          <c:smooth val="0"/>
          <c:extLst>
            <c:ext xmlns:c16="http://schemas.microsoft.com/office/drawing/2014/chart" uri="{C3380CC4-5D6E-409C-BE32-E72D297353CC}">
              <c16:uniqueId val="{00000002-55C7-4294-A0F2-79B5198274C7}"/>
            </c:ext>
          </c:extLst>
        </c:ser>
        <c:ser>
          <c:idx val="3"/>
          <c:order val="3"/>
          <c:tx>
            <c:strRef>
              <c:f>国実東大愛名!$F$1</c:f>
              <c:strCache>
                <c:ptCount val="1"/>
                <c:pt idx="0">
                  <c:v>愛知(名目)</c:v>
                </c:pt>
              </c:strCache>
            </c:strRef>
          </c:tx>
          <c:spPr>
            <a:ln w="31750" cap="rnd" cmpd="sng">
              <a:solidFill>
                <a:sysClr val="windowText" lastClr="000000"/>
              </a:solidFill>
              <a:prstDash val="solid"/>
              <a:round/>
            </a:ln>
            <a:effectLst/>
          </c:spPr>
          <c:marker>
            <c:symbol val="circle"/>
            <c:size val="6"/>
            <c:spPr>
              <a:solidFill>
                <a:sysClr val="windowText" lastClr="000000"/>
              </a:solidFill>
              <a:ln w="6350">
                <a:solidFill>
                  <a:srgbClr val="002060"/>
                </a:solidFill>
              </a:ln>
              <a:effectLst/>
            </c:spPr>
          </c:marker>
          <c:cat>
            <c:numRef>
              <c:f>国実東大愛名!$B$902:$B$931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国実東大愛名!$F$902:$F$931</c:f>
              <c:numCache>
                <c:formatCode>#,##0.0;[Red]\-#,##0.0</c:formatCode>
                <c:ptCount val="30"/>
                <c:pt idx="17">
                  <c:v>88</c:v>
                </c:pt>
                <c:pt idx="18">
                  <c:v>89.7</c:v>
                </c:pt>
                <c:pt idx="19">
                  <c:v>92.2</c:v>
                </c:pt>
                <c:pt idx="20">
                  <c:v>94.3</c:v>
                </c:pt>
                <c:pt idx="21">
                  <c:v>100</c:v>
                </c:pt>
                <c:pt idx="22">
                  <c:v>97.5</c:v>
                </c:pt>
                <c:pt idx="23">
                  <c:v>99.7</c:v>
                </c:pt>
                <c:pt idx="24">
                  <c:v>100.7</c:v>
                </c:pt>
                <c:pt idx="25">
                  <c:v>97.2</c:v>
                </c:pt>
                <c:pt idx="26">
                  <c:v>94.5</c:v>
                </c:pt>
                <c:pt idx="27">
                  <c:v>96.4</c:v>
                </c:pt>
                <c:pt idx="28">
                  <c:v>102.2</c:v>
                </c:pt>
              </c:numCache>
            </c:numRef>
          </c:val>
          <c:smooth val="0"/>
          <c:extLst>
            <c:ext xmlns:c16="http://schemas.microsoft.com/office/drawing/2014/chart" uri="{C3380CC4-5D6E-409C-BE32-E72D297353CC}">
              <c16:uniqueId val="{00000003-55C7-4294-A0F2-79B5198274C7}"/>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80712057489321354"/>
          <c:h val="5.36186865332646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668120364447371E-2"/>
          <c:y val="7.1562008937483435E-2"/>
          <c:w val="0.89703629886239866"/>
          <c:h val="0.79842528574028893"/>
        </c:manualLayout>
      </c:layout>
      <c:lineChart>
        <c:grouping val="standard"/>
        <c:varyColors val="0"/>
        <c:ser>
          <c:idx val="0"/>
          <c:order val="0"/>
          <c:tx>
            <c:strRef>
              <c:f>国実東大愛名!$C$1</c:f>
              <c:strCache>
                <c:ptCount val="1"/>
                <c:pt idx="0">
                  <c:v>国内総生産(実質)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国実東大愛名!$B$932:$B$961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国実東大愛名!$C$932:$C$961</c:f>
              <c:numCache>
                <c:formatCode>#,##0.0;[Red]\-#,##0.0</c:formatCode>
                <c:ptCount val="30"/>
                <c:pt idx="0">
                  <c:v>32.200000000000003</c:v>
                </c:pt>
                <c:pt idx="1">
                  <c:v>33.700000000000003</c:v>
                </c:pt>
                <c:pt idx="2">
                  <c:v>35.5</c:v>
                </c:pt>
                <c:pt idx="3">
                  <c:v>44.1</c:v>
                </c:pt>
                <c:pt idx="4">
                  <c:v>43.1</c:v>
                </c:pt>
                <c:pt idx="5">
                  <c:v>42.1</c:v>
                </c:pt>
                <c:pt idx="6">
                  <c:v>45.2</c:v>
                </c:pt>
                <c:pt idx="7">
                  <c:v>46.6</c:v>
                </c:pt>
                <c:pt idx="8">
                  <c:v>45.3</c:v>
                </c:pt>
                <c:pt idx="9">
                  <c:v>47.3</c:v>
                </c:pt>
                <c:pt idx="10">
                  <c:v>49.7</c:v>
                </c:pt>
                <c:pt idx="11">
                  <c:v>55.6</c:v>
                </c:pt>
                <c:pt idx="12">
                  <c:v>63.1</c:v>
                </c:pt>
                <c:pt idx="13">
                  <c:v>66.400000000000006</c:v>
                </c:pt>
                <c:pt idx="14">
                  <c:v>68.7</c:v>
                </c:pt>
                <c:pt idx="15">
                  <c:v>51.4</c:v>
                </c:pt>
                <c:pt idx="16">
                  <c:v>56.5</c:v>
                </c:pt>
                <c:pt idx="17">
                  <c:v>66.2</c:v>
                </c:pt>
                <c:pt idx="18">
                  <c:v>67.3</c:v>
                </c:pt>
                <c:pt idx="19">
                  <c:v>74.400000000000006</c:v>
                </c:pt>
                <c:pt idx="20">
                  <c:v>99.2</c:v>
                </c:pt>
                <c:pt idx="21" formatCode="#,##0.0;\-#,##0.0">
                  <c:v>100</c:v>
                </c:pt>
                <c:pt idx="22">
                  <c:v>88.5</c:v>
                </c:pt>
                <c:pt idx="23">
                  <c:v>98.3</c:v>
                </c:pt>
                <c:pt idx="24">
                  <c:v>105.9</c:v>
                </c:pt>
                <c:pt idx="25">
                  <c:v>104.7</c:v>
                </c:pt>
                <c:pt idx="26">
                  <c:v>103.2</c:v>
                </c:pt>
                <c:pt idx="27">
                  <c:v>123</c:v>
                </c:pt>
                <c:pt idx="28">
                  <c:v>160.30000000000001</c:v>
                </c:pt>
                <c:pt idx="29">
                  <c:v>150.9</c:v>
                </c:pt>
              </c:numCache>
            </c:numRef>
          </c:val>
          <c:smooth val="0"/>
          <c:extLst>
            <c:ext xmlns:c16="http://schemas.microsoft.com/office/drawing/2014/chart" uri="{C3380CC4-5D6E-409C-BE32-E72D297353CC}">
              <c16:uniqueId val="{00000000-2DE1-40EA-8410-394604708E6D}"/>
            </c:ext>
          </c:extLst>
        </c:ser>
        <c:ser>
          <c:idx val="1"/>
          <c:order val="1"/>
          <c:tx>
            <c:strRef>
              <c:f>国実東大愛名!$D$1</c:f>
              <c:strCache>
                <c:ptCount val="1"/>
                <c:pt idx="0">
                  <c:v>東京(名目)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国実東大愛名!$B$932:$B$961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国実東大愛名!$D$932:$D$961</c:f>
              <c:numCache>
                <c:formatCode>#,##0.0;[Red]\-#,##0.0</c:formatCode>
                <c:ptCount val="30"/>
                <c:pt idx="17">
                  <c:v>103.6</c:v>
                </c:pt>
                <c:pt idx="18">
                  <c:v>98.3</c:v>
                </c:pt>
                <c:pt idx="19">
                  <c:v>99.5</c:v>
                </c:pt>
                <c:pt idx="20">
                  <c:v>98.9</c:v>
                </c:pt>
                <c:pt idx="21" formatCode="#,##0.0;\-#,##0.0">
                  <c:v>100</c:v>
                </c:pt>
                <c:pt idx="22">
                  <c:v>88.4</c:v>
                </c:pt>
                <c:pt idx="23">
                  <c:v>99.6</c:v>
                </c:pt>
                <c:pt idx="24">
                  <c:v>103.7</c:v>
                </c:pt>
                <c:pt idx="25">
                  <c:v>106.6</c:v>
                </c:pt>
                <c:pt idx="26">
                  <c:v>100.5</c:v>
                </c:pt>
                <c:pt idx="27">
                  <c:v>107.9</c:v>
                </c:pt>
                <c:pt idx="28">
                  <c:v>124.5</c:v>
                </c:pt>
              </c:numCache>
            </c:numRef>
          </c:val>
          <c:smooth val="0"/>
          <c:extLst>
            <c:ext xmlns:c16="http://schemas.microsoft.com/office/drawing/2014/chart" uri="{C3380CC4-5D6E-409C-BE32-E72D297353CC}">
              <c16:uniqueId val="{00000001-2DE1-40EA-8410-394604708E6D}"/>
            </c:ext>
          </c:extLst>
        </c:ser>
        <c:ser>
          <c:idx val="2"/>
          <c:order val="2"/>
          <c:tx>
            <c:strRef>
              <c:f>国実東大愛名!$E$1</c:f>
              <c:strCache>
                <c:ptCount val="1"/>
                <c:pt idx="0">
                  <c:v>大阪(名目)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国実東大愛名!$B$932:$B$961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国実東大愛名!$E$932:$E$961</c:f>
              <c:numCache>
                <c:formatCode>#,##0.0;[Red]\-#,##0.0</c:formatCode>
                <c:ptCount val="30"/>
                <c:pt idx="17">
                  <c:v>61.5</c:v>
                </c:pt>
                <c:pt idx="18">
                  <c:v>63.3</c:v>
                </c:pt>
                <c:pt idx="19">
                  <c:v>72.599999999999994</c:v>
                </c:pt>
                <c:pt idx="20">
                  <c:v>104.7</c:v>
                </c:pt>
                <c:pt idx="21" formatCode="#,##0.0;\-#,##0.0">
                  <c:v>100</c:v>
                </c:pt>
                <c:pt idx="22">
                  <c:v>89</c:v>
                </c:pt>
                <c:pt idx="23">
                  <c:v>99.3</c:v>
                </c:pt>
                <c:pt idx="24">
                  <c:v>100.4</c:v>
                </c:pt>
                <c:pt idx="25">
                  <c:v>102</c:v>
                </c:pt>
                <c:pt idx="26">
                  <c:v>105.7</c:v>
                </c:pt>
                <c:pt idx="27">
                  <c:v>125.8</c:v>
                </c:pt>
                <c:pt idx="28">
                  <c:v>144.1</c:v>
                </c:pt>
              </c:numCache>
            </c:numRef>
          </c:val>
          <c:smooth val="0"/>
          <c:extLst>
            <c:ext xmlns:c16="http://schemas.microsoft.com/office/drawing/2014/chart" uri="{C3380CC4-5D6E-409C-BE32-E72D297353CC}">
              <c16:uniqueId val="{00000002-2DE1-40EA-8410-394604708E6D}"/>
            </c:ext>
          </c:extLst>
        </c:ser>
        <c:ser>
          <c:idx val="3"/>
          <c:order val="3"/>
          <c:tx>
            <c:strRef>
              <c:f>国実東大愛名!$F$1</c:f>
              <c:strCache>
                <c:ptCount val="1"/>
                <c:pt idx="0">
                  <c:v>愛知(名目)</c:v>
                </c:pt>
              </c:strCache>
            </c:strRef>
          </c:tx>
          <c:spPr>
            <a:ln w="31750" cap="rnd" cmpd="sng">
              <a:solidFill>
                <a:sysClr val="windowText" lastClr="000000"/>
              </a:solidFill>
              <a:prstDash val="solid"/>
              <a:round/>
            </a:ln>
            <a:effectLst/>
          </c:spPr>
          <c:marker>
            <c:symbol val="circle"/>
            <c:size val="6"/>
            <c:spPr>
              <a:solidFill>
                <a:sysClr val="windowText" lastClr="000000"/>
              </a:solidFill>
              <a:ln w="6350">
                <a:solidFill>
                  <a:srgbClr val="002060"/>
                </a:solidFill>
              </a:ln>
              <a:effectLst/>
            </c:spPr>
          </c:marker>
          <c:cat>
            <c:numRef>
              <c:f>国実東大愛名!$B$932:$B$961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国実東大愛名!$F$932:$F$961</c:f>
              <c:numCache>
                <c:formatCode>#,##0.0;[Red]\-#,##0.0</c:formatCode>
                <c:ptCount val="30"/>
                <c:pt idx="17">
                  <c:v>63</c:v>
                </c:pt>
                <c:pt idx="18">
                  <c:v>64.900000000000006</c:v>
                </c:pt>
                <c:pt idx="19">
                  <c:v>72.599999999999994</c:v>
                </c:pt>
                <c:pt idx="20">
                  <c:v>97.2</c:v>
                </c:pt>
                <c:pt idx="21">
                  <c:v>100</c:v>
                </c:pt>
                <c:pt idx="22">
                  <c:v>85.1</c:v>
                </c:pt>
                <c:pt idx="23">
                  <c:v>95.2</c:v>
                </c:pt>
                <c:pt idx="24">
                  <c:v>103.1</c:v>
                </c:pt>
                <c:pt idx="25">
                  <c:v>98.1</c:v>
                </c:pt>
                <c:pt idx="26">
                  <c:v>97.1</c:v>
                </c:pt>
                <c:pt idx="27">
                  <c:v>115.5</c:v>
                </c:pt>
                <c:pt idx="28">
                  <c:v>157.30000000000001</c:v>
                </c:pt>
              </c:numCache>
            </c:numRef>
          </c:val>
          <c:smooth val="0"/>
          <c:extLst>
            <c:ext xmlns:c16="http://schemas.microsoft.com/office/drawing/2014/chart" uri="{C3380CC4-5D6E-409C-BE32-E72D297353CC}">
              <c16:uniqueId val="{00000003-2DE1-40EA-8410-394604708E6D}"/>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78523505590881837"/>
          <c:h val="5.36186865332646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668120364447371E-2"/>
          <c:y val="7.1562008937483435E-2"/>
          <c:w val="0.89703629886239866"/>
          <c:h val="0.79842528574028893"/>
        </c:manualLayout>
      </c:layout>
      <c:lineChart>
        <c:grouping val="standard"/>
        <c:varyColors val="0"/>
        <c:ser>
          <c:idx val="0"/>
          <c:order val="0"/>
          <c:tx>
            <c:strRef>
              <c:f>国実東大愛名!$C$1</c:f>
              <c:strCache>
                <c:ptCount val="1"/>
                <c:pt idx="0">
                  <c:v>国内総生産(実質)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国実東大愛名!$B$962:$B$991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国実東大愛名!$C$962:$C$991</c:f>
              <c:numCache>
                <c:formatCode>#,##0.0;[Red]\-#,##0.0</c:formatCode>
                <c:ptCount val="30"/>
                <c:pt idx="0">
                  <c:v>32.700000000000003</c:v>
                </c:pt>
                <c:pt idx="1">
                  <c:v>35.9</c:v>
                </c:pt>
                <c:pt idx="2">
                  <c:v>38.6</c:v>
                </c:pt>
                <c:pt idx="3">
                  <c:v>61.2</c:v>
                </c:pt>
                <c:pt idx="4">
                  <c:v>64.400000000000006</c:v>
                </c:pt>
                <c:pt idx="5">
                  <c:v>57</c:v>
                </c:pt>
                <c:pt idx="6">
                  <c:v>61.6</c:v>
                </c:pt>
                <c:pt idx="7">
                  <c:v>61.2</c:v>
                </c:pt>
                <c:pt idx="8">
                  <c:v>54.3</c:v>
                </c:pt>
                <c:pt idx="9">
                  <c:v>56</c:v>
                </c:pt>
                <c:pt idx="10">
                  <c:v>60.4</c:v>
                </c:pt>
                <c:pt idx="11">
                  <c:v>58.3</c:v>
                </c:pt>
                <c:pt idx="12">
                  <c:v>59.7</c:v>
                </c:pt>
                <c:pt idx="13">
                  <c:v>66.2</c:v>
                </c:pt>
                <c:pt idx="14">
                  <c:v>65.400000000000006</c:v>
                </c:pt>
                <c:pt idx="15">
                  <c:v>48.4</c:v>
                </c:pt>
                <c:pt idx="16">
                  <c:v>51.1</c:v>
                </c:pt>
                <c:pt idx="17">
                  <c:v>53.7</c:v>
                </c:pt>
                <c:pt idx="18">
                  <c:v>54.7</c:v>
                </c:pt>
                <c:pt idx="19">
                  <c:v>54.5</c:v>
                </c:pt>
                <c:pt idx="20">
                  <c:v>84.3</c:v>
                </c:pt>
                <c:pt idx="21" formatCode="#,##0.0;\-#,##0.0">
                  <c:v>100</c:v>
                </c:pt>
                <c:pt idx="22">
                  <c:v>101.1</c:v>
                </c:pt>
                <c:pt idx="23">
                  <c:v>105</c:v>
                </c:pt>
                <c:pt idx="24">
                  <c:v>111.7</c:v>
                </c:pt>
                <c:pt idx="25">
                  <c:v>116.8</c:v>
                </c:pt>
                <c:pt idx="26">
                  <c:v>126</c:v>
                </c:pt>
                <c:pt idx="27">
                  <c:v>132</c:v>
                </c:pt>
                <c:pt idx="28">
                  <c:v>145.5</c:v>
                </c:pt>
                <c:pt idx="29">
                  <c:v>150</c:v>
                </c:pt>
              </c:numCache>
            </c:numRef>
          </c:val>
          <c:smooth val="0"/>
          <c:extLst>
            <c:ext xmlns:c16="http://schemas.microsoft.com/office/drawing/2014/chart" uri="{C3380CC4-5D6E-409C-BE32-E72D297353CC}">
              <c16:uniqueId val="{00000000-B02E-442D-A07D-19D2FE5C92C3}"/>
            </c:ext>
          </c:extLst>
        </c:ser>
        <c:ser>
          <c:idx val="1"/>
          <c:order val="1"/>
          <c:tx>
            <c:strRef>
              <c:f>国実東大愛名!$D$1</c:f>
              <c:strCache>
                <c:ptCount val="1"/>
                <c:pt idx="0">
                  <c:v>東京(名目)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国実東大愛名!$B$962:$B$991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国実東大愛名!$D$962:$D$991</c:f>
              <c:numCache>
                <c:formatCode>#,##0.0;[Red]\-#,##0.0</c:formatCode>
                <c:ptCount val="30"/>
                <c:pt idx="17">
                  <c:v>54.5</c:v>
                </c:pt>
                <c:pt idx="18">
                  <c:v>54.5</c:v>
                </c:pt>
                <c:pt idx="19">
                  <c:v>59.4</c:v>
                </c:pt>
                <c:pt idx="20">
                  <c:v>87.7</c:v>
                </c:pt>
                <c:pt idx="21" formatCode="#,##0.0;\-#,##0.0">
                  <c:v>100</c:v>
                </c:pt>
                <c:pt idx="22">
                  <c:v>102.2</c:v>
                </c:pt>
                <c:pt idx="23">
                  <c:v>105.3</c:v>
                </c:pt>
                <c:pt idx="24">
                  <c:v>110.5</c:v>
                </c:pt>
                <c:pt idx="25">
                  <c:v>116.7</c:v>
                </c:pt>
                <c:pt idx="26">
                  <c:v>127</c:v>
                </c:pt>
                <c:pt idx="27">
                  <c:v>132</c:v>
                </c:pt>
                <c:pt idx="28">
                  <c:v>148.1</c:v>
                </c:pt>
              </c:numCache>
            </c:numRef>
          </c:val>
          <c:smooth val="0"/>
          <c:extLst>
            <c:ext xmlns:c16="http://schemas.microsoft.com/office/drawing/2014/chart" uri="{C3380CC4-5D6E-409C-BE32-E72D297353CC}">
              <c16:uniqueId val="{00000001-B02E-442D-A07D-19D2FE5C92C3}"/>
            </c:ext>
          </c:extLst>
        </c:ser>
        <c:ser>
          <c:idx val="2"/>
          <c:order val="2"/>
          <c:tx>
            <c:strRef>
              <c:f>国実東大愛名!$E$1</c:f>
              <c:strCache>
                <c:ptCount val="1"/>
                <c:pt idx="0">
                  <c:v>大阪(名目)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国実東大愛名!$B$962:$B$991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国実東大愛名!$E$962:$E$991</c:f>
              <c:numCache>
                <c:formatCode>#,##0.0;[Red]\-#,##0.0</c:formatCode>
                <c:ptCount val="30"/>
                <c:pt idx="17">
                  <c:v>52.8</c:v>
                </c:pt>
                <c:pt idx="18">
                  <c:v>49.4</c:v>
                </c:pt>
                <c:pt idx="19">
                  <c:v>53.4</c:v>
                </c:pt>
                <c:pt idx="20">
                  <c:v>79.400000000000006</c:v>
                </c:pt>
                <c:pt idx="21" formatCode="#,##0.0;\-#,##0.0">
                  <c:v>100</c:v>
                </c:pt>
                <c:pt idx="22">
                  <c:v>88</c:v>
                </c:pt>
                <c:pt idx="23">
                  <c:v>99.8</c:v>
                </c:pt>
                <c:pt idx="24">
                  <c:v>107.3</c:v>
                </c:pt>
                <c:pt idx="25">
                  <c:v>114.7</c:v>
                </c:pt>
                <c:pt idx="26">
                  <c:v>107.2</c:v>
                </c:pt>
                <c:pt idx="27">
                  <c:v>120</c:v>
                </c:pt>
                <c:pt idx="28">
                  <c:v>144.69999999999999</c:v>
                </c:pt>
              </c:numCache>
            </c:numRef>
          </c:val>
          <c:smooth val="0"/>
          <c:extLst>
            <c:ext xmlns:c16="http://schemas.microsoft.com/office/drawing/2014/chart" uri="{C3380CC4-5D6E-409C-BE32-E72D297353CC}">
              <c16:uniqueId val="{00000002-B02E-442D-A07D-19D2FE5C92C3}"/>
            </c:ext>
          </c:extLst>
        </c:ser>
        <c:ser>
          <c:idx val="3"/>
          <c:order val="3"/>
          <c:tx>
            <c:strRef>
              <c:f>国実東大愛名!$F$1</c:f>
              <c:strCache>
                <c:ptCount val="1"/>
                <c:pt idx="0">
                  <c:v>愛知(名目)</c:v>
                </c:pt>
              </c:strCache>
            </c:strRef>
          </c:tx>
          <c:spPr>
            <a:ln w="31750" cap="rnd" cmpd="sng">
              <a:solidFill>
                <a:sysClr val="windowText" lastClr="000000"/>
              </a:solidFill>
              <a:prstDash val="solid"/>
              <a:round/>
            </a:ln>
            <a:effectLst/>
          </c:spPr>
          <c:marker>
            <c:symbol val="circle"/>
            <c:size val="6"/>
            <c:spPr>
              <a:solidFill>
                <a:sysClr val="windowText" lastClr="000000"/>
              </a:solidFill>
              <a:ln w="6350">
                <a:solidFill>
                  <a:srgbClr val="002060"/>
                </a:solidFill>
              </a:ln>
              <a:effectLst/>
            </c:spPr>
          </c:marker>
          <c:cat>
            <c:numRef>
              <c:f>国実東大愛名!$B$962:$B$991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国実東大愛名!$F$962:$F$991</c:f>
              <c:numCache>
                <c:formatCode>#,##0.0;[Red]\-#,##0.0</c:formatCode>
                <c:ptCount val="30"/>
                <c:pt idx="17">
                  <c:v>47.3</c:v>
                </c:pt>
                <c:pt idx="18">
                  <c:v>46.8</c:v>
                </c:pt>
                <c:pt idx="19">
                  <c:v>52.8</c:v>
                </c:pt>
                <c:pt idx="20">
                  <c:v>76.3</c:v>
                </c:pt>
                <c:pt idx="21">
                  <c:v>100</c:v>
                </c:pt>
                <c:pt idx="22">
                  <c:v>87.6</c:v>
                </c:pt>
                <c:pt idx="23">
                  <c:v>100.6</c:v>
                </c:pt>
                <c:pt idx="24">
                  <c:v>105.4</c:v>
                </c:pt>
                <c:pt idx="25">
                  <c:v>106.6</c:v>
                </c:pt>
                <c:pt idx="26">
                  <c:v>101.6</c:v>
                </c:pt>
                <c:pt idx="27">
                  <c:v>111.3</c:v>
                </c:pt>
                <c:pt idx="28">
                  <c:v>141.30000000000001</c:v>
                </c:pt>
              </c:numCache>
            </c:numRef>
          </c:val>
          <c:smooth val="0"/>
          <c:extLst>
            <c:ext xmlns:c16="http://schemas.microsoft.com/office/drawing/2014/chart" uri="{C3380CC4-5D6E-409C-BE32-E72D297353CC}">
              <c16:uniqueId val="{00000003-B02E-442D-A07D-19D2FE5C92C3}"/>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78523505590881837"/>
          <c:h val="5.36186865332646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668120364447371E-2"/>
          <c:y val="7.1562008937483435E-2"/>
          <c:w val="0.89703629886239866"/>
          <c:h val="0.79842528574028893"/>
        </c:manualLayout>
      </c:layout>
      <c:lineChart>
        <c:grouping val="standard"/>
        <c:varyColors val="0"/>
        <c:ser>
          <c:idx val="0"/>
          <c:order val="0"/>
          <c:tx>
            <c:strRef>
              <c:f>国実東大愛名!$C$1</c:f>
              <c:strCache>
                <c:ptCount val="1"/>
                <c:pt idx="0">
                  <c:v>国内総生産(実質)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国実東大愛名!$B$992:$B$1021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国実東大愛名!$C$992:$C$1021</c:f>
              <c:numCache>
                <c:formatCode>#,##0.0;[Red]\-#,##0.0</c:formatCode>
                <c:ptCount val="30"/>
                <c:pt idx="0">
                  <c:v>94.6</c:v>
                </c:pt>
                <c:pt idx="1">
                  <c:v>96.3</c:v>
                </c:pt>
                <c:pt idx="2">
                  <c:v>98.8</c:v>
                </c:pt>
                <c:pt idx="3">
                  <c:v>100.7</c:v>
                </c:pt>
                <c:pt idx="4">
                  <c:v>99.6</c:v>
                </c:pt>
                <c:pt idx="5">
                  <c:v>98.5</c:v>
                </c:pt>
                <c:pt idx="6">
                  <c:v>99.6</c:v>
                </c:pt>
                <c:pt idx="7">
                  <c:v>98.3</c:v>
                </c:pt>
                <c:pt idx="8">
                  <c:v>97.6</c:v>
                </c:pt>
                <c:pt idx="9">
                  <c:v>97.7</c:v>
                </c:pt>
                <c:pt idx="10">
                  <c:v>98.8</c:v>
                </c:pt>
                <c:pt idx="11">
                  <c:v>99.7</c:v>
                </c:pt>
                <c:pt idx="12">
                  <c:v>100.1</c:v>
                </c:pt>
                <c:pt idx="13">
                  <c:v>100.8</c:v>
                </c:pt>
                <c:pt idx="14">
                  <c:v>98.6</c:v>
                </c:pt>
                <c:pt idx="15">
                  <c:v>92.4</c:v>
                </c:pt>
                <c:pt idx="16">
                  <c:v>94.3</c:v>
                </c:pt>
                <c:pt idx="17">
                  <c:v>92.5</c:v>
                </c:pt>
                <c:pt idx="18">
                  <c:v>93</c:v>
                </c:pt>
                <c:pt idx="19">
                  <c:v>94.6</c:v>
                </c:pt>
                <c:pt idx="20">
                  <c:v>96.4</c:v>
                </c:pt>
                <c:pt idx="21" formatCode="#,##0.0;\-#,##0.0">
                  <c:v>100</c:v>
                </c:pt>
                <c:pt idx="22">
                  <c:v>101.2</c:v>
                </c:pt>
                <c:pt idx="23">
                  <c:v>102.8</c:v>
                </c:pt>
                <c:pt idx="24">
                  <c:v>103.5</c:v>
                </c:pt>
                <c:pt idx="25">
                  <c:v>103.6</c:v>
                </c:pt>
                <c:pt idx="26">
                  <c:v>100.2</c:v>
                </c:pt>
                <c:pt idx="27">
                  <c:v>102.6</c:v>
                </c:pt>
                <c:pt idx="28">
                  <c:v>104.2</c:v>
                </c:pt>
                <c:pt idx="29">
                  <c:v>110.1</c:v>
                </c:pt>
              </c:numCache>
            </c:numRef>
          </c:val>
          <c:smooth val="0"/>
          <c:extLst>
            <c:ext xmlns:c16="http://schemas.microsoft.com/office/drawing/2014/chart" uri="{C3380CC4-5D6E-409C-BE32-E72D297353CC}">
              <c16:uniqueId val="{00000000-6836-4391-862D-0247573BE742}"/>
            </c:ext>
          </c:extLst>
        </c:ser>
        <c:ser>
          <c:idx val="1"/>
          <c:order val="1"/>
          <c:tx>
            <c:strRef>
              <c:f>国実東大愛名!$D$1</c:f>
              <c:strCache>
                <c:ptCount val="1"/>
                <c:pt idx="0">
                  <c:v>東京(名目)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国実東大愛名!$B$992:$B$1021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国実東大愛名!$D$992:$D$1021</c:f>
              <c:numCache>
                <c:formatCode>#,##0.0;[Red]\-#,##0.0</c:formatCode>
                <c:ptCount val="30"/>
                <c:pt idx="17">
                  <c:v>92.6</c:v>
                </c:pt>
                <c:pt idx="18">
                  <c:v>93.6</c:v>
                </c:pt>
                <c:pt idx="19">
                  <c:v>96.5</c:v>
                </c:pt>
                <c:pt idx="20">
                  <c:v>96.8</c:v>
                </c:pt>
                <c:pt idx="21" formatCode="#,##0.0;\-#,##0.0">
                  <c:v>100</c:v>
                </c:pt>
                <c:pt idx="22">
                  <c:v>101.1</c:v>
                </c:pt>
                <c:pt idx="23">
                  <c:v>103.1</c:v>
                </c:pt>
                <c:pt idx="24">
                  <c:v>104.5</c:v>
                </c:pt>
                <c:pt idx="25">
                  <c:v>104.1</c:v>
                </c:pt>
                <c:pt idx="26">
                  <c:v>99.2</c:v>
                </c:pt>
                <c:pt idx="27">
                  <c:v>104</c:v>
                </c:pt>
                <c:pt idx="28">
                  <c:v>109.3</c:v>
                </c:pt>
              </c:numCache>
            </c:numRef>
          </c:val>
          <c:smooth val="0"/>
          <c:extLst>
            <c:ext xmlns:c16="http://schemas.microsoft.com/office/drawing/2014/chart" uri="{C3380CC4-5D6E-409C-BE32-E72D297353CC}">
              <c16:uniqueId val="{00000001-6836-4391-862D-0247573BE742}"/>
            </c:ext>
          </c:extLst>
        </c:ser>
        <c:ser>
          <c:idx val="2"/>
          <c:order val="2"/>
          <c:tx>
            <c:strRef>
              <c:f>国実東大愛名!$E$1</c:f>
              <c:strCache>
                <c:ptCount val="1"/>
                <c:pt idx="0">
                  <c:v>大阪(名目)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国実東大愛名!$B$992:$B$1021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国実東大愛名!$E$992:$E$1021</c:f>
              <c:numCache>
                <c:formatCode>#,##0.0;[Red]\-#,##0.0</c:formatCode>
                <c:ptCount val="30"/>
                <c:pt idx="17">
                  <c:v>95.5</c:v>
                </c:pt>
                <c:pt idx="18">
                  <c:v>93.9</c:v>
                </c:pt>
                <c:pt idx="19">
                  <c:v>94.8</c:v>
                </c:pt>
                <c:pt idx="20">
                  <c:v>96.7</c:v>
                </c:pt>
                <c:pt idx="21" formatCode="#,##0.0;\-#,##0.0">
                  <c:v>100</c:v>
                </c:pt>
                <c:pt idx="22">
                  <c:v>100.1</c:v>
                </c:pt>
                <c:pt idx="23">
                  <c:v>103.3</c:v>
                </c:pt>
                <c:pt idx="24">
                  <c:v>104</c:v>
                </c:pt>
                <c:pt idx="25">
                  <c:v>102.9</c:v>
                </c:pt>
                <c:pt idx="26">
                  <c:v>99.5</c:v>
                </c:pt>
                <c:pt idx="27">
                  <c:v>103.2</c:v>
                </c:pt>
                <c:pt idx="28">
                  <c:v>107.5</c:v>
                </c:pt>
              </c:numCache>
            </c:numRef>
          </c:val>
          <c:smooth val="0"/>
          <c:extLst>
            <c:ext xmlns:c16="http://schemas.microsoft.com/office/drawing/2014/chart" uri="{C3380CC4-5D6E-409C-BE32-E72D297353CC}">
              <c16:uniqueId val="{00000002-6836-4391-862D-0247573BE742}"/>
            </c:ext>
          </c:extLst>
        </c:ser>
        <c:ser>
          <c:idx val="3"/>
          <c:order val="3"/>
          <c:tx>
            <c:strRef>
              <c:f>国実東大愛名!$F$1</c:f>
              <c:strCache>
                <c:ptCount val="1"/>
                <c:pt idx="0">
                  <c:v>愛知(名目)</c:v>
                </c:pt>
              </c:strCache>
            </c:strRef>
          </c:tx>
          <c:spPr>
            <a:ln w="31750" cap="rnd" cmpd="sng">
              <a:solidFill>
                <a:sysClr val="windowText" lastClr="000000"/>
              </a:solidFill>
              <a:prstDash val="solid"/>
              <a:round/>
            </a:ln>
            <a:effectLst/>
          </c:spPr>
          <c:marker>
            <c:symbol val="circle"/>
            <c:size val="6"/>
            <c:spPr>
              <a:solidFill>
                <a:sysClr val="windowText" lastClr="000000"/>
              </a:solidFill>
              <a:ln w="6350">
                <a:solidFill>
                  <a:srgbClr val="002060"/>
                </a:solidFill>
              </a:ln>
              <a:effectLst/>
            </c:spPr>
          </c:marker>
          <c:cat>
            <c:numRef>
              <c:f>国実東大愛名!$B$992:$B$1021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国実東大愛名!$F$992:$F$1021</c:f>
              <c:numCache>
                <c:formatCode>#,##0.0;[Red]\-#,##0.0</c:formatCode>
                <c:ptCount val="30"/>
                <c:pt idx="17">
                  <c:v>88.1</c:v>
                </c:pt>
                <c:pt idx="18">
                  <c:v>89.8</c:v>
                </c:pt>
                <c:pt idx="19">
                  <c:v>92.3</c:v>
                </c:pt>
                <c:pt idx="20">
                  <c:v>94.6</c:v>
                </c:pt>
                <c:pt idx="21">
                  <c:v>100</c:v>
                </c:pt>
                <c:pt idx="22">
                  <c:v>97.4</c:v>
                </c:pt>
                <c:pt idx="23">
                  <c:v>99.6</c:v>
                </c:pt>
                <c:pt idx="24">
                  <c:v>100.7</c:v>
                </c:pt>
                <c:pt idx="25">
                  <c:v>97.1</c:v>
                </c:pt>
                <c:pt idx="26">
                  <c:v>94.5</c:v>
                </c:pt>
                <c:pt idx="27">
                  <c:v>96.6</c:v>
                </c:pt>
                <c:pt idx="28">
                  <c:v>102.7</c:v>
                </c:pt>
              </c:numCache>
            </c:numRef>
          </c:val>
          <c:smooth val="0"/>
          <c:extLst>
            <c:ext xmlns:c16="http://schemas.microsoft.com/office/drawing/2014/chart" uri="{C3380CC4-5D6E-409C-BE32-E72D297353CC}">
              <c16:uniqueId val="{00000003-6836-4391-862D-0247573BE742}"/>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79365256321050892"/>
          <c:h val="5.36186865332646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98861534205843E-2"/>
          <c:y val="7.4850323432917476E-2"/>
          <c:w val="0.89703629886239866"/>
          <c:h val="0.79842528574028893"/>
        </c:manualLayout>
      </c:layout>
      <c:lineChart>
        <c:grouping val="standard"/>
        <c:varyColors val="0"/>
        <c:ser>
          <c:idx val="0"/>
          <c:order val="0"/>
          <c:tx>
            <c:strRef>
              <c:f>国実名愛名!$C$1</c:f>
              <c:strCache>
                <c:ptCount val="1"/>
                <c:pt idx="0">
                  <c:v>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国実名愛名!$B$2:$B$31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国実名愛名!$C$2:$C$31</c:f>
              <c:numCache>
                <c:formatCode>#,##0.0;[Red]\-#,##0.0</c:formatCode>
                <c:ptCount val="30"/>
                <c:pt idx="0">
                  <c:v>137.19999999999999</c:v>
                </c:pt>
                <c:pt idx="1">
                  <c:v>126.7</c:v>
                </c:pt>
                <c:pt idx="2">
                  <c:v>135</c:v>
                </c:pt>
                <c:pt idx="3">
                  <c:v>132.5</c:v>
                </c:pt>
                <c:pt idx="4">
                  <c:v>134.69999999999999</c:v>
                </c:pt>
                <c:pt idx="5">
                  <c:v>134.1</c:v>
                </c:pt>
                <c:pt idx="6">
                  <c:v>144.1</c:v>
                </c:pt>
                <c:pt idx="7">
                  <c:v>133.1</c:v>
                </c:pt>
                <c:pt idx="8">
                  <c:v>141</c:v>
                </c:pt>
                <c:pt idx="9">
                  <c:v>127.1</c:v>
                </c:pt>
                <c:pt idx="10">
                  <c:v>114</c:v>
                </c:pt>
                <c:pt idx="11">
                  <c:v>113.6</c:v>
                </c:pt>
                <c:pt idx="12">
                  <c:v>112</c:v>
                </c:pt>
                <c:pt idx="13">
                  <c:v>118.9</c:v>
                </c:pt>
                <c:pt idx="14">
                  <c:v>128</c:v>
                </c:pt>
                <c:pt idx="15">
                  <c:v>118.3</c:v>
                </c:pt>
                <c:pt idx="16">
                  <c:v>112.1</c:v>
                </c:pt>
                <c:pt idx="17">
                  <c:v>113.7</c:v>
                </c:pt>
                <c:pt idx="18">
                  <c:v>112.5</c:v>
                </c:pt>
                <c:pt idx="19">
                  <c:v>110.8</c:v>
                </c:pt>
                <c:pt idx="20">
                  <c:v>104.4</c:v>
                </c:pt>
                <c:pt idx="21" formatCode="#,##0.0;\-#,##0.0">
                  <c:v>100</c:v>
                </c:pt>
                <c:pt idx="22">
                  <c:v>91.9</c:v>
                </c:pt>
                <c:pt idx="23">
                  <c:v>92.6</c:v>
                </c:pt>
                <c:pt idx="24">
                  <c:v>86.4</c:v>
                </c:pt>
                <c:pt idx="25">
                  <c:v>90.2</c:v>
                </c:pt>
                <c:pt idx="26">
                  <c:v>86.8</c:v>
                </c:pt>
                <c:pt idx="27">
                  <c:v>91.9</c:v>
                </c:pt>
                <c:pt idx="28">
                  <c:v>95.5</c:v>
                </c:pt>
                <c:pt idx="29">
                  <c:v>96.5</c:v>
                </c:pt>
              </c:numCache>
            </c:numRef>
          </c:val>
          <c:smooth val="0"/>
          <c:extLst>
            <c:ext xmlns:c16="http://schemas.microsoft.com/office/drawing/2014/chart" uri="{C3380CC4-5D6E-409C-BE32-E72D297353CC}">
              <c16:uniqueId val="{00000000-F518-413B-883C-8FA3EBBBE887}"/>
            </c:ext>
          </c:extLst>
        </c:ser>
        <c:ser>
          <c:idx val="1"/>
          <c:order val="1"/>
          <c:tx>
            <c:strRef>
              <c:f>国実名愛名!$D$1</c:f>
              <c:strCache>
                <c:ptCount val="1"/>
                <c:pt idx="0">
                  <c:v>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国実名愛名!$B$2:$B$31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国実名愛名!$D$2:$D$31</c:f>
              <c:numCache>
                <c:formatCode>#,##0.0;[Red]\-#,##0.0</c:formatCode>
                <c:ptCount val="30"/>
                <c:pt idx="0">
                  <c:v>173.7</c:v>
                </c:pt>
                <c:pt idx="1">
                  <c:v>154.19999999999999</c:v>
                </c:pt>
                <c:pt idx="2">
                  <c:v>159.19999999999999</c:v>
                </c:pt>
                <c:pt idx="3">
                  <c:v>149.30000000000001</c:v>
                </c:pt>
                <c:pt idx="4">
                  <c:v>154.6</c:v>
                </c:pt>
                <c:pt idx="5">
                  <c:v>149.6</c:v>
                </c:pt>
                <c:pt idx="6">
                  <c:v>146.1</c:v>
                </c:pt>
                <c:pt idx="7">
                  <c:v>130.69999999999999</c:v>
                </c:pt>
                <c:pt idx="8">
                  <c:v>129.80000000000001</c:v>
                </c:pt>
                <c:pt idx="9">
                  <c:v>122.3</c:v>
                </c:pt>
                <c:pt idx="10">
                  <c:v>117.1</c:v>
                </c:pt>
                <c:pt idx="11">
                  <c:v>106.4</c:v>
                </c:pt>
                <c:pt idx="12">
                  <c:v>104.1</c:v>
                </c:pt>
                <c:pt idx="13">
                  <c:v>102.1</c:v>
                </c:pt>
                <c:pt idx="14">
                  <c:v>100</c:v>
                </c:pt>
                <c:pt idx="15">
                  <c:v>96.3</c:v>
                </c:pt>
                <c:pt idx="16">
                  <c:v>100.7</c:v>
                </c:pt>
                <c:pt idx="17">
                  <c:v>96.6</c:v>
                </c:pt>
                <c:pt idx="18">
                  <c:v>101</c:v>
                </c:pt>
                <c:pt idx="19">
                  <c:v>97.5</c:v>
                </c:pt>
                <c:pt idx="20">
                  <c:v>92.9</c:v>
                </c:pt>
                <c:pt idx="21" formatCode="#,##0.0;\-#,##0.0">
                  <c:v>100</c:v>
                </c:pt>
                <c:pt idx="22">
                  <c:v>110.1</c:v>
                </c:pt>
                <c:pt idx="23">
                  <c:v>112.2</c:v>
                </c:pt>
                <c:pt idx="24">
                  <c:v>104.5</c:v>
                </c:pt>
                <c:pt idx="25">
                  <c:v>104.2</c:v>
                </c:pt>
                <c:pt idx="26">
                  <c:v>103.4</c:v>
                </c:pt>
                <c:pt idx="27">
                  <c:v>100.4</c:v>
                </c:pt>
                <c:pt idx="28">
                  <c:v>92.9</c:v>
                </c:pt>
                <c:pt idx="29">
                  <c:v>99.7</c:v>
                </c:pt>
              </c:numCache>
            </c:numRef>
          </c:val>
          <c:smooth val="0"/>
          <c:extLst>
            <c:ext xmlns:c16="http://schemas.microsoft.com/office/drawing/2014/chart" uri="{C3380CC4-5D6E-409C-BE32-E72D297353CC}">
              <c16:uniqueId val="{00000001-F518-413B-883C-8FA3EBBBE887}"/>
            </c:ext>
          </c:extLst>
        </c:ser>
        <c:ser>
          <c:idx val="2"/>
          <c:order val="2"/>
          <c:tx>
            <c:strRef>
              <c:f>国実名愛名!$E$1</c:f>
              <c:strCache>
                <c:ptCount val="1"/>
                <c:pt idx="0">
                  <c:v>愛知名目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国実名愛名!$B$2:$B$31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国実名愛名!$E$2:$E$31</c:f>
              <c:numCache>
                <c:formatCode>#,##0.0;[Red]\-#,##0.0</c:formatCode>
                <c:ptCount val="30"/>
                <c:pt idx="17">
                  <c:v>98.6</c:v>
                </c:pt>
                <c:pt idx="18">
                  <c:v>104.3</c:v>
                </c:pt>
                <c:pt idx="19">
                  <c:v>97.6</c:v>
                </c:pt>
                <c:pt idx="20">
                  <c:v>92.2</c:v>
                </c:pt>
                <c:pt idx="21" formatCode="#,##0.0;\-#,##0.0">
                  <c:v>100</c:v>
                </c:pt>
                <c:pt idx="22">
                  <c:v>108.5</c:v>
                </c:pt>
                <c:pt idx="23">
                  <c:v>112.1</c:v>
                </c:pt>
                <c:pt idx="24">
                  <c:v>101.9</c:v>
                </c:pt>
                <c:pt idx="25">
                  <c:v>99.5</c:v>
                </c:pt>
                <c:pt idx="26">
                  <c:v>97.6</c:v>
                </c:pt>
                <c:pt idx="27">
                  <c:v>95.8</c:v>
                </c:pt>
                <c:pt idx="28">
                  <c:v>101.6</c:v>
                </c:pt>
              </c:numCache>
            </c:numRef>
          </c:val>
          <c:smooth val="0"/>
          <c:extLst>
            <c:ext xmlns:c16="http://schemas.microsoft.com/office/drawing/2014/chart" uri="{C3380CC4-5D6E-409C-BE32-E72D297353CC}">
              <c16:uniqueId val="{00000002-F518-413B-883C-8FA3EBBBE887}"/>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49592442891605731"/>
          <c:h val="5.49678114339942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98861534205843E-2"/>
          <c:y val="7.4850323432917476E-2"/>
          <c:w val="0.89703629886239866"/>
          <c:h val="0.79842528574028893"/>
        </c:manualLayout>
      </c:layout>
      <c:lineChart>
        <c:grouping val="standard"/>
        <c:varyColors val="0"/>
        <c:ser>
          <c:idx val="0"/>
          <c:order val="0"/>
          <c:tx>
            <c:strRef>
              <c:f>国実名愛名!$C$1</c:f>
              <c:strCache>
                <c:ptCount val="1"/>
                <c:pt idx="0">
                  <c:v>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国実名愛名!$B$32:$B$61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国実名愛名!$C$32:$C$61</c:f>
              <c:numCache>
                <c:formatCode>#,##0.0;[Red]\-#,##0.0</c:formatCode>
                <c:ptCount val="30"/>
                <c:pt idx="0">
                  <c:v>255.9</c:v>
                </c:pt>
                <c:pt idx="1">
                  <c:v>244.3</c:v>
                </c:pt>
                <c:pt idx="2">
                  <c:v>260.7</c:v>
                </c:pt>
                <c:pt idx="3">
                  <c:v>250.3</c:v>
                </c:pt>
                <c:pt idx="4">
                  <c:v>238.3</c:v>
                </c:pt>
                <c:pt idx="5">
                  <c:v>235.3</c:v>
                </c:pt>
                <c:pt idx="6">
                  <c:v>261.8</c:v>
                </c:pt>
                <c:pt idx="7">
                  <c:v>274.7</c:v>
                </c:pt>
                <c:pt idx="8">
                  <c:v>253.3</c:v>
                </c:pt>
                <c:pt idx="9">
                  <c:v>247.6</c:v>
                </c:pt>
                <c:pt idx="10">
                  <c:v>206.6</c:v>
                </c:pt>
                <c:pt idx="11">
                  <c:v>209.9</c:v>
                </c:pt>
                <c:pt idx="12">
                  <c:v>202.9</c:v>
                </c:pt>
                <c:pt idx="13">
                  <c:v>186.3</c:v>
                </c:pt>
                <c:pt idx="14">
                  <c:v>162.6</c:v>
                </c:pt>
                <c:pt idx="15">
                  <c:v>91.7</c:v>
                </c:pt>
                <c:pt idx="16">
                  <c:v>96.1</c:v>
                </c:pt>
                <c:pt idx="17">
                  <c:v>97.8</c:v>
                </c:pt>
                <c:pt idx="18">
                  <c:v>90.7</c:v>
                </c:pt>
                <c:pt idx="19">
                  <c:v>103.4</c:v>
                </c:pt>
                <c:pt idx="20">
                  <c:v>105.3</c:v>
                </c:pt>
                <c:pt idx="21" formatCode="#,##0.0;\-#,##0.0">
                  <c:v>100</c:v>
                </c:pt>
                <c:pt idx="22">
                  <c:v>91.9</c:v>
                </c:pt>
                <c:pt idx="23">
                  <c:v>99.1</c:v>
                </c:pt>
                <c:pt idx="24">
                  <c:v>97.1</c:v>
                </c:pt>
                <c:pt idx="25">
                  <c:v>91.9</c:v>
                </c:pt>
                <c:pt idx="26">
                  <c:v>87.7</c:v>
                </c:pt>
                <c:pt idx="27">
                  <c:v>82</c:v>
                </c:pt>
                <c:pt idx="28">
                  <c:v>72.3</c:v>
                </c:pt>
                <c:pt idx="29">
                  <c:v>67.8</c:v>
                </c:pt>
              </c:numCache>
            </c:numRef>
          </c:val>
          <c:smooth val="0"/>
          <c:extLst>
            <c:ext xmlns:c16="http://schemas.microsoft.com/office/drawing/2014/chart" uri="{C3380CC4-5D6E-409C-BE32-E72D297353CC}">
              <c16:uniqueId val="{00000000-045E-407E-8F95-C0098570B346}"/>
            </c:ext>
          </c:extLst>
        </c:ser>
        <c:ser>
          <c:idx val="1"/>
          <c:order val="1"/>
          <c:tx>
            <c:strRef>
              <c:f>国実名愛名!$D$1</c:f>
              <c:strCache>
                <c:ptCount val="1"/>
                <c:pt idx="0">
                  <c:v>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国実名愛名!$B$32:$B$61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国実名愛名!$D$32:$D$61</c:f>
              <c:numCache>
                <c:formatCode>#,##0.0;[Red]\-#,##0.0</c:formatCode>
                <c:ptCount val="30"/>
                <c:pt idx="0">
                  <c:v>206.1</c:v>
                </c:pt>
                <c:pt idx="1">
                  <c:v>205.3</c:v>
                </c:pt>
                <c:pt idx="2">
                  <c:v>204.8</c:v>
                </c:pt>
                <c:pt idx="3">
                  <c:v>190.9</c:v>
                </c:pt>
                <c:pt idx="4">
                  <c:v>175.1</c:v>
                </c:pt>
                <c:pt idx="5">
                  <c:v>153.30000000000001</c:v>
                </c:pt>
                <c:pt idx="6">
                  <c:v>149.4</c:v>
                </c:pt>
                <c:pt idx="7">
                  <c:v>146.9</c:v>
                </c:pt>
                <c:pt idx="8">
                  <c:v>127.2</c:v>
                </c:pt>
                <c:pt idx="9">
                  <c:v>120.4</c:v>
                </c:pt>
                <c:pt idx="10">
                  <c:v>100.6</c:v>
                </c:pt>
                <c:pt idx="11">
                  <c:v>100.3</c:v>
                </c:pt>
                <c:pt idx="12">
                  <c:v>97.9</c:v>
                </c:pt>
                <c:pt idx="13">
                  <c:v>96.6</c:v>
                </c:pt>
                <c:pt idx="14">
                  <c:v>86.7</c:v>
                </c:pt>
                <c:pt idx="15">
                  <c:v>71.599999999999994</c:v>
                </c:pt>
                <c:pt idx="16">
                  <c:v>76.3</c:v>
                </c:pt>
                <c:pt idx="17">
                  <c:v>78.5</c:v>
                </c:pt>
                <c:pt idx="18">
                  <c:v>75.599999999999994</c:v>
                </c:pt>
                <c:pt idx="19">
                  <c:v>88.1</c:v>
                </c:pt>
                <c:pt idx="20">
                  <c:v>97.4</c:v>
                </c:pt>
                <c:pt idx="21" formatCode="#,##0.0;\-#,##0.0">
                  <c:v>100</c:v>
                </c:pt>
                <c:pt idx="22">
                  <c:v>89</c:v>
                </c:pt>
                <c:pt idx="23">
                  <c:v>94.2</c:v>
                </c:pt>
                <c:pt idx="24">
                  <c:v>93.8</c:v>
                </c:pt>
                <c:pt idx="25">
                  <c:v>93.5</c:v>
                </c:pt>
                <c:pt idx="26">
                  <c:v>93.6</c:v>
                </c:pt>
                <c:pt idx="27">
                  <c:v>89</c:v>
                </c:pt>
                <c:pt idx="28">
                  <c:v>110.8</c:v>
                </c:pt>
                <c:pt idx="29">
                  <c:v>110.2</c:v>
                </c:pt>
              </c:numCache>
            </c:numRef>
          </c:val>
          <c:smooth val="0"/>
          <c:extLst>
            <c:ext xmlns:c16="http://schemas.microsoft.com/office/drawing/2014/chart" uri="{C3380CC4-5D6E-409C-BE32-E72D297353CC}">
              <c16:uniqueId val="{00000001-045E-407E-8F95-C0098570B346}"/>
            </c:ext>
          </c:extLst>
        </c:ser>
        <c:ser>
          <c:idx val="2"/>
          <c:order val="2"/>
          <c:tx>
            <c:strRef>
              <c:f>国実名愛名!$E$1</c:f>
              <c:strCache>
                <c:ptCount val="1"/>
                <c:pt idx="0">
                  <c:v>愛知名目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国実名愛名!$B$32:$B$61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国実名愛名!$E$32:$E$61</c:f>
              <c:numCache>
                <c:formatCode>#,##0.0;[Red]\-#,##0.0</c:formatCode>
                <c:ptCount val="30"/>
                <c:pt idx="17">
                  <c:v>82.9</c:v>
                </c:pt>
                <c:pt idx="18">
                  <c:v>76.599999999999994</c:v>
                </c:pt>
                <c:pt idx="19">
                  <c:v>85.1</c:v>
                </c:pt>
                <c:pt idx="20">
                  <c:v>89.3</c:v>
                </c:pt>
                <c:pt idx="21" formatCode="#,##0.0;\-#,##0.0">
                  <c:v>100</c:v>
                </c:pt>
                <c:pt idx="22">
                  <c:v>98.7</c:v>
                </c:pt>
                <c:pt idx="23">
                  <c:v>105.5</c:v>
                </c:pt>
                <c:pt idx="24">
                  <c:v>105.8</c:v>
                </c:pt>
                <c:pt idx="25">
                  <c:v>106.2</c:v>
                </c:pt>
                <c:pt idx="26">
                  <c:v>107</c:v>
                </c:pt>
                <c:pt idx="27">
                  <c:v>102.4</c:v>
                </c:pt>
                <c:pt idx="28">
                  <c:v>125.4</c:v>
                </c:pt>
              </c:numCache>
            </c:numRef>
          </c:val>
          <c:smooth val="0"/>
          <c:extLst>
            <c:ext xmlns:c16="http://schemas.microsoft.com/office/drawing/2014/chart" uri="{C3380CC4-5D6E-409C-BE32-E72D297353CC}">
              <c16:uniqueId val="{00000002-045E-407E-8F95-C0098570B34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49592442891605731"/>
          <c:h val="5.49678114339942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98861534205843E-2"/>
          <c:y val="7.4850323432917476E-2"/>
          <c:w val="0.89703629886239866"/>
          <c:h val="0.79842528574028893"/>
        </c:manualLayout>
      </c:layout>
      <c:lineChart>
        <c:grouping val="standard"/>
        <c:varyColors val="0"/>
        <c:ser>
          <c:idx val="0"/>
          <c:order val="0"/>
          <c:tx>
            <c:strRef>
              <c:f>国実名愛名!$C$1</c:f>
              <c:strCache>
                <c:ptCount val="1"/>
                <c:pt idx="0">
                  <c:v>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国実名愛名!$B$62:$B$91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国実名愛名!$C$62:$C$91</c:f>
              <c:numCache>
                <c:formatCode>#,##0.0;[Red]\-#,##0.0</c:formatCode>
                <c:ptCount val="30"/>
                <c:pt idx="0">
                  <c:v>76.900000000000006</c:v>
                </c:pt>
                <c:pt idx="1">
                  <c:v>80.7</c:v>
                </c:pt>
                <c:pt idx="2">
                  <c:v>84</c:v>
                </c:pt>
                <c:pt idx="3">
                  <c:v>85.9</c:v>
                </c:pt>
                <c:pt idx="4">
                  <c:v>82.5</c:v>
                </c:pt>
                <c:pt idx="5">
                  <c:v>81.7</c:v>
                </c:pt>
                <c:pt idx="6">
                  <c:v>85.9</c:v>
                </c:pt>
                <c:pt idx="7">
                  <c:v>81.5</c:v>
                </c:pt>
                <c:pt idx="8">
                  <c:v>80.400000000000006</c:v>
                </c:pt>
                <c:pt idx="9">
                  <c:v>83.9</c:v>
                </c:pt>
                <c:pt idx="10">
                  <c:v>88.4</c:v>
                </c:pt>
                <c:pt idx="11">
                  <c:v>92.8</c:v>
                </c:pt>
                <c:pt idx="12">
                  <c:v>96.3</c:v>
                </c:pt>
                <c:pt idx="13">
                  <c:v>101.3</c:v>
                </c:pt>
                <c:pt idx="14">
                  <c:v>101</c:v>
                </c:pt>
                <c:pt idx="15">
                  <c:v>82.9</c:v>
                </c:pt>
                <c:pt idx="16">
                  <c:v>96.5</c:v>
                </c:pt>
                <c:pt idx="17">
                  <c:v>93.6</c:v>
                </c:pt>
                <c:pt idx="18">
                  <c:v>95.6</c:v>
                </c:pt>
                <c:pt idx="19">
                  <c:v>95</c:v>
                </c:pt>
                <c:pt idx="20">
                  <c:v>97.2</c:v>
                </c:pt>
                <c:pt idx="21" formatCode="#,##0.0;\-#,##0.0">
                  <c:v>100</c:v>
                </c:pt>
                <c:pt idx="22">
                  <c:v>100.1</c:v>
                </c:pt>
                <c:pt idx="23">
                  <c:v>104.2</c:v>
                </c:pt>
                <c:pt idx="24">
                  <c:v>107.8</c:v>
                </c:pt>
                <c:pt idx="25">
                  <c:v>105.9</c:v>
                </c:pt>
                <c:pt idx="26">
                  <c:v>99.8</c:v>
                </c:pt>
                <c:pt idx="27">
                  <c:v>108.8</c:v>
                </c:pt>
                <c:pt idx="28">
                  <c:v>109.5</c:v>
                </c:pt>
                <c:pt idx="29">
                  <c:v>110.6</c:v>
                </c:pt>
              </c:numCache>
            </c:numRef>
          </c:val>
          <c:smooth val="0"/>
          <c:extLst>
            <c:ext xmlns:c16="http://schemas.microsoft.com/office/drawing/2014/chart" uri="{C3380CC4-5D6E-409C-BE32-E72D297353CC}">
              <c16:uniqueId val="{00000000-9C53-45C5-A251-87FCA8CEB550}"/>
            </c:ext>
          </c:extLst>
        </c:ser>
        <c:ser>
          <c:idx val="1"/>
          <c:order val="1"/>
          <c:tx>
            <c:strRef>
              <c:f>国実名愛名!$D$1</c:f>
              <c:strCache>
                <c:ptCount val="1"/>
                <c:pt idx="0">
                  <c:v>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国実名愛名!$B$62:$B$91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国実名愛名!$D$62:$D$91</c:f>
              <c:numCache>
                <c:formatCode>#,##0.0;[Red]\-#,##0.0</c:formatCode>
                <c:ptCount val="30"/>
                <c:pt idx="0">
                  <c:v>108.9</c:v>
                </c:pt>
                <c:pt idx="1">
                  <c:v>111.2</c:v>
                </c:pt>
                <c:pt idx="2">
                  <c:v>113.6</c:v>
                </c:pt>
                <c:pt idx="3">
                  <c:v>115.3</c:v>
                </c:pt>
                <c:pt idx="4">
                  <c:v>111.3</c:v>
                </c:pt>
                <c:pt idx="5">
                  <c:v>107.5</c:v>
                </c:pt>
                <c:pt idx="6">
                  <c:v>109.2</c:v>
                </c:pt>
                <c:pt idx="7">
                  <c:v>102</c:v>
                </c:pt>
                <c:pt idx="8">
                  <c:v>98.7</c:v>
                </c:pt>
                <c:pt idx="9">
                  <c:v>99.5</c:v>
                </c:pt>
                <c:pt idx="10">
                  <c:v>101.6</c:v>
                </c:pt>
                <c:pt idx="11">
                  <c:v>103.6</c:v>
                </c:pt>
                <c:pt idx="12">
                  <c:v>104</c:v>
                </c:pt>
                <c:pt idx="13">
                  <c:v>107.2</c:v>
                </c:pt>
                <c:pt idx="14">
                  <c:v>102</c:v>
                </c:pt>
                <c:pt idx="15">
                  <c:v>85.6</c:v>
                </c:pt>
                <c:pt idx="16">
                  <c:v>95.4</c:v>
                </c:pt>
                <c:pt idx="17">
                  <c:v>88.3</c:v>
                </c:pt>
                <c:pt idx="18">
                  <c:v>89.4</c:v>
                </c:pt>
                <c:pt idx="19">
                  <c:v>89.3</c:v>
                </c:pt>
                <c:pt idx="20">
                  <c:v>92.3</c:v>
                </c:pt>
                <c:pt idx="21" formatCode="#,##0.0;\-#,##0.0">
                  <c:v>100</c:v>
                </c:pt>
                <c:pt idx="22">
                  <c:v>100.3</c:v>
                </c:pt>
                <c:pt idx="23">
                  <c:v>102.7</c:v>
                </c:pt>
                <c:pt idx="24">
                  <c:v>104.3</c:v>
                </c:pt>
                <c:pt idx="25">
                  <c:v>102.5</c:v>
                </c:pt>
                <c:pt idx="26">
                  <c:v>98.3</c:v>
                </c:pt>
                <c:pt idx="27">
                  <c:v>104.4</c:v>
                </c:pt>
                <c:pt idx="28">
                  <c:v>100.9</c:v>
                </c:pt>
                <c:pt idx="29">
                  <c:v>110.7</c:v>
                </c:pt>
              </c:numCache>
            </c:numRef>
          </c:val>
          <c:smooth val="0"/>
          <c:extLst>
            <c:ext xmlns:c16="http://schemas.microsoft.com/office/drawing/2014/chart" uri="{C3380CC4-5D6E-409C-BE32-E72D297353CC}">
              <c16:uniqueId val="{00000001-9C53-45C5-A251-87FCA8CEB550}"/>
            </c:ext>
          </c:extLst>
        </c:ser>
        <c:ser>
          <c:idx val="2"/>
          <c:order val="2"/>
          <c:tx>
            <c:strRef>
              <c:f>国実名愛名!$E$1</c:f>
              <c:strCache>
                <c:ptCount val="1"/>
                <c:pt idx="0">
                  <c:v>愛知名目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国実名愛名!$B$62:$B$91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国実名愛名!$E$62:$E$91</c:f>
              <c:numCache>
                <c:formatCode>#,##0.0;[Red]\-#,##0.0</c:formatCode>
                <c:ptCount val="30"/>
                <c:pt idx="17">
                  <c:v>79.2</c:v>
                </c:pt>
                <c:pt idx="18">
                  <c:v>83.6</c:v>
                </c:pt>
                <c:pt idx="19">
                  <c:v>87.6</c:v>
                </c:pt>
                <c:pt idx="20">
                  <c:v>89.9</c:v>
                </c:pt>
                <c:pt idx="21" formatCode="#,##0.0;\-#,##0.0">
                  <c:v>100</c:v>
                </c:pt>
                <c:pt idx="22">
                  <c:v>92.7</c:v>
                </c:pt>
                <c:pt idx="23">
                  <c:v>95.4</c:v>
                </c:pt>
                <c:pt idx="24">
                  <c:v>97.8</c:v>
                </c:pt>
                <c:pt idx="25">
                  <c:v>88.2</c:v>
                </c:pt>
                <c:pt idx="26">
                  <c:v>89</c:v>
                </c:pt>
                <c:pt idx="27">
                  <c:v>89.4</c:v>
                </c:pt>
                <c:pt idx="28">
                  <c:v>98.2</c:v>
                </c:pt>
              </c:numCache>
            </c:numRef>
          </c:val>
          <c:smooth val="0"/>
          <c:extLst>
            <c:ext xmlns:c16="http://schemas.microsoft.com/office/drawing/2014/chart" uri="{C3380CC4-5D6E-409C-BE32-E72D297353CC}">
              <c16:uniqueId val="{00000002-9C53-45C5-A251-87FCA8CEB550}"/>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49592442891605731"/>
          <c:h val="5.49678114339942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98861534205843E-2"/>
          <c:y val="7.4850323432917476E-2"/>
          <c:w val="0.89703629886239866"/>
          <c:h val="0.79842528574028893"/>
        </c:manualLayout>
      </c:layout>
      <c:lineChart>
        <c:grouping val="standard"/>
        <c:varyColors val="0"/>
        <c:ser>
          <c:idx val="0"/>
          <c:order val="0"/>
          <c:tx>
            <c:strRef>
              <c:f>国実名愛名!$C$1</c:f>
              <c:strCache>
                <c:ptCount val="1"/>
                <c:pt idx="0">
                  <c:v>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国実名愛名!$B$92:$B$121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国実名愛名!$C$92:$C$121</c:f>
              <c:numCache>
                <c:formatCode>#,##0.0;[Red]\-#,##0.0</c:formatCode>
                <c:ptCount val="30"/>
                <c:pt idx="0">
                  <c:v>105.5</c:v>
                </c:pt>
                <c:pt idx="1">
                  <c:v>111.8</c:v>
                </c:pt>
                <c:pt idx="2">
                  <c:v>113.9</c:v>
                </c:pt>
                <c:pt idx="3">
                  <c:v>112.5</c:v>
                </c:pt>
                <c:pt idx="4">
                  <c:v>113.9</c:v>
                </c:pt>
                <c:pt idx="5">
                  <c:v>111.9</c:v>
                </c:pt>
                <c:pt idx="6">
                  <c:v>109.8</c:v>
                </c:pt>
                <c:pt idx="7">
                  <c:v>111.1</c:v>
                </c:pt>
                <c:pt idx="8">
                  <c:v>109.5</c:v>
                </c:pt>
                <c:pt idx="9">
                  <c:v>110.2</c:v>
                </c:pt>
                <c:pt idx="10">
                  <c:v>110</c:v>
                </c:pt>
                <c:pt idx="11">
                  <c:v>107.2</c:v>
                </c:pt>
                <c:pt idx="12">
                  <c:v>106.7</c:v>
                </c:pt>
                <c:pt idx="13">
                  <c:v>108.5</c:v>
                </c:pt>
                <c:pt idx="14">
                  <c:v>102.4</c:v>
                </c:pt>
                <c:pt idx="15">
                  <c:v>93.8</c:v>
                </c:pt>
                <c:pt idx="16">
                  <c:v>97.5</c:v>
                </c:pt>
                <c:pt idx="17">
                  <c:v>92.4</c:v>
                </c:pt>
                <c:pt idx="18">
                  <c:v>94.1</c:v>
                </c:pt>
                <c:pt idx="19">
                  <c:v>94.6</c:v>
                </c:pt>
                <c:pt idx="20">
                  <c:v>95.7</c:v>
                </c:pt>
                <c:pt idx="21" formatCode="#,##0.0;\-#,##0.0">
                  <c:v>100</c:v>
                </c:pt>
                <c:pt idx="22">
                  <c:v>101.8</c:v>
                </c:pt>
                <c:pt idx="23">
                  <c:v>103.6</c:v>
                </c:pt>
                <c:pt idx="24">
                  <c:v>103.1</c:v>
                </c:pt>
                <c:pt idx="25">
                  <c:v>103</c:v>
                </c:pt>
                <c:pt idx="26">
                  <c:v>96.1</c:v>
                </c:pt>
                <c:pt idx="27">
                  <c:v>98.9</c:v>
                </c:pt>
                <c:pt idx="28">
                  <c:v>98.6</c:v>
                </c:pt>
                <c:pt idx="29">
                  <c:v>99.5</c:v>
                </c:pt>
              </c:numCache>
            </c:numRef>
          </c:val>
          <c:smooth val="0"/>
          <c:extLst>
            <c:ext xmlns:c16="http://schemas.microsoft.com/office/drawing/2014/chart" uri="{C3380CC4-5D6E-409C-BE32-E72D297353CC}">
              <c16:uniqueId val="{00000000-8DFB-4919-ADCB-4637E72D253D}"/>
            </c:ext>
          </c:extLst>
        </c:ser>
        <c:ser>
          <c:idx val="1"/>
          <c:order val="1"/>
          <c:tx>
            <c:strRef>
              <c:f>国実名愛名!$D$1</c:f>
              <c:strCache>
                <c:ptCount val="1"/>
                <c:pt idx="0">
                  <c:v>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国実名愛名!$B$92:$B$121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国実名愛名!$D$92:$D$121</c:f>
              <c:numCache>
                <c:formatCode>#,##0.0;[Red]\-#,##0.0</c:formatCode>
                <c:ptCount val="30"/>
                <c:pt idx="0">
                  <c:v>99.6</c:v>
                </c:pt>
                <c:pt idx="1">
                  <c:v>99.3</c:v>
                </c:pt>
                <c:pt idx="2">
                  <c:v>99.6</c:v>
                </c:pt>
                <c:pt idx="3">
                  <c:v>101.3</c:v>
                </c:pt>
                <c:pt idx="4">
                  <c:v>104.4</c:v>
                </c:pt>
                <c:pt idx="5">
                  <c:v>107.9</c:v>
                </c:pt>
                <c:pt idx="6">
                  <c:v>107.4</c:v>
                </c:pt>
                <c:pt idx="7">
                  <c:v>106.9</c:v>
                </c:pt>
                <c:pt idx="8">
                  <c:v>104.8</c:v>
                </c:pt>
                <c:pt idx="9">
                  <c:v>104.1</c:v>
                </c:pt>
                <c:pt idx="10">
                  <c:v>102.9</c:v>
                </c:pt>
                <c:pt idx="11">
                  <c:v>97.8</c:v>
                </c:pt>
                <c:pt idx="12">
                  <c:v>95.5</c:v>
                </c:pt>
                <c:pt idx="13">
                  <c:v>95.8</c:v>
                </c:pt>
                <c:pt idx="14">
                  <c:v>94.1</c:v>
                </c:pt>
                <c:pt idx="15">
                  <c:v>92.2</c:v>
                </c:pt>
                <c:pt idx="16">
                  <c:v>94.3</c:v>
                </c:pt>
                <c:pt idx="17">
                  <c:v>90.4</c:v>
                </c:pt>
                <c:pt idx="18">
                  <c:v>91.7</c:v>
                </c:pt>
                <c:pt idx="19">
                  <c:v>90.2</c:v>
                </c:pt>
                <c:pt idx="20">
                  <c:v>92.2</c:v>
                </c:pt>
                <c:pt idx="21" formatCode="#,##0.0;\-#,##0.0">
                  <c:v>100</c:v>
                </c:pt>
                <c:pt idx="22">
                  <c:v>103.8</c:v>
                </c:pt>
                <c:pt idx="23">
                  <c:v>103.2</c:v>
                </c:pt>
                <c:pt idx="24">
                  <c:v>102.1</c:v>
                </c:pt>
                <c:pt idx="25">
                  <c:v>103.4</c:v>
                </c:pt>
                <c:pt idx="26">
                  <c:v>98.8</c:v>
                </c:pt>
                <c:pt idx="27">
                  <c:v>100.2</c:v>
                </c:pt>
                <c:pt idx="28">
                  <c:v>96.2</c:v>
                </c:pt>
                <c:pt idx="29">
                  <c:v>107.6</c:v>
                </c:pt>
              </c:numCache>
            </c:numRef>
          </c:val>
          <c:smooth val="0"/>
          <c:extLst>
            <c:ext xmlns:c16="http://schemas.microsoft.com/office/drawing/2014/chart" uri="{C3380CC4-5D6E-409C-BE32-E72D297353CC}">
              <c16:uniqueId val="{00000001-8DFB-4919-ADCB-4637E72D253D}"/>
            </c:ext>
          </c:extLst>
        </c:ser>
        <c:ser>
          <c:idx val="2"/>
          <c:order val="2"/>
          <c:tx>
            <c:strRef>
              <c:f>国実名愛名!$E$1</c:f>
              <c:strCache>
                <c:ptCount val="1"/>
                <c:pt idx="0">
                  <c:v>愛知名目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国実名愛名!$B$92:$B$121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国実名愛名!$E$92:$E$121</c:f>
              <c:numCache>
                <c:formatCode>#,##0.0;[Red]\-#,##0.0</c:formatCode>
                <c:ptCount val="30"/>
                <c:pt idx="17">
                  <c:v>92.4</c:v>
                </c:pt>
                <c:pt idx="18">
                  <c:v>88.4</c:v>
                </c:pt>
                <c:pt idx="19">
                  <c:v>85.8</c:v>
                </c:pt>
                <c:pt idx="20">
                  <c:v>87.5</c:v>
                </c:pt>
                <c:pt idx="21" formatCode="#,##0.0;\-#,##0.0">
                  <c:v>100</c:v>
                </c:pt>
                <c:pt idx="22">
                  <c:v>91.8</c:v>
                </c:pt>
                <c:pt idx="23">
                  <c:v>88</c:v>
                </c:pt>
                <c:pt idx="24">
                  <c:v>93.4</c:v>
                </c:pt>
                <c:pt idx="25">
                  <c:v>89.6</c:v>
                </c:pt>
                <c:pt idx="26">
                  <c:v>94.7</c:v>
                </c:pt>
                <c:pt idx="27">
                  <c:v>92.4</c:v>
                </c:pt>
                <c:pt idx="28">
                  <c:v>91.4</c:v>
                </c:pt>
              </c:numCache>
            </c:numRef>
          </c:val>
          <c:smooth val="0"/>
          <c:extLst>
            <c:ext xmlns:c16="http://schemas.microsoft.com/office/drawing/2014/chart" uri="{C3380CC4-5D6E-409C-BE32-E72D297353CC}">
              <c16:uniqueId val="{00000002-8DFB-4919-ADCB-4637E72D253D}"/>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49592442891605731"/>
          <c:h val="5.49678114339942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98861534205843E-2"/>
          <c:y val="7.4850323432917476E-2"/>
          <c:w val="0.89703629886239866"/>
          <c:h val="0.79842528574028893"/>
        </c:manualLayout>
      </c:layout>
      <c:lineChart>
        <c:grouping val="standard"/>
        <c:varyColors val="0"/>
        <c:ser>
          <c:idx val="0"/>
          <c:order val="0"/>
          <c:tx>
            <c:strRef>
              <c:f>国実名愛名!$C$1</c:f>
              <c:strCache>
                <c:ptCount val="1"/>
                <c:pt idx="0">
                  <c:v>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国実名愛名!$B$122:$B$151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国実名愛名!$C$122:$C$151</c:f>
              <c:numCache>
                <c:formatCode>#,##0.0;[Red]\-#,##0.0</c:formatCode>
                <c:ptCount val="30"/>
                <c:pt idx="0">
                  <c:v>307.89999999999998</c:v>
                </c:pt>
                <c:pt idx="1">
                  <c:v>296.10000000000002</c:v>
                </c:pt>
                <c:pt idx="2">
                  <c:v>279.7</c:v>
                </c:pt>
                <c:pt idx="3">
                  <c:v>261.8</c:v>
                </c:pt>
                <c:pt idx="4">
                  <c:v>242.4</c:v>
                </c:pt>
                <c:pt idx="5">
                  <c:v>207.3</c:v>
                </c:pt>
                <c:pt idx="6">
                  <c:v>189.2</c:v>
                </c:pt>
                <c:pt idx="7">
                  <c:v>161.80000000000001</c:v>
                </c:pt>
                <c:pt idx="8">
                  <c:v>146.5</c:v>
                </c:pt>
                <c:pt idx="9">
                  <c:v>140.9</c:v>
                </c:pt>
                <c:pt idx="10">
                  <c:v>132.9</c:v>
                </c:pt>
                <c:pt idx="11">
                  <c:v>121.6</c:v>
                </c:pt>
                <c:pt idx="12">
                  <c:v>120.1</c:v>
                </c:pt>
                <c:pt idx="13">
                  <c:v>119.9</c:v>
                </c:pt>
                <c:pt idx="14">
                  <c:v>116.3</c:v>
                </c:pt>
                <c:pt idx="15">
                  <c:v>96.7</c:v>
                </c:pt>
                <c:pt idx="16">
                  <c:v>94.1</c:v>
                </c:pt>
                <c:pt idx="17">
                  <c:v>93.8</c:v>
                </c:pt>
                <c:pt idx="18">
                  <c:v>97.7</c:v>
                </c:pt>
                <c:pt idx="19">
                  <c:v>91.4</c:v>
                </c:pt>
                <c:pt idx="20">
                  <c:v>88.5</c:v>
                </c:pt>
                <c:pt idx="21" formatCode="#,##0.0;\-#,##0.0">
                  <c:v>100</c:v>
                </c:pt>
                <c:pt idx="22">
                  <c:v>85.5</c:v>
                </c:pt>
                <c:pt idx="23">
                  <c:v>84.2</c:v>
                </c:pt>
                <c:pt idx="24">
                  <c:v>92.9</c:v>
                </c:pt>
                <c:pt idx="25">
                  <c:v>91.8</c:v>
                </c:pt>
                <c:pt idx="26">
                  <c:v>81.2</c:v>
                </c:pt>
                <c:pt idx="27">
                  <c:v>86.6</c:v>
                </c:pt>
                <c:pt idx="28">
                  <c:v>80.3</c:v>
                </c:pt>
                <c:pt idx="29">
                  <c:v>76</c:v>
                </c:pt>
              </c:numCache>
            </c:numRef>
          </c:val>
          <c:smooth val="0"/>
          <c:extLst>
            <c:ext xmlns:c16="http://schemas.microsoft.com/office/drawing/2014/chart" uri="{C3380CC4-5D6E-409C-BE32-E72D297353CC}">
              <c16:uniqueId val="{00000000-EA4E-413E-A5F8-A39E3222BC7E}"/>
            </c:ext>
          </c:extLst>
        </c:ser>
        <c:ser>
          <c:idx val="1"/>
          <c:order val="1"/>
          <c:tx>
            <c:strRef>
              <c:f>国実名愛名!$D$1</c:f>
              <c:strCache>
                <c:ptCount val="1"/>
                <c:pt idx="0">
                  <c:v>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国実名愛名!$B$122:$B$151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国実名愛名!$D$122:$D$151</c:f>
              <c:numCache>
                <c:formatCode>#,##0.0;[Red]\-#,##0.0</c:formatCode>
                <c:ptCount val="30"/>
                <c:pt idx="0">
                  <c:v>317.60000000000002</c:v>
                </c:pt>
                <c:pt idx="1">
                  <c:v>303.10000000000002</c:v>
                </c:pt>
                <c:pt idx="2">
                  <c:v>282.10000000000002</c:v>
                </c:pt>
                <c:pt idx="3">
                  <c:v>266.10000000000002</c:v>
                </c:pt>
                <c:pt idx="4">
                  <c:v>250.9</c:v>
                </c:pt>
                <c:pt idx="5">
                  <c:v>217.3</c:v>
                </c:pt>
                <c:pt idx="6">
                  <c:v>196.6</c:v>
                </c:pt>
                <c:pt idx="7">
                  <c:v>165.3</c:v>
                </c:pt>
                <c:pt idx="8">
                  <c:v>148</c:v>
                </c:pt>
                <c:pt idx="9">
                  <c:v>137.1</c:v>
                </c:pt>
                <c:pt idx="10">
                  <c:v>126.8</c:v>
                </c:pt>
                <c:pt idx="11">
                  <c:v>114.2</c:v>
                </c:pt>
                <c:pt idx="12">
                  <c:v>111.2</c:v>
                </c:pt>
                <c:pt idx="13">
                  <c:v>111.6</c:v>
                </c:pt>
                <c:pt idx="14">
                  <c:v>106</c:v>
                </c:pt>
                <c:pt idx="15">
                  <c:v>92.7</c:v>
                </c:pt>
                <c:pt idx="16">
                  <c:v>87.3</c:v>
                </c:pt>
                <c:pt idx="17">
                  <c:v>85.2</c:v>
                </c:pt>
                <c:pt idx="18">
                  <c:v>91.2</c:v>
                </c:pt>
                <c:pt idx="19">
                  <c:v>85.3</c:v>
                </c:pt>
                <c:pt idx="20">
                  <c:v>84.7</c:v>
                </c:pt>
                <c:pt idx="21" formatCode="#,##0.0;\-#,##0.0">
                  <c:v>100</c:v>
                </c:pt>
                <c:pt idx="22">
                  <c:v>87.9</c:v>
                </c:pt>
                <c:pt idx="23">
                  <c:v>84.2</c:v>
                </c:pt>
                <c:pt idx="24">
                  <c:v>91.2</c:v>
                </c:pt>
                <c:pt idx="25">
                  <c:v>92.5</c:v>
                </c:pt>
                <c:pt idx="26">
                  <c:v>83.8</c:v>
                </c:pt>
                <c:pt idx="27">
                  <c:v>86.8</c:v>
                </c:pt>
                <c:pt idx="28">
                  <c:v>76.7</c:v>
                </c:pt>
                <c:pt idx="29">
                  <c:v>82.9</c:v>
                </c:pt>
              </c:numCache>
            </c:numRef>
          </c:val>
          <c:smooth val="0"/>
          <c:extLst>
            <c:ext xmlns:c16="http://schemas.microsoft.com/office/drawing/2014/chart" uri="{C3380CC4-5D6E-409C-BE32-E72D297353CC}">
              <c16:uniqueId val="{00000001-EA4E-413E-A5F8-A39E3222BC7E}"/>
            </c:ext>
          </c:extLst>
        </c:ser>
        <c:ser>
          <c:idx val="2"/>
          <c:order val="2"/>
          <c:tx>
            <c:strRef>
              <c:f>国実名愛名!$E$1</c:f>
              <c:strCache>
                <c:ptCount val="1"/>
                <c:pt idx="0">
                  <c:v>愛知名目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国実名愛名!$B$122:$B$151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国実名愛名!$E$122:$E$151</c:f>
              <c:numCache>
                <c:formatCode>#,##0.0;[Red]\-#,##0.0</c:formatCode>
                <c:ptCount val="30"/>
                <c:pt idx="17">
                  <c:v>99.2</c:v>
                </c:pt>
                <c:pt idx="18">
                  <c:v>91.1</c:v>
                </c:pt>
                <c:pt idx="19">
                  <c:v>86.2</c:v>
                </c:pt>
                <c:pt idx="20">
                  <c:v>81.599999999999994</c:v>
                </c:pt>
                <c:pt idx="21" formatCode="#,##0.0;\-#,##0.0">
                  <c:v>100</c:v>
                </c:pt>
                <c:pt idx="22">
                  <c:v>79.099999999999994</c:v>
                </c:pt>
                <c:pt idx="23">
                  <c:v>79.2</c:v>
                </c:pt>
                <c:pt idx="24">
                  <c:v>81.7</c:v>
                </c:pt>
                <c:pt idx="25">
                  <c:v>78.7</c:v>
                </c:pt>
                <c:pt idx="26">
                  <c:v>69.5</c:v>
                </c:pt>
                <c:pt idx="27">
                  <c:v>81.8</c:v>
                </c:pt>
                <c:pt idx="28">
                  <c:v>77.7</c:v>
                </c:pt>
              </c:numCache>
            </c:numRef>
          </c:val>
          <c:smooth val="0"/>
          <c:extLst>
            <c:ext xmlns:c16="http://schemas.microsoft.com/office/drawing/2014/chart" uri="{C3380CC4-5D6E-409C-BE32-E72D297353CC}">
              <c16:uniqueId val="{00000002-EA4E-413E-A5F8-A39E3222BC7E}"/>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49592442891605731"/>
          <c:h val="5.49678114339942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98861534205843E-2"/>
          <c:y val="7.4850323432917476E-2"/>
          <c:w val="0.89703629886239866"/>
          <c:h val="0.79842528574028893"/>
        </c:manualLayout>
      </c:layout>
      <c:lineChart>
        <c:grouping val="standard"/>
        <c:varyColors val="0"/>
        <c:ser>
          <c:idx val="0"/>
          <c:order val="0"/>
          <c:tx>
            <c:strRef>
              <c:f>国実名愛名!$C$1</c:f>
              <c:strCache>
                <c:ptCount val="1"/>
                <c:pt idx="0">
                  <c:v>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国実名愛名!$B$152:$B$181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国実名愛名!$C$152:$C$181</c:f>
              <c:numCache>
                <c:formatCode>#,##0.0;[Red]\-#,##0.0</c:formatCode>
                <c:ptCount val="30"/>
                <c:pt idx="0">
                  <c:v>119</c:v>
                </c:pt>
                <c:pt idx="1">
                  <c:v>124.9</c:v>
                </c:pt>
                <c:pt idx="2">
                  <c:v>124.5</c:v>
                </c:pt>
                <c:pt idx="3">
                  <c:v>122.3</c:v>
                </c:pt>
                <c:pt idx="4">
                  <c:v>120.1</c:v>
                </c:pt>
                <c:pt idx="5">
                  <c:v>115.4</c:v>
                </c:pt>
                <c:pt idx="6">
                  <c:v>121</c:v>
                </c:pt>
                <c:pt idx="7">
                  <c:v>112</c:v>
                </c:pt>
                <c:pt idx="8">
                  <c:v>103.8</c:v>
                </c:pt>
                <c:pt idx="9">
                  <c:v>102.8</c:v>
                </c:pt>
                <c:pt idx="10">
                  <c:v>104.6</c:v>
                </c:pt>
                <c:pt idx="11">
                  <c:v>112.3</c:v>
                </c:pt>
                <c:pt idx="12">
                  <c:v>106.3</c:v>
                </c:pt>
                <c:pt idx="13">
                  <c:v>100.2</c:v>
                </c:pt>
                <c:pt idx="14">
                  <c:v>96.6</c:v>
                </c:pt>
                <c:pt idx="15">
                  <c:v>79.099999999999994</c:v>
                </c:pt>
                <c:pt idx="16">
                  <c:v>88.4</c:v>
                </c:pt>
                <c:pt idx="17">
                  <c:v>87.8</c:v>
                </c:pt>
                <c:pt idx="18">
                  <c:v>79.3</c:v>
                </c:pt>
                <c:pt idx="19">
                  <c:v>84.6</c:v>
                </c:pt>
                <c:pt idx="20">
                  <c:v>85.8</c:v>
                </c:pt>
                <c:pt idx="21" formatCode="#,##0.0;\-#,##0.0">
                  <c:v>100</c:v>
                </c:pt>
                <c:pt idx="22">
                  <c:v>102.7</c:v>
                </c:pt>
                <c:pt idx="23">
                  <c:v>106.8</c:v>
                </c:pt>
                <c:pt idx="24">
                  <c:v>108.6</c:v>
                </c:pt>
                <c:pt idx="25">
                  <c:v>105.6</c:v>
                </c:pt>
                <c:pt idx="26">
                  <c:v>89.6</c:v>
                </c:pt>
                <c:pt idx="27">
                  <c:v>97.3</c:v>
                </c:pt>
                <c:pt idx="28">
                  <c:v>94.8</c:v>
                </c:pt>
                <c:pt idx="29">
                  <c:v>89.3</c:v>
                </c:pt>
              </c:numCache>
            </c:numRef>
          </c:val>
          <c:smooth val="0"/>
          <c:extLst>
            <c:ext xmlns:c16="http://schemas.microsoft.com/office/drawing/2014/chart" uri="{C3380CC4-5D6E-409C-BE32-E72D297353CC}">
              <c16:uniqueId val="{00000000-89F9-40FD-B9F3-04D82D113129}"/>
            </c:ext>
          </c:extLst>
        </c:ser>
        <c:ser>
          <c:idx val="1"/>
          <c:order val="1"/>
          <c:tx>
            <c:strRef>
              <c:f>国実名愛名!$D$1</c:f>
              <c:strCache>
                <c:ptCount val="1"/>
                <c:pt idx="0">
                  <c:v>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国実名愛名!$B$152:$B$181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国実名愛名!$D$152:$D$181</c:f>
              <c:numCache>
                <c:formatCode>#,##0.0;[Red]\-#,##0.0</c:formatCode>
                <c:ptCount val="30"/>
                <c:pt idx="0">
                  <c:v>130.19999999999999</c:v>
                </c:pt>
                <c:pt idx="1">
                  <c:v>137.6</c:v>
                </c:pt>
                <c:pt idx="2">
                  <c:v>139.19999999999999</c:v>
                </c:pt>
                <c:pt idx="3">
                  <c:v>135.9</c:v>
                </c:pt>
                <c:pt idx="4">
                  <c:v>130.9</c:v>
                </c:pt>
                <c:pt idx="5">
                  <c:v>124.4</c:v>
                </c:pt>
                <c:pt idx="6">
                  <c:v>131.5</c:v>
                </c:pt>
                <c:pt idx="7">
                  <c:v>122</c:v>
                </c:pt>
                <c:pt idx="8">
                  <c:v>110.2</c:v>
                </c:pt>
                <c:pt idx="9">
                  <c:v>110.9</c:v>
                </c:pt>
                <c:pt idx="10">
                  <c:v>112</c:v>
                </c:pt>
                <c:pt idx="11">
                  <c:v>113.2</c:v>
                </c:pt>
                <c:pt idx="12">
                  <c:v>101</c:v>
                </c:pt>
                <c:pt idx="13">
                  <c:v>93.5</c:v>
                </c:pt>
                <c:pt idx="14">
                  <c:v>92.3</c:v>
                </c:pt>
                <c:pt idx="15">
                  <c:v>91.3</c:v>
                </c:pt>
                <c:pt idx="16">
                  <c:v>94.9</c:v>
                </c:pt>
                <c:pt idx="17">
                  <c:v>89.4</c:v>
                </c:pt>
                <c:pt idx="18">
                  <c:v>83.1</c:v>
                </c:pt>
                <c:pt idx="19">
                  <c:v>82.6</c:v>
                </c:pt>
                <c:pt idx="20">
                  <c:v>82.9</c:v>
                </c:pt>
                <c:pt idx="21" formatCode="#,##0.0;\-#,##0.0">
                  <c:v>100</c:v>
                </c:pt>
                <c:pt idx="22">
                  <c:v>106.8</c:v>
                </c:pt>
                <c:pt idx="23">
                  <c:v>105.2</c:v>
                </c:pt>
                <c:pt idx="24">
                  <c:v>104.4</c:v>
                </c:pt>
                <c:pt idx="25">
                  <c:v>111.7</c:v>
                </c:pt>
                <c:pt idx="26">
                  <c:v>103</c:v>
                </c:pt>
                <c:pt idx="27">
                  <c:v>104.5</c:v>
                </c:pt>
                <c:pt idx="28">
                  <c:v>87.6</c:v>
                </c:pt>
                <c:pt idx="29">
                  <c:v>104.7</c:v>
                </c:pt>
              </c:numCache>
            </c:numRef>
          </c:val>
          <c:smooth val="0"/>
          <c:extLst>
            <c:ext xmlns:c16="http://schemas.microsoft.com/office/drawing/2014/chart" uri="{C3380CC4-5D6E-409C-BE32-E72D297353CC}">
              <c16:uniqueId val="{00000001-89F9-40FD-B9F3-04D82D113129}"/>
            </c:ext>
          </c:extLst>
        </c:ser>
        <c:ser>
          <c:idx val="2"/>
          <c:order val="2"/>
          <c:tx>
            <c:strRef>
              <c:f>国実名愛名!$E$1</c:f>
              <c:strCache>
                <c:ptCount val="1"/>
                <c:pt idx="0">
                  <c:v>愛知名目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国実名愛名!$B$152:$B$181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国実名愛名!$E$152:$E$181</c:f>
              <c:numCache>
                <c:formatCode>#,##0.0;[Red]\-#,##0.0</c:formatCode>
                <c:ptCount val="30"/>
                <c:pt idx="17">
                  <c:v>108.9</c:v>
                </c:pt>
                <c:pt idx="18">
                  <c:v>103.7</c:v>
                </c:pt>
                <c:pt idx="19">
                  <c:v>121</c:v>
                </c:pt>
                <c:pt idx="20">
                  <c:v>114</c:v>
                </c:pt>
                <c:pt idx="21" formatCode="#,##0.0;\-#,##0.0">
                  <c:v>100</c:v>
                </c:pt>
                <c:pt idx="22">
                  <c:v>127.2</c:v>
                </c:pt>
                <c:pt idx="23">
                  <c:v>121.4</c:v>
                </c:pt>
                <c:pt idx="24">
                  <c:v>135.6</c:v>
                </c:pt>
                <c:pt idx="25">
                  <c:v>136.6</c:v>
                </c:pt>
                <c:pt idx="26">
                  <c:v>108.7</c:v>
                </c:pt>
                <c:pt idx="27">
                  <c:v>101.4</c:v>
                </c:pt>
                <c:pt idx="28">
                  <c:v>87.9</c:v>
                </c:pt>
              </c:numCache>
            </c:numRef>
          </c:val>
          <c:smooth val="0"/>
          <c:extLst>
            <c:ext xmlns:c16="http://schemas.microsoft.com/office/drawing/2014/chart" uri="{C3380CC4-5D6E-409C-BE32-E72D297353CC}">
              <c16:uniqueId val="{00000002-89F9-40FD-B9F3-04D82D113129}"/>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49592442891605731"/>
          <c:h val="5.49678114339942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98861534205843E-2"/>
          <c:y val="7.4850323432917476E-2"/>
          <c:w val="0.89703629886239866"/>
          <c:h val="0.79842528574028893"/>
        </c:manualLayout>
      </c:layout>
      <c:lineChart>
        <c:grouping val="standard"/>
        <c:varyColors val="0"/>
        <c:ser>
          <c:idx val="0"/>
          <c:order val="0"/>
          <c:tx>
            <c:strRef>
              <c:f>国実名愛名!$C$1</c:f>
              <c:strCache>
                <c:ptCount val="1"/>
                <c:pt idx="0">
                  <c:v>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国実名愛名!$B$182:$B$211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国実名愛名!$C$182:$C$211</c:f>
              <c:numCache>
                <c:formatCode>#,##0.0;[Red]\-#,##0.0</c:formatCode>
                <c:ptCount val="30"/>
                <c:pt idx="0">
                  <c:v>70.3</c:v>
                </c:pt>
                <c:pt idx="1">
                  <c:v>71</c:v>
                </c:pt>
                <c:pt idx="2">
                  <c:v>74.3</c:v>
                </c:pt>
                <c:pt idx="3">
                  <c:v>76.7</c:v>
                </c:pt>
                <c:pt idx="4">
                  <c:v>74</c:v>
                </c:pt>
                <c:pt idx="5">
                  <c:v>77.599999999999994</c:v>
                </c:pt>
                <c:pt idx="6">
                  <c:v>76.5</c:v>
                </c:pt>
                <c:pt idx="7">
                  <c:v>76.2</c:v>
                </c:pt>
                <c:pt idx="8">
                  <c:v>79.099999999999994</c:v>
                </c:pt>
                <c:pt idx="9">
                  <c:v>81.2</c:v>
                </c:pt>
                <c:pt idx="10">
                  <c:v>80.400000000000006</c:v>
                </c:pt>
                <c:pt idx="11">
                  <c:v>79.7</c:v>
                </c:pt>
                <c:pt idx="12">
                  <c:v>81.5</c:v>
                </c:pt>
                <c:pt idx="13">
                  <c:v>82.1</c:v>
                </c:pt>
                <c:pt idx="14">
                  <c:v>82.6</c:v>
                </c:pt>
                <c:pt idx="15">
                  <c:v>79.2</c:v>
                </c:pt>
                <c:pt idx="16">
                  <c:v>88.6</c:v>
                </c:pt>
                <c:pt idx="17">
                  <c:v>87</c:v>
                </c:pt>
                <c:pt idx="18">
                  <c:v>89.2</c:v>
                </c:pt>
                <c:pt idx="19">
                  <c:v>91</c:v>
                </c:pt>
                <c:pt idx="20">
                  <c:v>90.8</c:v>
                </c:pt>
                <c:pt idx="21" formatCode="#,##0.0;\-#,##0.0">
                  <c:v>100</c:v>
                </c:pt>
                <c:pt idx="22">
                  <c:v>109.4</c:v>
                </c:pt>
                <c:pt idx="23">
                  <c:v>109.3</c:v>
                </c:pt>
                <c:pt idx="24">
                  <c:v>115.2</c:v>
                </c:pt>
                <c:pt idx="25">
                  <c:v>122.7</c:v>
                </c:pt>
                <c:pt idx="26">
                  <c:v>128.5</c:v>
                </c:pt>
                <c:pt idx="27">
                  <c:v>126.5</c:v>
                </c:pt>
                <c:pt idx="28">
                  <c:v>127.1</c:v>
                </c:pt>
                <c:pt idx="29">
                  <c:v>141.19999999999999</c:v>
                </c:pt>
              </c:numCache>
            </c:numRef>
          </c:val>
          <c:smooth val="0"/>
          <c:extLst>
            <c:ext xmlns:c16="http://schemas.microsoft.com/office/drawing/2014/chart" uri="{C3380CC4-5D6E-409C-BE32-E72D297353CC}">
              <c16:uniqueId val="{00000000-3813-46D6-A9C7-B59999F9AD8A}"/>
            </c:ext>
          </c:extLst>
        </c:ser>
        <c:ser>
          <c:idx val="1"/>
          <c:order val="1"/>
          <c:tx>
            <c:strRef>
              <c:f>国実名愛名!$D$1</c:f>
              <c:strCache>
                <c:ptCount val="1"/>
                <c:pt idx="0">
                  <c:v>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国実名愛名!$B$182:$B$211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国実名愛名!$D$182:$D$211</c:f>
              <c:numCache>
                <c:formatCode>#,##0.0;[Red]\-#,##0.0</c:formatCode>
                <c:ptCount val="30"/>
                <c:pt idx="0">
                  <c:v>95.5</c:v>
                </c:pt>
                <c:pt idx="1">
                  <c:v>98.5</c:v>
                </c:pt>
                <c:pt idx="2">
                  <c:v>98.7</c:v>
                </c:pt>
                <c:pt idx="3">
                  <c:v>100.2</c:v>
                </c:pt>
                <c:pt idx="4">
                  <c:v>96</c:v>
                </c:pt>
                <c:pt idx="5">
                  <c:v>98.4</c:v>
                </c:pt>
                <c:pt idx="6">
                  <c:v>96.1</c:v>
                </c:pt>
                <c:pt idx="7">
                  <c:v>93.9</c:v>
                </c:pt>
                <c:pt idx="8">
                  <c:v>94.6</c:v>
                </c:pt>
                <c:pt idx="9">
                  <c:v>95.8</c:v>
                </c:pt>
                <c:pt idx="10">
                  <c:v>94.1</c:v>
                </c:pt>
                <c:pt idx="11">
                  <c:v>92.6</c:v>
                </c:pt>
                <c:pt idx="12">
                  <c:v>90.8</c:v>
                </c:pt>
                <c:pt idx="13">
                  <c:v>90.6</c:v>
                </c:pt>
                <c:pt idx="14">
                  <c:v>85.1</c:v>
                </c:pt>
                <c:pt idx="15">
                  <c:v>86.7</c:v>
                </c:pt>
                <c:pt idx="16">
                  <c:v>93.1</c:v>
                </c:pt>
                <c:pt idx="17">
                  <c:v>89.2</c:v>
                </c:pt>
                <c:pt idx="18">
                  <c:v>87.9</c:v>
                </c:pt>
                <c:pt idx="19">
                  <c:v>87.9</c:v>
                </c:pt>
                <c:pt idx="20">
                  <c:v>86</c:v>
                </c:pt>
                <c:pt idx="21" formatCode="#,##0.0;\-#,##0.0">
                  <c:v>100</c:v>
                </c:pt>
                <c:pt idx="22">
                  <c:v>106.6</c:v>
                </c:pt>
                <c:pt idx="23">
                  <c:v>104.4</c:v>
                </c:pt>
                <c:pt idx="24">
                  <c:v>103.8</c:v>
                </c:pt>
                <c:pt idx="25">
                  <c:v>107.3</c:v>
                </c:pt>
                <c:pt idx="26">
                  <c:v>111.4</c:v>
                </c:pt>
                <c:pt idx="27">
                  <c:v>104.9</c:v>
                </c:pt>
                <c:pt idx="28">
                  <c:v>93.2</c:v>
                </c:pt>
                <c:pt idx="29">
                  <c:v>105.1</c:v>
                </c:pt>
              </c:numCache>
            </c:numRef>
          </c:val>
          <c:smooth val="0"/>
          <c:extLst>
            <c:ext xmlns:c16="http://schemas.microsoft.com/office/drawing/2014/chart" uri="{C3380CC4-5D6E-409C-BE32-E72D297353CC}">
              <c16:uniqueId val="{00000001-3813-46D6-A9C7-B59999F9AD8A}"/>
            </c:ext>
          </c:extLst>
        </c:ser>
        <c:ser>
          <c:idx val="2"/>
          <c:order val="2"/>
          <c:tx>
            <c:strRef>
              <c:f>国実名愛名!$E$1</c:f>
              <c:strCache>
                <c:ptCount val="1"/>
                <c:pt idx="0">
                  <c:v>愛知名目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国実名愛名!$B$182:$B$211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国実名愛名!$E$182:$E$211</c:f>
              <c:numCache>
                <c:formatCode>#,##0.0;[Red]\-#,##0.0</c:formatCode>
                <c:ptCount val="30"/>
                <c:pt idx="17">
                  <c:v>81.400000000000006</c:v>
                </c:pt>
                <c:pt idx="18">
                  <c:v>76.8</c:v>
                </c:pt>
                <c:pt idx="19">
                  <c:v>87.2</c:v>
                </c:pt>
                <c:pt idx="20">
                  <c:v>84.5</c:v>
                </c:pt>
                <c:pt idx="21" formatCode="#,##0.0;\-#,##0.0">
                  <c:v>100</c:v>
                </c:pt>
                <c:pt idx="22">
                  <c:v>105.5</c:v>
                </c:pt>
                <c:pt idx="23">
                  <c:v>103.2</c:v>
                </c:pt>
                <c:pt idx="24">
                  <c:v>111.3</c:v>
                </c:pt>
                <c:pt idx="25">
                  <c:v>112.8</c:v>
                </c:pt>
                <c:pt idx="26">
                  <c:v>108.5</c:v>
                </c:pt>
                <c:pt idx="27">
                  <c:v>117.3</c:v>
                </c:pt>
                <c:pt idx="28">
                  <c:v>117.4</c:v>
                </c:pt>
              </c:numCache>
            </c:numRef>
          </c:val>
          <c:smooth val="0"/>
          <c:extLst>
            <c:ext xmlns:c16="http://schemas.microsoft.com/office/drawing/2014/chart" uri="{C3380CC4-5D6E-409C-BE32-E72D297353CC}">
              <c16:uniqueId val="{00000002-3813-46D6-A9C7-B59999F9AD8A}"/>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49592442891605731"/>
          <c:h val="5.49678114339942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98861534205843E-2"/>
          <c:y val="7.4850323432917476E-2"/>
          <c:w val="0.89703629886239866"/>
          <c:h val="0.79842528574028893"/>
        </c:manualLayout>
      </c:layout>
      <c:lineChart>
        <c:grouping val="standard"/>
        <c:varyColors val="0"/>
        <c:ser>
          <c:idx val="0"/>
          <c:order val="0"/>
          <c:tx>
            <c:strRef>
              <c:f>国実名愛名!$C$1</c:f>
              <c:strCache>
                <c:ptCount val="1"/>
                <c:pt idx="0">
                  <c:v>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国実名愛名!$B$212:$B$241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国実名愛名!$C$212:$C$241</c:f>
              <c:numCache>
                <c:formatCode>#,##0.0;[Red]\-#,##0.0</c:formatCode>
                <c:ptCount val="30"/>
                <c:pt idx="0">
                  <c:v>176.8</c:v>
                </c:pt>
                <c:pt idx="1">
                  <c:v>168.6</c:v>
                </c:pt>
                <c:pt idx="2">
                  <c:v>194.3</c:v>
                </c:pt>
                <c:pt idx="3">
                  <c:v>199.4</c:v>
                </c:pt>
                <c:pt idx="4">
                  <c:v>170.7</c:v>
                </c:pt>
                <c:pt idx="5">
                  <c:v>153.80000000000001</c:v>
                </c:pt>
                <c:pt idx="6">
                  <c:v>154.5</c:v>
                </c:pt>
                <c:pt idx="7">
                  <c:v>143.4</c:v>
                </c:pt>
                <c:pt idx="8">
                  <c:v>128.5</c:v>
                </c:pt>
                <c:pt idx="9">
                  <c:v>112.8</c:v>
                </c:pt>
                <c:pt idx="10">
                  <c:v>104.2</c:v>
                </c:pt>
                <c:pt idx="11">
                  <c:v>101.2</c:v>
                </c:pt>
                <c:pt idx="12">
                  <c:v>105</c:v>
                </c:pt>
                <c:pt idx="13">
                  <c:v>97.7</c:v>
                </c:pt>
                <c:pt idx="14">
                  <c:v>96.2</c:v>
                </c:pt>
                <c:pt idx="15">
                  <c:v>100.5</c:v>
                </c:pt>
                <c:pt idx="16">
                  <c:v>105.4</c:v>
                </c:pt>
                <c:pt idx="17">
                  <c:v>97.5</c:v>
                </c:pt>
                <c:pt idx="18">
                  <c:v>106.1</c:v>
                </c:pt>
                <c:pt idx="19">
                  <c:v>137.6</c:v>
                </c:pt>
                <c:pt idx="20">
                  <c:v>120.7</c:v>
                </c:pt>
                <c:pt idx="21" formatCode="#,##0.0;\-#,##0.0">
                  <c:v>100</c:v>
                </c:pt>
                <c:pt idx="22">
                  <c:v>101.3</c:v>
                </c:pt>
                <c:pt idx="23">
                  <c:v>103.2</c:v>
                </c:pt>
                <c:pt idx="24">
                  <c:v>103.5</c:v>
                </c:pt>
                <c:pt idx="25">
                  <c:v>100.8</c:v>
                </c:pt>
                <c:pt idx="26">
                  <c:v>96.2</c:v>
                </c:pt>
                <c:pt idx="27">
                  <c:v>97.3</c:v>
                </c:pt>
                <c:pt idx="28">
                  <c:v>109.3</c:v>
                </c:pt>
                <c:pt idx="29">
                  <c:v>95.3</c:v>
                </c:pt>
              </c:numCache>
            </c:numRef>
          </c:val>
          <c:smooth val="0"/>
          <c:extLst>
            <c:ext xmlns:c16="http://schemas.microsoft.com/office/drawing/2014/chart" uri="{C3380CC4-5D6E-409C-BE32-E72D297353CC}">
              <c16:uniqueId val="{00000000-1B2A-4F40-A497-2F1544168677}"/>
            </c:ext>
          </c:extLst>
        </c:ser>
        <c:ser>
          <c:idx val="1"/>
          <c:order val="1"/>
          <c:tx>
            <c:strRef>
              <c:f>国実名愛名!$D$1</c:f>
              <c:strCache>
                <c:ptCount val="1"/>
                <c:pt idx="0">
                  <c:v>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国実名愛名!$B$212:$B$241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国実名愛名!$D$212:$D$241</c:f>
              <c:numCache>
                <c:formatCode>#,##0.0;[Red]\-#,##0.0</c:formatCode>
                <c:ptCount val="30"/>
                <c:pt idx="0">
                  <c:v>108.7</c:v>
                </c:pt>
                <c:pt idx="1">
                  <c:v>103.6</c:v>
                </c:pt>
                <c:pt idx="2">
                  <c:v>115</c:v>
                </c:pt>
                <c:pt idx="3">
                  <c:v>121.3</c:v>
                </c:pt>
                <c:pt idx="4">
                  <c:v>113.5</c:v>
                </c:pt>
                <c:pt idx="5">
                  <c:v>108.7</c:v>
                </c:pt>
                <c:pt idx="6">
                  <c:v>104.8</c:v>
                </c:pt>
                <c:pt idx="7">
                  <c:v>104.9</c:v>
                </c:pt>
                <c:pt idx="8">
                  <c:v>108</c:v>
                </c:pt>
                <c:pt idx="9">
                  <c:v>99.6</c:v>
                </c:pt>
                <c:pt idx="10">
                  <c:v>101.2</c:v>
                </c:pt>
                <c:pt idx="11">
                  <c:v>97.7</c:v>
                </c:pt>
                <c:pt idx="12">
                  <c:v>101.6</c:v>
                </c:pt>
                <c:pt idx="13">
                  <c:v>94.7</c:v>
                </c:pt>
                <c:pt idx="14">
                  <c:v>94.5</c:v>
                </c:pt>
                <c:pt idx="15">
                  <c:v>87.2</c:v>
                </c:pt>
                <c:pt idx="16">
                  <c:v>98.9</c:v>
                </c:pt>
                <c:pt idx="17">
                  <c:v>84.5</c:v>
                </c:pt>
                <c:pt idx="18">
                  <c:v>84.1</c:v>
                </c:pt>
                <c:pt idx="19">
                  <c:v>98.8</c:v>
                </c:pt>
                <c:pt idx="20">
                  <c:v>93.7</c:v>
                </c:pt>
                <c:pt idx="21" formatCode="#,##0.0;\-#,##0.0">
                  <c:v>100</c:v>
                </c:pt>
                <c:pt idx="22">
                  <c:v>107.8</c:v>
                </c:pt>
                <c:pt idx="23">
                  <c:v>110.7</c:v>
                </c:pt>
                <c:pt idx="24">
                  <c:v>109.1</c:v>
                </c:pt>
                <c:pt idx="25">
                  <c:v>110.9</c:v>
                </c:pt>
                <c:pt idx="26">
                  <c:v>111.1</c:v>
                </c:pt>
                <c:pt idx="27">
                  <c:v>113.1</c:v>
                </c:pt>
                <c:pt idx="28">
                  <c:v>54.8</c:v>
                </c:pt>
                <c:pt idx="29">
                  <c:v>78.599999999999994</c:v>
                </c:pt>
              </c:numCache>
            </c:numRef>
          </c:val>
          <c:smooth val="0"/>
          <c:extLst>
            <c:ext xmlns:c16="http://schemas.microsoft.com/office/drawing/2014/chart" uri="{C3380CC4-5D6E-409C-BE32-E72D297353CC}">
              <c16:uniqueId val="{00000001-1B2A-4F40-A497-2F1544168677}"/>
            </c:ext>
          </c:extLst>
        </c:ser>
        <c:ser>
          <c:idx val="2"/>
          <c:order val="2"/>
          <c:tx>
            <c:strRef>
              <c:f>国実名愛名!$E$1</c:f>
              <c:strCache>
                <c:ptCount val="1"/>
                <c:pt idx="0">
                  <c:v>愛知名目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国実名愛名!$B$212:$B$241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国実名愛名!$E$212:$E$241</c:f>
              <c:numCache>
                <c:formatCode>#,##0.0;[Red]\-#,##0.0</c:formatCode>
                <c:ptCount val="30"/>
                <c:pt idx="17">
                  <c:v>130.69999999999999</c:v>
                </c:pt>
                <c:pt idx="18">
                  <c:v>118.9</c:v>
                </c:pt>
                <c:pt idx="19">
                  <c:v>68.599999999999994</c:v>
                </c:pt>
                <c:pt idx="20">
                  <c:v>85.5</c:v>
                </c:pt>
                <c:pt idx="21" formatCode="#,##0.0;\-#,##0.0">
                  <c:v>100</c:v>
                </c:pt>
                <c:pt idx="22">
                  <c:v>89.1</c:v>
                </c:pt>
                <c:pt idx="23">
                  <c:v>96</c:v>
                </c:pt>
                <c:pt idx="24">
                  <c:v>96.2</c:v>
                </c:pt>
                <c:pt idx="25">
                  <c:v>91.1</c:v>
                </c:pt>
                <c:pt idx="26">
                  <c:v>83.8</c:v>
                </c:pt>
                <c:pt idx="27">
                  <c:v>71.2</c:v>
                </c:pt>
                <c:pt idx="28">
                  <c:v>24</c:v>
                </c:pt>
              </c:numCache>
            </c:numRef>
          </c:val>
          <c:smooth val="0"/>
          <c:extLst>
            <c:ext xmlns:c16="http://schemas.microsoft.com/office/drawing/2014/chart" uri="{C3380CC4-5D6E-409C-BE32-E72D297353CC}">
              <c16:uniqueId val="{00000002-1B2A-4F40-A497-2F1544168677}"/>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49592442891605731"/>
          <c:h val="5.49678114339942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98861534205843E-2"/>
          <c:y val="7.4850323432917476E-2"/>
          <c:w val="0.89703629886239866"/>
          <c:h val="0.79842528574028893"/>
        </c:manualLayout>
      </c:layout>
      <c:lineChart>
        <c:grouping val="standard"/>
        <c:varyColors val="0"/>
        <c:ser>
          <c:idx val="0"/>
          <c:order val="0"/>
          <c:tx>
            <c:strRef>
              <c:f>国実名愛名!$C$1</c:f>
              <c:strCache>
                <c:ptCount val="1"/>
                <c:pt idx="0">
                  <c:v>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国実名愛名!$B$242:$B$271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国実名愛名!$C$242:$C$271</c:f>
              <c:numCache>
                <c:formatCode>#,##0.0;[Red]\-#,##0.0</c:formatCode>
                <c:ptCount val="30"/>
                <c:pt idx="0">
                  <c:v>132.80000000000001</c:v>
                </c:pt>
                <c:pt idx="1">
                  <c:v>134.1</c:v>
                </c:pt>
                <c:pt idx="2">
                  <c:v>138.4</c:v>
                </c:pt>
                <c:pt idx="3">
                  <c:v>137.5</c:v>
                </c:pt>
                <c:pt idx="4">
                  <c:v>126.1</c:v>
                </c:pt>
                <c:pt idx="5">
                  <c:v>117.9</c:v>
                </c:pt>
                <c:pt idx="6">
                  <c:v>122</c:v>
                </c:pt>
                <c:pt idx="7">
                  <c:v>119</c:v>
                </c:pt>
                <c:pt idx="8">
                  <c:v>111.8</c:v>
                </c:pt>
                <c:pt idx="9">
                  <c:v>112.3</c:v>
                </c:pt>
                <c:pt idx="10">
                  <c:v>115.5</c:v>
                </c:pt>
                <c:pt idx="11">
                  <c:v>115.6</c:v>
                </c:pt>
                <c:pt idx="12">
                  <c:v>118.8</c:v>
                </c:pt>
                <c:pt idx="13">
                  <c:v>126.5</c:v>
                </c:pt>
                <c:pt idx="14">
                  <c:v>120.2</c:v>
                </c:pt>
                <c:pt idx="15">
                  <c:v>79.8</c:v>
                </c:pt>
                <c:pt idx="16">
                  <c:v>91.7</c:v>
                </c:pt>
                <c:pt idx="17">
                  <c:v>99.3</c:v>
                </c:pt>
                <c:pt idx="18">
                  <c:v>91.8</c:v>
                </c:pt>
                <c:pt idx="19">
                  <c:v>95.6</c:v>
                </c:pt>
                <c:pt idx="20">
                  <c:v>99.3</c:v>
                </c:pt>
                <c:pt idx="21" formatCode="#,##0.0;\-#,##0.0">
                  <c:v>100</c:v>
                </c:pt>
                <c:pt idx="22">
                  <c:v>95.7</c:v>
                </c:pt>
                <c:pt idx="23">
                  <c:v>104.2</c:v>
                </c:pt>
                <c:pt idx="24">
                  <c:v>101</c:v>
                </c:pt>
                <c:pt idx="25">
                  <c:v>94.8</c:v>
                </c:pt>
                <c:pt idx="26">
                  <c:v>93.6</c:v>
                </c:pt>
                <c:pt idx="27">
                  <c:v>101.5</c:v>
                </c:pt>
                <c:pt idx="28">
                  <c:v>97.5</c:v>
                </c:pt>
                <c:pt idx="29">
                  <c:v>91.7</c:v>
                </c:pt>
              </c:numCache>
            </c:numRef>
          </c:val>
          <c:smooth val="0"/>
          <c:extLst>
            <c:ext xmlns:c16="http://schemas.microsoft.com/office/drawing/2014/chart" uri="{C3380CC4-5D6E-409C-BE32-E72D297353CC}">
              <c16:uniqueId val="{00000000-186B-4A9D-B643-8660C536766F}"/>
            </c:ext>
          </c:extLst>
        </c:ser>
        <c:ser>
          <c:idx val="1"/>
          <c:order val="1"/>
          <c:tx>
            <c:strRef>
              <c:f>国実名愛名!$D$1</c:f>
              <c:strCache>
                <c:ptCount val="1"/>
                <c:pt idx="0">
                  <c:v>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国実名愛名!$B$242:$B$271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国実名愛名!$D$242:$D$271</c:f>
              <c:numCache>
                <c:formatCode>#,##0.0;[Red]\-#,##0.0</c:formatCode>
                <c:ptCount val="30"/>
                <c:pt idx="0">
                  <c:v>153.5</c:v>
                </c:pt>
                <c:pt idx="1">
                  <c:v>152.6</c:v>
                </c:pt>
                <c:pt idx="2">
                  <c:v>154.4</c:v>
                </c:pt>
                <c:pt idx="3">
                  <c:v>152.6</c:v>
                </c:pt>
                <c:pt idx="4">
                  <c:v>140.1</c:v>
                </c:pt>
                <c:pt idx="5">
                  <c:v>130.6</c:v>
                </c:pt>
                <c:pt idx="6">
                  <c:v>131.6</c:v>
                </c:pt>
                <c:pt idx="7">
                  <c:v>126.1</c:v>
                </c:pt>
                <c:pt idx="8">
                  <c:v>115.2</c:v>
                </c:pt>
                <c:pt idx="9">
                  <c:v>113.2</c:v>
                </c:pt>
                <c:pt idx="10">
                  <c:v>114.4</c:v>
                </c:pt>
                <c:pt idx="11">
                  <c:v>113.6</c:v>
                </c:pt>
                <c:pt idx="12">
                  <c:v>115.6</c:v>
                </c:pt>
                <c:pt idx="13">
                  <c:v>121.8</c:v>
                </c:pt>
                <c:pt idx="14">
                  <c:v>112.4</c:v>
                </c:pt>
                <c:pt idx="15">
                  <c:v>85.8</c:v>
                </c:pt>
                <c:pt idx="16">
                  <c:v>96.5</c:v>
                </c:pt>
                <c:pt idx="17">
                  <c:v>96.9</c:v>
                </c:pt>
                <c:pt idx="18">
                  <c:v>87.5</c:v>
                </c:pt>
                <c:pt idx="19">
                  <c:v>89.4</c:v>
                </c:pt>
                <c:pt idx="20">
                  <c:v>92.8</c:v>
                </c:pt>
                <c:pt idx="21" formatCode="#,##0.0;\-#,##0.0">
                  <c:v>100</c:v>
                </c:pt>
                <c:pt idx="22">
                  <c:v>97.8</c:v>
                </c:pt>
                <c:pt idx="23">
                  <c:v>102</c:v>
                </c:pt>
                <c:pt idx="24">
                  <c:v>102.5</c:v>
                </c:pt>
                <c:pt idx="25">
                  <c:v>102.9</c:v>
                </c:pt>
                <c:pt idx="26">
                  <c:v>106.1</c:v>
                </c:pt>
                <c:pt idx="27">
                  <c:v>109.3</c:v>
                </c:pt>
                <c:pt idx="28">
                  <c:v>101.4</c:v>
                </c:pt>
                <c:pt idx="29">
                  <c:v>116</c:v>
                </c:pt>
              </c:numCache>
            </c:numRef>
          </c:val>
          <c:smooth val="0"/>
          <c:extLst>
            <c:ext xmlns:c16="http://schemas.microsoft.com/office/drawing/2014/chart" uri="{C3380CC4-5D6E-409C-BE32-E72D297353CC}">
              <c16:uniqueId val="{00000001-186B-4A9D-B643-8660C536766F}"/>
            </c:ext>
          </c:extLst>
        </c:ser>
        <c:ser>
          <c:idx val="2"/>
          <c:order val="2"/>
          <c:tx>
            <c:strRef>
              <c:f>国実名愛名!$E$1</c:f>
              <c:strCache>
                <c:ptCount val="1"/>
                <c:pt idx="0">
                  <c:v>愛知名目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国実名愛名!$B$242:$B$271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国実名愛名!$E$242:$E$271</c:f>
              <c:numCache>
                <c:formatCode>#,##0.0;[Red]\-#,##0.0</c:formatCode>
                <c:ptCount val="30"/>
                <c:pt idx="17">
                  <c:v>99.8</c:v>
                </c:pt>
                <c:pt idx="18">
                  <c:v>93.8</c:v>
                </c:pt>
                <c:pt idx="19">
                  <c:v>96.8</c:v>
                </c:pt>
                <c:pt idx="20">
                  <c:v>90.5</c:v>
                </c:pt>
                <c:pt idx="21" formatCode="#,##0.0;\-#,##0.0">
                  <c:v>100</c:v>
                </c:pt>
                <c:pt idx="22">
                  <c:v>100.6</c:v>
                </c:pt>
                <c:pt idx="23">
                  <c:v>110.8</c:v>
                </c:pt>
                <c:pt idx="24">
                  <c:v>113</c:v>
                </c:pt>
                <c:pt idx="25">
                  <c:v>110.4</c:v>
                </c:pt>
                <c:pt idx="26">
                  <c:v>109.5</c:v>
                </c:pt>
                <c:pt idx="27">
                  <c:v>92.2</c:v>
                </c:pt>
                <c:pt idx="28">
                  <c:v>103.6</c:v>
                </c:pt>
              </c:numCache>
            </c:numRef>
          </c:val>
          <c:smooth val="0"/>
          <c:extLst>
            <c:ext xmlns:c16="http://schemas.microsoft.com/office/drawing/2014/chart" uri="{C3380CC4-5D6E-409C-BE32-E72D297353CC}">
              <c16:uniqueId val="{00000002-186B-4A9D-B643-8660C536766F}"/>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49592442891605731"/>
          <c:h val="5.49678114339942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98861534205843E-2"/>
          <c:y val="7.4850323432917476E-2"/>
          <c:w val="0.89703629886239866"/>
          <c:h val="0.79842528574028893"/>
        </c:manualLayout>
      </c:layout>
      <c:lineChart>
        <c:grouping val="standard"/>
        <c:varyColors val="0"/>
        <c:ser>
          <c:idx val="0"/>
          <c:order val="0"/>
          <c:tx>
            <c:strRef>
              <c:f>国実名愛名!$C$1</c:f>
              <c:strCache>
                <c:ptCount val="1"/>
                <c:pt idx="0">
                  <c:v>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国実名愛名!$B$272:$B$301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国実名愛名!$C$272:$C$301</c:f>
              <c:numCache>
                <c:formatCode>#,##0.0;[Red]\-#,##0.0</c:formatCode>
                <c:ptCount val="30"/>
                <c:pt idx="0">
                  <c:v>85.6</c:v>
                </c:pt>
                <c:pt idx="1">
                  <c:v>89.3</c:v>
                </c:pt>
                <c:pt idx="2">
                  <c:v>90.8</c:v>
                </c:pt>
                <c:pt idx="3">
                  <c:v>94.9</c:v>
                </c:pt>
                <c:pt idx="4">
                  <c:v>79.599999999999994</c:v>
                </c:pt>
                <c:pt idx="5">
                  <c:v>82.2</c:v>
                </c:pt>
                <c:pt idx="6">
                  <c:v>91.8</c:v>
                </c:pt>
                <c:pt idx="7">
                  <c:v>85.4</c:v>
                </c:pt>
                <c:pt idx="8">
                  <c:v>76.599999999999994</c:v>
                </c:pt>
                <c:pt idx="9">
                  <c:v>80.099999999999994</c:v>
                </c:pt>
                <c:pt idx="10">
                  <c:v>85.1</c:v>
                </c:pt>
                <c:pt idx="11">
                  <c:v>91.3</c:v>
                </c:pt>
                <c:pt idx="12">
                  <c:v>97.6</c:v>
                </c:pt>
                <c:pt idx="13">
                  <c:v>102.7</c:v>
                </c:pt>
                <c:pt idx="14">
                  <c:v>101.1</c:v>
                </c:pt>
                <c:pt idx="15">
                  <c:v>73</c:v>
                </c:pt>
                <c:pt idx="16">
                  <c:v>107.9</c:v>
                </c:pt>
                <c:pt idx="17">
                  <c:v>90.2</c:v>
                </c:pt>
                <c:pt idx="18">
                  <c:v>98</c:v>
                </c:pt>
                <c:pt idx="19">
                  <c:v>101.3</c:v>
                </c:pt>
                <c:pt idx="20">
                  <c:v>103.2</c:v>
                </c:pt>
                <c:pt idx="21" formatCode="#,##0.0;\-#,##0.0">
                  <c:v>100</c:v>
                </c:pt>
                <c:pt idx="22">
                  <c:v>102</c:v>
                </c:pt>
                <c:pt idx="23">
                  <c:v>100.4</c:v>
                </c:pt>
                <c:pt idx="24">
                  <c:v>93.6</c:v>
                </c:pt>
                <c:pt idx="25">
                  <c:v>87.6</c:v>
                </c:pt>
                <c:pt idx="26">
                  <c:v>77.900000000000006</c:v>
                </c:pt>
                <c:pt idx="27">
                  <c:v>92.1</c:v>
                </c:pt>
                <c:pt idx="28">
                  <c:v>86.2</c:v>
                </c:pt>
                <c:pt idx="29">
                  <c:v>88.6</c:v>
                </c:pt>
              </c:numCache>
            </c:numRef>
          </c:val>
          <c:smooth val="0"/>
          <c:extLst>
            <c:ext xmlns:c16="http://schemas.microsoft.com/office/drawing/2014/chart" uri="{C3380CC4-5D6E-409C-BE32-E72D297353CC}">
              <c16:uniqueId val="{00000000-3CD7-431C-A7A1-E775E1ABC8DD}"/>
            </c:ext>
          </c:extLst>
        </c:ser>
        <c:ser>
          <c:idx val="1"/>
          <c:order val="1"/>
          <c:tx>
            <c:strRef>
              <c:f>国実名愛名!$D$1</c:f>
              <c:strCache>
                <c:ptCount val="1"/>
                <c:pt idx="0">
                  <c:v>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国実名愛名!$B$272:$B$301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国実名愛名!$D$272:$D$301</c:f>
              <c:numCache>
                <c:formatCode>#,##0.0;[Red]\-#,##0.0</c:formatCode>
                <c:ptCount val="30"/>
                <c:pt idx="0">
                  <c:v>80.5</c:v>
                </c:pt>
                <c:pt idx="1">
                  <c:v>84.7</c:v>
                </c:pt>
                <c:pt idx="2">
                  <c:v>83.4</c:v>
                </c:pt>
                <c:pt idx="3">
                  <c:v>86.3</c:v>
                </c:pt>
                <c:pt idx="4">
                  <c:v>72.2</c:v>
                </c:pt>
                <c:pt idx="5">
                  <c:v>70.8</c:v>
                </c:pt>
                <c:pt idx="6">
                  <c:v>78.099999999999994</c:v>
                </c:pt>
                <c:pt idx="7">
                  <c:v>70.7</c:v>
                </c:pt>
                <c:pt idx="8">
                  <c:v>63.1</c:v>
                </c:pt>
                <c:pt idx="9">
                  <c:v>67.7</c:v>
                </c:pt>
                <c:pt idx="10">
                  <c:v>75.599999999999994</c:v>
                </c:pt>
                <c:pt idx="11">
                  <c:v>86.8</c:v>
                </c:pt>
                <c:pt idx="12">
                  <c:v>90.8</c:v>
                </c:pt>
                <c:pt idx="13">
                  <c:v>98.2</c:v>
                </c:pt>
                <c:pt idx="14">
                  <c:v>99.1</c:v>
                </c:pt>
                <c:pt idx="15">
                  <c:v>72.900000000000006</c:v>
                </c:pt>
                <c:pt idx="16">
                  <c:v>101.2</c:v>
                </c:pt>
                <c:pt idx="17">
                  <c:v>85.2</c:v>
                </c:pt>
                <c:pt idx="18">
                  <c:v>92</c:v>
                </c:pt>
                <c:pt idx="19">
                  <c:v>92.1</c:v>
                </c:pt>
                <c:pt idx="20">
                  <c:v>97.7</c:v>
                </c:pt>
                <c:pt idx="21" formatCode="#,##0.0;\-#,##0.0">
                  <c:v>100</c:v>
                </c:pt>
                <c:pt idx="22">
                  <c:v>102.2</c:v>
                </c:pt>
                <c:pt idx="23">
                  <c:v>103.2</c:v>
                </c:pt>
                <c:pt idx="24">
                  <c:v>101.4</c:v>
                </c:pt>
                <c:pt idx="25">
                  <c:v>96.5</c:v>
                </c:pt>
                <c:pt idx="26">
                  <c:v>89</c:v>
                </c:pt>
                <c:pt idx="27">
                  <c:v>110.9</c:v>
                </c:pt>
                <c:pt idx="28">
                  <c:v>121.5</c:v>
                </c:pt>
                <c:pt idx="29">
                  <c:v>143.1</c:v>
                </c:pt>
              </c:numCache>
            </c:numRef>
          </c:val>
          <c:smooth val="0"/>
          <c:extLst>
            <c:ext xmlns:c16="http://schemas.microsoft.com/office/drawing/2014/chart" uri="{C3380CC4-5D6E-409C-BE32-E72D297353CC}">
              <c16:uniqueId val="{00000001-3CD7-431C-A7A1-E775E1ABC8DD}"/>
            </c:ext>
          </c:extLst>
        </c:ser>
        <c:ser>
          <c:idx val="2"/>
          <c:order val="2"/>
          <c:tx>
            <c:strRef>
              <c:f>国実名愛名!$E$1</c:f>
              <c:strCache>
                <c:ptCount val="1"/>
                <c:pt idx="0">
                  <c:v>愛知名目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国実名愛名!$B$272:$B$301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国実名愛名!$E$272:$E$301</c:f>
              <c:numCache>
                <c:formatCode>#,##0.0;[Red]\-#,##0.0</c:formatCode>
                <c:ptCount val="30"/>
                <c:pt idx="17">
                  <c:v>87.6</c:v>
                </c:pt>
                <c:pt idx="18">
                  <c:v>91.8</c:v>
                </c:pt>
                <c:pt idx="19">
                  <c:v>93.9</c:v>
                </c:pt>
                <c:pt idx="20">
                  <c:v>104.1</c:v>
                </c:pt>
                <c:pt idx="21" formatCode="#,##0.0;\-#,##0.0">
                  <c:v>100</c:v>
                </c:pt>
                <c:pt idx="22">
                  <c:v>94.1</c:v>
                </c:pt>
                <c:pt idx="23">
                  <c:v>94.1</c:v>
                </c:pt>
                <c:pt idx="24">
                  <c:v>98.8</c:v>
                </c:pt>
                <c:pt idx="25">
                  <c:v>87.5</c:v>
                </c:pt>
                <c:pt idx="26">
                  <c:v>94.8</c:v>
                </c:pt>
                <c:pt idx="27">
                  <c:v>92.5</c:v>
                </c:pt>
                <c:pt idx="28">
                  <c:v>97.4</c:v>
                </c:pt>
              </c:numCache>
            </c:numRef>
          </c:val>
          <c:smooth val="0"/>
          <c:extLst>
            <c:ext xmlns:c16="http://schemas.microsoft.com/office/drawing/2014/chart" uri="{C3380CC4-5D6E-409C-BE32-E72D297353CC}">
              <c16:uniqueId val="{00000002-3CD7-431C-A7A1-E775E1ABC8DD}"/>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49592442891605731"/>
          <c:h val="5.49678114339942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98861534205843E-2"/>
          <c:y val="7.4850323432917476E-2"/>
          <c:w val="0.89703629886239866"/>
          <c:h val="0.79842528574028893"/>
        </c:manualLayout>
      </c:layout>
      <c:lineChart>
        <c:grouping val="standard"/>
        <c:varyColors val="0"/>
        <c:ser>
          <c:idx val="0"/>
          <c:order val="0"/>
          <c:tx>
            <c:strRef>
              <c:f>国実名愛名!$C$1</c:f>
              <c:strCache>
                <c:ptCount val="1"/>
                <c:pt idx="0">
                  <c:v>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国実名愛名!$B$302:$B$331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国実名愛名!$C$302:$C$331</c:f>
              <c:numCache>
                <c:formatCode>#,##0.0;[Red]\-#,##0.0</c:formatCode>
                <c:ptCount val="30"/>
                <c:pt idx="0">
                  <c:v>139.30000000000001</c:v>
                </c:pt>
                <c:pt idx="1">
                  <c:v>145.5</c:v>
                </c:pt>
                <c:pt idx="2">
                  <c:v>149.30000000000001</c:v>
                </c:pt>
                <c:pt idx="3">
                  <c:v>149.19999999999999</c:v>
                </c:pt>
                <c:pt idx="4">
                  <c:v>142.4</c:v>
                </c:pt>
                <c:pt idx="5">
                  <c:v>135.69999999999999</c:v>
                </c:pt>
                <c:pt idx="6">
                  <c:v>136.9</c:v>
                </c:pt>
                <c:pt idx="7">
                  <c:v>133</c:v>
                </c:pt>
                <c:pt idx="8">
                  <c:v>124</c:v>
                </c:pt>
                <c:pt idx="9">
                  <c:v>125.3</c:v>
                </c:pt>
                <c:pt idx="10">
                  <c:v>121.1</c:v>
                </c:pt>
                <c:pt idx="11">
                  <c:v>132.1</c:v>
                </c:pt>
                <c:pt idx="12">
                  <c:v>130.6</c:v>
                </c:pt>
                <c:pt idx="13">
                  <c:v>128.80000000000001</c:v>
                </c:pt>
                <c:pt idx="14">
                  <c:v>122.2</c:v>
                </c:pt>
                <c:pt idx="15">
                  <c:v>101</c:v>
                </c:pt>
                <c:pt idx="16">
                  <c:v>100.2</c:v>
                </c:pt>
                <c:pt idx="17">
                  <c:v>91.6</c:v>
                </c:pt>
                <c:pt idx="18">
                  <c:v>95.2</c:v>
                </c:pt>
                <c:pt idx="19">
                  <c:v>95.1</c:v>
                </c:pt>
                <c:pt idx="20">
                  <c:v>96.3</c:v>
                </c:pt>
                <c:pt idx="21" formatCode="#,##0.0;\-#,##0.0">
                  <c:v>100</c:v>
                </c:pt>
                <c:pt idx="22">
                  <c:v>95.6</c:v>
                </c:pt>
                <c:pt idx="23">
                  <c:v>103.8</c:v>
                </c:pt>
                <c:pt idx="24">
                  <c:v>108.8</c:v>
                </c:pt>
                <c:pt idx="25">
                  <c:v>104.5</c:v>
                </c:pt>
                <c:pt idx="26">
                  <c:v>93.4</c:v>
                </c:pt>
                <c:pt idx="27">
                  <c:v>104.7</c:v>
                </c:pt>
                <c:pt idx="28">
                  <c:v>104.9</c:v>
                </c:pt>
                <c:pt idx="29">
                  <c:v>100.4</c:v>
                </c:pt>
              </c:numCache>
            </c:numRef>
          </c:val>
          <c:smooth val="0"/>
          <c:extLst>
            <c:ext xmlns:c16="http://schemas.microsoft.com/office/drawing/2014/chart" uri="{C3380CC4-5D6E-409C-BE32-E72D297353CC}">
              <c16:uniqueId val="{00000000-79FD-4AD2-A8CA-C7F24BE5D249}"/>
            </c:ext>
          </c:extLst>
        </c:ser>
        <c:ser>
          <c:idx val="1"/>
          <c:order val="1"/>
          <c:tx>
            <c:strRef>
              <c:f>国実名愛名!$D$1</c:f>
              <c:strCache>
                <c:ptCount val="1"/>
                <c:pt idx="0">
                  <c:v>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国実名愛名!$B$302:$B$331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国実名愛名!$D$302:$D$331</c:f>
              <c:numCache>
                <c:formatCode>#,##0.0;[Red]\-#,##0.0</c:formatCode>
                <c:ptCount val="30"/>
                <c:pt idx="0">
                  <c:v>135</c:v>
                </c:pt>
                <c:pt idx="1">
                  <c:v>135.80000000000001</c:v>
                </c:pt>
                <c:pt idx="2">
                  <c:v>140.69999999999999</c:v>
                </c:pt>
                <c:pt idx="3">
                  <c:v>140.6</c:v>
                </c:pt>
                <c:pt idx="4">
                  <c:v>131.19999999999999</c:v>
                </c:pt>
                <c:pt idx="5">
                  <c:v>122.3</c:v>
                </c:pt>
                <c:pt idx="6">
                  <c:v>121.9</c:v>
                </c:pt>
                <c:pt idx="7">
                  <c:v>117.4</c:v>
                </c:pt>
                <c:pt idx="8">
                  <c:v>108.3</c:v>
                </c:pt>
                <c:pt idx="9">
                  <c:v>108</c:v>
                </c:pt>
                <c:pt idx="10">
                  <c:v>103.1</c:v>
                </c:pt>
                <c:pt idx="11">
                  <c:v>111.7</c:v>
                </c:pt>
                <c:pt idx="12">
                  <c:v>108.3</c:v>
                </c:pt>
                <c:pt idx="13">
                  <c:v>106.3</c:v>
                </c:pt>
                <c:pt idx="14">
                  <c:v>100.8</c:v>
                </c:pt>
                <c:pt idx="15">
                  <c:v>87.3</c:v>
                </c:pt>
                <c:pt idx="16">
                  <c:v>84.5</c:v>
                </c:pt>
                <c:pt idx="17">
                  <c:v>74.099999999999994</c:v>
                </c:pt>
                <c:pt idx="18">
                  <c:v>84</c:v>
                </c:pt>
                <c:pt idx="19">
                  <c:v>85.7</c:v>
                </c:pt>
                <c:pt idx="20">
                  <c:v>91.1</c:v>
                </c:pt>
                <c:pt idx="21" formatCode="#,##0.0;\-#,##0.0">
                  <c:v>100</c:v>
                </c:pt>
                <c:pt idx="22">
                  <c:v>102</c:v>
                </c:pt>
                <c:pt idx="23">
                  <c:v>106.7</c:v>
                </c:pt>
                <c:pt idx="24">
                  <c:v>113</c:v>
                </c:pt>
                <c:pt idx="25">
                  <c:v>113.3</c:v>
                </c:pt>
                <c:pt idx="26">
                  <c:v>105.5</c:v>
                </c:pt>
                <c:pt idx="27">
                  <c:v>108.4</c:v>
                </c:pt>
                <c:pt idx="28">
                  <c:v>108.2</c:v>
                </c:pt>
                <c:pt idx="29">
                  <c:v>119.5</c:v>
                </c:pt>
              </c:numCache>
            </c:numRef>
          </c:val>
          <c:smooth val="0"/>
          <c:extLst>
            <c:ext xmlns:c16="http://schemas.microsoft.com/office/drawing/2014/chart" uri="{C3380CC4-5D6E-409C-BE32-E72D297353CC}">
              <c16:uniqueId val="{00000001-79FD-4AD2-A8CA-C7F24BE5D249}"/>
            </c:ext>
          </c:extLst>
        </c:ser>
        <c:ser>
          <c:idx val="2"/>
          <c:order val="2"/>
          <c:tx>
            <c:strRef>
              <c:f>国実名愛名!$E$1</c:f>
              <c:strCache>
                <c:ptCount val="1"/>
                <c:pt idx="0">
                  <c:v>愛知名目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国実名愛名!$B$302:$B$331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国実名愛名!$E$302:$E$331</c:f>
              <c:numCache>
                <c:formatCode>#,##0.0;[Red]\-#,##0.0</c:formatCode>
                <c:ptCount val="30"/>
                <c:pt idx="17">
                  <c:v>77.900000000000006</c:v>
                </c:pt>
                <c:pt idx="18">
                  <c:v>85.6</c:v>
                </c:pt>
                <c:pt idx="19">
                  <c:v>88.9</c:v>
                </c:pt>
                <c:pt idx="20">
                  <c:v>91</c:v>
                </c:pt>
                <c:pt idx="21" formatCode="#,##0.0;\-#,##0.0">
                  <c:v>100</c:v>
                </c:pt>
                <c:pt idx="22">
                  <c:v>100.5</c:v>
                </c:pt>
                <c:pt idx="23">
                  <c:v>100.6</c:v>
                </c:pt>
                <c:pt idx="24">
                  <c:v>110.5</c:v>
                </c:pt>
                <c:pt idx="25">
                  <c:v>107.1</c:v>
                </c:pt>
                <c:pt idx="26">
                  <c:v>108.8</c:v>
                </c:pt>
                <c:pt idx="27">
                  <c:v>102</c:v>
                </c:pt>
                <c:pt idx="28">
                  <c:v>102.3</c:v>
                </c:pt>
              </c:numCache>
            </c:numRef>
          </c:val>
          <c:smooth val="0"/>
          <c:extLst>
            <c:ext xmlns:c16="http://schemas.microsoft.com/office/drawing/2014/chart" uri="{C3380CC4-5D6E-409C-BE32-E72D297353CC}">
              <c16:uniqueId val="{00000002-79FD-4AD2-A8CA-C7F24BE5D249}"/>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49592442891605731"/>
          <c:h val="5.49678114339942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98861534205843E-2"/>
          <c:y val="7.4850323432917476E-2"/>
          <c:w val="0.89703629886239866"/>
          <c:h val="0.79842528574028893"/>
        </c:manualLayout>
      </c:layout>
      <c:lineChart>
        <c:grouping val="standard"/>
        <c:varyColors val="0"/>
        <c:ser>
          <c:idx val="0"/>
          <c:order val="0"/>
          <c:tx>
            <c:strRef>
              <c:f>国実名愛名!$C$1</c:f>
              <c:strCache>
                <c:ptCount val="1"/>
                <c:pt idx="0">
                  <c:v>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国実名愛名!$B$332:$B$361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国実名愛名!$C$332:$C$361</c:f>
              <c:numCache>
                <c:formatCode>#,##0.0;[Red]\-#,##0.0</c:formatCode>
                <c:ptCount val="30"/>
                <c:pt idx="0">
                  <c:v>74.900000000000006</c:v>
                </c:pt>
                <c:pt idx="1">
                  <c:v>80.5</c:v>
                </c:pt>
                <c:pt idx="2">
                  <c:v>84.1</c:v>
                </c:pt>
                <c:pt idx="3">
                  <c:v>86.9</c:v>
                </c:pt>
                <c:pt idx="4">
                  <c:v>82</c:v>
                </c:pt>
                <c:pt idx="5">
                  <c:v>78.7</c:v>
                </c:pt>
                <c:pt idx="6">
                  <c:v>84.2</c:v>
                </c:pt>
                <c:pt idx="7">
                  <c:v>78</c:v>
                </c:pt>
                <c:pt idx="8">
                  <c:v>71.3</c:v>
                </c:pt>
                <c:pt idx="9">
                  <c:v>75.8</c:v>
                </c:pt>
                <c:pt idx="10">
                  <c:v>85.4</c:v>
                </c:pt>
                <c:pt idx="11">
                  <c:v>91.2</c:v>
                </c:pt>
                <c:pt idx="12">
                  <c:v>98.9</c:v>
                </c:pt>
                <c:pt idx="13">
                  <c:v>105</c:v>
                </c:pt>
                <c:pt idx="14">
                  <c:v>110.7</c:v>
                </c:pt>
                <c:pt idx="15">
                  <c:v>79</c:v>
                </c:pt>
                <c:pt idx="16">
                  <c:v>90.5</c:v>
                </c:pt>
                <c:pt idx="17">
                  <c:v>98.2</c:v>
                </c:pt>
                <c:pt idx="18">
                  <c:v>97.6</c:v>
                </c:pt>
                <c:pt idx="19">
                  <c:v>92.5</c:v>
                </c:pt>
                <c:pt idx="20">
                  <c:v>95.3</c:v>
                </c:pt>
                <c:pt idx="21" formatCode="#,##0.0;\-#,##0.0">
                  <c:v>100</c:v>
                </c:pt>
                <c:pt idx="22">
                  <c:v>98.1</c:v>
                </c:pt>
                <c:pt idx="23">
                  <c:v>106.6</c:v>
                </c:pt>
                <c:pt idx="24">
                  <c:v>113.7</c:v>
                </c:pt>
                <c:pt idx="25">
                  <c:v>110.2</c:v>
                </c:pt>
                <c:pt idx="26">
                  <c:v>100.8</c:v>
                </c:pt>
                <c:pt idx="27">
                  <c:v>112.8</c:v>
                </c:pt>
                <c:pt idx="28">
                  <c:v>121.3</c:v>
                </c:pt>
                <c:pt idx="29">
                  <c:v>116</c:v>
                </c:pt>
              </c:numCache>
            </c:numRef>
          </c:val>
          <c:smooth val="0"/>
          <c:extLst>
            <c:ext xmlns:c16="http://schemas.microsoft.com/office/drawing/2014/chart" uri="{C3380CC4-5D6E-409C-BE32-E72D297353CC}">
              <c16:uniqueId val="{00000000-5870-4127-9BDA-B6CC2309D2B2}"/>
            </c:ext>
          </c:extLst>
        </c:ser>
        <c:ser>
          <c:idx val="1"/>
          <c:order val="1"/>
          <c:tx>
            <c:strRef>
              <c:f>国実名愛名!$D$1</c:f>
              <c:strCache>
                <c:ptCount val="1"/>
                <c:pt idx="0">
                  <c:v>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国実名愛名!$B$332:$B$361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国実名愛名!$D$332:$D$361</c:f>
              <c:numCache>
                <c:formatCode>#,##0.0;[Red]\-#,##0.0</c:formatCode>
                <c:ptCount val="30"/>
                <c:pt idx="0">
                  <c:v>83.7</c:v>
                </c:pt>
                <c:pt idx="1">
                  <c:v>88.8</c:v>
                </c:pt>
                <c:pt idx="2">
                  <c:v>94.6</c:v>
                </c:pt>
                <c:pt idx="3">
                  <c:v>99.1</c:v>
                </c:pt>
                <c:pt idx="4">
                  <c:v>94.9</c:v>
                </c:pt>
                <c:pt idx="5">
                  <c:v>87.9</c:v>
                </c:pt>
                <c:pt idx="6">
                  <c:v>91.6</c:v>
                </c:pt>
                <c:pt idx="7">
                  <c:v>86.4</c:v>
                </c:pt>
                <c:pt idx="8">
                  <c:v>77.8</c:v>
                </c:pt>
                <c:pt idx="9">
                  <c:v>81.2</c:v>
                </c:pt>
                <c:pt idx="10">
                  <c:v>88</c:v>
                </c:pt>
                <c:pt idx="11">
                  <c:v>92.7</c:v>
                </c:pt>
                <c:pt idx="12">
                  <c:v>98.9</c:v>
                </c:pt>
                <c:pt idx="13">
                  <c:v>104.2</c:v>
                </c:pt>
                <c:pt idx="14">
                  <c:v>104.2</c:v>
                </c:pt>
                <c:pt idx="15">
                  <c:v>75.8</c:v>
                </c:pt>
                <c:pt idx="16">
                  <c:v>84.6</c:v>
                </c:pt>
                <c:pt idx="17">
                  <c:v>87.5</c:v>
                </c:pt>
                <c:pt idx="18">
                  <c:v>89.9</c:v>
                </c:pt>
                <c:pt idx="19">
                  <c:v>87.6</c:v>
                </c:pt>
                <c:pt idx="20">
                  <c:v>92</c:v>
                </c:pt>
                <c:pt idx="21" formatCode="#,##0.0;\-#,##0.0">
                  <c:v>100</c:v>
                </c:pt>
                <c:pt idx="22">
                  <c:v>99.7</c:v>
                </c:pt>
                <c:pt idx="23">
                  <c:v>106.4</c:v>
                </c:pt>
                <c:pt idx="24">
                  <c:v>111.6</c:v>
                </c:pt>
                <c:pt idx="25">
                  <c:v>108.3</c:v>
                </c:pt>
                <c:pt idx="26">
                  <c:v>99.6</c:v>
                </c:pt>
                <c:pt idx="27">
                  <c:v>107.3</c:v>
                </c:pt>
                <c:pt idx="28">
                  <c:v>112.4</c:v>
                </c:pt>
                <c:pt idx="29">
                  <c:v>113</c:v>
                </c:pt>
              </c:numCache>
            </c:numRef>
          </c:val>
          <c:smooth val="0"/>
          <c:extLst>
            <c:ext xmlns:c16="http://schemas.microsoft.com/office/drawing/2014/chart" uri="{C3380CC4-5D6E-409C-BE32-E72D297353CC}">
              <c16:uniqueId val="{00000001-5870-4127-9BDA-B6CC2309D2B2}"/>
            </c:ext>
          </c:extLst>
        </c:ser>
        <c:ser>
          <c:idx val="2"/>
          <c:order val="2"/>
          <c:tx>
            <c:strRef>
              <c:f>国実名愛名!$E$1</c:f>
              <c:strCache>
                <c:ptCount val="1"/>
                <c:pt idx="0">
                  <c:v>愛知名目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国実名愛名!$B$332:$B$361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国実名愛名!$E$332:$E$361</c:f>
              <c:numCache>
                <c:formatCode>#,##0.0;[Red]\-#,##0.0</c:formatCode>
                <c:ptCount val="30"/>
                <c:pt idx="17">
                  <c:v>73.400000000000006</c:v>
                </c:pt>
                <c:pt idx="18">
                  <c:v>78.7</c:v>
                </c:pt>
                <c:pt idx="19">
                  <c:v>81.2</c:v>
                </c:pt>
                <c:pt idx="20">
                  <c:v>84.6</c:v>
                </c:pt>
                <c:pt idx="21" formatCode="#,##0.0;\-#,##0.0">
                  <c:v>100</c:v>
                </c:pt>
                <c:pt idx="22">
                  <c:v>97.2</c:v>
                </c:pt>
                <c:pt idx="23">
                  <c:v>107.6</c:v>
                </c:pt>
                <c:pt idx="24">
                  <c:v>105.2</c:v>
                </c:pt>
                <c:pt idx="25">
                  <c:v>97.3</c:v>
                </c:pt>
                <c:pt idx="26">
                  <c:v>92.4</c:v>
                </c:pt>
                <c:pt idx="27">
                  <c:v>98</c:v>
                </c:pt>
                <c:pt idx="28">
                  <c:v>90.4</c:v>
                </c:pt>
              </c:numCache>
            </c:numRef>
          </c:val>
          <c:smooth val="0"/>
          <c:extLst>
            <c:ext xmlns:c16="http://schemas.microsoft.com/office/drawing/2014/chart" uri="{C3380CC4-5D6E-409C-BE32-E72D297353CC}">
              <c16:uniqueId val="{00000002-5870-4127-9BDA-B6CC2309D2B2}"/>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49592442891605731"/>
          <c:h val="5.49678114339942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98861534205843E-2"/>
          <c:y val="7.4850323432917476E-2"/>
          <c:w val="0.89703629886239866"/>
          <c:h val="0.79842528574028893"/>
        </c:manualLayout>
      </c:layout>
      <c:lineChart>
        <c:grouping val="standard"/>
        <c:varyColors val="0"/>
        <c:ser>
          <c:idx val="0"/>
          <c:order val="0"/>
          <c:tx>
            <c:strRef>
              <c:f>国実名愛名!$C$1</c:f>
              <c:strCache>
                <c:ptCount val="1"/>
                <c:pt idx="0">
                  <c:v>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国実名愛名!$B$362:$B$391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国実名愛名!$C$362:$C$391</c:f>
              <c:numCache>
                <c:formatCode>#,##0.0;[Red]\-#,##0.0</c:formatCode>
                <c:ptCount val="30"/>
                <c:pt idx="0">
                  <c:v>11.4</c:v>
                </c:pt>
                <c:pt idx="1">
                  <c:v>14</c:v>
                </c:pt>
                <c:pt idx="2">
                  <c:v>16</c:v>
                </c:pt>
                <c:pt idx="3">
                  <c:v>19.8</c:v>
                </c:pt>
                <c:pt idx="4">
                  <c:v>19.899999999999999</c:v>
                </c:pt>
                <c:pt idx="5">
                  <c:v>23.3</c:v>
                </c:pt>
                <c:pt idx="6">
                  <c:v>29.2</c:v>
                </c:pt>
                <c:pt idx="7">
                  <c:v>24.9</c:v>
                </c:pt>
                <c:pt idx="8">
                  <c:v>28.8</c:v>
                </c:pt>
                <c:pt idx="9">
                  <c:v>37.4</c:v>
                </c:pt>
                <c:pt idx="10">
                  <c:v>45.4</c:v>
                </c:pt>
                <c:pt idx="11">
                  <c:v>50.5</c:v>
                </c:pt>
                <c:pt idx="12">
                  <c:v>57.3</c:v>
                </c:pt>
                <c:pt idx="13">
                  <c:v>65.8</c:v>
                </c:pt>
                <c:pt idx="14">
                  <c:v>68.599999999999994</c:v>
                </c:pt>
                <c:pt idx="15">
                  <c:v>58.3</c:v>
                </c:pt>
                <c:pt idx="16">
                  <c:v>79.099999999999994</c:v>
                </c:pt>
                <c:pt idx="17">
                  <c:v>84.2</c:v>
                </c:pt>
                <c:pt idx="18">
                  <c:v>82.2</c:v>
                </c:pt>
                <c:pt idx="19">
                  <c:v>79.3</c:v>
                </c:pt>
                <c:pt idx="20">
                  <c:v>91.3</c:v>
                </c:pt>
                <c:pt idx="21" formatCode="#,##0.0;\-#,##0.0">
                  <c:v>100</c:v>
                </c:pt>
                <c:pt idx="22">
                  <c:v>108.5</c:v>
                </c:pt>
                <c:pt idx="23">
                  <c:v>107.4</c:v>
                </c:pt>
                <c:pt idx="24">
                  <c:v>123.6</c:v>
                </c:pt>
                <c:pt idx="25">
                  <c:v>118.9</c:v>
                </c:pt>
                <c:pt idx="26">
                  <c:v>129.4</c:v>
                </c:pt>
                <c:pt idx="27">
                  <c:v>169.1</c:v>
                </c:pt>
                <c:pt idx="28">
                  <c:v>161.9</c:v>
                </c:pt>
                <c:pt idx="29">
                  <c:v>153.9</c:v>
                </c:pt>
              </c:numCache>
            </c:numRef>
          </c:val>
          <c:smooth val="0"/>
          <c:extLst>
            <c:ext xmlns:c16="http://schemas.microsoft.com/office/drawing/2014/chart" uri="{C3380CC4-5D6E-409C-BE32-E72D297353CC}">
              <c16:uniqueId val="{00000000-3D54-4307-B111-37AD84F28AC7}"/>
            </c:ext>
          </c:extLst>
        </c:ser>
        <c:ser>
          <c:idx val="1"/>
          <c:order val="1"/>
          <c:tx>
            <c:strRef>
              <c:f>国実名愛名!$D$1</c:f>
              <c:strCache>
                <c:ptCount val="1"/>
                <c:pt idx="0">
                  <c:v>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国実名愛名!$B$362:$B$391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国実名愛名!$D$362:$D$391</c:f>
              <c:numCache>
                <c:formatCode>#,##0.0;[Red]\-#,##0.0</c:formatCode>
                <c:ptCount val="30"/>
                <c:pt idx="0">
                  <c:v>100.4</c:v>
                </c:pt>
                <c:pt idx="1">
                  <c:v>113.7</c:v>
                </c:pt>
                <c:pt idx="2">
                  <c:v>113.6</c:v>
                </c:pt>
                <c:pt idx="3">
                  <c:v>123.7</c:v>
                </c:pt>
                <c:pt idx="4">
                  <c:v>118.7</c:v>
                </c:pt>
                <c:pt idx="5">
                  <c:v>128.6</c:v>
                </c:pt>
                <c:pt idx="6">
                  <c:v>150</c:v>
                </c:pt>
                <c:pt idx="7">
                  <c:v>110.7</c:v>
                </c:pt>
                <c:pt idx="8">
                  <c:v>113.2</c:v>
                </c:pt>
                <c:pt idx="9">
                  <c:v>126</c:v>
                </c:pt>
                <c:pt idx="10">
                  <c:v>136.4</c:v>
                </c:pt>
                <c:pt idx="11">
                  <c:v>130.19999999999999</c:v>
                </c:pt>
                <c:pt idx="12">
                  <c:v>131.80000000000001</c:v>
                </c:pt>
                <c:pt idx="13">
                  <c:v>135.4</c:v>
                </c:pt>
                <c:pt idx="14">
                  <c:v>118.7</c:v>
                </c:pt>
                <c:pt idx="15">
                  <c:v>90.3</c:v>
                </c:pt>
                <c:pt idx="16">
                  <c:v>107.3</c:v>
                </c:pt>
                <c:pt idx="17">
                  <c:v>96.4</c:v>
                </c:pt>
                <c:pt idx="18">
                  <c:v>84.2</c:v>
                </c:pt>
                <c:pt idx="19">
                  <c:v>85.5</c:v>
                </c:pt>
                <c:pt idx="20">
                  <c:v>90.4</c:v>
                </c:pt>
                <c:pt idx="21" formatCode="#,##0.0;\-#,##0.0">
                  <c:v>100</c:v>
                </c:pt>
                <c:pt idx="22">
                  <c:v>99.9</c:v>
                </c:pt>
                <c:pt idx="23">
                  <c:v>104.3</c:v>
                </c:pt>
                <c:pt idx="24">
                  <c:v>113.7</c:v>
                </c:pt>
                <c:pt idx="25">
                  <c:v>101</c:v>
                </c:pt>
                <c:pt idx="26">
                  <c:v>107.1</c:v>
                </c:pt>
                <c:pt idx="27">
                  <c:v>132.6</c:v>
                </c:pt>
                <c:pt idx="28">
                  <c:v>132.6</c:v>
                </c:pt>
                <c:pt idx="29">
                  <c:v>118.6</c:v>
                </c:pt>
              </c:numCache>
            </c:numRef>
          </c:val>
          <c:smooth val="0"/>
          <c:extLst>
            <c:ext xmlns:c16="http://schemas.microsoft.com/office/drawing/2014/chart" uri="{C3380CC4-5D6E-409C-BE32-E72D297353CC}">
              <c16:uniqueId val="{00000001-3D54-4307-B111-37AD84F28AC7}"/>
            </c:ext>
          </c:extLst>
        </c:ser>
        <c:ser>
          <c:idx val="2"/>
          <c:order val="2"/>
          <c:tx>
            <c:strRef>
              <c:f>国実名愛名!$E$1</c:f>
              <c:strCache>
                <c:ptCount val="1"/>
                <c:pt idx="0">
                  <c:v>愛知名目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国実名愛名!$B$362:$B$391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国実名愛名!$E$362:$E$391</c:f>
              <c:numCache>
                <c:formatCode>#,##0.0;[Red]\-#,##0.0</c:formatCode>
                <c:ptCount val="30"/>
                <c:pt idx="17">
                  <c:v>342.3</c:v>
                </c:pt>
                <c:pt idx="18">
                  <c:v>78.7</c:v>
                </c:pt>
                <c:pt idx="19">
                  <c:v>86.5</c:v>
                </c:pt>
                <c:pt idx="20">
                  <c:v>98</c:v>
                </c:pt>
                <c:pt idx="21" formatCode="#,##0.0;\-#,##0.0">
                  <c:v>100</c:v>
                </c:pt>
                <c:pt idx="22">
                  <c:v>127.2</c:v>
                </c:pt>
                <c:pt idx="23">
                  <c:v>93.7</c:v>
                </c:pt>
                <c:pt idx="24">
                  <c:v>126</c:v>
                </c:pt>
                <c:pt idx="25">
                  <c:v>85.2</c:v>
                </c:pt>
                <c:pt idx="26">
                  <c:v>85.3</c:v>
                </c:pt>
                <c:pt idx="27">
                  <c:v>142.30000000000001</c:v>
                </c:pt>
                <c:pt idx="28">
                  <c:v>123.2</c:v>
                </c:pt>
              </c:numCache>
            </c:numRef>
          </c:val>
          <c:smooth val="0"/>
          <c:extLst>
            <c:ext xmlns:c16="http://schemas.microsoft.com/office/drawing/2014/chart" uri="{C3380CC4-5D6E-409C-BE32-E72D297353CC}">
              <c16:uniqueId val="{00000002-3D54-4307-B111-37AD84F28AC7}"/>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6.9321010874087347E-2"/>
          <c:y val="0.50259662726461318"/>
          <c:w val="0.49592442891605731"/>
          <c:h val="5.49678114339942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98861534205843E-2"/>
          <c:y val="7.4850323432917476E-2"/>
          <c:w val="0.89703629886239866"/>
          <c:h val="0.79842528574028893"/>
        </c:manualLayout>
      </c:layout>
      <c:lineChart>
        <c:grouping val="standard"/>
        <c:varyColors val="0"/>
        <c:ser>
          <c:idx val="0"/>
          <c:order val="0"/>
          <c:tx>
            <c:strRef>
              <c:f>国実名愛名!$C$1</c:f>
              <c:strCache>
                <c:ptCount val="1"/>
                <c:pt idx="0">
                  <c:v>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国実名愛名!$B$392:$B$421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国実名愛名!$C$392:$C$421</c:f>
              <c:numCache>
                <c:formatCode>#,##0.0;[Red]\-#,##0.0</c:formatCode>
                <c:ptCount val="30"/>
                <c:pt idx="0">
                  <c:v>71.900000000000006</c:v>
                </c:pt>
                <c:pt idx="1">
                  <c:v>77.3</c:v>
                </c:pt>
                <c:pt idx="2">
                  <c:v>76</c:v>
                </c:pt>
                <c:pt idx="3">
                  <c:v>78</c:v>
                </c:pt>
                <c:pt idx="4">
                  <c:v>74.3</c:v>
                </c:pt>
                <c:pt idx="5">
                  <c:v>71.099999999999994</c:v>
                </c:pt>
                <c:pt idx="6">
                  <c:v>76.3</c:v>
                </c:pt>
                <c:pt idx="7">
                  <c:v>69.8</c:v>
                </c:pt>
                <c:pt idx="8">
                  <c:v>65.099999999999994</c:v>
                </c:pt>
                <c:pt idx="9">
                  <c:v>71.2</c:v>
                </c:pt>
                <c:pt idx="10">
                  <c:v>76.599999999999994</c:v>
                </c:pt>
                <c:pt idx="11">
                  <c:v>81.599999999999994</c:v>
                </c:pt>
                <c:pt idx="12">
                  <c:v>89.7</c:v>
                </c:pt>
                <c:pt idx="13">
                  <c:v>95.8</c:v>
                </c:pt>
                <c:pt idx="14">
                  <c:v>90.7</c:v>
                </c:pt>
                <c:pt idx="15">
                  <c:v>73.400000000000006</c:v>
                </c:pt>
                <c:pt idx="16">
                  <c:v>87.4</c:v>
                </c:pt>
                <c:pt idx="17">
                  <c:v>89.7</c:v>
                </c:pt>
                <c:pt idx="18">
                  <c:v>90.7</c:v>
                </c:pt>
                <c:pt idx="19">
                  <c:v>89.5</c:v>
                </c:pt>
                <c:pt idx="20">
                  <c:v>101</c:v>
                </c:pt>
                <c:pt idx="21" formatCode="#,##0.0;\-#,##0.0">
                  <c:v>100</c:v>
                </c:pt>
                <c:pt idx="22">
                  <c:v>101.2</c:v>
                </c:pt>
                <c:pt idx="23">
                  <c:v>114.9</c:v>
                </c:pt>
                <c:pt idx="24">
                  <c:v>126.5</c:v>
                </c:pt>
                <c:pt idx="25">
                  <c:v>123.9</c:v>
                </c:pt>
                <c:pt idx="26">
                  <c:v>115</c:v>
                </c:pt>
                <c:pt idx="27">
                  <c:v>128.19999999999999</c:v>
                </c:pt>
                <c:pt idx="28">
                  <c:v>131.80000000000001</c:v>
                </c:pt>
                <c:pt idx="29">
                  <c:v>128.9</c:v>
                </c:pt>
              </c:numCache>
            </c:numRef>
          </c:val>
          <c:smooth val="0"/>
          <c:extLst>
            <c:ext xmlns:c16="http://schemas.microsoft.com/office/drawing/2014/chart" uri="{C3380CC4-5D6E-409C-BE32-E72D297353CC}">
              <c16:uniqueId val="{00000000-1F84-49C0-AA8C-425C34A4D65B}"/>
            </c:ext>
          </c:extLst>
        </c:ser>
        <c:ser>
          <c:idx val="1"/>
          <c:order val="1"/>
          <c:tx>
            <c:strRef>
              <c:f>国実名愛名!$D$1</c:f>
              <c:strCache>
                <c:ptCount val="1"/>
                <c:pt idx="0">
                  <c:v>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国実名愛名!$B$392:$B$421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国実名愛名!$D$392:$D$421</c:f>
              <c:numCache>
                <c:formatCode>#,##0.0;[Red]\-#,##0.0</c:formatCode>
                <c:ptCount val="30"/>
                <c:pt idx="0">
                  <c:v>136.80000000000001</c:v>
                </c:pt>
                <c:pt idx="1">
                  <c:v>143.1</c:v>
                </c:pt>
                <c:pt idx="2">
                  <c:v>140.5</c:v>
                </c:pt>
                <c:pt idx="3">
                  <c:v>141.5</c:v>
                </c:pt>
                <c:pt idx="4">
                  <c:v>132.30000000000001</c:v>
                </c:pt>
                <c:pt idx="5">
                  <c:v>123.3</c:v>
                </c:pt>
                <c:pt idx="6">
                  <c:v>127.9</c:v>
                </c:pt>
                <c:pt idx="7">
                  <c:v>116.2</c:v>
                </c:pt>
                <c:pt idx="8">
                  <c:v>103.4</c:v>
                </c:pt>
                <c:pt idx="9">
                  <c:v>106.4</c:v>
                </c:pt>
                <c:pt idx="10">
                  <c:v>107.4</c:v>
                </c:pt>
                <c:pt idx="11">
                  <c:v>110.1</c:v>
                </c:pt>
                <c:pt idx="12">
                  <c:v>113.6</c:v>
                </c:pt>
                <c:pt idx="13">
                  <c:v>117.8</c:v>
                </c:pt>
                <c:pt idx="14">
                  <c:v>107.8</c:v>
                </c:pt>
                <c:pt idx="15">
                  <c:v>89</c:v>
                </c:pt>
                <c:pt idx="16">
                  <c:v>97.2</c:v>
                </c:pt>
                <c:pt idx="17">
                  <c:v>92.6</c:v>
                </c:pt>
                <c:pt idx="18">
                  <c:v>90.8</c:v>
                </c:pt>
                <c:pt idx="19">
                  <c:v>89.9</c:v>
                </c:pt>
                <c:pt idx="20">
                  <c:v>100.1</c:v>
                </c:pt>
                <c:pt idx="21" formatCode="#,##0.0;\-#,##0.0">
                  <c:v>100</c:v>
                </c:pt>
                <c:pt idx="22">
                  <c:v>99.2</c:v>
                </c:pt>
                <c:pt idx="23">
                  <c:v>106.4</c:v>
                </c:pt>
                <c:pt idx="24">
                  <c:v>115.1</c:v>
                </c:pt>
                <c:pt idx="25">
                  <c:v>111.1</c:v>
                </c:pt>
                <c:pt idx="26">
                  <c:v>103.5</c:v>
                </c:pt>
                <c:pt idx="27">
                  <c:v>109.5</c:v>
                </c:pt>
                <c:pt idx="28">
                  <c:v>109.6</c:v>
                </c:pt>
                <c:pt idx="29">
                  <c:v>113.6</c:v>
                </c:pt>
              </c:numCache>
            </c:numRef>
          </c:val>
          <c:smooth val="0"/>
          <c:extLst>
            <c:ext xmlns:c16="http://schemas.microsoft.com/office/drawing/2014/chart" uri="{C3380CC4-5D6E-409C-BE32-E72D297353CC}">
              <c16:uniqueId val="{00000001-1F84-49C0-AA8C-425C34A4D65B}"/>
            </c:ext>
          </c:extLst>
        </c:ser>
        <c:ser>
          <c:idx val="2"/>
          <c:order val="2"/>
          <c:tx>
            <c:strRef>
              <c:f>国実名愛名!$E$1</c:f>
              <c:strCache>
                <c:ptCount val="1"/>
                <c:pt idx="0">
                  <c:v>愛知名目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国実名愛名!$B$392:$B$421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国実名愛名!$E$392:$E$421</c:f>
              <c:numCache>
                <c:formatCode>#,##0.0;[Red]\-#,##0.0</c:formatCode>
                <c:ptCount val="30"/>
                <c:pt idx="17">
                  <c:v>72.099999999999994</c:v>
                </c:pt>
                <c:pt idx="18">
                  <c:v>68.7</c:v>
                </c:pt>
                <c:pt idx="19">
                  <c:v>81.599999999999994</c:v>
                </c:pt>
                <c:pt idx="20">
                  <c:v>99.4</c:v>
                </c:pt>
                <c:pt idx="21" formatCode="#,##0.0;\-#,##0.0">
                  <c:v>100</c:v>
                </c:pt>
                <c:pt idx="22">
                  <c:v>94.3</c:v>
                </c:pt>
                <c:pt idx="23">
                  <c:v>106.4</c:v>
                </c:pt>
                <c:pt idx="24">
                  <c:v>135.6</c:v>
                </c:pt>
                <c:pt idx="25">
                  <c:v>120.9</c:v>
                </c:pt>
                <c:pt idx="26">
                  <c:v>147.30000000000001</c:v>
                </c:pt>
                <c:pt idx="27">
                  <c:v>161.80000000000001</c:v>
                </c:pt>
                <c:pt idx="28">
                  <c:v>165.4</c:v>
                </c:pt>
              </c:numCache>
            </c:numRef>
          </c:val>
          <c:smooth val="0"/>
          <c:extLst>
            <c:ext xmlns:c16="http://schemas.microsoft.com/office/drawing/2014/chart" uri="{C3380CC4-5D6E-409C-BE32-E72D297353CC}">
              <c16:uniqueId val="{00000002-1F84-49C0-AA8C-425C34A4D65B}"/>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49592442891605731"/>
          <c:h val="5.49678114339942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98861534205843E-2"/>
          <c:y val="7.4850323432917476E-2"/>
          <c:w val="0.89703629886239866"/>
          <c:h val="0.79842528574028893"/>
        </c:manualLayout>
      </c:layout>
      <c:lineChart>
        <c:grouping val="standard"/>
        <c:varyColors val="0"/>
        <c:ser>
          <c:idx val="0"/>
          <c:order val="0"/>
          <c:tx>
            <c:strRef>
              <c:f>国実名愛名!$C$1</c:f>
              <c:strCache>
                <c:ptCount val="1"/>
                <c:pt idx="0">
                  <c:v>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国実名愛名!$B$422:$B$451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国実名愛名!$C$422:$C$451</c:f>
              <c:numCache>
                <c:formatCode>#,##0.0;[Red]\-#,##0.0</c:formatCode>
                <c:ptCount val="30"/>
                <c:pt idx="0">
                  <c:v>21.2</c:v>
                </c:pt>
                <c:pt idx="1">
                  <c:v>24.4</c:v>
                </c:pt>
                <c:pt idx="2">
                  <c:v>30.5</c:v>
                </c:pt>
                <c:pt idx="3">
                  <c:v>33.4</c:v>
                </c:pt>
                <c:pt idx="4">
                  <c:v>34</c:v>
                </c:pt>
                <c:pt idx="5">
                  <c:v>35.5</c:v>
                </c:pt>
                <c:pt idx="6">
                  <c:v>41.3</c:v>
                </c:pt>
                <c:pt idx="7">
                  <c:v>38.1</c:v>
                </c:pt>
                <c:pt idx="8">
                  <c:v>40.200000000000003</c:v>
                </c:pt>
                <c:pt idx="9">
                  <c:v>51.5</c:v>
                </c:pt>
                <c:pt idx="10">
                  <c:v>59.8</c:v>
                </c:pt>
                <c:pt idx="11">
                  <c:v>66.900000000000006</c:v>
                </c:pt>
                <c:pt idx="12">
                  <c:v>76.900000000000006</c:v>
                </c:pt>
                <c:pt idx="13">
                  <c:v>94.8</c:v>
                </c:pt>
                <c:pt idx="14">
                  <c:v>99.9</c:v>
                </c:pt>
                <c:pt idx="15">
                  <c:v>92.7</c:v>
                </c:pt>
                <c:pt idx="16">
                  <c:v>114.4</c:v>
                </c:pt>
                <c:pt idx="17">
                  <c:v>109.7</c:v>
                </c:pt>
                <c:pt idx="18">
                  <c:v>100.9</c:v>
                </c:pt>
                <c:pt idx="19">
                  <c:v>99.2</c:v>
                </c:pt>
                <c:pt idx="20">
                  <c:v>100.9</c:v>
                </c:pt>
                <c:pt idx="21" formatCode="#,##0.0;\-#,##0.0">
                  <c:v>100</c:v>
                </c:pt>
                <c:pt idx="22">
                  <c:v>86.7</c:v>
                </c:pt>
                <c:pt idx="23">
                  <c:v>83.2</c:v>
                </c:pt>
                <c:pt idx="24">
                  <c:v>86.4</c:v>
                </c:pt>
                <c:pt idx="25">
                  <c:v>82.6</c:v>
                </c:pt>
                <c:pt idx="26">
                  <c:v>76.400000000000006</c:v>
                </c:pt>
                <c:pt idx="27">
                  <c:v>81.5</c:v>
                </c:pt>
                <c:pt idx="28">
                  <c:v>70.900000000000006</c:v>
                </c:pt>
                <c:pt idx="29">
                  <c:v>65.900000000000006</c:v>
                </c:pt>
              </c:numCache>
            </c:numRef>
          </c:val>
          <c:smooth val="0"/>
          <c:extLst>
            <c:ext xmlns:c16="http://schemas.microsoft.com/office/drawing/2014/chart" uri="{C3380CC4-5D6E-409C-BE32-E72D297353CC}">
              <c16:uniqueId val="{00000000-BCE2-49F7-9D7D-82AD9D683FC2}"/>
            </c:ext>
          </c:extLst>
        </c:ser>
        <c:ser>
          <c:idx val="1"/>
          <c:order val="1"/>
          <c:tx>
            <c:strRef>
              <c:f>国実名愛名!$D$1</c:f>
              <c:strCache>
                <c:ptCount val="1"/>
                <c:pt idx="0">
                  <c:v>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国実名愛名!$B$422:$B$451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国実名愛名!$D$422:$D$451</c:f>
              <c:numCache>
                <c:formatCode>#,##0.0;[Red]\-#,##0.0</c:formatCode>
                <c:ptCount val="30"/>
                <c:pt idx="0">
                  <c:v>210.2</c:v>
                </c:pt>
                <c:pt idx="1">
                  <c:v>210.9</c:v>
                </c:pt>
                <c:pt idx="2">
                  <c:v>233.4</c:v>
                </c:pt>
                <c:pt idx="3">
                  <c:v>232.4</c:v>
                </c:pt>
                <c:pt idx="4">
                  <c:v>226.3</c:v>
                </c:pt>
                <c:pt idx="5">
                  <c:v>213.2</c:v>
                </c:pt>
                <c:pt idx="6">
                  <c:v>218.4</c:v>
                </c:pt>
                <c:pt idx="7">
                  <c:v>178.7</c:v>
                </c:pt>
                <c:pt idx="8">
                  <c:v>159.9</c:v>
                </c:pt>
                <c:pt idx="9">
                  <c:v>164.5</c:v>
                </c:pt>
                <c:pt idx="10">
                  <c:v>157.19999999999999</c:v>
                </c:pt>
                <c:pt idx="11">
                  <c:v>156.5</c:v>
                </c:pt>
                <c:pt idx="12">
                  <c:v>161</c:v>
                </c:pt>
                <c:pt idx="13">
                  <c:v>173.6</c:v>
                </c:pt>
                <c:pt idx="14">
                  <c:v>158.6</c:v>
                </c:pt>
                <c:pt idx="15">
                  <c:v>130.30000000000001</c:v>
                </c:pt>
                <c:pt idx="16">
                  <c:v>139.69999999999999</c:v>
                </c:pt>
                <c:pt idx="17">
                  <c:v>119.1</c:v>
                </c:pt>
                <c:pt idx="18">
                  <c:v>100.5</c:v>
                </c:pt>
                <c:pt idx="19">
                  <c:v>96.3</c:v>
                </c:pt>
                <c:pt idx="20">
                  <c:v>99.3</c:v>
                </c:pt>
                <c:pt idx="21" formatCode="#,##0.0;\-#,##0.0">
                  <c:v>100</c:v>
                </c:pt>
                <c:pt idx="22">
                  <c:v>87.6</c:v>
                </c:pt>
                <c:pt idx="23">
                  <c:v>81.2</c:v>
                </c:pt>
                <c:pt idx="24">
                  <c:v>82.9</c:v>
                </c:pt>
                <c:pt idx="25">
                  <c:v>78.099999999999994</c:v>
                </c:pt>
                <c:pt idx="26">
                  <c:v>72.400000000000006</c:v>
                </c:pt>
                <c:pt idx="27">
                  <c:v>75</c:v>
                </c:pt>
                <c:pt idx="28">
                  <c:v>65.5</c:v>
                </c:pt>
                <c:pt idx="29">
                  <c:v>64.099999999999994</c:v>
                </c:pt>
              </c:numCache>
            </c:numRef>
          </c:val>
          <c:smooth val="0"/>
          <c:extLst>
            <c:ext xmlns:c16="http://schemas.microsoft.com/office/drawing/2014/chart" uri="{C3380CC4-5D6E-409C-BE32-E72D297353CC}">
              <c16:uniqueId val="{00000001-BCE2-49F7-9D7D-82AD9D683FC2}"/>
            </c:ext>
          </c:extLst>
        </c:ser>
        <c:ser>
          <c:idx val="2"/>
          <c:order val="2"/>
          <c:tx>
            <c:strRef>
              <c:f>国実名愛名!$E$1</c:f>
              <c:strCache>
                <c:ptCount val="1"/>
                <c:pt idx="0">
                  <c:v>愛知名目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国実名愛名!$B$422:$B$451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国実名愛名!$E$422:$E$451</c:f>
              <c:numCache>
                <c:formatCode>#,##0.0;[Red]\-#,##0.0</c:formatCode>
                <c:ptCount val="30"/>
                <c:pt idx="17">
                  <c:v>29.1</c:v>
                </c:pt>
                <c:pt idx="18">
                  <c:v>69</c:v>
                </c:pt>
                <c:pt idx="19">
                  <c:v>61.4</c:v>
                </c:pt>
                <c:pt idx="20">
                  <c:v>86.1</c:v>
                </c:pt>
                <c:pt idx="21" formatCode="#,##0.0;\-#,##0.0">
                  <c:v>100</c:v>
                </c:pt>
                <c:pt idx="22">
                  <c:v>62.1</c:v>
                </c:pt>
                <c:pt idx="23">
                  <c:v>63.8</c:v>
                </c:pt>
                <c:pt idx="24">
                  <c:v>53.9</c:v>
                </c:pt>
                <c:pt idx="25">
                  <c:v>53.1</c:v>
                </c:pt>
                <c:pt idx="26">
                  <c:v>61</c:v>
                </c:pt>
                <c:pt idx="27">
                  <c:v>65.5</c:v>
                </c:pt>
                <c:pt idx="28">
                  <c:v>52.6</c:v>
                </c:pt>
              </c:numCache>
            </c:numRef>
          </c:val>
          <c:smooth val="0"/>
          <c:extLst>
            <c:ext xmlns:c16="http://schemas.microsoft.com/office/drawing/2014/chart" uri="{C3380CC4-5D6E-409C-BE32-E72D297353CC}">
              <c16:uniqueId val="{00000002-BCE2-49F7-9D7D-82AD9D683FC2}"/>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49592442891605731"/>
          <c:h val="5.49678114339942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98861534205843E-2"/>
          <c:y val="7.4850323432917476E-2"/>
          <c:w val="0.89703629886239866"/>
          <c:h val="0.79842528574028893"/>
        </c:manualLayout>
      </c:layout>
      <c:lineChart>
        <c:grouping val="standard"/>
        <c:varyColors val="0"/>
        <c:ser>
          <c:idx val="0"/>
          <c:order val="0"/>
          <c:tx>
            <c:strRef>
              <c:f>国実名愛名!$C$1</c:f>
              <c:strCache>
                <c:ptCount val="1"/>
                <c:pt idx="0">
                  <c:v>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国実名愛名!$B$452:$B$481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国実名愛名!$C$452:$C$481</c:f>
              <c:numCache>
                <c:formatCode>#,##0.0;[Red]\-#,##0.0</c:formatCode>
                <c:ptCount val="30"/>
                <c:pt idx="0">
                  <c:v>77.8</c:v>
                </c:pt>
                <c:pt idx="1">
                  <c:v>81.099999999999994</c:v>
                </c:pt>
                <c:pt idx="2">
                  <c:v>79.5</c:v>
                </c:pt>
                <c:pt idx="3">
                  <c:v>76.900000000000006</c:v>
                </c:pt>
                <c:pt idx="4">
                  <c:v>78</c:v>
                </c:pt>
                <c:pt idx="5">
                  <c:v>81.3</c:v>
                </c:pt>
                <c:pt idx="6">
                  <c:v>85.4</c:v>
                </c:pt>
                <c:pt idx="7">
                  <c:v>85.6</c:v>
                </c:pt>
                <c:pt idx="8">
                  <c:v>95</c:v>
                </c:pt>
                <c:pt idx="9">
                  <c:v>93.4</c:v>
                </c:pt>
                <c:pt idx="10">
                  <c:v>99.8</c:v>
                </c:pt>
                <c:pt idx="11">
                  <c:v>111.7</c:v>
                </c:pt>
                <c:pt idx="12">
                  <c:v>113</c:v>
                </c:pt>
                <c:pt idx="13">
                  <c:v>121.1</c:v>
                </c:pt>
                <c:pt idx="14">
                  <c:v>123.8</c:v>
                </c:pt>
                <c:pt idx="15">
                  <c:v>93.2</c:v>
                </c:pt>
                <c:pt idx="16">
                  <c:v>114.3</c:v>
                </c:pt>
                <c:pt idx="17">
                  <c:v>103.5</c:v>
                </c:pt>
                <c:pt idx="18">
                  <c:v>111.7</c:v>
                </c:pt>
                <c:pt idx="19">
                  <c:v>96.3</c:v>
                </c:pt>
                <c:pt idx="20">
                  <c:v>98.4</c:v>
                </c:pt>
                <c:pt idx="21" formatCode="#,##0.0;\-#,##0.0">
                  <c:v>100</c:v>
                </c:pt>
                <c:pt idx="22">
                  <c:v>99.6</c:v>
                </c:pt>
                <c:pt idx="23">
                  <c:v>105.5</c:v>
                </c:pt>
                <c:pt idx="24">
                  <c:v>107.5</c:v>
                </c:pt>
                <c:pt idx="25">
                  <c:v>104.3</c:v>
                </c:pt>
                <c:pt idx="26">
                  <c:v>95.8</c:v>
                </c:pt>
                <c:pt idx="27">
                  <c:v>105.8</c:v>
                </c:pt>
                <c:pt idx="28">
                  <c:v>109.4</c:v>
                </c:pt>
                <c:pt idx="29">
                  <c:v>122.2</c:v>
                </c:pt>
              </c:numCache>
            </c:numRef>
          </c:val>
          <c:smooth val="0"/>
          <c:extLst>
            <c:ext xmlns:c16="http://schemas.microsoft.com/office/drawing/2014/chart" uri="{C3380CC4-5D6E-409C-BE32-E72D297353CC}">
              <c16:uniqueId val="{00000000-92F4-4E9C-BEC4-F900D3DBF714}"/>
            </c:ext>
          </c:extLst>
        </c:ser>
        <c:ser>
          <c:idx val="1"/>
          <c:order val="1"/>
          <c:tx>
            <c:strRef>
              <c:f>国実名愛名!$D$1</c:f>
              <c:strCache>
                <c:ptCount val="1"/>
                <c:pt idx="0">
                  <c:v>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国実名愛名!$B$452:$B$481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国実名愛名!$D$452:$D$481</c:f>
              <c:numCache>
                <c:formatCode>#,##0.0;[Red]\-#,##0.0</c:formatCode>
                <c:ptCount val="30"/>
                <c:pt idx="0">
                  <c:v>79.400000000000006</c:v>
                </c:pt>
                <c:pt idx="1">
                  <c:v>81.099999999999994</c:v>
                </c:pt>
                <c:pt idx="2">
                  <c:v>85.1</c:v>
                </c:pt>
                <c:pt idx="3">
                  <c:v>84.2</c:v>
                </c:pt>
                <c:pt idx="4">
                  <c:v>89</c:v>
                </c:pt>
                <c:pt idx="5">
                  <c:v>84.8</c:v>
                </c:pt>
                <c:pt idx="6">
                  <c:v>81.900000000000006</c:v>
                </c:pt>
                <c:pt idx="7">
                  <c:v>84.5</c:v>
                </c:pt>
                <c:pt idx="8">
                  <c:v>96.1</c:v>
                </c:pt>
                <c:pt idx="9">
                  <c:v>94.1</c:v>
                </c:pt>
                <c:pt idx="10">
                  <c:v>96.6</c:v>
                </c:pt>
                <c:pt idx="11">
                  <c:v>105</c:v>
                </c:pt>
                <c:pt idx="12">
                  <c:v>105.4</c:v>
                </c:pt>
                <c:pt idx="13">
                  <c:v>112.3</c:v>
                </c:pt>
                <c:pt idx="14">
                  <c:v>102.8</c:v>
                </c:pt>
                <c:pt idx="15">
                  <c:v>80.400000000000006</c:v>
                </c:pt>
                <c:pt idx="16">
                  <c:v>95.8</c:v>
                </c:pt>
                <c:pt idx="17">
                  <c:v>82.3</c:v>
                </c:pt>
                <c:pt idx="18">
                  <c:v>91.1</c:v>
                </c:pt>
                <c:pt idx="19">
                  <c:v>88.1</c:v>
                </c:pt>
                <c:pt idx="20">
                  <c:v>92.1</c:v>
                </c:pt>
                <c:pt idx="21" formatCode="#,##0.0;\-#,##0.0">
                  <c:v>100</c:v>
                </c:pt>
                <c:pt idx="22">
                  <c:v>96.4</c:v>
                </c:pt>
                <c:pt idx="23">
                  <c:v>100.4</c:v>
                </c:pt>
                <c:pt idx="24">
                  <c:v>97.8</c:v>
                </c:pt>
                <c:pt idx="25">
                  <c:v>91.6</c:v>
                </c:pt>
                <c:pt idx="26">
                  <c:v>84.7</c:v>
                </c:pt>
                <c:pt idx="27">
                  <c:v>92</c:v>
                </c:pt>
                <c:pt idx="28">
                  <c:v>95.2</c:v>
                </c:pt>
                <c:pt idx="29">
                  <c:v>112</c:v>
                </c:pt>
              </c:numCache>
            </c:numRef>
          </c:val>
          <c:smooth val="0"/>
          <c:extLst>
            <c:ext xmlns:c16="http://schemas.microsoft.com/office/drawing/2014/chart" uri="{C3380CC4-5D6E-409C-BE32-E72D297353CC}">
              <c16:uniqueId val="{00000001-92F4-4E9C-BEC4-F900D3DBF714}"/>
            </c:ext>
          </c:extLst>
        </c:ser>
        <c:ser>
          <c:idx val="2"/>
          <c:order val="2"/>
          <c:tx>
            <c:strRef>
              <c:f>国実名愛名!$E$1</c:f>
              <c:strCache>
                <c:ptCount val="1"/>
                <c:pt idx="0">
                  <c:v>愛知名目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国実名愛名!$B$452:$B$481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国実名愛名!$E$452:$E$481</c:f>
              <c:numCache>
                <c:formatCode>#,##0.0;[Red]\-#,##0.0</c:formatCode>
                <c:ptCount val="30"/>
                <c:pt idx="17">
                  <c:v>72.2</c:v>
                </c:pt>
                <c:pt idx="18">
                  <c:v>82.2</c:v>
                </c:pt>
                <c:pt idx="19">
                  <c:v>89.1</c:v>
                </c:pt>
                <c:pt idx="20">
                  <c:v>89.3</c:v>
                </c:pt>
                <c:pt idx="21" formatCode="#,##0.0;\-#,##0.0">
                  <c:v>100</c:v>
                </c:pt>
                <c:pt idx="22">
                  <c:v>90.2</c:v>
                </c:pt>
                <c:pt idx="23">
                  <c:v>92.6</c:v>
                </c:pt>
                <c:pt idx="24">
                  <c:v>92.1</c:v>
                </c:pt>
                <c:pt idx="25">
                  <c:v>79.099999999999994</c:v>
                </c:pt>
                <c:pt idx="26">
                  <c:v>78.099999999999994</c:v>
                </c:pt>
                <c:pt idx="27">
                  <c:v>77.099999999999994</c:v>
                </c:pt>
                <c:pt idx="28">
                  <c:v>95.2</c:v>
                </c:pt>
              </c:numCache>
            </c:numRef>
          </c:val>
          <c:smooth val="0"/>
          <c:extLst>
            <c:ext xmlns:c16="http://schemas.microsoft.com/office/drawing/2014/chart" uri="{C3380CC4-5D6E-409C-BE32-E72D297353CC}">
              <c16:uniqueId val="{00000002-92F4-4E9C-BEC4-F900D3DBF714}"/>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49592442891605731"/>
          <c:h val="5.49678114339942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98861534205843E-2"/>
          <c:y val="7.4850323432917476E-2"/>
          <c:w val="0.89703629886239866"/>
          <c:h val="0.79842528574028893"/>
        </c:manualLayout>
      </c:layout>
      <c:lineChart>
        <c:grouping val="standard"/>
        <c:varyColors val="0"/>
        <c:ser>
          <c:idx val="0"/>
          <c:order val="0"/>
          <c:tx>
            <c:strRef>
              <c:f>国実名愛名!$C$1</c:f>
              <c:strCache>
                <c:ptCount val="1"/>
                <c:pt idx="0">
                  <c:v>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国実名愛名!$B$482:$B$511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国実名愛名!$C$482:$C$511</c:f>
              <c:numCache>
                <c:formatCode>#,##0.0;[Red]\-#,##0.0</c:formatCode>
                <c:ptCount val="30"/>
                <c:pt idx="0">
                  <c:v>109.2</c:v>
                </c:pt>
                <c:pt idx="1">
                  <c:v>109.7</c:v>
                </c:pt>
                <c:pt idx="2">
                  <c:v>110.5</c:v>
                </c:pt>
                <c:pt idx="3">
                  <c:v>110.5</c:v>
                </c:pt>
                <c:pt idx="4">
                  <c:v>106.4</c:v>
                </c:pt>
                <c:pt idx="5">
                  <c:v>100.3</c:v>
                </c:pt>
                <c:pt idx="6">
                  <c:v>103.3</c:v>
                </c:pt>
                <c:pt idx="7">
                  <c:v>96.6</c:v>
                </c:pt>
                <c:pt idx="8">
                  <c:v>93.8</c:v>
                </c:pt>
                <c:pt idx="9">
                  <c:v>95.2</c:v>
                </c:pt>
                <c:pt idx="10">
                  <c:v>100</c:v>
                </c:pt>
                <c:pt idx="11">
                  <c:v>102.3</c:v>
                </c:pt>
                <c:pt idx="12">
                  <c:v>99</c:v>
                </c:pt>
                <c:pt idx="13">
                  <c:v>102.9</c:v>
                </c:pt>
                <c:pt idx="14">
                  <c:v>99.9</c:v>
                </c:pt>
                <c:pt idx="15">
                  <c:v>81.8</c:v>
                </c:pt>
                <c:pt idx="16">
                  <c:v>90.1</c:v>
                </c:pt>
                <c:pt idx="17">
                  <c:v>88.6</c:v>
                </c:pt>
                <c:pt idx="18">
                  <c:v>90</c:v>
                </c:pt>
                <c:pt idx="19">
                  <c:v>93.6</c:v>
                </c:pt>
                <c:pt idx="20">
                  <c:v>95.6</c:v>
                </c:pt>
                <c:pt idx="21" formatCode="#,##0.0;\-#,##0.0">
                  <c:v>100</c:v>
                </c:pt>
                <c:pt idx="22">
                  <c:v>94.5</c:v>
                </c:pt>
                <c:pt idx="23">
                  <c:v>100</c:v>
                </c:pt>
                <c:pt idx="24">
                  <c:v>104.8</c:v>
                </c:pt>
                <c:pt idx="25">
                  <c:v>104.5</c:v>
                </c:pt>
                <c:pt idx="26">
                  <c:v>98.4</c:v>
                </c:pt>
                <c:pt idx="27">
                  <c:v>104.6</c:v>
                </c:pt>
                <c:pt idx="28">
                  <c:v>102.3</c:v>
                </c:pt>
                <c:pt idx="29">
                  <c:v>103.9</c:v>
                </c:pt>
              </c:numCache>
            </c:numRef>
          </c:val>
          <c:smooth val="0"/>
          <c:extLst>
            <c:ext xmlns:c16="http://schemas.microsoft.com/office/drawing/2014/chart" uri="{C3380CC4-5D6E-409C-BE32-E72D297353CC}">
              <c16:uniqueId val="{00000000-6A4E-4F25-A879-F8A34CE30AEA}"/>
            </c:ext>
          </c:extLst>
        </c:ser>
        <c:ser>
          <c:idx val="1"/>
          <c:order val="1"/>
          <c:tx>
            <c:strRef>
              <c:f>国実名愛名!$D$1</c:f>
              <c:strCache>
                <c:ptCount val="1"/>
                <c:pt idx="0">
                  <c:v>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国実名愛名!$B$482:$B$511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国実名愛名!$D$482:$D$511</c:f>
              <c:numCache>
                <c:formatCode>#,##0.0;[Red]\-#,##0.0</c:formatCode>
                <c:ptCount val="30"/>
                <c:pt idx="0">
                  <c:v>130.80000000000001</c:v>
                </c:pt>
                <c:pt idx="1">
                  <c:v>129.6</c:v>
                </c:pt>
                <c:pt idx="2">
                  <c:v>129.30000000000001</c:v>
                </c:pt>
                <c:pt idx="3">
                  <c:v>129.5</c:v>
                </c:pt>
                <c:pt idx="4">
                  <c:v>127</c:v>
                </c:pt>
                <c:pt idx="5">
                  <c:v>119.7</c:v>
                </c:pt>
                <c:pt idx="6">
                  <c:v>120.5</c:v>
                </c:pt>
                <c:pt idx="7">
                  <c:v>111.8</c:v>
                </c:pt>
                <c:pt idx="8">
                  <c:v>107</c:v>
                </c:pt>
                <c:pt idx="9">
                  <c:v>105.6</c:v>
                </c:pt>
                <c:pt idx="10">
                  <c:v>107.7</c:v>
                </c:pt>
                <c:pt idx="11">
                  <c:v>108.5</c:v>
                </c:pt>
                <c:pt idx="12">
                  <c:v>102.4</c:v>
                </c:pt>
                <c:pt idx="13">
                  <c:v>104.9</c:v>
                </c:pt>
                <c:pt idx="14">
                  <c:v>99.3</c:v>
                </c:pt>
                <c:pt idx="15">
                  <c:v>86.4</c:v>
                </c:pt>
                <c:pt idx="16">
                  <c:v>91.1</c:v>
                </c:pt>
                <c:pt idx="17">
                  <c:v>86.4</c:v>
                </c:pt>
                <c:pt idx="18">
                  <c:v>87.6</c:v>
                </c:pt>
                <c:pt idx="19">
                  <c:v>89.6</c:v>
                </c:pt>
                <c:pt idx="20">
                  <c:v>92.2</c:v>
                </c:pt>
                <c:pt idx="21" formatCode="#,##0.0;\-#,##0.0">
                  <c:v>100</c:v>
                </c:pt>
                <c:pt idx="22">
                  <c:v>96.3</c:v>
                </c:pt>
                <c:pt idx="23">
                  <c:v>98.4</c:v>
                </c:pt>
                <c:pt idx="24">
                  <c:v>100.6</c:v>
                </c:pt>
                <c:pt idx="25">
                  <c:v>102.7</c:v>
                </c:pt>
                <c:pt idx="26">
                  <c:v>100.6</c:v>
                </c:pt>
                <c:pt idx="27">
                  <c:v>104.4</c:v>
                </c:pt>
                <c:pt idx="28">
                  <c:v>103.8</c:v>
                </c:pt>
                <c:pt idx="29">
                  <c:v>110.7</c:v>
                </c:pt>
              </c:numCache>
            </c:numRef>
          </c:val>
          <c:smooth val="0"/>
          <c:extLst>
            <c:ext xmlns:c16="http://schemas.microsoft.com/office/drawing/2014/chart" uri="{C3380CC4-5D6E-409C-BE32-E72D297353CC}">
              <c16:uniqueId val="{00000001-6A4E-4F25-A879-F8A34CE30AEA}"/>
            </c:ext>
          </c:extLst>
        </c:ser>
        <c:ser>
          <c:idx val="2"/>
          <c:order val="2"/>
          <c:tx>
            <c:strRef>
              <c:f>国実名愛名!$E$1</c:f>
              <c:strCache>
                <c:ptCount val="1"/>
                <c:pt idx="0">
                  <c:v>愛知名目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国実名愛名!$B$482:$B$511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国実名愛名!$E$482:$E$511</c:f>
              <c:numCache>
                <c:formatCode>#,##0.0;[Red]\-#,##0.0</c:formatCode>
                <c:ptCount val="30"/>
                <c:pt idx="17">
                  <c:v>89.4</c:v>
                </c:pt>
                <c:pt idx="18">
                  <c:v>91.9</c:v>
                </c:pt>
                <c:pt idx="19">
                  <c:v>88</c:v>
                </c:pt>
                <c:pt idx="20">
                  <c:v>89.6</c:v>
                </c:pt>
                <c:pt idx="21" formatCode="#,##0.0;\-#,##0.0">
                  <c:v>100</c:v>
                </c:pt>
                <c:pt idx="22">
                  <c:v>95.5</c:v>
                </c:pt>
                <c:pt idx="23">
                  <c:v>93.4</c:v>
                </c:pt>
                <c:pt idx="24">
                  <c:v>96.1</c:v>
                </c:pt>
                <c:pt idx="25">
                  <c:v>96.7</c:v>
                </c:pt>
                <c:pt idx="26">
                  <c:v>102.6</c:v>
                </c:pt>
                <c:pt idx="27">
                  <c:v>102</c:v>
                </c:pt>
                <c:pt idx="28">
                  <c:v>109.6</c:v>
                </c:pt>
              </c:numCache>
            </c:numRef>
          </c:val>
          <c:smooth val="0"/>
          <c:extLst>
            <c:ext xmlns:c16="http://schemas.microsoft.com/office/drawing/2014/chart" uri="{C3380CC4-5D6E-409C-BE32-E72D297353CC}">
              <c16:uniqueId val="{00000002-6A4E-4F25-A879-F8A34CE30AEA}"/>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49592442891605731"/>
          <c:h val="5.49678114339942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98861534205843E-2"/>
          <c:y val="7.4850323432917476E-2"/>
          <c:w val="0.89703629886239866"/>
          <c:h val="0.79842528574028893"/>
        </c:manualLayout>
      </c:layout>
      <c:lineChart>
        <c:grouping val="standard"/>
        <c:varyColors val="0"/>
        <c:ser>
          <c:idx val="0"/>
          <c:order val="0"/>
          <c:tx>
            <c:strRef>
              <c:f>国実名愛名!$C$1</c:f>
              <c:strCache>
                <c:ptCount val="1"/>
                <c:pt idx="0">
                  <c:v>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国実名愛名!$B$512:$B$541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国実名愛名!$C$512:$C$541</c:f>
              <c:numCache>
                <c:formatCode>#,##0.0;[Red]\-#,##0.0</c:formatCode>
                <c:ptCount val="30"/>
                <c:pt idx="0">
                  <c:v>95</c:v>
                </c:pt>
                <c:pt idx="1">
                  <c:v>99</c:v>
                </c:pt>
                <c:pt idx="2">
                  <c:v>106.2</c:v>
                </c:pt>
                <c:pt idx="3">
                  <c:v>109.3</c:v>
                </c:pt>
                <c:pt idx="4">
                  <c:v>112.8</c:v>
                </c:pt>
                <c:pt idx="5">
                  <c:v>115.2</c:v>
                </c:pt>
                <c:pt idx="6">
                  <c:v>117.1</c:v>
                </c:pt>
                <c:pt idx="7">
                  <c:v>120.3</c:v>
                </c:pt>
                <c:pt idx="8">
                  <c:v>120.1</c:v>
                </c:pt>
                <c:pt idx="9">
                  <c:v>119.7</c:v>
                </c:pt>
                <c:pt idx="10">
                  <c:v>122.7</c:v>
                </c:pt>
                <c:pt idx="11">
                  <c:v>130.30000000000001</c:v>
                </c:pt>
                <c:pt idx="12">
                  <c:v>130.4</c:v>
                </c:pt>
                <c:pt idx="13">
                  <c:v>124.4</c:v>
                </c:pt>
                <c:pt idx="14">
                  <c:v>130.5</c:v>
                </c:pt>
                <c:pt idx="15">
                  <c:v>106.9</c:v>
                </c:pt>
                <c:pt idx="16">
                  <c:v>117.1</c:v>
                </c:pt>
                <c:pt idx="17">
                  <c:v>103.7</c:v>
                </c:pt>
                <c:pt idx="18">
                  <c:v>90</c:v>
                </c:pt>
                <c:pt idx="19">
                  <c:v>96.6</c:v>
                </c:pt>
                <c:pt idx="20">
                  <c:v>102.4</c:v>
                </c:pt>
                <c:pt idx="21" formatCode="#,##0.0;\-#,##0.0">
                  <c:v>100</c:v>
                </c:pt>
                <c:pt idx="22">
                  <c:v>99.7</c:v>
                </c:pt>
                <c:pt idx="23">
                  <c:v>107.9</c:v>
                </c:pt>
                <c:pt idx="24">
                  <c:v>110.1</c:v>
                </c:pt>
                <c:pt idx="25">
                  <c:v>107.8</c:v>
                </c:pt>
                <c:pt idx="26">
                  <c:v>104.2</c:v>
                </c:pt>
                <c:pt idx="27">
                  <c:v>105.7</c:v>
                </c:pt>
                <c:pt idx="28">
                  <c:v>110.9</c:v>
                </c:pt>
                <c:pt idx="29">
                  <c:v>115.8</c:v>
                </c:pt>
              </c:numCache>
            </c:numRef>
          </c:val>
          <c:smooth val="0"/>
          <c:extLst>
            <c:ext xmlns:c16="http://schemas.microsoft.com/office/drawing/2014/chart" uri="{C3380CC4-5D6E-409C-BE32-E72D297353CC}">
              <c16:uniqueId val="{00000000-7860-4FDE-8A79-7070193A2D5A}"/>
            </c:ext>
          </c:extLst>
        </c:ser>
        <c:ser>
          <c:idx val="1"/>
          <c:order val="1"/>
          <c:tx>
            <c:strRef>
              <c:f>国実名愛名!$D$1</c:f>
              <c:strCache>
                <c:ptCount val="1"/>
                <c:pt idx="0">
                  <c:v>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国実名愛名!$B$512:$B$541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国実名愛名!$D$512:$D$541</c:f>
              <c:numCache>
                <c:formatCode>#,##0.0;[Red]\-#,##0.0</c:formatCode>
                <c:ptCount val="30"/>
                <c:pt idx="0">
                  <c:v>100.4</c:v>
                </c:pt>
                <c:pt idx="1">
                  <c:v>104.8</c:v>
                </c:pt>
                <c:pt idx="2">
                  <c:v>107</c:v>
                </c:pt>
                <c:pt idx="3">
                  <c:v>113.3</c:v>
                </c:pt>
                <c:pt idx="4">
                  <c:v>116.2</c:v>
                </c:pt>
                <c:pt idx="5">
                  <c:v>116.4</c:v>
                </c:pt>
                <c:pt idx="6">
                  <c:v>114.1</c:v>
                </c:pt>
                <c:pt idx="7">
                  <c:v>115.7</c:v>
                </c:pt>
                <c:pt idx="8">
                  <c:v>113</c:v>
                </c:pt>
                <c:pt idx="9">
                  <c:v>108.9</c:v>
                </c:pt>
                <c:pt idx="10">
                  <c:v>107.9</c:v>
                </c:pt>
                <c:pt idx="11">
                  <c:v>102.7</c:v>
                </c:pt>
                <c:pt idx="12">
                  <c:v>98.3</c:v>
                </c:pt>
                <c:pt idx="13">
                  <c:v>92.1</c:v>
                </c:pt>
                <c:pt idx="14">
                  <c:v>86.8</c:v>
                </c:pt>
                <c:pt idx="15">
                  <c:v>95.5</c:v>
                </c:pt>
                <c:pt idx="16">
                  <c:v>94.2</c:v>
                </c:pt>
                <c:pt idx="17">
                  <c:v>76.099999999999994</c:v>
                </c:pt>
                <c:pt idx="18">
                  <c:v>69.900000000000006</c:v>
                </c:pt>
                <c:pt idx="19">
                  <c:v>74.900000000000006</c:v>
                </c:pt>
                <c:pt idx="20">
                  <c:v>86</c:v>
                </c:pt>
                <c:pt idx="21" formatCode="#,##0.0;\-#,##0.0">
                  <c:v>100</c:v>
                </c:pt>
                <c:pt idx="22">
                  <c:v>102.4</c:v>
                </c:pt>
                <c:pt idx="23">
                  <c:v>105.3</c:v>
                </c:pt>
                <c:pt idx="24">
                  <c:v>105.8</c:v>
                </c:pt>
                <c:pt idx="25">
                  <c:v>110.8</c:v>
                </c:pt>
                <c:pt idx="26">
                  <c:v>112.5</c:v>
                </c:pt>
                <c:pt idx="27">
                  <c:v>99.2</c:v>
                </c:pt>
                <c:pt idx="28">
                  <c:v>86.2</c:v>
                </c:pt>
                <c:pt idx="29">
                  <c:v>102.6</c:v>
                </c:pt>
              </c:numCache>
            </c:numRef>
          </c:val>
          <c:smooth val="0"/>
          <c:extLst>
            <c:ext xmlns:c16="http://schemas.microsoft.com/office/drawing/2014/chart" uri="{C3380CC4-5D6E-409C-BE32-E72D297353CC}">
              <c16:uniqueId val="{00000001-7860-4FDE-8A79-7070193A2D5A}"/>
            </c:ext>
          </c:extLst>
        </c:ser>
        <c:ser>
          <c:idx val="2"/>
          <c:order val="2"/>
          <c:tx>
            <c:strRef>
              <c:f>国実名愛名!$E$1</c:f>
              <c:strCache>
                <c:ptCount val="1"/>
                <c:pt idx="0">
                  <c:v>愛知名目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国実名愛名!$B$512:$B$541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国実名愛名!$E$512:$E$541</c:f>
              <c:numCache>
                <c:formatCode>#,##0.0;[Red]\-#,##0.0</c:formatCode>
                <c:ptCount val="30"/>
                <c:pt idx="17">
                  <c:v>75.3</c:v>
                </c:pt>
                <c:pt idx="18">
                  <c:v>75.099999999999994</c:v>
                </c:pt>
                <c:pt idx="19">
                  <c:v>72.099999999999994</c:v>
                </c:pt>
                <c:pt idx="20">
                  <c:v>83.8</c:v>
                </c:pt>
                <c:pt idx="21" formatCode="#,##0.0;\-#,##0.0">
                  <c:v>100</c:v>
                </c:pt>
                <c:pt idx="22">
                  <c:v>92.6</c:v>
                </c:pt>
                <c:pt idx="23">
                  <c:v>97.3</c:v>
                </c:pt>
                <c:pt idx="24">
                  <c:v>99.8</c:v>
                </c:pt>
                <c:pt idx="25">
                  <c:v>98.3</c:v>
                </c:pt>
                <c:pt idx="26">
                  <c:v>95.4</c:v>
                </c:pt>
                <c:pt idx="27">
                  <c:v>77</c:v>
                </c:pt>
                <c:pt idx="28">
                  <c:v>77.2</c:v>
                </c:pt>
              </c:numCache>
            </c:numRef>
          </c:val>
          <c:smooth val="0"/>
          <c:extLst>
            <c:ext xmlns:c16="http://schemas.microsoft.com/office/drawing/2014/chart" uri="{C3380CC4-5D6E-409C-BE32-E72D297353CC}">
              <c16:uniqueId val="{00000002-7860-4FDE-8A79-7070193A2D5A}"/>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49592442891605731"/>
          <c:h val="5.49678114339942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98861534205843E-2"/>
          <c:y val="7.4850323432917476E-2"/>
          <c:w val="0.89703629886239866"/>
          <c:h val="0.79842528574028893"/>
        </c:manualLayout>
      </c:layout>
      <c:lineChart>
        <c:grouping val="standard"/>
        <c:varyColors val="0"/>
        <c:ser>
          <c:idx val="0"/>
          <c:order val="0"/>
          <c:tx>
            <c:strRef>
              <c:f>国実名愛名!$C$1</c:f>
              <c:strCache>
                <c:ptCount val="1"/>
                <c:pt idx="0">
                  <c:v>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国実名愛名!$B$542:$B$571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国実名愛名!$C$542:$C$571</c:f>
              <c:numCache>
                <c:formatCode>#,##0.0;[Red]\-#,##0.0</c:formatCode>
                <c:ptCount val="30"/>
                <c:pt idx="0">
                  <c:v>154.69999999999999</c:v>
                </c:pt>
                <c:pt idx="1">
                  <c:v>151.5</c:v>
                </c:pt>
                <c:pt idx="2">
                  <c:v>155.6</c:v>
                </c:pt>
                <c:pt idx="3">
                  <c:v>145</c:v>
                </c:pt>
                <c:pt idx="4">
                  <c:v>141.5</c:v>
                </c:pt>
                <c:pt idx="5">
                  <c:v>139</c:v>
                </c:pt>
                <c:pt idx="6">
                  <c:v>133.6</c:v>
                </c:pt>
                <c:pt idx="7">
                  <c:v>129.1</c:v>
                </c:pt>
                <c:pt idx="8">
                  <c:v>123.2</c:v>
                </c:pt>
                <c:pt idx="9">
                  <c:v>117.7</c:v>
                </c:pt>
                <c:pt idx="10">
                  <c:v>113.8</c:v>
                </c:pt>
                <c:pt idx="11">
                  <c:v>110</c:v>
                </c:pt>
                <c:pt idx="12">
                  <c:v>109.2</c:v>
                </c:pt>
                <c:pt idx="13">
                  <c:v>101.4</c:v>
                </c:pt>
                <c:pt idx="14">
                  <c:v>94.2</c:v>
                </c:pt>
                <c:pt idx="15">
                  <c:v>92.5</c:v>
                </c:pt>
                <c:pt idx="16">
                  <c:v>87.8</c:v>
                </c:pt>
                <c:pt idx="17">
                  <c:v>88.5</c:v>
                </c:pt>
                <c:pt idx="18">
                  <c:v>88</c:v>
                </c:pt>
                <c:pt idx="19">
                  <c:v>94.9</c:v>
                </c:pt>
                <c:pt idx="20">
                  <c:v>96.7</c:v>
                </c:pt>
                <c:pt idx="21" formatCode="#,##0.0;\-#,##0.0">
                  <c:v>100</c:v>
                </c:pt>
                <c:pt idx="22">
                  <c:v>104.6</c:v>
                </c:pt>
                <c:pt idx="23">
                  <c:v>106.9</c:v>
                </c:pt>
                <c:pt idx="24">
                  <c:v>106.1</c:v>
                </c:pt>
                <c:pt idx="25">
                  <c:v>105.2</c:v>
                </c:pt>
                <c:pt idx="26">
                  <c:v>104.9</c:v>
                </c:pt>
                <c:pt idx="27">
                  <c:v>104.2</c:v>
                </c:pt>
                <c:pt idx="28">
                  <c:v>100.9</c:v>
                </c:pt>
                <c:pt idx="29">
                  <c:v>103</c:v>
                </c:pt>
              </c:numCache>
            </c:numRef>
          </c:val>
          <c:smooth val="0"/>
          <c:extLst>
            <c:ext xmlns:c16="http://schemas.microsoft.com/office/drawing/2014/chart" uri="{C3380CC4-5D6E-409C-BE32-E72D297353CC}">
              <c16:uniqueId val="{00000000-0459-4CC1-A0E2-A2E79068113D}"/>
            </c:ext>
          </c:extLst>
        </c:ser>
        <c:ser>
          <c:idx val="1"/>
          <c:order val="1"/>
          <c:tx>
            <c:strRef>
              <c:f>国実名愛名!$D$1</c:f>
              <c:strCache>
                <c:ptCount val="1"/>
                <c:pt idx="0">
                  <c:v>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国実名愛名!$B$542:$B$571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国実名愛名!$D$542:$D$571</c:f>
              <c:numCache>
                <c:formatCode>#,##0.0;[Red]\-#,##0.0</c:formatCode>
                <c:ptCount val="30"/>
                <c:pt idx="0">
                  <c:v>144.6</c:v>
                </c:pt>
                <c:pt idx="1">
                  <c:v>142</c:v>
                </c:pt>
                <c:pt idx="2">
                  <c:v>147.69999999999999</c:v>
                </c:pt>
                <c:pt idx="3">
                  <c:v>140.80000000000001</c:v>
                </c:pt>
                <c:pt idx="4">
                  <c:v>136</c:v>
                </c:pt>
                <c:pt idx="5">
                  <c:v>131.80000000000001</c:v>
                </c:pt>
                <c:pt idx="6">
                  <c:v>128</c:v>
                </c:pt>
                <c:pt idx="7">
                  <c:v>121.9</c:v>
                </c:pt>
                <c:pt idx="8">
                  <c:v>114.6</c:v>
                </c:pt>
                <c:pt idx="9">
                  <c:v>110.2</c:v>
                </c:pt>
                <c:pt idx="10">
                  <c:v>106.9</c:v>
                </c:pt>
                <c:pt idx="11">
                  <c:v>103.2</c:v>
                </c:pt>
                <c:pt idx="12">
                  <c:v>102.9</c:v>
                </c:pt>
                <c:pt idx="13">
                  <c:v>97.1</c:v>
                </c:pt>
                <c:pt idx="14">
                  <c:v>92.9</c:v>
                </c:pt>
                <c:pt idx="15">
                  <c:v>89.3</c:v>
                </c:pt>
                <c:pt idx="16">
                  <c:v>84.1</c:v>
                </c:pt>
                <c:pt idx="17">
                  <c:v>84.6</c:v>
                </c:pt>
                <c:pt idx="18">
                  <c:v>84.1</c:v>
                </c:pt>
                <c:pt idx="19">
                  <c:v>90.9</c:v>
                </c:pt>
                <c:pt idx="20">
                  <c:v>94.7</c:v>
                </c:pt>
                <c:pt idx="21" formatCode="#,##0.0;\-#,##0.0">
                  <c:v>100</c:v>
                </c:pt>
                <c:pt idx="22">
                  <c:v>105</c:v>
                </c:pt>
                <c:pt idx="23">
                  <c:v>108</c:v>
                </c:pt>
                <c:pt idx="24">
                  <c:v>107.7</c:v>
                </c:pt>
                <c:pt idx="25">
                  <c:v>109.1</c:v>
                </c:pt>
                <c:pt idx="26">
                  <c:v>110.8</c:v>
                </c:pt>
                <c:pt idx="27">
                  <c:v>111.3</c:v>
                </c:pt>
                <c:pt idx="28">
                  <c:v>109.5</c:v>
                </c:pt>
                <c:pt idx="29">
                  <c:v>112</c:v>
                </c:pt>
              </c:numCache>
            </c:numRef>
          </c:val>
          <c:smooth val="0"/>
          <c:extLst>
            <c:ext xmlns:c16="http://schemas.microsoft.com/office/drawing/2014/chart" uri="{C3380CC4-5D6E-409C-BE32-E72D297353CC}">
              <c16:uniqueId val="{00000001-0459-4CC1-A0E2-A2E79068113D}"/>
            </c:ext>
          </c:extLst>
        </c:ser>
        <c:ser>
          <c:idx val="2"/>
          <c:order val="2"/>
          <c:tx>
            <c:strRef>
              <c:f>国実名愛名!$E$1</c:f>
              <c:strCache>
                <c:ptCount val="1"/>
                <c:pt idx="0">
                  <c:v>愛知名目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国実名愛名!$B$542:$B$571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国実名愛名!$E$542:$E$571</c:f>
              <c:numCache>
                <c:formatCode>#,##0.0;[Red]\-#,##0.0</c:formatCode>
                <c:ptCount val="30"/>
                <c:pt idx="17">
                  <c:v>86.8</c:v>
                </c:pt>
                <c:pt idx="18">
                  <c:v>82.1</c:v>
                </c:pt>
                <c:pt idx="19">
                  <c:v>91.1</c:v>
                </c:pt>
                <c:pt idx="20">
                  <c:v>95.1</c:v>
                </c:pt>
                <c:pt idx="21" formatCode="#,##0.0;\-#,##0.0">
                  <c:v>100</c:v>
                </c:pt>
                <c:pt idx="22">
                  <c:v>102.9</c:v>
                </c:pt>
                <c:pt idx="23">
                  <c:v>100.8</c:v>
                </c:pt>
                <c:pt idx="24">
                  <c:v>99.6</c:v>
                </c:pt>
                <c:pt idx="25">
                  <c:v>103.5</c:v>
                </c:pt>
                <c:pt idx="26">
                  <c:v>107.2</c:v>
                </c:pt>
                <c:pt idx="27">
                  <c:v>115.9</c:v>
                </c:pt>
                <c:pt idx="28">
                  <c:v>110.5</c:v>
                </c:pt>
              </c:numCache>
            </c:numRef>
          </c:val>
          <c:smooth val="0"/>
          <c:extLst>
            <c:ext xmlns:c16="http://schemas.microsoft.com/office/drawing/2014/chart" uri="{C3380CC4-5D6E-409C-BE32-E72D297353CC}">
              <c16:uniqueId val="{00000002-0459-4CC1-A0E2-A2E79068113D}"/>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49592442891605731"/>
          <c:h val="5.49678114339942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098861534205843E-2"/>
          <c:y val="7.4850323432917476E-2"/>
          <c:w val="0.89703629886239866"/>
          <c:h val="0.79842528574028893"/>
        </c:manualLayout>
      </c:layout>
      <c:lineChart>
        <c:grouping val="standard"/>
        <c:varyColors val="0"/>
        <c:ser>
          <c:idx val="0"/>
          <c:order val="0"/>
          <c:tx>
            <c:strRef>
              <c:f>国実名愛名!$C$1</c:f>
              <c:strCache>
                <c:ptCount val="1"/>
                <c:pt idx="0">
                  <c:v>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国実名愛名!$B$572:$B$601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国実名愛名!$C$572:$C$601</c:f>
              <c:numCache>
                <c:formatCode>#,##0.0;[Red]\-#,##0.0</c:formatCode>
                <c:ptCount val="30"/>
                <c:pt idx="0">
                  <c:v>94.1</c:v>
                </c:pt>
                <c:pt idx="1">
                  <c:v>99.3</c:v>
                </c:pt>
                <c:pt idx="2">
                  <c:v>101.3</c:v>
                </c:pt>
                <c:pt idx="3">
                  <c:v>103.4</c:v>
                </c:pt>
                <c:pt idx="4">
                  <c:v>100.6</c:v>
                </c:pt>
                <c:pt idx="5">
                  <c:v>100.5</c:v>
                </c:pt>
                <c:pt idx="6">
                  <c:v>98.1</c:v>
                </c:pt>
                <c:pt idx="7">
                  <c:v>101.4</c:v>
                </c:pt>
                <c:pt idx="8">
                  <c:v>102.8</c:v>
                </c:pt>
                <c:pt idx="9">
                  <c:v>103.3</c:v>
                </c:pt>
                <c:pt idx="10">
                  <c:v>108</c:v>
                </c:pt>
                <c:pt idx="11">
                  <c:v>109.8</c:v>
                </c:pt>
                <c:pt idx="12">
                  <c:v>104.7</c:v>
                </c:pt>
                <c:pt idx="13">
                  <c:v>101.3</c:v>
                </c:pt>
                <c:pt idx="14">
                  <c:v>99.4</c:v>
                </c:pt>
                <c:pt idx="15">
                  <c:v>95</c:v>
                </c:pt>
                <c:pt idx="16">
                  <c:v>97.5</c:v>
                </c:pt>
                <c:pt idx="17">
                  <c:v>99.4</c:v>
                </c:pt>
                <c:pt idx="18">
                  <c:v>102</c:v>
                </c:pt>
                <c:pt idx="19">
                  <c:v>103.4</c:v>
                </c:pt>
                <c:pt idx="20">
                  <c:v>98.5</c:v>
                </c:pt>
                <c:pt idx="21" formatCode="#,##0.0;\-#,##0.0">
                  <c:v>100</c:v>
                </c:pt>
                <c:pt idx="22">
                  <c:v>99.3</c:v>
                </c:pt>
                <c:pt idx="23">
                  <c:v>102.3</c:v>
                </c:pt>
                <c:pt idx="24">
                  <c:v>99.8</c:v>
                </c:pt>
                <c:pt idx="25">
                  <c:v>96.7</c:v>
                </c:pt>
                <c:pt idx="26">
                  <c:v>92.7</c:v>
                </c:pt>
                <c:pt idx="27">
                  <c:v>96.2</c:v>
                </c:pt>
                <c:pt idx="28">
                  <c:v>98.6</c:v>
                </c:pt>
                <c:pt idx="29">
                  <c:v>96.1</c:v>
                </c:pt>
              </c:numCache>
            </c:numRef>
          </c:val>
          <c:smooth val="0"/>
          <c:extLst>
            <c:ext xmlns:c16="http://schemas.microsoft.com/office/drawing/2014/chart" uri="{C3380CC4-5D6E-409C-BE32-E72D297353CC}">
              <c16:uniqueId val="{00000000-0466-4486-8D5A-8C1A5C810A88}"/>
            </c:ext>
          </c:extLst>
        </c:ser>
        <c:ser>
          <c:idx val="1"/>
          <c:order val="1"/>
          <c:tx>
            <c:strRef>
              <c:f>国実名愛名!$D$1</c:f>
              <c:strCache>
                <c:ptCount val="1"/>
                <c:pt idx="0">
                  <c:v>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国実名愛名!$B$572:$B$601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国実名愛名!$D$572:$D$601</c:f>
              <c:numCache>
                <c:formatCode>#,##0.0;[Red]\-#,##0.0</c:formatCode>
                <c:ptCount val="30"/>
                <c:pt idx="0">
                  <c:v>98.5</c:v>
                </c:pt>
                <c:pt idx="1">
                  <c:v>102.2</c:v>
                </c:pt>
                <c:pt idx="2">
                  <c:v>102.6</c:v>
                </c:pt>
                <c:pt idx="3">
                  <c:v>106.2</c:v>
                </c:pt>
                <c:pt idx="4">
                  <c:v>102.7</c:v>
                </c:pt>
                <c:pt idx="5">
                  <c:v>101.9</c:v>
                </c:pt>
                <c:pt idx="6">
                  <c:v>99.4</c:v>
                </c:pt>
                <c:pt idx="7">
                  <c:v>100</c:v>
                </c:pt>
                <c:pt idx="8">
                  <c:v>99</c:v>
                </c:pt>
                <c:pt idx="9">
                  <c:v>98.7</c:v>
                </c:pt>
                <c:pt idx="10">
                  <c:v>104.4</c:v>
                </c:pt>
                <c:pt idx="11">
                  <c:v>107.1</c:v>
                </c:pt>
                <c:pt idx="12">
                  <c:v>103.3</c:v>
                </c:pt>
                <c:pt idx="13">
                  <c:v>101.1</c:v>
                </c:pt>
                <c:pt idx="14">
                  <c:v>102.1</c:v>
                </c:pt>
                <c:pt idx="15">
                  <c:v>93.7</c:v>
                </c:pt>
                <c:pt idx="16">
                  <c:v>96.3</c:v>
                </c:pt>
                <c:pt idx="17">
                  <c:v>98.1</c:v>
                </c:pt>
                <c:pt idx="18">
                  <c:v>99.8</c:v>
                </c:pt>
                <c:pt idx="19">
                  <c:v>101.3</c:v>
                </c:pt>
                <c:pt idx="20">
                  <c:v>99.1</c:v>
                </c:pt>
                <c:pt idx="21" formatCode="#,##0.0;\-#,##0.0">
                  <c:v>100</c:v>
                </c:pt>
                <c:pt idx="22">
                  <c:v>100.1</c:v>
                </c:pt>
                <c:pt idx="23">
                  <c:v>102.5</c:v>
                </c:pt>
                <c:pt idx="24">
                  <c:v>100.6</c:v>
                </c:pt>
                <c:pt idx="25">
                  <c:v>98.7</c:v>
                </c:pt>
                <c:pt idx="26">
                  <c:v>98</c:v>
                </c:pt>
                <c:pt idx="27">
                  <c:v>103.9</c:v>
                </c:pt>
                <c:pt idx="28">
                  <c:v>111.2</c:v>
                </c:pt>
                <c:pt idx="29">
                  <c:v>116</c:v>
                </c:pt>
              </c:numCache>
            </c:numRef>
          </c:val>
          <c:smooth val="0"/>
          <c:extLst>
            <c:ext xmlns:c16="http://schemas.microsoft.com/office/drawing/2014/chart" uri="{C3380CC4-5D6E-409C-BE32-E72D297353CC}">
              <c16:uniqueId val="{00000001-0466-4486-8D5A-8C1A5C810A88}"/>
            </c:ext>
          </c:extLst>
        </c:ser>
        <c:ser>
          <c:idx val="2"/>
          <c:order val="2"/>
          <c:tx>
            <c:strRef>
              <c:f>国実名愛名!$E$1</c:f>
              <c:strCache>
                <c:ptCount val="1"/>
                <c:pt idx="0">
                  <c:v>愛知名目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国実名愛名!$B$572:$B$601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国実名愛名!$E$572:$E$601</c:f>
              <c:numCache>
                <c:formatCode>#,##0.0;[Red]\-#,##0.0</c:formatCode>
                <c:ptCount val="30"/>
                <c:pt idx="17">
                  <c:v>97.7</c:v>
                </c:pt>
                <c:pt idx="18">
                  <c:v>98.5</c:v>
                </c:pt>
                <c:pt idx="19">
                  <c:v>101.5</c:v>
                </c:pt>
                <c:pt idx="20">
                  <c:v>99.9</c:v>
                </c:pt>
                <c:pt idx="21" formatCode="#,##0.0;\-#,##0.0">
                  <c:v>100</c:v>
                </c:pt>
                <c:pt idx="22">
                  <c:v>98.1</c:v>
                </c:pt>
                <c:pt idx="23">
                  <c:v>101.9</c:v>
                </c:pt>
                <c:pt idx="24">
                  <c:v>101.8</c:v>
                </c:pt>
                <c:pt idx="25">
                  <c:v>98.1</c:v>
                </c:pt>
                <c:pt idx="26">
                  <c:v>90.3</c:v>
                </c:pt>
                <c:pt idx="27">
                  <c:v>97.1</c:v>
                </c:pt>
                <c:pt idx="28">
                  <c:v>102.1</c:v>
                </c:pt>
              </c:numCache>
            </c:numRef>
          </c:val>
          <c:smooth val="0"/>
          <c:extLst>
            <c:ext xmlns:c16="http://schemas.microsoft.com/office/drawing/2014/chart" uri="{C3380CC4-5D6E-409C-BE32-E72D297353CC}">
              <c16:uniqueId val="{00000002-0466-4486-8D5A-8C1A5C810A88}"/>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49592442891605731"/>
          <c:h val="5.49678114339942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668120364447371E-2"/>
          <c:y val="7.1562008937483435E-2"/>
          <c:w val="0.89703629886239866"/>
          <c:h val="0.79842528574028893"/>
        </c:manualLayout>
      </c:layout>
      <c:lineChart>
        <c:grouping val="standard"/>
        <c:varyColors val="0"/>
        <c:ser>
          <c:idx val="0"/>
          <c:order val="0"/>
          <c:tx>
            <c:strRef>
              <c:f>国実名愛名!$C$1</c:f>
              <c:strCache>
                <c:ptCount val="1"/>
                <c:pt idx="0">
                  <c:v>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国実名愛名!$B$602:$B$631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国実名愛名!$C$602:$C$631</c:f>
              <c:numCache>
                <c:formatCode>#,##0.0;[Red]\-#,##0.0</c:formatCode>
                <c:ptCount val="30"/>
                <c:pt idx="0">
                  <c:v>98.4</c:v>
                </c:pt>
                <c:pt idx="1">
                  <c:v>102.4</c:v>
                </c:pt>
                <c:pt idx="2">
                  <c:v>97.4</c:v>
                </c:pt>
                <c:pt idx="3">
                  <c:v>97.5</c:v>
                </c:pt>
                <c:pt idx="4">
                  <c:v>93.1</c:v>
                </c:pt>
                <c:pt idx="5">
                  <c:v>91.5</c:v>
                </c:pt>
                <c:pt idx="6">
                  <c:v>92.9</c:v>
                </c:pt>
                <c:pt idx="7">
                  <c:v>93.5</c:v>
                </c:pt>
                <c:pt idx="8">
                  <c:v>94.6</c:v>
                </c:pt>
                <c:pt idx="9">
                  <c:v>96.7</c:v>
                </c:pt>
                <c:pt idx="10">
                  <c:v>100.3</c:v>
                </c:pt>
                <c:pt idx="11">
                  <c:v>100.3</c:v>
                </c:pt>
                <c:pt idx="12">
                  <c:v>105.9</c:v>
                </c:pt>
                <c:pt idx="13">
                  <c:v>109.9</c:v>
                </c:pt>
                <c:pt idx="14">
                  <c:v>107</c:v>
                </c:pt>
                <c:pt idx="15">
                  <c:v>93.3</c:v>
                </c:pt>
                <c:pt idx="16">
                  <c:v>96.3</c:v>
                </c:pt>
                <c:pt idx="17">
                  <c:v>95.2</c:v>
                </c:pt>
                <c:pt idx="18">
                  <c:v>98.7</c:v>
                </c:pt>
                <c:pt idx="19">
                  <c:v>99.6</c:v>
                </c:pt>
                <c:pt idx="20">
                  <c:v>102</c:v>
                </c:pt>
                <c:pt idx="21" formatCode="#,##0.0;\-#,##0.0">
                  <c:v>100</c:v>
                </c:pt>
                <c:pt idx="22">
                  <c:v>99.6</c:v>
                </c:pt>
                <c:pt idx="23">
                  <c:v>102.8</c:v>
                </c:pt>
                <c:pt idx="24">
                  <c:v>101.3</c:v>
                </c:pt>
                <c:pt idx="25">
                  <c:v>100.5</c:v>
                </c:pt>
                <c:pt idx="26">
                  <c:v>73.099999999999994</c:v>
                </c:pt>
                <c:pt idx="27">
                  <c:v>75.599999999999994</c:v>
                </c:pt>
                <c:pt idx="28">
                  <c:v>83.1</c:v>
                </c:pt>
                <c:pt idx="29">
                  <c:v>90.5</c:v>
                </c:pt>
              </c:numCache>
            </c:numRef>
          </c:val>
          <c:smooth val="0"/>
          <c:extLst>
            <c:ext xmlns:c16="http://schemas.microsoft.com/office/drawing/2014/chart" uri="{C3380CC4-5D6E-409C-BE32-E72D297353CC}">
              <c16:uniqueId val="{00000000-B56B-4432-AC95-22505BE43C18}"/>
            </c:ext>
          </c:extLst>
        </c:ser>
        <c:ser>
          <c:idx val="1"/>
          <c:order val="1"/>
          <c:tx>
            <c:strRef>
              <c:f>国実名愛名!$D$1</c:f>
              <c:strCache>
                <c:ptCount val="1"/>
                <c:pt idx="0">
                  <c:v>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国実名愛名!$B$602:$B$631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国実名愛名!$D$602:$D$631</c:f>
              <c:numCache>
                <c:formatCode>#,##0.0;[Red]\-#,##0.0</c:formatCode>
                <c:ptCount val="30"/>
                <c:pt idx="0">
                  <c:v>96.6</c:v>
                </c:pt>
                <c:pt idx="1">
                  <c:v>100.9</c:v>
                </c:pt>
                <c:pt idx="2">
                  <c:v>96</c:v>
                </c:pt>
                <c:pt idx="3">
                  <c:v>96.2</c:v>
                </c:pt>
                <c:pt idx="4">
                  <c:v>93.3</c:v>
                </c:pt>
                <c:pt idx="5">
                  <c:v>91.6</c:v>
                </c:pt>
                <c:pt idx="6">
                  <c:v>91.7</c:v>
                </c:pt>
                <c:pt idx="7">
                  <c:v>91.7</c:v>
                </c:pt>
                <c:pt idx="8">
                  <c:v>92.1</c:v>
                </c:pt>
                <c:pt idx="9">
                  <c:v>92.9</c:v>
                </c:pt>
                <c:pt idx="10">
                  <c:v>95.8</c:v>
                </c:pt>
                <c:pt idx="11">
                  <c:v>95.2</c:v>
                </c:pt>
                <c:pt idx="12">
                  <c:v>98.7</c:v>
                </c:pt>
                <c:pt idx="13">
                  <c:v>102</c:v>
                </c:pt>
                <c:pt idx="14">
                  <c:v>98.3</c:v>
                </c:pt>
                <c:pt idx="15">
                  <c:v>88.8</c:v>
                </c:pt>
                <c:pt idx="16">
                  <c:v>90.5</c:v>
                </c:pt>
                <c:pt idx="17">
                  <c:v>87.9</c:v>
                </c:pt>
                <c:pt idx="18">
                  <c:v>91.8</c:v>
                </c:pt>
                <c:pt idx="19">
                  <c:v>92.4</c:v>
                </c:pt>
                <c:pt idx="20">
                  <c:v>97.6</c:v>
                </c:pt>
                <c:pt idx="21" formatCode="#,##0.0;\-#,##0.0">
                  <c:v>100</c:v>
                </c:pt>
                <c:pt idx="22">
                  <c:v>100.1</c:v>
                </c:pt>
                <c:pt idx="23">
                  <c:v>103.1</c:v>
                </c:pt>
                <c:pt idx="24">
                  <c:v>103.7</c:v>
                </c:pt>
                <c:pt idx="25">
                  <c:v>105</c:v>
                </c:pt>
                <c:pt idx="26">
                  <c:v>80</c:v>
                </c:pt>
                <c:pt idx="27">
                  <c:v>80.7</c:v>
                </c:pt>
                <c:pt idx="28">
                  <c:v>88.9</c:v>
                </c:pt>
                <c:pt idx="29">
                  <c:v>98.9</c:v>
                </c:pt>
              </c:numCache>
            </c:numRef>
          </c:val>
          <c:smooth val="0"/>
          <c:extLst>
            <c:ext xmlns:c16="http://schemas.microsoft.com/office/drawing/2014/chart" uri="{C3380CC4-5D6E-409C-BE32-E72D297353CC}">
              <c16:uniqueId val="{00000001-B56B-4432-AC95-22505BE43C18}"/>
            </c:ext>
          </c:extLst>
        </c:ser>
        <c:ser>
          <c:idx val="2"/>
          <c:order val="2"/>
          <c:tx>
            <c:strRef>
              <c:f>国実名愛名!$E$1</c:f>
              <c:strCache>
                <c:ptCount val="1"/>
                <c:pt idx="0">
                  <c:v>愛知名目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国実名愛名!$B$602:$B$631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国実名愛名!$E$602:$E$631</c:f>
              <c:numCache>
                <c:formatCode>#,##0.0;[Red]\-#,##0.0</c:formatCode>
                <c:ptCount val="30"/>
                <c:pt idx="17">
                  <c:v>92.1</c:v>
                </c:pt>
                <c:pt idx="18">
                  <c:v>94.3</c:v>
                </c:pt>
                <c:pt idx="19">
                  <c:v>90.6</c:v>
                </c:pt>
                <c:pt idx="20">
                  <c:v>98.3</c:v>
                </c:pt>
                <c:pt idx="21" formatCode="#,##0.0;\-#,##0.0">
                  <c:v>100</c:v>
                </c:pt>
                <c:pt idx="22">
                  <c:v>97.9</c:v>
                </c:pt>
                <c:pt idx="23">
                  <c:v>103.8</c:v>
                </c:pt>
                <c:pt idx="24">
                  <c:v>104.8</c:v>
                </c:pt>
                <c:pt idx="25">
                  <c:v>104.3</c:v>
                </c:pt>
                <c:pt idx="26">
                  <c:v>74.8</c:v>
                </c:pt>
                <c:pt idx="27">
                  <c:v>81.8</c:v>
                </c:pt>
                <c:pt idx="28">
                  <c:v>94.8</c:v>
                </c:pt>
              </c:numCache>
            </c:numRef>
          </c:val>
          <c:smooth val="0"/>
          <c:extLst>
            <c:ext xmlns:c16="http://schemas.microsoft.com/office/drawing/2014/chart" uri="{C3380CC4-5D6E-409C-BE32-E72D297353CC}">
              <c16:uniqueId val="{00000002-B56B-4432-AC95-22505BE43C18}"/>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40139671686174166"/>
          <c:h val="5.36186865332646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668120364447371E-2"/>
          <c:y val="7.1562008937483435E-2"/>
          <c:w val="0.89703629886239866"/>
          <c:h val="0.79842528574028893"/>
        </c:manualLayout>
      </c:layout>
      <c:lineChart>
        <c:grouping val="standard"/>
        <c:varyColors val="0"/>
        <c:ser>
          <c:idx val="0"/>
          <c:order val="0"/>
          <c:tx>
            <c:strRef>
              <c:f>国実名愛名!$C$1</c:f>
              <c:strCache>
                <c:ptCount val="1"/>
                <c:pt idx="0">
                  <c:v>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国実名愛名!$B$632:$B$661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国実名愛名!$C$632:$C$661</c:f>
              <c:numCache>
                <c:formatCode>#,##0.0;[Red]\-#,##0.0</c:formatCode>
                <c:ptCount val="30"/>
                <c:pt idx="0">
                  <c:v>141.5</c:v>
                </c:pt>
                <c:pt idx="1">
                  <c:v>142.5</c:v>
                </c:pt>
                <c:pt idx="2">
                  <c:v>146.69999999999999</c:v>
                </c:pt>
                <c:pt idx="3">
                  <c:v>148</c:v>
                </c:pt>
                <c:pt idx="4">
                  <c:v>147.1</c:v>
                </c:pt>
                <c:pt idx="5">
                  <c:v>143.80000000000001</c:v>
                </c:pt>
                <c:pt idx="6">
                  <c:v>138.1</c:v>
                </c:pt>
                <c:pt idx="7">
                  <c:v>137.4</c:v>
                </c:pt>
                <c:pt idx="8">
                  <c:v>135</c:v>
                </c:pt>
                <c:pt idx="9">
                  <c:v>130</c:v>
                </c:pt>
                <c:pt idx="10">
                  <c:v>125.2</c:v>
                </c:pt>
                <c:pt idx="11">
                  <c:v>119.7</c:v>
                </c:pt>
                <c:pt idx="12">
                  <c:v>119.7</c:v>
                </c:pt>
                <c:pt idx="13">
                  <c:v>121</c:v>
                </c:pt>
                <c:pt idx="14">
                  <c:v>114.2</c:v>
                </c:pt>
                <c:pt idx="15">
                  <c:v>104.8</c:v>
                </c:pt>
                <c:pt idx="16">
                  <c:v>102.8</c:v>
                </c:pt>
                <c:pt idx="17">
                  <c:v>101.4</c:v>
                </c:pt>
                <c:pt idx="18">
                  <c:v>97.4</c:v>
                </c:pt>
                <c:pt idx="19">
                  <c:v>104.8</c:v>
                </c:pt>
                <c:pt idx="20">
                  <c:v>106.1</c:v>
                </c:pt>
                <c:pt idx="21" formatCode="#,##0.0;\-#,##0.0">
                  <c:v>100</c:v>
                </c:pt>
                <c:pt idx="22">
                  <c:v>104</c:v>
                </c:pt>
                <c:pt idx="23">
                  <c:v>107.1</c:v>
                </c:pt>
                <c:pt idx="24">
                  <c:v>107.1</c:v>
                </c:pt>
                <c:pt idx="25">
                  <c:v>100.4</c:v>
                </c:pt>
                <c:pt idx="26">
                  <c:v>64.8</c:v>
                </c:pt>
                <c:pt idx="27">
                  <c:v>52.4</c:v>
                </c:pt>
                <c:pt idx="28">
                  <c:v>63</c:v>
                </c:pt>
                <c:pt idx="29">
                  <c:v>75.900000000000006</c:v>
                </c:pt>
              </c:numCache>
            </c:numRef>
          </c:val>
          <c:smooth val="0"/>
          <c:extLst>
            <c:ext xmlns:c16="http://schemas.microsoft.com/office/drawing/2014/chart" uri="{C3380CC4-5D6E-409C-BE32-E72D297353CC}">
              <c16:uniqueId val="{00000000-C781-4178-8BFC-098F3A34D636}"/>
            </c:ext>
          </c:extLst>
        </c:ser>
        <c:ser>
          <c:idx val="1"/>
          <c:order val="1"/>
          <c:tx>
            <c:strRef>
              <c:f>国実名愛名!$D$1</c:f>
              <c:strCache>
                <c:ptCount val="1"/>
                <c:pt idx="0">
                  <c:v>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国実名愛名!$B$632:$B$661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国実名愛名!$D$632:$D$661</c:f>
              <c:numCache>
                <c:formatCode>#,##0.0;[Red]\-#,##0.0</c:formatCode>
                <c:ptCount val="30"/>
                <c:pt idx="0">
                  <c:v>123</c:v>
                </c:pt>
                <c:pt idx="1">
                  <c:v>124.7</c:v>
                </c:pt>
                <c:pt idx="2">
                  <c:v>128.6</c:v>
                </c:pt>
                <c:pt idx="3">
                  <c:v>135.19999999999999</c:v>
                </c:pt>
                <c:pt idx="4">
                  <c:v>136</c:v>
                </c:pt>
                <c:pt idx="5">
                  <c:v>135.30000000000001</c:v>
                </c:pt>
                <c:pt idx="6">
                  <c:v>130.9</c:v>
                </c:pt>
                <c:pt idx="7">
                  <c:v>128.19999999999999</c:v>
                </c:pt>
                <c:pt idx="8">
                  <c:v>127.1</c:v>
                </c:pt>
                <c:pt idx="9">
                  <c:v>123</c:v>
                </c:pt>
                <c:pt idx="10">
                  <c:v>118.4</c:v>
                </c:pt>
                <c:pt idx="11">
                  <c:v>113.1</c:v>
                </c:pt>
                <c:pt idx="12">
                  <c:v>113.6</c:v>
                </c:pt>
                <c:pt idx="13">
                  <c:v>114.8</c:v>
                </c:pt>
                <c:pt idx="14">
                  <c:v>108.9</c:v>
                </c:pt>
                <c:pt idx="15">
                  <c:v>105.7</c:v>
                </c:pt>
                <c:pt idx="16">
                  <c:v>101.5</c:v>
                </c:pt>
                <c:pt idx="17">
                  <c:v>98.4</c:v>
                </c:pt>
                <c:pt idx="18">
                  <c:v>93.9</c:v>
                </c:pt>
                <c:pt idx="19">
                  <c:v>98.4</c:v>
                </c:pt>
                <c:pt idx="20">
                  <c:v>100.9</c:v>
                </c:pt>
                <c:pt idx="21" formatCode="#,##0.0;\-#,##0.0">
                  <c:v>100</c:v>
                </c:pt>
                <c:pt idx="22">
                  <c:v>109.2</c:v>
                </c:pt>
                <c:pt idx="23">
                  <c:v>112</c:v>
                </c:pt>
                <c:pt idx="24">
                  <c:v>112.5</c:v>
                </c:pt>
                <c:pt idx="25">
                  <c:v>108.8</c:v>
                </c:pt>
                <c:pt idx="26">
                  <c:v>70.599999999999994</c:v>
                </c:pt>
                <c:pt idx="27">
                  <c:v>55</c:v>
                </c:pt>
                <c:pt idx="28">
                  <c:v>66.2</c:v>
                </c:pt>
                <c:pt idx="29">
                  <c:v>92.3</c:v>
                </c:pt>
              </c:numCache>
            </c:numRef>
          </c:val>
          <c:smooth val="0"/>
          <c:extLst>
            <c:ext xmlns:c16="http://schemas.microsoft.com/office/drawing/2014/chart" uri="{C3380CC4-5D6E-409C-BE32-E72D297353CC}">
              <c16:uniqueId val="{00000001-C781-4178-8BFC-098F3A34D636}"/>
            </c:ext>
          </c:extLst>
        </c:ser>
        <c:ser>
          <c:idx val="2"/>
          <c:order val="2"/>
          <c:tx>
            <c:strRef>
              <c:f>国実名愛名!$E$1</c:f>
              <c:strCache>
                <c:ptCount val="1"/>
                <c:pt idx="0">
                  <c:v>愛知名目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国実名愛名!$B$632:$B$661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国実名愛名!$E$632:$E$661</c:f>
              <c:numCache>
                <c:formatCode>#,##0.0;[Red]\-#,##0.0</c:formatCode>
                <c:ptCount val="30"/>
                <c:pt idx="17">
                  <c:v>105.4</c:v>
                </c:pt>
                <c:pt idx="18">
                  <c:v>99</c:v>
                </c:pt>
                <c:pt idx="19">
                  <c:v>100.2</c:v>
                </c:pt>
                <c:pt idx="20">
                  <c:v>103</c:v>
                </c:pt>
                <c:pt idx="21" formatCode="#,##0.0;\-#,##0.0">
                  <c:v>100</c:v>
                </c:pt>
                <c:pt idx="22">
                  <c:v>108.4</c:v>
                </c:pt>
                <c:pt idx="23">
                  <c:v>111.2</c:v>
                </c:pt>
                <c:pt idx="24">
                  <c:v>113.1</c:v>
                </c:pt>
                <c:pt idx="25">
                  <c:v>106.3</c:v>
                </c:pt>
                <c:pt idx="26">
                  <c:v>69.099999999999994</c:v>
                </c:pt>
                <c:pt idx="27">
                  <c:v>59.5</c:v>
                </c:pt>
                <c:pt idx="28">
                  <c:v>72.5</c:v>
                </c:pt>
              </c:numCache>
            </c:numRef>
          </c:val>
          <c:smooth val="0"/>
          <c:extLst>
            <c:ext xmlns:c16="http://schemas.microsoft.com/office/drawing/2014/chart" uri="{C3380CC4-5D6E-409C-BE32-E72D297353CC}">
              <c16:uniqueId val="{00000002-C781-4178-8BFC-098F3A34D63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min val="4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40139671686174166"/>
          <c:h val="5.36186865332646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668120364447371E-2"/>
          <c:y val="7.1562008937483435E-2"/>
          <c:w val="0.89703629886239866"/>
          <c:h val="0.79842528574028893"/>
        </c:manualLayout>
      </c:layout>
      <c:lineChart>
        <c:grouping val="standard"/>
        <c:varyColors val="0"/>
        <c:ser>
          <c:idx val="0"/>
          <c:order val="0"/>
          <c:tx>
            <c:strRef>
              <c:f>国実名愛名!$C$1</c:f>
              <c:strCache>
                <c:ptCount val="1"/>
                <c:pt idx="0">
                  <c:v>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国実名愛名!$B$662:$B$691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国実名愛名!$C$662:$C$691</c:f>
              <c:numCache>
                <c:formatCode>#,##0.0;[Red]\-#,##0.0</c:formatCode>
                <c:ptCount val="30"/>
                <c:pt idx="0">
                  <c:v>40.200000000000003</c:v>
                </c:pt>
                <c:pt idx="1">
                  <c:v>44.3</c:v>
                </c:pt>
                <c:pt idx="2">
                  <c:v>52.6</c:v>
                </c:pt>
                <c:pt idx="3">
                  <c:v>59.9</c:v>
                </c:pt>
                <c:pt idx="4">
                  <c:v>67.5</c:v>
                </c:pt>
                <c:pt idx="5">
                  <c:v>70.8</c:v>
                </c:pt>
                <c:pt idx="6">
                  <c:v>76.7</c:v>
                </c:pt>
                <c:pt idx="7">
                  <c:v>83</c:v>
                </c:pt>
                <c:pt idx="8">
                  <c:v>86.6</c:v>
                </c:pt>
                <c:pt idx="9">
                  <c:v>89.3</c:v>
                </c:pt>
                <c:pt idx="10">
                  <c:v>88.5</c:v>
                </c:pt>
                <c:pt idx="11">
                  <c:v>91.1</c:v>
                </c:pt>
                <c:pt idx="12">
                  <c:v>93.2</c:v>
                </c:pt>
                <c:pt idx="13">
                  <c:v>94.8</c:v>
                </c:pt>
                <c:pt idx="14">
                  <c:v>96</c:v>
                </c:pt>
                <c:pt idx="15">
                  <c:v>93.5</c:v>
                </c:pt>
                <c:pt idx="16">
                  <c:v>93.1</c:v>
                </c:pt>
                <c:pt idx="17">
                  <c:v>92.3</c:v>
                </c:pt>
                <c:pt idx="18">
                  <c:v>92.7</c:v>
                </c:pt>
                <c:pt idx="19">
                  <c:v>95.9</c:v>
                </c:pt>
                <c:pt idx="20">
                  <c:v>96.3</c:v>
                </c:pt>
                <c:pt idx="21" formatCode="#,##0.0;\-#,##0.0">
                  <c:v>100</c:v>
                </c:pt>
                <c:pt idx="22">
                  <c:v>100.9</c:v>
                </c:pt>
                <c:pt idx="23">
                  <c:v>101.5</c:v>
                </c:pt>
                <c:pt idx="24">
                  <c:v>103.7</c:v>
                </c:pt>
                <c:pt idx="25">
                  <c:v>104.8</c:v>
                </c:pt>
                <c:pt idx="26">
                  <c:v>105.7</c:v>
                </c:pt>
                <c:pt idx="27">
                  <c:v>107.6</c:v>
                </c:pt>
                <c:pt idx="28">
                  <c:v>109.7</c:v>
                </c:pt>
                <c:pt idx="29">
                  <c:v>109.5</c:v>
                </c:pt>
              </c:numCache>
            </c:numRef>
          </c:val>
          <c:smooth val="0"/>
          <c:extLst>
            <c:ext xmlns:c16="http://schemas.microsoft.com/office/drawing/2014/chart" uri="{C3380CC4-5D6E-409C-BE32-E72D297353CC}">
              <c16:uniqueId val="{00000000-ADF2-4B3F-8D96-0DA8D6ECC103}"/>
            </c:ext>
          </c:extLst>
        </c:ser>
        <c:ser>
          <c:idx val="1"/>
          <c:order val="1"/>
          <c:tx>
            <c:strRef>
              <c:f>国実名愛名!$D$1</c:f>
              <c:strCache>
                <c:ptCount val="1"/>
                <c:pt idx="0">
                  <c:v>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国実名愛名!$B$662:$B$691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国実名愛名!$D$662:$D$691</c:f>
              <c:numCache>
                <c:formatCode>#,##0.0;[Red]\-#,##0.0</c:formatCode>
                <c:ptCount val="30"/>
                <c:pt idx="0">
                  <c:v>60.3</c:v>
                </c:pt>
                <c:pt idx="1">
                  <c:v>64.8</c:v>
                </c:pt>
                <c:pt idx="2">
                  <c:v>74.099999999999994</c:v>
                </c:pt>
                <c:pt idx="3">
                  <c:v>80.900000000000006</c:v>
                </c:pt>
                <c:pt idx="4">
                  <c:v>87.8</c:v>
                </c:pt>
                <c:pt idx="5">
                  <c:v>90.4</c:v>
                </c:pt>
                <c:pt idx="6">
                  <c:v>94.6</c:v>
                </c:pt>
                <c:pt idx="7">
                  <c:v>98</c:v>
                </c:pt>
                <c:pt idx="8">
                  <c:v>99.6</c:v>
                </c:pt>
                <c:pt idx="9">
                  <c:v>100.6</c:v>
                </c:pt>
                <c:pt idx="10">
                  <c:v>99.5</c:v>
                </c:pt>
                <c:pt idx="11">
                  <c:v>100.8</c:v>
                </c:pt>
                <c:pt idx="12">
                  <c:v>100.9</c:v>
                </c:pt>
                <c:pt idx="13">
                  <c:v>101.3</c:v>
                </c:pt>
                <c:pt idx="14">
                  <c:v>101.1</c:v>
                </c:pt>
                <c:pt idx="15">
                  <c:v>96.9</c:v>
                </c:pt>
                <c:pt idx="16">
                  <c:v>95.3</c:v>
                </c:pt>
                <c:pt idx="17">
                  <c:v>93.6</c:v>
                </c:pt>
                <c:pt idx="18">
                  <c:v>93.6</c:v>
                </c:pt>
                <c:pt idx="19">
                  <c:v>95</c:v>
                </c:pt>
                <c:pt idx="20">
                  <c:v>96.3</c:v>
                </c:pt>
                <c:pt idx="21" formatCode="#,##0.0;\-#,##0.0">
                  <c:v>100</c:v>
                </c:pt>
                <c:pt idx="22">
                  <c:v>101.6</c:v>
                </c:pt>
                <c:pt idx="23">
                  <c:v>100.8</c:v>
                </c:pt>
                <c:pt idx="24">
                  <c:v>102.1</c:v>
                </c:pt>
                <c:pt idx="25">
                  <c:v>102.1</c:v>
                </c:pt>
                <c:pt idx="26">
                  <c:v>103.2</c:v>
                </c:pt>
                <c:pt idx="27">
                  <c:v>103.8</c:v>
                </c:pt>
                <c:pt idx="28">
                  <c:v>102.8</c:v>
                </c:pt>
                <c:pt idx="29">
                  <c:v>104</c:v>
                </c:pt>
              </c:numCache>
            </c:numRef>
          </c:val>
          <c:smooth val="0"/>
          <c:extLst>
            <c:ext xmlns:c16="http://schemas.microsoft.com/office/drawing/2014/chart" uri="{C3380CC4-5D6E-409C-BE32-E72D297353CC}">
              <c16:uniqueId val="{00000001-ADF2-4B3F-8D96-0DA8D6ECC103}"/>
            </c:ext>
          </c:extLst>
        </c:ser>
        <c:ser>
          <c:idx val="2"/>
          <c:order val="2"/>
          <c:tx>
            <c:strRef>
              <c:f>国実名愛名!$E$1</c:f>
              <c:strCache>
                <c:ptCount val="1"/>
                <c:pt idx="0">
                  <c:v>愛知名目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国実名愛名!$B$662:$B$691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国実名愛名!$E$662:$E$691</c:f>
              <c:numCache>
                <c:formatCode>#,##0.0;[Red]\-#,##0.0</c:formatCode>
                <c:ptCount val="30"/>
                <c:pt idx="17">
                  <c:v>94.5</c:v>
                </c:pt>
                <c:pt idx="18">
                  <c:v>92.9</c:v>
                </c:pt>
                <c:pt idx="19">
                  <c:v>94.9</c:v>
                </c:pt>
                <c:pt idx="20">
                  <c:v>94.5</c:v>
                </c:pt>
                <c:pt idx="21" formatCode="#,##0.0;\-#,##0.0">
                  <c:v>100</c:v>
                </c:pt>
                <c:pt idx="22">
                  <c:v>105.5</c:v>
                </c:pt>
                <c:pt idx="23">
                  <c:v>105.5</c:v>
                </c:pt>
                <c:pt idx="24">
                  <c:v>106.8</c:v>
                </c:pt>
                <c:pt idx="25">
                  <c:v>105.3</c:v>
                </c:pt>
                <c:pt idx="26">
                  <c:v>104.5</c:v>
                </c:pt>
                <c:pt idx="27">
                  <c:v>103.3</c:v>
                </c:pt>
                <c:pt idx="28">
                  <c:v>100.2</c:v>
                </c:pt>
              </c:numCache>
            </c:numRef>
          </c:val>
          <c:smooth val="0"/>
          <c:extLst>
            <c:ext xmlns:c16="http://schemas.microsoft.com/office/drawing/2014/chart" uri="{C3380CC4-5D6E-409C-BE32-E72D297353CC}">
              <c16:uniqueId val="{00000002-ADF2-4B3F-8D96-0DA8D6ECC103}"/>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40139671686174166"/>
          <c:h val="5.36186865332646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668120364447371E-2"/>
          <c:y val="7.1562008937483435E-2"/>
          <c:w val="0.89703629886239866"/>
          <c:h val="0.79842528574028893"/>
        </c:manualLayout>
      </c:layout>
      <c:lineChart>
        <c:grouping val="standard"/>
        <c:varyColors val="0"/>
        <c:ser>
          <c:idx val="0"/>
          <c:order val="0"/>
          <c:tx>
            <c:strRef>
              <c:f>国実名愛名!$C$1</c:f>
              <c:strCache>
                <c:ptCount val="1"/>
                <c:pt idx="0">
                  <c:v>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国実名愛名!$B$692:$B$721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国実名愛名!$C$692:$C$721</c:f>
              <c:numCache>
                <c:formatCode>#,##0.0;[Red]\-#,##0.0</c:formatCode>
                <c:ptCount val="30"/>
                <c:pt idx="0">
                  <c:v>107.8</c:v>
                </c:pt>
                <c:pt idx="1">
                  <c:v>102.4</c:v>
                </c:pt>
                <c:pt idx="2">
                  <c:v>104.4</c:v>
                </c:pt>
                <c:pt idx="3">
                  <c:v>106.2</c:v>
                </c:pt>
                <c:pt idx="4">
                  <c:v>101.4</c:v>
                </c:pt>
                <c:pt idx="5">
                  <c:v>99.4</c:v>
                </c:pt>
                <c:pt idx="6">
                  <c:v>99.5</c:v>
                </c:pt>
                <c:pt idx="7">
                  <c:v>97.1</c:v>
                </c:pt>
                <c:pt idx="8">
                  <c:v>96.7</c:v>
                </c:pt>
                <c:pt idx="9">
                  <c:v>97.8</c:v>
                </c:pt>
                <c:pt idx="10">
                  <c:v>97.5</c:v>
                </c:pt>
                <c:pt idx="11">
                  <c:v>99.9</c:v>
                </c:pt>
                <c:pt idx="12">
                  <c:v>99.7</c:v>
                </c:pt>
                <c:pt idx="13">
                  <c:v>103.6</c:v>
                </c:pt>
                <c:pt idx="14">
                  <c:v>88.7</c:v>
                </c:pt>
                <c:pt idx="15">
                  <c:v>88.9</c:v>
                </c:pt>
                <c:pt idx="16">
                  <c:v>89.1</c:v>
                </c:pt>
                <c:pt idx="17">
                  <c:v>87.7</c:v>
                </c:pt>
                <c:pt idx="18">
                  <c:v>89.5</c:v>
                </c:pt>
                <c:pt idx="19">
                  <c:v>97.1</c:v>
                </c:pt>
                <c:pt idx="20">
                  <c:v>96.8</c:v>
                </c:pt>
                <c:pt idx="21" formatCode="#,##0.0;\-#,##0.0">
                  <c:v>100</c:v>
                </c:pt>
                <c:pt idx="22">
                  <c:v>98.2</c:v>
                </c:pt>
                <c:pt idx="23">
                  <c:v>100.2</c:v>
                </c:pt>
                <c:pt idx="24">
                  <c:v>100.5</c:v>
                </c:pt>
                <c:pt idx="25">
                  <c:v>99.1</c:v>
                </c:pt>
                <c:pt idx="26">
                  <c:v>104</c:v>
                </c:pt>
                <c:pt idx="27">
                  <c:v>112.4</c:v>
                </c:pt>
                <c:pt idx="28">
                  <c:v>121</c:v>
                </c:pt>
                <c:pt idx="29">
                  <c:v>126.6</c:v>
                </c:pt>
              </c:numCache>
            </c:numRef>
          </c:val>
          <c:smooth val="0"/>
          <c:extLst>
            <c:ext xmlns:c16="http://schemas.microsoft.com/office/drawing/2014/chart" uri="{C3380CC4-5D6E-409C-BE32-E72D297353CC}">
              <c16:uniqueId val="{00000000-0FF8-4DA9-A7CE-A40A99A1098F}"/>
            </c:ext>
          </c:extLst>
        </c:ser>
        <c:ser>
          <c:idx val="1"/>
          <c:order val="1"/>
          <c:tx>
            <c:strRef>
              <c:f>国実名愛名!$D$1</c:f>
              <c:strCache>
                <c:ptCount val="1"/>
                <c:pt idx="0">
                  <c:v>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国実名愛名!$B$692:$B$721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国実名愛名!$D$692:$D$721</c:f>
              <c:numCache>
                <c:formatCode>#,##0.0;[Red]\-#,##0.0</c:formatCode>
                <c:ptCount val="30"/>
                <c:pt idx="0">
                  <c:v>118.5</c:v>
                </c:pt>
                <c:pt idx="1">
                  <c:v>115.1</c:v>
                </c:pt>
                <c:pt idx="2">
                  <c:v>122.6</c:v>
                </c:pt>
                <c:pt idx="3">
                  <c:v>123.8</c:v>
                </c:pt>
                <c:pt idx="4">
                  <c:v>117.7</c:v>
                </c:pt>
                <c:pt idx="5">
                  <c:v>115.4</c:v>
                </c:pt>
                <c:pt idx="6">
                  <c:v>116.5</c:v>
                </c:pt>
                <c:pt idx="7">
                  <c:v>126.8</c:v>
                </c:pt>
                <c:pt idx="8">
                  <c:v>136.30000000000001</c:v>
                </c:pt>
                <c:pt idx="9">
                  <c:v>141</c:v>
                </c:pt>
                <c:pt idx="10">
                  <c:v>139.5</c:v>
                </c:pt>
                <c:pt idx="11">
                  <c:v>140.69999999999999</c:v>
                </c:pt>
                <c:pt idx="12">
                  <c:v>136.6</c:v>
                </c:pt>
                <c:pt idx="13">
                  <c:v>136.5</c:v>
                </c:pt>
                <c:pt idx="14">
                  <c:v>113.7</c:v>
                </c:pt>
                <c:pt idx="15">
                  <c:v>107.9</c:v>
                </c:pt>
                <c:pt idx="16">
                  <c:v>106.5</c:v>
                </c:pt>
                <c:pt idx="17">
                  <c:v>101.4</c:v>
                </c:pt>
                <c:pt idx="18">
                  <c:v>97.7</c:v>
                </c:pt>
                <c:pt idx="19">
                  <c:v>101</c:v>
                </c:pt>
                <c:pt idx="20">
                  <c:v>99</c:v>
                </c:pt>
                <c:pt idx="21" formatCode="#,##0.0;\-#,##0.0">
                  <c:v>100</c:v>
                </c:pt>
                <c:pt idx="22">
                  <c:v>96.8</c:v>
                </c:pt>
                <c:pt idx="23">
                  <c:v>97.1</c:v>
                </c:pt>
                <c:pt idx="24">
                  <c:v>98.9</c:v>
                </c:pt>
                <c:pt idx="25">
                  <c:v>98.2</c:v>
                </c:pt>
                <c:pt idx="26">
                  <c:v>98.6</c:v>
                </c:pt>
                <c:pt idx="27">
                  <c:v>101.9</c:v>
                </c:pt>
                <c:pt idx="28">
                  <c:v>109.9</c:v>
                </c:pt>
                <c:pt idx="29">
                  <c:v>124.7</c:v>
                </c:pt>
              </c:numCache>
            </c:numRef>
          </c:val>
          <c:smooth val="0"/>
          <c:extLst>
            <c:ext xmlns:c16="http://schemas.microsoft.com/office/drawing/2014/chart" uri="{C3380CC4-5D6E-409C-BE32-E72D297353CC}">
              <c16:uniqueId val="{00000001-0FF8-4DA9-A7CE-A40A99A1098F}"/>
            </c:ext>
          </c:extLst>
        </c:ser>
        <c:ser>
          <c:idx val="2"/>
          <c:order val="2"/>
          <c:tx>
            <c:strRef>
              <c:f>国実名愛名!$E$1</c:f>
              <c:strCache>
                <c:ptCount val="1"/>
                <c:pt idx="0">
                  <c:v>愛知名目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国実名愛名!$B$692:$B$721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国実名愛名!$E$692:$E$721</c:f>
              <c:numCache>
                <c:formatCode>#,##0.0;[Red]\-#,##0.0</c:formatCode>
                <c:ptCount val="30"/>
                <c:pt idx="17">
                  <c:v>98.3</c:v>
                </c:pt>
                <c:pt idx="18">
                  <c:v>98.6</c:v>
                </c:pt>
                <c:pt idx="19">
                  <c:v>99.7</c:v>
                </c:pt>
                <c:pt idx="20">
                  <c:v>98.5</c:v>
                </c:pt>
                <c:pt idx="21" formatCode="#,##0.0;\-#,##0.0">
                  <c:v>100</c:v>
                </c:pt>
                <c:pt idx="22">
                  <c:v>96</c:v>
                </c:pt>
                <c:pt idx="23">
                  <c:v>97.9</c:v>
                </c:pt>
                <c:pt idx="24">
                  <c:v>100</c:v>
                </c:pt>
                <c:pt idx="25">
                  <c:v>102.9</c:v>
                </c:pt>
                <c:pt idx="26">
                  <c:v>101.2</c:v>
                </c:pt>
                <c:pt idx="27">
                  <c:v>103</c:v>
                </c:pt>
                <c:pt idx="28">
                  <c:v>112.8</c:v>
                </c:pt>
              </c:numCache>
            </c:numRef>
          </c:val>
          <c:smooth val="0"/>
          <c:extLst>
            <c:ext xmlns:c16="http://schemas.microsoft.com/office/drawing/2014/chart" uri="{C3380CC4-5D6E-409C-BE32-E72D297353CC}">
              <c16:uniqueId val="{00000002-0FF8-4DA9-A7CE-A40A99A1098F}"/>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40139671686174166"/>
          <c:h val="5.36186865332646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668120364447371E-2"/>
          <c:y val="7.1562008937483435E-2"/>
          <c:w val="0.89703629886239866"/>
          <c:h val="0.79842528574028893"/>
        </c:manualLayout>
      </c:layout>
      <c:lineChart>
        <c:grouping val="standard"/>
        <c:varyColors val="0"/>
        <c:ser>
          <c:idx val="0"/>
          <c:order val="0"/>
          <c:tx>
            <c:strRef>
              <c:f>国実名愛名!$C$1</c:f>
              <c:strCache>
                <c:ptCount val="1"/>
                <c:pt idx="0">
                  <c:v>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国実名愛名!$B$722:$B$751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国実名愛名!$C$722:$C$751</c:f>
              <c:numCache>
                <c:formatCode>#,##0.0;[Red]\-#,##0.0</c:formatCode>
                <c:ptCount val="30"/>
                <c:pt idx="0">
                  <c:v>79.2</c:v>
                </c:pt>
                <c:pt idx="1">
                  <c:v>80.2</c:v>
                </c:pt>
                <c:pt idx="2">
                  <c:v>81.3</c:v>
                </c:pt>
                <c:pt idx="3">
                  <c:v>81.599999999999994</c:v>
                </c:pt>
                <c:pt idx="4">
                  <c:v>80.7</c:v>
                </c:pt>
                <c:pt idx="5">
                  <c:v>81.400000000000006</c:v>
                </c:pt>
                <c:pt idx="6">
                  <c:v>83.7</c:v>
                </c:pt>
                <c:pt idx="7">
                  <c:v>84.7</c:v>
                </c:pt>
                <c:pt idx="8">
                  <c:v>85.8</c:v>
                </c:pt>
                <c:pt idx="9">
                  <c:v>87.1</c:v>
                </c:pt>
                <c:pt idx="10">
                  <c:v>88.4</c:v>
                </c:pt>
                <c:pt idx="11">
                  <c:v>90.2</c:v>
                </c:pt>
                <c:pt idx="12">
                  <c:v>92.1</c:v>
                </c:pt>
                <c:pt idx="13">
                  <c:v>92.1</c:v>
                </c:pt>
                <c:pt idx="14">
                  <c:v>92.6</c:v>
                </c:pt>
                <c:pt idx="15">
                  <c:v>92.7</c:v>
                </c:pt>
                <c:pt idx="16">
                  <c:v>94</c:v>
                </c:pt>
                <c:pt idx="17">
                  <c:v>95.1</c:v>
                </c:pt>
                <c:pt idx="18">
                  <c:v>95.7</c:v>
                </c:pt>
                <c:pt idx="19">
                  <c:v>97.5</c:v>
                </c:pt>
                <c:pt idx="20">
                  <c:v>99</c:v>
                </c:pt>
                <c:pt idx="21" formatCode="#,##0.0;\-#,##0.0">
                  <c:v>100</c:v>
                </c:pt>
                <c:pt idx="22">
                  <c:v>100.3</c:v>
                </c:pt>
                <c:pt idx="23">
                  <c:v>101</c:v>
                </c:pt>
                <c:pt idx="24">
                  <c:v>101.3</c:v>
                </c:pt>
                <c:pt idx="25">
                  <c:v>102.3</c:v>
                </c:pt>
                <c:pt idx="26">
                  <c:v>101.7</c:v>
                </c:pt>
                <c:pt idx="27">
                  <c:v>100.1</c:v>
                </c:pt>
                <c:pt idx="28">
                  <c:v>100.2</c:v>
                </c:pt>
                <c:pt idx="29">
                  <c:v>101.5</c:v>
                </c:pt>
              </c:numCache>
            </c:numRef>
          </c:val>
          <c:smooth val="0"/>
          <c:extLst>
            <c:ext xmlns:c16="http://schemas.microsoft.com/office/drawing/2014/chart" uri="{C3380CC4-5D6E-409C-BE32-E72D297353CC}">
              <c16:uniqueId val="{00000000-08A6-4146-A7E0-E53DC0BD800D}"/>
            </c:ext>
          </c:extLst>
        </c:ser>
        <c:ser>
          <c:idx val="1"/>
          <c:order val="1"/>
          <c:tx>
            <c:strRef>
              <c:f>国実名愛名!$D$1</c:f>
              <c:strCache>
                <c:ptCount val="1"/>
                <c:pt idx="0">
                  <c:v>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国実名愛名!$B$722:$B$751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国実名愛名!$D$722:$D$751</c:f>
              <c:numCache>
                <c:formatCode>#,##0.0;[Red]\-#,##0.0</c:formatCode>
                <c:ptCount val="30"/>
                <c:pt idx="0">
                  <c:v>81.3</c:v>
                </c:pt>
                <c:pt idx="1">
                  <c:v>83</c:v>
                </c:pt>
                <c:pt idx="2">
                  <c:v>84.8</c:v>
                </c:pt>
                <c:pt idx="3">
                  <c:v>86.8</c:v>
                </c:pt>
                <c:pt idx="4">
                  <c:v>87.1</c:v>
                </c:pt>
                <c:pt idx="5">
                  <c:v>87.7</c:v>
                </c:pt>
                <c:pt idx="6">
                  <c:v>89.6</c:v>
                </c:pt>
                <c:pt idx="7">
                  <c:v>88.8</c:v>
                </c:pt>
                <c:pt idx="8">
                  <c:v>88.2</c:v>
                </c:pt>
                <c:pt idx="9">
                  <c:v>88.4</c:v>
                </c:pt>
                <c:pt idx="10">
                  <c:v>89.4</c:v>
                </c:pt>
                <c:pt idx="11">
                  <c:v>91</c:v>
                </c:pt>
                <c:pt idx="12">
                  <c:v>93.6</c:v>
                </c:pt>
                <c:pt idx="13">
                  <c:v>94.5</c:v>
                </c:pt>
                <c:pt idx="14">
                  <c:v>95.9</c:v>
                </c:pt>
                <c:pt idx="15">
                  <c:v>96.2</c:v>
                </c:pt>
                <c:pt idx="16">
                  <c:v>96.6</c:v>
                </c:pt>
                <c:pt idx="17">
                  <c:v>96.7</c:v>
                </c:pt>
                <c:pt idx="18">
                  <c:v>96.7</c:v>
                </c:pt>
                <c:pt idx="19">
                  <c:v>97.8</c:v>
                </c:pt>
                <c:pt idx="20">
                  <c:v>99</c:v>
                </c:pt>
                <c:pt idx="21" formatCode="#,##0.0;\-#,##0.0">
                  <c:v>100</c:v>
                </c:pt>
                <c:pt idx="22">
                  <c:v>100.5</c:v>
                </c:pt>
                <c:pt idx="23">
                  <c:v>101.3</c:v>
                </c:pt>
                <c:pt idx="24">
                  <c:v>101</c:v>
                </c:pt>
                <c:pt idx="25">
                  <c:v>101.8</c:v>
                </c:pt>
                <c:pt idx="26">
                  <c:v>101.9</c:v>
                </c:pt>
                <c:pt idx="27">
                  <c:v>101.1</c:v>
                </c:pt>
                <c:pt idx="28">
                  <c:v>100.6</c:v>
                </c:pt>
                <c:pt idx="29">
                  <c:v>100.5</c:v>
                </c:pt>
              </c:numCache>
            </c:numRef>
          </c:val>
          <c:smooth val="0"/>
          <c:extLst>
            <c:ext xmlns:c16="http://schemas.microsoft.com/office/drawing/2014/chart" uri="{C3380CC4-5D6E-409C-BE32-E72D297353CC}">
              <c16:uniqueId val="{00000001-08A6-4146-A7E0-E53DC0BD800D}"/>
            </c:ext>
          </c:extLst>
        </c:ser>
        <c:ser>
          <c:idx val="2"/>
          <c:order val="2"/>
          <c:tx>
            <c:strRef>
              <c:f>国実名愛名!$E$1</c:f>
              <c:strCache>
                <c:ptCount val="1"/>
                <c:pt idx="0">
                  <c:v>愛知名目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国実名愛名!$B$722:$B$751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国実名愛名!$E$722:$E$751</c:f>
              <c:numCache>
                <c:formatCode>#,##0.0;[Red]\-#,##0.0</c:formatCode>
                <c:ptCount val="30"/>
                <c:pt idx="17">
                  <c:v>91.2</c:v>
                </c:pt>
                <c:pt idx="18">
                  <c:v>93.1</c:v>
                </c:pt>
                <c:pt idx="19">
                  <c:v>95.4</c:v>
                </c:pt>
                <c:pt idx="20">
                  <c:v>98.1</c:v>
                </c:pt>
                <c:pt idx="21" formatCode="#,##0.0;\-#,##0.0">
                  <c:v>100</c:v>
                </c:pt>
                <c:pt idx="22">
                  <c:v>101.5</c:v>
                </c:pt>
                <c:pt idx="23">
                  <c:v>102.3</c:v>
                </c:pt>
                <c:pt idx="24">
                  <c:v>98.4</c:v>
                </c:pt>
                <c:pt idx="25">
                  <c:v>99.9</c:v>
                </c:pt>
                <c:pt idx="26">
                  <c:v>101.8</c:v>
                </c:pt>
                <c:pt idx="27">
                  <c:v>102.2</c:v>
                </c:pt>
                <c:pt idx="28">
                  <c:v>103.1</c:v>
                </c:pt>
              </c:numCache>
            </c:numRef>
          </c:val>
          <c:smooth val="0"/>
          <c:extLst>
            <c:ext xmlns:c16="http://schemas.microsoft.com/office/drawing/2014/chart" uri="{C3380CC4-5D6E-409C-BE32-E72D297353CC}">
              <c16:uniqueId val="{00000002-08A6-4146-A7E0-E53DC0BD800D}"/>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40139671686174166"/>
          <c:h val="5.36186865332646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668120364447371E-2"/>
          <c:y val="7.1562008937483435E-2"/>
          <c:w val="0.89703629886239866"/>
          <c:h val="0.79842528574028893"/>
        </c:manualLayout>
      </c:layout>
      <c:lineChart>
        <c:grouping val="standard"/>
        <c:varyColors val="0"/>
        <c:ser>
          <c:idx val="0"/>
          <c:order val="0"/>
          <c:tx>
            <c:strRef>
              <c:f>国実名愛名!$C$1</c:f>
              <c:strCache>
                <c:ptCount val="1"/>
                <c:pt idx="0">
                  <c:v>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国実名愛名!$B$752:$B$781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国実名愛名!$C$752:$C$781</c:f>
              <c:numCache>
                <c:formatCode>#,##0.0;[Red]\-#,##0.0</c:formatCode>
                <c:ptCount val="30"/>
                <c:pt idx="0">
                  <c:v>48</c:v>
                </c:pt>
                <c:pt idx="1">
                  <c:v>48.7</c:v>
                </c:pt>
                <c:pt idx="2">
                  <c:v>52</c:v>
                </c:pt>
                <c:pt idx="3">
                  <c:v>53.5</c:v>
                </c:pt>
                <c:pt idx="4">
                  <c:v>54.8</c:v>
                </c:pt>
                <c:pt idx="5">
                  <c:v>54.6</c:v>
                </c:pt>
                <c:pt idx="6">
                  <c:v>60.8</c:v>
                </c:pt>
                <c:pt idx="7">
                  <c:v>63.5</c:v>
                </c:pt>
                <c:pt idx="8">
                  <c:v>65.7</c:v>
                </c:pt>
                <c:pt idx="9">
                  <c:v>69.2</c:v>
                </c:pt>
                <c:pt idx="10">
                  <c:v>73</c:v>
                </c:pt>
                <c:pt idx="11">
                  <c:v>79</c:v>
                </c:pt>
                <c:pt idx="12">
                  <c:v>84.4</c:v>
                </c:pt>
                <c:pt idx="13">
                  <c:v>90.6</c:v>
                </c:pt>
                <c:pt idx="14">
                  <c:v>95.4</c:v>
                </c:pt>
                <c:pt idx="15">
                  <c:v>90.6</c:v>
                </c:pt>
                <c:pt idx="16">
                  <c:v>90.4</c:v>
                </c:pt>
                <c:pt idx="17">
                  <c:v>94.1</c:v>
                </c:pt>
                <c:pt idx="18">
                  <c:v>94.6</c:v>
                </c:pt>
                <c:pt idx="19">
                  <c:v>97.3</c:v>
                </c:pt>
                <c:pt idx="20">
                  <c:v>97.3</c:v>
                </c:pt>
                <c:pt idx="21" formatCode="#,##0.0;\-#,##0.0">
                  <c:v>100</c:v>
                </c:pt>
                <c:pt idx="22">
                  <c:v>103.7</c:v>
                </c:pt>
                <c:pt idx="23">
                  <c:v>102.9</c:v>
                </c:pt>
                <c:pt idx="24">
                  <c:v>103.4</c:v>
                </c:pt>
                <c:pt idx="25">
                  <c:v>104.9</c:v>
                </c:pt>
                <c:pt idx="26">
                  <c:v>103.8</c:v>
                </c:pt>
                <c:pt idx="27">
                  <c:v>106.3</c:v>
                </c:pt>
                <c:pt idx="28">
                  <c:v>106.8</c:v>
                </c:pt>
                <c:pt idx="29">
                  <c:v>109.9</c:v>
                </c:pt>
              </c:numCache>
            </c:numRef>
          </c:val>
          <c:smooth val="0"/>
          <c:extLst>
            <c:ext xmlns:c16="http://schemas.microsoft.com/office/drawing/2014/chart" uri="{C3380CC4-5D6E-409C-BE32-E72D297353CC}">
              <c16:uniqueId val="{00000000-84CA-4E85-96C2-34D980375DBE}"/>
            </c:ext>
          </c:extLst>
        </c:ser>
        <c:ser>
          <c:idx val="1"/>
          <c:order val="1"/>
          <c:tx>
            <c:strRef>
              <c:f>国実名愛名!$D$1</c:f>
              <c:strCache>
                <c:ptCount val="1"/>
                <c:pt idx="0">
                  <c:v>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国実名愛名!$B$752:$B$781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国実名愛名!$D$752:$D$781</c:f>
              <c:numCache>
                <c:formatCode>#,##0.0;[Red]\-#,##0.0</c:formatCode>
                <c:ptCount val="30"/>
                <c:pt idx="0">
                  <c:v>54.7</c:v>
                </c:pt>
                <c:pt idx="1">
                  <c:v>55.6</c:v>
                </c:pt>
                <c:pt idx="2">
                  <c:v>59.1</c:v>
                </c:pt>
                <c:pt idx="3">
                  <c:v>61.8</c:v>
                </c:pt>
                <c:pt idx="4">
                  <c:v>63.5</c:v>
                </c:pt>
                <c:pt idx="5">
                  <c:v>62.9</c:v>
                </c:pt>
                <c:pt idx="6">
                  <c:v>69.5</c:v>
                </c:pt>
                <c:pt idx="7">
                  <c:v>70.3</c:v>
                </c:pt>
                <c:pt idx="8">
                  <c:v>70.3</c:v>
                </c:pt>
                <c:pt idx="9">
                  <c:v>71.7</c:v>
                </c:pt>
                <c:pt idx="10">
                  <c:v>73.7</c:v>
                </c:pt>
                <c:pt idx="11">
                  <c:v>77.900000000000006</c:v>
                </c:pt>
                <c:pt idx="12">
                  <c:v>83.1</c:v>
                </c:pt>
                <c:pt idx="13">
                  <c:v>88.8</c:v>
                </c:pt>
                <c:pt idx="14">
                  <c:v>93.4</c:v>
                </c:pt>
                <c:pt idx="15">
                  <c:v>87.7</c:v>
                </c:pt>
                <c:pt idx="16">
                  <c:v>85.7</c:v>
                </c:pt>
                <c:pt idx="17">
                  <c:v>88.7</c:v>
                </c:pt>
                <c:pt idx="18">
                  <c:v>89</c:v>
                </c:pt>
                <c:pt idx="19">
                  <c:v>92.5</c:v>
                </c:pt>
                <c:pt idx="20">
                  <c:v>95.3</c:v>
                </c:pt>
                <c:pt idx="21" formatCode="#,##0.0;\-#,##0.0">
                  <c:v>100</c:v>
                </c:pt>
                <c:pt idx="22">
                  <c:v>103.7</c:v>
                </c:pt>
                <c:pt idx="23">
                  <c:v>104.5</c:v>
                </c:pt>
                <c:pt idx="24">
                  <c:v>106.6</c:v>
                </c:pt>
                <c:pt idx="25">
                  <c:v>109.9</c:v>
                </c:pt>
                <c:pt idx="26">
                  <c:v>111.4</c:v>
                </c:pt>
                <c:pt idx="27">
                  <c:v>115.4</c:v>
                </c:pt>
                <c:pt idx="28">
                  <c:v>117.9</c:v>
                </c:pt>
                <c:pt idx="29">
                  <c:v>123.9</c:v>
                </c:pt>
              </c:numCache>
            </c:numRef>
          </c:val>
          <c:smooth val="0"/>
          <c:extLst>
            <c:ext xmlns:c16="http://schemas.microsoft.com/office/drawing/2014/chart" uri="{C3380CC4-5D6E-409C-BE32-E72D297353CC}">
              <c16:uniqueId val="{00000001-84CA-4E85-96C2-34D980375DBE}"/>
            </c:ext>
          </c:extLst>
        </c:ser>
        <c:ser>
          <c:idx val="2"/>
          <c:order val="2"/>
          <c:tx>
            <c:strRef>
              <c:f>国実名愛名!$E$1</c:f>
              <c:strCache>
                <c:ptCount val="1"/>
                <c:pt idx="0">
                  <c:v>愛知名目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国実名愛名!$B$752:$B$781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国実名愛名!$E$752:$E$781</c:f>
              <c:numCache>
                <c:formatCode>#,##0.0;[Red]\-#,##0.0</c:formatCode>
                <c:ptCount val="30"/>
                <c:pt idx="17">
                  <c:v>89.3</c:v>
                </c:pt>
                <c:pt idx="18">
                  <c:v>88.5</c:v>
                </c:pt>
                <c:pt idx="19">
                  <c:v>92.1</c:v>
                </c:pt>
                <c:pt idx="20">
                  <c:v>94</c:v>
                </c:pt>
                <c:pt idx="21" formatCode="#,##0.0;\-#,##0.0">
                  <c:v>100</c:v>
                </c:pt>
                <c:pt idx="22">
                  <c:v>103.5</c:v>
                </c:pt>
                <c:pt idx="23">
                  <c:v>103.6</c:v>
                </c:pt>
                <c:pt idx="24">
                  <c:v>106.8</c:v>
                </c:pt>
                <c:pt idx="25">
                  <c:v>110.2</c:v>
                </c:pt>
                <c:pt idx="26">
                  <c:v>112.3</c:v>
                </c:pt>
                <c:pt idx="27">
                  <c:v>119.5</c:v>
                </c:pt>
                <c:pt idx="28">
                  <c:v>124.3</c:v>
                </c:pt>
              </c:numCache>
            </c:numRef>
          </c:val>
          <c:smooth val="0"/>
          <c:extLst>
            <c:ext xmlns:c16="http://schemas.microsoft.com/office/drawing/2014/chart" uri="{C3380CC4-5D6E-409C-BE32-E72D297353CC}">
              <c16:uniqueId val="{00000002-84CA-4E85-96C2-34D980375DBE}"/>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40139671686174166"/>
          <c:h val="5.36186865332646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668120364447371E-2"/>
          <c:y val="7.1562008937483435E-2"/>
          <c:w val="0.89703629886239866"/>
          <c:h val="0.79842528574028893"/>
        </c:manualLayout>
      </c:layout>
      <c:lineChart>
        <c:grouping val="standard"/>
        <c:varyColors val="0"/>
        <c:ser>
          <c:idx val="0"/>
          <c:order val="0"/>
          <c:tx>
            <c:strRef>
              <c:f>国実名愛名!$C$1</c:f>
              <c:strCache>
                <c:ptCount val="1"/>
                <c:pt idx="0">
                  <c:v>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国実名愛名!$B$782:$B$811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国実名愛名!$C$782:$C$811</c:f>
              <c:numCache>
                <c:formatCode>#,##0.0;[Red]\-#,##0.0</c:formatCode>
                <c:ptCount val="30"/>
                <c:pt idx="0">
                  <c:v>84.9</c:v>
                </c:pt>
                <c:pt idx="1">
                  <c:v>86.8</c:v>
                </c:pt>
                <c:pt idx="2">
                  <c:v>88.5</c:v>
                </c:pt>
                <c:pt idx="3">
                  <c:v>90.6</c:v>
                </c:pt>
                <c:pt idx="4">
                  <c:v>91.8</c:v>
                </c:pt>
                <c:pt idx="5">
                  <c:v>93</c:v>
                </c:pt>
                <c:pt idx="6">
                  <c:v>95.8</c:v>
                </c:pt>
                <c:pt idx="7">
                  <c:v>96.9</c:v>
                </c:pt>
                <c:pt idx="8">
                  <c:v>97.6</c:v>
                </c:pt>
                <c:pt idx="9">
                  <c:v>98.8</c:v>
                </c:pt>
                <c:pt idx="10">
                  <c:v>98.7</c:v>
                </c:pt>
                <c:pt idx="11">
                  <c:v>98</c:v>
                </c:pt>
                <c:pt idx="12">
                  <c:v>98.6</c:v>
                </c:pt>
                <c:pt idx="13">
                  <c:v>99.7</c:v>
                </c:pt>
                <c:pt idx="14">
                  <c:v>99.7</c:v>
                </c:pt>
                <c:pt idx="15">
                  <c:v>100.1</c:v>
                </c:pt>
                <c:pt idx="16">
                  <c:v>99.1</c:v>
                </c:pt>
                <c:pt idx="17">
                  <c:v>99.9</c:v>
                </c:pt>
                <c:pt idx="18">
                  <c:v>99.7</c:v>
                </c:pt>
                <c:pt idx="19">
                  <c:v>98.8</c:v>
                </c:pt>
                <c:pt idx="20">
                  <c:v>99</c:v>
                </c:pt>
                <c:pt idx="21" formatCode="#,##0.0;\-#,##0.0">
                  <c:v>100</c:v>
                </c:pt>
                <c:pt idx="22">
                  <c:v>100.8</c:v>
                </c:pt>
                <c:pt idx="23">
                  <c:v>101.4</c:v>
                </c:pt>
                <c:pt idx="24">
                  <c:v>101.9</c:v>
                </c:pt>
                <c:pt idx="25">
                  <c:v>102.6</c:v>
                </c:pt>
                <c:pt idx="26">
                  <c:v>103.2</c:v>
                </c:pt>
                <c:pt idx="27">
                  <c:v>103.8</c:v>
                </c:pt>
                <c:pt idx="28">
                  <c:v>104.5</c:v>
                </c:pt>
                <c:pt idx="29">
                  <c:v>102.5</c:v>
                </c:pt>
              </c:numCache>
            </c:numRef>
          </c:val>
          <c:smooth val="0"/>
          <c:extLst>
            <c:ext xmlns:c16="http://schemas.microsoft.com/office/drawing/2014/chart" uri="{C3380CC4-5D6E-409C-BE32-E72D297353CC}">
              <c16:uniqueId val="{00000000-C1EC-4630-AE5E-38551184BC18}"/>
            </c:ext>
          </c:extLst>
        </c:ser>
        <c:ser>
          <c:idx val="1"/>
          <c:order val="1"/>
          <c:tx>
            <c:strRef>
              <c:f>国実名愛名!$D$1</c:f>
              <c:strCache>
                <c:ptCount val="1"/>
                <c:pt idx="0">
                  <c:v>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国実名愛名!$B$782:$B$811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国実名愛名!$D$782:$D$811</c:f>
              <c:numCache>
                <c:formatCode>#,##0.0;[Red]\-#,##0.0</c:formatCode>
                <c:ptCount val="30"/>
                <c:pt idx="0">
                  <c:v>90</c:v>
                </c:pt>
                <c:pt idx="1">
                  <c:v>92.8</c:v>
                </c:pt>
                <c:pt idx="2">
                  <c:v>95.5</c:v>
                </c:pt>
                <c:pt idx="3">
                  <c:v>98.7</c:v>
                </c:pt>
                <c:pt idx="4">
                  <c:v>100.2</c:v>
                </c:pt>
                <c:pt idx="5">
                  <c:v>100.1</c:v>
                </c:pt>
                <c:pt idx="6">
                  <c:v>102.2</c:v>
                </c:pt>
                <c:pt idx="7">
                  <c:v>102.8</c:v>
                </c:pt>
                <c:pt idx="8">
                  <c:v>103</c:v>
                </c:pt>
                <c:pt idx="9">
                  <c:v>102.1</c:v>
                </c:pt>
                <c:pt idx="10">
                  <c:v>101.5</c:v>
                </c:pt>
                <c:pt idx="11">
                  <c:v>100.7</c:v>
                </c:pt>
                <c:pt idx="12">
                  <c:v>101.4</c:v>
                </c:pt>
                <c:pt idx="13">
                  <c:v>102.5</c:v>
                </c:pt>
                <c:pt idx="14">
                  <c:v>102.8</c:v>
                </c:pt>
                <c:pt idx="15">
                  <c:v>100.2</c:v>
                </c:pt>
                <c:pt idx="16">
                  <c:v>98.1</c:v>
                </c:pt>
                <c:pt idx="17">
                  <c:v>98.6</c:v>
                </c:pt>
                <c:pt idx="18">
                  <c:v>97.2</c:v>
                </c:pt>
                <c:pt idx="19">
                  <c:v>96</c:v>
                </c:pt>
                <c:pt idx="20">
                  <c:v>98.4</c:v>
                </c:pt>
                <c:pt idx="21" formatCode="#,##0.0;\-#,##0.0">
                  <c:v>100</c:v>
                </c:pt>
                <c:pt idx="22">
                  <c:v>101.2</c:v>
                </c:pt>
                <c:pt idx="23">
                  <c:v>102.4</c:v>
                </c:pt>
                <c:pt idx="24">
                  <c:v>104.2</c:v>
                </c:pt>
                <c:pt idx="25">
                  <c:v>105.6</c:v>
                </c:pt>
                <c:pt idx="26">
                  <c:v>105.7</c:v>
                </c:pt>
                <c:pt idx="27">
                  <c:v>107.2</c:v>
                </c:pt>
                <c:pt idx="28">
                  <c:v>109.2</c:v>
                </c:pt>
                <c:pt idx="29">
                  <c:v>111.1</c:v>
                </c:pt>
              </c:numCache>
            </c:numRef>
          </c:val>
          <c:smooth val="0"/>
          <c:extLst>
            <c:ext xmlns:c16="http://schemas.microsoft.com/office/drawing/2014/chart" uri="{C3380CC4-5D6E-409C-BE32-E72D297353CC}">
              <c16:uniqueId val="{00000001-C1EC-4630-AE5E-38551184BC18}"/>
            </c:ext>
          </c:extLst>
        </c:ser>
        <c:ser>
          <c:idx val="2"/>
          <c:order val="2"/>
          <c:tx>
            <c:strRef>
              <c:f>国実名愛名!$E$1</c:f>
              <c:strCache>
                <c:ptCount val="1"/>
                <c:pt idx="0">
                  <c:v>愛知名目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国実名愛名!$B$782:$B$811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国実名愛名!$E$782:$E$811</c:f>
              <c:numCache>
                <c:formatCode>#,##0.0;[Red]\-#,##0.0</c:formatCode>
                <c:ptCount val="30"/>
                <c:pt idx="17">
                  <c:v>102.9</c:v>
                </c:pt>
                <c:pt idx="18">
                  <c:v>98.9</c:v>
                </c:pt>
                <c:pt idx="19">
                  <c:v>94.9</c:v>
                </c:pt>
                <c:pt idx="20">
                  <c:v>97.6</c:v>
                </c:pt>
                <c:pt idx="21" formatCode="#,##0.0;\-#,##0.0">
                  <c:v>100</c:v>
                </c:pt>
                <c:pt idx="22">
                  <c:v>100</c:v>
                </c:pt>
                <c:pt idx="23">
                  <c:v>104.7</c:v>
                </c:pt>
                <c:pt idx="24">
                  <c:v>103.5</c:v>
                </c:pt>
                <c:pt idx="25">
                  <c:v>103.1</c:v>
                </c:pt>
                <c:pt idx="26">
                  <c:v>102.5</c:v>
                </c:pt>
                <c:pt idx="27">
                  <c:v>100.1</c:v>
                </c:pt>
                <c:pt idx="28">
                  <c:v>104.2</c:v>
                </c:pt>
              </c:numCache>
            </c:numRef>
          </c:val>
          <c:smooth val="0"/>
          <c:extLst>
            <c:ext xmlns:c16="http://schemas.microsoft.com/office/drawing/2014/chart" uri="{C3380CC4-5D6E-409C-BE32-E72D297353CC}">
              <c16:uniqueId val="{00000002-C1EC-4630-AE5E-38551184BC18}"/>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40139671686174166"/>
          <c:h val="5.36186865332646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668120364447371E-2"/>
          <c:y val="7.1562008937483435E-2"/>
          <c:w val="0.89703629886239866"/>
          <c:h val="0.79842528574028893"/>
        </c:manualLayout>
      </c:layout>
      <c:lineChart>
        <c:grouping val="standard"/>
        <c:varyColors val="0"/>
        <c:ser>
          <c:idx val="0"/>
          <c:order val="0"/>
          <c:tx>
            <c:strRef>
              <c:f>国実名愛名!$C$1</c:f>
              <c:strCache>
                <c:ptCount val="1"/>
                <c:pt idx="0">
                  <c:v>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国実名愛名!$B$812:$B$841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国実名愛名!$C$812:$C$841</c:f>
              <c:numCache>
                <c:formatCode>#,##0.0;[Red]\-#,##0.0</c:formatCode>
                <c:ptCount val="30"/>
                <c:pt idx="0">
                  <c:v>89.1</c:v>
                </c:pt>
                <c:pt idx="1">
                  <c:v>90.9</c:v>
                </c:pt>
                <c:pt idx="2">
                  <c:v>91.5</c:v>
                </c:pt>
                <c:pt idx="3">
                  <c:v>91.6</c:v>
                </c:pt>
                <c:pt idx="4">
                  <c:v>91.4</c:v>
                </c:pt>
                <c:pt idx="5">
                  <c:v>92.1</c:v>
                </c:pt>
                <c:pt idx="6">
                  <c:v>92.2</c:v>
                </c:pt>
                <c:pt idx="7">
                  <c:v>92.6</c:v>
                </c:pt>
                <c:pt idx="8">
                  <c:v>93.6</c:v>
                </c:pt>
                <c:pt idx="9">
                  <c:v>94.6</c:v>
                </c:pt>
                <c:pt idx="10">
                  <c:v>94.9</c:v>
                </c:pt>
                <c:pt idx="11">
                  <c:v>95.3</c:v>
                </c:pt>
                <c:pt idx="12">
                  <c:v>96.5</c:v>
                </c:pt>
                <c:pt idx="13">
                  <c:v>97.5</c:v>
                </c:pt>
                <c:pt idx="14">
                  <c:v>98.3</c:v>
                </c:pt>
                <c:pt idx="15">
                  <c:v>99.1</c:v>
                </c:pt>
                <c:pt idx="16">
                  <c:v>99.5</c:v>
                </c:pt>
                <c:pt idx="17">
                  <c:v>101.8</c:v>
                </c:pt>
                <c:pt idx="18">
                  <c:v>101.7</c:v>
                </c:pt>
                <c:pt idx="19">
                  <c:v>100.9</c:v>
                </c:pt>
                <c:pt idx="20">
                  <c:v>100.5</c:v>
                </c:pt>
                <c:pt idx="21" formatCode="#,##0.0;\-#,##0.0">
                  <c:v>100</c:v>
                </c:pt>
                <c:pt idx="22">
                  <c:v>100.2</c:v>
                </c:pt>
                <c:pt idx="23">
                  <c:v>100.4</c:v>
                </c:pt>
                <c:pt idx="24">
                  <c:v>100.5</c:v>
                </c:pt>
                <c:pt idx="25">
                  <c:v>100.9</c:v>
                </c:pt>
                <c:pt idx="26">
                  <c:v>100.3</c:v>
                </c:pt>
                <c:pt idx="27">
                  <c:v>99.8</c:v>
                </c:pt>
                <c:pt idx="28">
                  <c:v>100</c:v>
                </c:pt>
                <c:pt idx="29">
                  <c:v>100.3</c:v>
                </c:pt>
              </c:numCache>
            </c:numRef>
          </c:val>
          <c:smooth val="0"/>
          <c:extLst>
            <c:ext xmlns:c16="http://schemas.microsoft.com/office/drawing/2014/chart" uri="{C3380CC4-5D6E-409C-BE32-E72D297353CC}">
              <c16:uniqueId val="{00000000-956C-4A1B-BF71-B72E91AE4D94}"/>
            </c:ext>
          </c:extLst>
        </c:ser>
        <c:ser>
          <c:idx val="1"/>
          <c:order val="1"/>
          <c:tx>
            <c:strRef>
              <c:f>国実名愛名!$D$1</c:f>
              <c:strCache>
                <c:ptCount val="1"/>
                <c:pt idx="0">
                  <c:v>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国実名愛名!$B$812:$B$841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国実名愛名!$D$812:$D$841</c:f>
              <c:numCache>
                <c:formatCode>#,##0.0;[Red]\-#,##0.0</c:formatCode>
                <c:ptCount val="30"/>
                <c:pt idx="0">
                  <c:v>97.4</c:v>
                </c:pt>
                <c:pt idx="1">
                  <c:v>100.3</c:v>
                </c:pt>
                <c:pt idx="2">
                  <c:v>102.3</c:v>
                </c:pt>
                <c:pt idx="3">
                  <c:v>104.2</c:v>
                </c:pt>
                <c:pt idx="4">
                  <c:v>104.8</c:v>
                </c:pt>
                <c:pt idx="5">
                  <c:v>104.2</c:v>
                </c:pt>
                <c:pt idx="6">
                  <c:v>103.7</c:v>
                </c:pt>
                <c:pt idx="7">
                  <c:v>103.9</c:v>
                </c:pt>
                <c:pt idx="8">
                  <c:v>104.2</c:v>
                </c:pt>
                <c:pt idx="9">
                  <c:v>102.3</c:v>
                </c:pt>
                <c:pt idx="10">
                  <c:v>101.5</c:v>
                </c:pt>
                <c:pt idx="11">
                  <c:v>101.5</c:v>
                </c:pt>
                <c:pt idx="12">
                  <c:v>102.2</c:v>
                </c:pt>
                <c:pt idx="13">
                  <c:v>102.4</c:v>
                </c:pt>
                <c:pt idx="14">
                  <c:v>102.5</c:v>
                </c:pt>
                <c:pt idx="15">
                  <c:v>100.2</c:v>
                </c:pt>
                <c:pt idx="16">
                  <c:v>99.3</c:v>
                </c:pt>
                <c:pt idx="17">
                  <c:v>100.8</c:v>
                </c:pt>
                <c:pt idx="18">
                  <c:v>99.6</c:v>
                </c:pt>
                <c:pt idx="19">
                  <c:v>98</c:v>
                </c:pt>
                <c:pt idx="20">
                  <c:v>99.5</c:v>
                </c:pt>
                <c:pt idx="21" formatCode="#,##0.0;\-#,##0.0">
                  <c:v>100</c:v>
                </c:pt>
                <c:pt idx="22">
                  <c:v>100.8</c:v>
                </c:pt>
                <c:pt idx="23">
                  <c:v>101.2</c:v>
                </c:pt>
                <c:pt idx="24">
                  <c:v>101.8</c:v>
                </c:pt>
                <c:pt idx="25">
                  <c:v>102.3</c:v>
                </c:pt>
                <c:pt idx="26">
                  <c:v>101.6</c:v>
                </c:pt>
                <c:pt idx="27">
                  <c:v>101.7</c:v>
                </c:pt>
                <c:pt idx="28">
                  <c:v>102.5</c:v>
                </c:pt>
                <c:pt idx="29">
                  <c:v>105.5</c:v>
                </c:pt>
              </c:numCache>
            </c:numRef>
          </c:val>
          <c:smooth val="0"/>
          <c:extLst>
            <c:ext xmlns:c16="http://schemas.microsoft.com/office/drawing/2014/chart" uri="{C3380CC4-5D6E-409C-BE32-E72D297353CC}">
              <c16:uniqueId val="{00000001-956C-4A1B-BF71-B72E91AE4D94}"/>
            </c:ext>
          </c:extLst>
        </c:ser>
        <c:ser>
          <c:idx val="2"/>
          <c:order val="2"/>
          <c:tx>
            <c:strRef>
              <c:f>国実名愛名!$E$1</c:f>
              <c:strCache>
                <c:ptCount val="1"/>
                <c:pt idx="0">
                  <c:v>愛知名目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国実名愛名!$B$812:$B$841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国実名愛名!$E$812:$E$841</c:f>
              <c:numCache>
                <c:formatCode>#,##0.0;[Red]\-#,##0.0</c:formatCode>
                <c:ptCount val="30"/>
                <c:pt idx="17">
                  <c:v>101.3</c:v>
                </c:pt>
                <c:pt idx="18">
                  <c:v>98.9</c:v>
                </c:pt>
                <c:pt idx="19">
                  <c:v>98.6</c:v>
                </c:pt>
                <c:pt idx="20">
                  <c:v>101.2</c:v>
                </c:pt>
                <c:pt idx="21" formatCode="#,##0.0;\-#,##0.0">
                  <c:v>100</c:v>
                </c:pt>
                <c:pt idx="22">
                  <c:v>99.3</c:v>
                </c:pt>
                <c:pt idx="23">
                  <c:v>98.8</c:v>
                </c:pt>
                <c:pt idx="24">
                  <c:v>99.4</c:v>
                </c:pt>
                <c:pt idx="25">
                  <c:v>100.8</c:v>
                </c:pt>
                <c:pt idx="26">
                  <c:v>102.7</c:v>
                </c:pt>
                <c:pt idx="27">
                  <c:v>102.3</c:v>
                </c:pt>
                <c:pt idx="28">
                  <c:v>104.1</c:v>
                </c:pt>
              </c:numCache>
            </c:numRef>
          </c:val>
          <c:smooth val="0"/>
          <c:extLst>
            <c:ext xmlns:c16="http://schemas.microsoft.com/office/drawing/2014/chart" uri="{C3380CC4-5D6E-409C-BE32-E72D297353CC}">
              <c16:uniqueId val="{00000002-956C-4A1B-BF71-B72E91AE4D94}"/>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40139671686174166"/>
          <c:h val="5.36186865332646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668120364447371E-2"/>
          <c:y val="7.1562008937483435E-2"/>
          <c:w val="0.89703629886239866"/>
          <c:h val="0.79842528574028893"/>
        </c:manualLayout>
      </c:layout>
      <c:lineChart>
        <c:grouping val="standard"/>
        <c:varyColors val="0"/>
        <c:ser>
          <c:idx val="0"/>
          <c:order val="0"/>
          <c:tx>
            <c:strRef>
              <c:f>国実名愛名!$C$1</c:f>
              <c:strCache>
                <c:ptCount val="1"/>
                <c:pt idx="0">
                  <c:v>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国実名愛名!$B$842:$B$871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国実名愛名!$C$842:$C$871</c:f>
              <c:numCache>
                <c:formatCode>#,##0.0;[Red]\-#,##0.0</c:formatCode>
                <c:ptCount val="30"/>
                <c:pt idx="0">
                  <c:v>51.6</c:v>
                </c:pt>
                <c:pt idx="1">
                  <c:v>54.2</c:v>
                </c:pt>
                <c:pt idx="2">
                  <c:v>56.2</c:v>
                </c:pt>
                <c:pt idx="3">
                  <c:v>58</c:v>
                </c:pt>
                <c:pt idx="4">
                  <c:v>59.7</c:v>
                </c:pt>
                <c:pt idx="5">
                  <c:v>62.1</c:v>
                </c:pt>
                <c:pt idx="6">
                  <c:v>66</c:v>
                </c:pt>
                <c:pt idx="7">
                  <c:v>68.7</c:v>
                </c:pt>
                <c:pt idx="8">
                  <c:v>69.5</c:v>
                </c:pt>
                <c:pt idx="9">
                  <c:v>71.8</c:v>
                </c:pt>
                <c:pt idx="10">
                  <c:v>74</c:v>
                </c:pt>
                <c:pt idx="11">
                  <c:v>76.3</c:v>
                </c:pt>
                <c:pt idx="12">
                  <c:v>77.7</c:v>
                </c:pt>
                <c:pt idx="13">
                  <c:v>80</c:v>
                </c:pt>
                <c:pt idx="14">
                  <c:v>80.2</c:v>
                </c:pt>
                <c:pt idx="15">
                  <c:v>82.2</c:v>
                </c:pt>
                <c:pt idx="16">
                  <c:v>84.5</c:v>
                </c:pt>
                <c:pt idx="17">
                  <c:v>85.4</c:v>
                </c:pt>
                <c:pt idx="18">
                  <c:v>90.1</c:v>
                </c:pt>
                <c:pt idx="19">
                  <c:v>93.1</c:v>
                </c:pt>
                <c:pt idx="20">
                  <c:v>94.3</c:v>
                </c:pt>
                <c:pt idx="21" formatCode="#,##0.0;\-#,##0.0">
                  <c:v>100</c:v>
                </c:pt>
                <c:pt idx="22">
                  <c:v>104.4</c:v>
                </c:pt>
                <c:pt idx="23">
                  <c:v>104</c:v>
                </c:pt>
                <c:pt idx="24">
                  <c:v>106.8</c:v>
                </c:pt>
                <c:pt idx="25">
                  <c:v>108.9</c:v>
                </c:pt>
                <c:pt idx="26">
                  <c:v>109.1</c:v>
                </c:pt>
                <c:pt idx="27">
                  <c:v>113.1</c:v>
                </c:pt>
                <c:pt idx="28">
                  <c:v>115.7</c:v>
                </c:pt>
                <c:pt idx="29">
                  <c:v>119.5</c:v>
                </c:pt>
              </c:numCache>
            </c:numRef>
          </c:val>
          <c:smooth val="0"/>
          <c:extLst>
            <c:ext xmlns:c16="http://schemas.microsoft.com/office/drawing/2014/chart" uri="{C3380CC4-5D6E-409C-BE32-E72D297353CC}">
              <c16:uniqueId val="{00000000-BA23-41F0-843D-E5F2E70B87E1}"/>
            </c:ext>
          </c:extLst>
        </c:ser>
        <c:ser>
          <c:idx val="1"/>
          <c:order val="1"/>
          <c:tx>
            <c:strRef>
              <c:f>国実名愛名!$D$1</c:f>
              <c:strCache>
                <c:ptCount val="1"/>
                <c:pt idx="0">
                  <c:v>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国実名愛名!$B$842:$B$871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国実名愛名!$D$842:$D$871</c:f>
              <c:numCache>
                <c:formatCode>#,##0.0;[Red]\-#,##0.0</c:formatCode>
                <c:ptCount val="30"/>
                <c:pt idx="0">
                  <c:v>51.3</c:v>
                </c:pt>
                <c:pt idx="1">
                  <c:v>54.8</c:v>
                </c:pt>
                <c:pt idx="2">
                  <c:v>58.2</c:v>
                </c:pt>
                <c:pt idx="3">
                  <c:v>60.7</c:v>
                </c:pt>
                <c:pt idx="4">
                  <c:v>62.9</c:v>
                </c:pt>
                <c:pt idx="5">
                  <c:v>64.599999999999994</c:v>
                </c:pt>
                <c:pt idx="6">
                  <c:v>68.3</c:v>
                </c:pt>
                <c:pt idx="7">
                  <c:v>71.3</c:v>
                </c:pt>
                <c:pt idx="8">
                  <c:v>71.2</c:v>
                </c:pt>
                <c:pt idx="9">
                  <c:v>72.8</c:v>
                </c:pt>
                <c:pt idx="10">
                  <c:v>74.2</c:v>
                </c:pt>
                <c:pt idx="11">
                  <c:v>76.400000000000006</c:v>
                </c:pt>
                <c:pt idx="12">
                  <c:v>76.8</c:v>
                </c:pt>
                <c:pt idx="13">
                  <c:v>78.5</c:v>
                </c:pt>
                <c:pt idx="14">
                  <c:v>78.5</c:v>
                </c:pt>
                <c:pt idx="15">
                  <c:v>81.599999999999994</c:v>
                </c:pt>
                <c:pt idx="16">
                  <c:v>84.8</c:v>
                </c:pt>
                <c:pt idx="17">
                  <c:v>85.7</c:v>
                </c:pt>
                <c:pt idx="18">
                  <c:v>90.9</c:v>
                </c:pt>
                <c:pt idx="19">
                  <c:v>93.6</c:v>
                </c:pt>
                <c:pt idx="20">
                  <c:v>94.7</c:v>
                </c:pt>
                <c:pt idx="21" formatCode="#,##0.0;\-#,##0.0">
                  <c:v>100</c:v>
                </c:pt>
                <c:pt idx="22">
                  <c:v>105</c:v>
                </c:pt>
                <c:pt idx="23">
                  <c:v>104.7</c:v>
                </c:pt>
                <c:pt idx="24">
                  <c:v>107.2</c:v>
                </c:pt>
                <c:pt idx="25">
                  <c:v>109.7</c:v>
                </c:pt>
                <c:pt idx="26">
                  <c:v>110.6</c:v>
                </c:pt>
                <c:pt idx="27">
                  <c:v>113.9</c:v>
                </c:pt>
                <c:pt idx="28">
                  <c:v>114.3</c:v>
                </c:pt>
                <c:pt idx="29">
                  <c:v>117.1</c:v>
                </c:pt>
              </c:numCache>
            </c:numRef>
          </c:val>
          <c:smooth val="0"/>
          <c:extLst>
            <c:ext xmlns:c16="http://schemas.microsoft.com/office/drawing/2014/chart" uri="{C3380CC4-5D6E-409C-BE32-E72D297353CC}">
              <c16:uniqueId val="{00000001-BA23-41F0-843D-E5F2E70B87E1}"/>
            </c:ext>
          </c:extLst>
        </c:ser>
        <c:ser>
          <c:idx val="2"/>
          <c:order val="2"/>
          <c:tx>
            <c:strRef>
              <c:f>国実名愛名!$E$1</c:f>
              <c:strCache>
                <c:ptCount val="1"/>
                <c:pt idx="0">
                  <c:v>愛知名目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国実名愛名!$B$842:$B$871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国実名愛名!$E$842:$E$871</c:f>
              <c:numCache>
                <c:formatCode>#,##0.0;[Red]\-#,##0.0</c:formatCode>
                <c:ptCount val="30"/>
                <c:pt idx="17">
                  <c:v>84.8</c:v>
                </c:pt>
                <c:pt idx="18">
                  <c:v>88.9</c:v>
                </c:pt>
                <c:pt idx="19">
                  <c:v>91.7</c:v>
                </c:pt>
                <c:pt idx="20">
                  <c:v>93.2</c:v>
                </c:pt>
                <c:pt idx="21" formatCode="#,##0.0;\-#,##0.0">
                  <c:v>100</c:v>
                </c:pt>
                <c:pt idx="22">
                  <c:v>102.5</c:v>
                </c:pt>
                <c:pt idx="23">
                  <c:v>102.5</c:v>
                </c:pt>
                <c:pt idx="24">
                  <c:v>104.3</c:v>
                </c:pt>
                <c:pt idx="25">
                  <c:v>107.2</c:v>
                </c:pt>
                <c:pt idx="26">
                  <c:v>109.4</c:v>
                </c:pt>
                <c:pt idx="27">
                  <c:v>113.6</c:v>
                </c:pt>
                <c:pt idx="28">
                  <c:v>117.9</c:v>
                </c:pt>
              </c:numCache>
            </c:numRef>
          </c:val>
          <c:smooth val="0"/>
          <c:extLst>
            <c:ext xmlns:c16="http://schemas.microsoft.com/office/drawing/2014/chart" uri="{C3380CC4-5D6E-409C-BE32-E72D297353CC}">
              <c16:uniqueId val="{00000002-BA23-41F0-843D-E5F2E70B87E1}"/>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40139671686174166"/>
          <c:h val="5.36186865332646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668120364447371E-2"/>
          <c:y val="7.1562008937483435E-2"/>
          <c:w val="0.89703629886239866"/>
          <c:h val="0.79842528574028893"/>
        </c:manualLayout>
      </c:layout>
      <c:lineChart>
        <c:grouping val="standard"/>
        <c:varyColors val="0"/>
        <c:ser>
          <c:idx val="0"/>
          <c:order val="0"/>
          <c:tx>
            <c:strRef>
              <c:f>国実名愛名!$C$1</c:f>
              <c:strCache>
                <c:ptCount val="1"/>
                <c:pt idx="0">
                  <c:v>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国実名愛名!$B$872:$B$901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国実名愛名!$C$872:$C$901</c:f>
              <c:numCache>
                <c:formatCode>#,##0.0;[Red]\-#,##0.0</c:formatCode>
                <c:ptCount val="30"/>
                <c:pt idx="0">
                  <c:v>121.2</c:v>
                </c:pt>
                <c:pt idx="1">
                  <c:v>119</c:v>
                </c:pt>
                <c:pt idx="2">
                  <c:v>120.4</c:v>
                </c:pt>
                <c:pt idx="3">
                  <c:v>119.6</c:v>
                </c:pt>
                <c:pt idx="4">
                  <c:v>118.4</c:v>
                </c:pt>
                <c:pt idx="5">
                  <c:v>118.2</c:v>
                </c:pt>
                <c:pt idx="6">
                  <c:v>123.6</c:v>
                </c:pt>
                <c:pt idx="7">
                  <c:v>118.4</c:v>
                </c:pt>
                <c:pt idx="8">
                  <c:v>120.7</c:v>
                </c:pt>
                <c:pt idx="9">
                  <c:v>121.2</c:v>
                </c:pt>
                <c:pt idx="10">
                  <c:v>120.8</c:v>
                </c:pt>
                <c:pt idx="11">
                  <c:v>118.5</c:v>
                </c:pt>
                <c:pt idx="12">
                  <c:v>118.2</c:v>
                </c:pt>
                <c:pt idx="13">
                  <c:v>117.3</c:v>
                </c:pt>
                <c:pt idx="14">
                  <c:v>114.7</c:v>
                </c:pt>
                <c:pt idx="15">
                  <c:v>109.1</c:v>
                </c:pt>
                <c:pt idx="16">
                  <c:v>107.7</c:v>
                </c:pt>
                <c:pt idx="17">
                  <c:v>106.2</c:v>
                </c:pt>
                <c:pt idx="18">
                  <c:v>106.4</c:v>
                </c:pt>
                <c:pt idx="19">
                  <c:v>103.5</c:v>
                </c:pt>
                <c:pt idx="20">
                  <c:v>101.9</c:v>
                </c:pt>
                <c:pt idx="21" formatCode="#,##0.0;\-#,##0.0">
                  <c:v>100</c:v>
                </c:pt>
                <c:pt idx="22">
                  <c:v>98.1</c:v>
                </c:pt>
                <c:pt idx="23">
                  <c:v>98.4</c:v>
                </c:pt>
                <c:pt idx="24">
                  <c:v>97.2</c:v>
                </c:pt>
                <c:pt idx="25">
                  <c:v>98.4</c:v>
                </c:pt>
                <c:pt idx="26">
                  <c:v>86.6</c:v>
                </c:pt>
                <c:pt idx="27">
                  <c:v>87.7</c:v>
                </c:pt>
                <c:pt idx="28">
                  <c:v>88.1</c:v>
                </c:pt>
                <c:pt idx="29">
                  <c:v>88.1</c:v>
                </c:pt>
              </c:numCache>
            </c:numRef>
          </c:val>
          <c:smooth val="0"/>
          <c:extLst>
            <c:ext xmlns:c16="http://schemas.microsoft.com/office/drawing/2014/chart" uri="{C3380CC4-5D6E-409C-BE32-E72D297353CC}">
              <c16:uniqueId val="{00000000-E9D7-4799-8DFB-2D104EDE4F89}"/>
            </c:ext>
          </c:extLst>
        </c:ser>
        <c:ser>
          <c:idx val="1"/>
          <c:order val="1"/>
          <c:tx>
            <c:strRef>
              <c:f>国実名愛名!$D$1</c:f>
              <c:strCache>
                <c:ptCount val="1"/>
                <c:pt idx="0">
                  <c:v>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国実名愛名!$B$872:$B$901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国実名愛名!$D$872:$D$901</c:f>
              <c:numCache>
                <c:formatCode>#,##0.0;[Red]\-#,##0.0</c:formatCode>
                <c:ptCount val="30"/>
                <c:pt idx="0">
                  <c:v>122.9</c:v>
                </c:pt>
                <c:pt idx="1">
                  <c:v>120.9</c:v>
                </c:pt>
                <c:pt idx="2">
                  <c:v>120.9</c:v>
                </c:pt>
                <c:pt idx="3">
                  <c:v>122.2</c:v>
                </c:pt>
                <c:pt idx="4">
                  <c:v>121.7</c:v>
                </c:pt>
                <c:pt idx="5">
                  <c:v>119.8</c:v>
                </c:pt>
                <c:pt idx="6">
                  <c:v>124.1</c:v>
                </c:pt>
                <c:pt idx="7">
                  <c:v>117.5</c:v>
                </c:pt>
                <c:pt idx="8">
                  <c:v>118.7</c:v>
                </c:pt>
                <c:pt idx="9">
                  <c:v>118.7</c:v>
                </c:pt>
                <c:pt idx="10">
                  <c:v>118.1</c:v>
                </c:pt>
                <c:pt idx="11">
                  <c:v>116.1</c:v>
                </c:pt>
                <c:pt idx="12">
                  <c:v>115.7</c:v>
                </c:pt>
                <c:pt idx="13">
                  <c:v>115.4</c:v>
                </c:pt>
                <c:pt idx="14">
                  <c:v>111.1</c:v>
                </c:pt>
                <c:pt idx="15">
                  <c:v>105.3</c:v>
                </c:pt>
                <c:pt idx="16">
                  <c:v>104</c:v>
                </c:pt>
                <c:pt idx="17">
                  <c:v>101.5</c:v>
                </c:pt>
                <c:pt idx="18">
                  <c:v>101.3</c:v>
                </c:pt>
                <c:pt idx="19">
                  <c:v>99.7</c:v>
                </c:pt>
                <c:pt idx="20">
                  <c:v>99.8</c:v>
                </c:pt>
                <c:pt idx="21" formatCode="#,##0.0;\-#,##0.0">
                  <c:v>100</c:v>
                </c:pt>
                <c:pt idx="22">
                  <c:v>98.1</c:v>
                </c:pt>
                <c:pt idx="23">
                  <c:v>99.5</c:v>
                </c:pt>
                <c:pt idx="24">
                  <c:v>98.5</c:v>
                </c:pt>
                <c:pt idx="25">
                  <c:v>100</c:v>
                </c:pt>
                <c:pt idx="26">
                  <c:v>89.4</c:v>
                </c:pt>
                <c:pt idx="27">
                  <c:v>92.4</c:v>
                </c:pt>
                <c:pt idx="28">
                  <c:v>94.9</c:v>
                </c:pt>
                <c:pt idx="29">
                  <c:v>98</c:v>
                </c:pt>
              </c:numCache>
            </c:numRef>
          </c:val>
          <c:smooth val="0"/>
          <c:extLst>
            <c:ext xmlns:c16="http://schemas.microsoft.com/office/drawing/2014/chart" uri="{C3380CC4-5D6E-409C-BE32-E72D297353CC}">
              <c16:uniqueId val="{00000001-E9D7-4799-8DFB-2D104EDE4F89}"/>
            </c:ext>
          </c:extLst>
        </c:ser>
        <c:ser>
          <c:idx val="2"/>
          <c:order val="2"/>
          <c:tx>
            <c:strRef>
              <c:f>国実名愛名!$E$1</c:f>
              <c:strCache>
                <c:ptCount val="1"/>
                <c:pt idx="0">
                  <c:v>愛知名目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国実名愛名!$B$872:$B$901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国実名愛名!$E$872:$E$901</c:f>
              <c:numCache>
                <c:formatCode>#,##0.0;[Red]\-#,##0.0</c:formatCode>
                <c:ptCount val="30"/>
                <c:pt idx="17">
                  <c:v>105.3</c:v>
                </c:pt>
                <c:pt idx="18">
                  <c:v>102.8</c:v>
                </c:pt>
                <c:pt idx="19">
                  <c:v>100.7</c:v>
                </c:pt>
                <c:pt idx="20">
                  <c:v>100.4</c:v>
                </c:pt>
                <c:pt idx="21" formatCode="#,##0.0;\-#,##0.0">
                  <c:v>100</c:v>
                </c:pt>
                <c:pt idx="22">
                  <c:v>97.5</c:v>
                </c:pt>
                <c:pt idx="23">
                  <c:v>100.5</c:v>
                </c:pt>
                <c:pt idx="24">
                  <c:v>101.5</c:v>
                </c:pt>
                <c:pt idx="25">
                  <c:v>101.7</c:v>
                </c:pt>
                <c:pt idx="26">
                  <c:v>92.2</c:v>
                </c:pt>
                <c:pt idx="27">
                  <c:v>99.2</c:v>
                </c:pt>
                <c:pt idx="28">
                  <c:v>102.8</c:v>
                </c:pt>
              </c:numCache>
            </c:numRef>
          </c:val>
          <c:smooth val="0"/>
          <c:extLst>
            <c:ext xmlns:c16="http://schemas.microsoft.com/office/drawing/2014/chart" uri="{C3380CC4-5D6E-409C-BE32-E72D297353CC}">
              <c16:uniqueId val="{00000002-E9D7-4799-8DFB-2D104EDE4F89}"/>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40139671686174166"/>
          <c:h val="5.36186865332646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668120364447371E-2"/>
          <c:y val="7.1562008937483435E-2"/>
          <c:w val="0.89703629886239866"/>
          <c:h val="0.79842528574028893"/>
        </c:manualLayout>
      </c:layout>
      <c:lineChart>
        <c:grouping val="standard"/>
        <c:varyColors val="0"/>
        <c:ser>
          <c:idx val="0"/>
          <c:order val="0"/>
          <c:tx>
            <c:strRef>
              <c:f>国実名愛名!$C$1</c:f>
              <c:strCache>
                <c:ptCount val="1"/>
                <c:pt idx="0">
                  <c:v>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国実名愛名!$B$902:$B$931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国実名愛名!$C$902:$C$931</c:f>
              <c:numCache>
                <c:formatCode>#,##0.0;[Red]\-#,##0.0</c:formatCode>
                <c:ptCount val="30"/>
                <c:pt idx="0">
                  <c:v>83.9</c:v>
                </c:pt>
                <c:pt idx="1">
                  <c:v>86</c:v>
                </c:pt>
                <c:pt idx="2">
                  <c:v>88.6</c:v>
                </c:pt>
                <c:pt idx="3">
                  <c:v>89.9</c:v>
                </c:pt>
                <c:pt idx="4">
                  <c:v>88.8</c:v>
                </c:pt>
                <c:pt idx="5">
                  <c:v>88.8</c:v>
                </c:pt>
                <c:pt idx="6">
                  <c:v>91.1</c:v>
                </c:pt>
                <c:pt idx="7">
                  <c:v>90.9</c:v>
                </c:pt>
                <c:pt idx="8">
                  <c:v>91.3</c:v>
                </c:pt>
                <c:pt idx="9">
                  <c:v>92.7</c:v>
                </c:pt>
                <c:pt idx="10">
                  <c:v>94.7</c:v>
                </c:pt>
                <c:pt idx="11">
                  <c:v>96.8</c:v>
                </c:pt>
                <c:pt idx="12">
                  <c:v>98</c:v>
                </c:pt>
                <c:pt idx="13">
                  <c:v>99.5</c:v>
                </c:pt>
                <c:pt idx="14">
                  <c:v>98.3</c:v>
                </c:pt>
                <c:pt idx="15">
                  <c:v>92</c:v>
                </c:pt>
                <c:pt idx="16">
                  <c:v>95.4</c:v>
                </c:pt>
                <c:pt idx="17">
                  <c:v>95.2</c:v>
                </c:pt>
                <c:pt idx="18">
                  <c:v>96.2</c:v>
                </c:pt>
                <c:pt idx="19">
                  <c:v>98.1</c:v>
                </c:pt>
                <c:pt idx="20">
                  <c:v>98.4</c:v>
                </c:pt>
                <c:pt idx="21" formatCode="#,##0.0;\-#,##0.0">
                  <c:v>100</c:v>
                </c:pt>
                <c:pt idx="22">
                  <c:v>100.7</c:v>
                </c:pt>
                <c:pt idx="23">
                  <c:v>102.8</c:v>
                </c:pt>
                <c:pt idx="24">
                  <c:v>103.4</c:v>
                </c:pt>
                <c:pt idx="25">
                  <c:v>102.8</c:v>
                </c:pt>
                <c:pt idx="26">
                  <c:v>98.1</c:v>
                </c:pt>
                <c:pt idx="27">
                  <c:v>101.1</c:v>
                </c:pt>
                <c:pt idx="28">
                  <c:v>102.9</c:v>
                </c:pt>
                <c:pt idx="29">
                  <c:v>104.6</c:v>
                </c:pt>
              </c:numCache>
            </c:numRef>
          </c:val>
          <c:smooth val="0"/>
          <c:extLst>
            <c:ext xmlns:c16="http://schemas.microsoft.com/office/drawing/2014/chart" uri="{C3380CC4-5D6E-409C-BE32-E72D297353CC}">
              <c16:uniqueId val="{00000000-B494-4E07-94AA-61A9585545D3}"/>
            </c:ext>
          </c:extLst>
        </c:ser>
        <c:ser>
          <c:idx val="1"/>
          <c:order val="1"/>
          <c:tx>
            <c:strRef>
              <c:f>国実名愛名!$D$1</c:f>
              <c:strCache>
                <c:ptCount val="1"/>
                <c:pt idx="0">
                  <c:v>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国実名愛名!$B$902:$B$931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国実名愛名!$D$902:$D$931</c:f>
              <c:numCache>
                <c:formatCode>#,##0.0;[Red]\-#,##0.0</c:formatCode>
                <c:ptCount val="30"/>
                <c:pt idx="0">
                  <c:v>94.9</c:v>
                </c:pt>
                <c:pt idx="1">
                  <c:v>96.7</c:v>
                </c:pt>
                <c:pt idx="2">
                  <c:v>99.2</c:v>
                </c:pt>
                <c:pt idx="3">
                  <c:v>101.2</c:v>
                </c:pt>
                <c:pt idx="4">
                  <c:v>100.2</c:v>
                </c:pt>
                <c:pt idx="5">
                  <c:v>99</c:v>
                </c:pt>
                <c:pt idx="6">
                  <c:v>100.2</c:v>
                </c:pt>
                <c:pt idx="7">
                  <c:v>98.8</c:v>
                </c:pt>
                <c:pt idx="8">
                  <c:v>98</c:v>
                </c:pt>
                <c:pt idx="9">
                  <c:v>98.1</c:v>
                </c:pt>
                <c:pt idx="10">
                  <c:v>99.2</c:v>
                </c:pt>
                <c:pt idx="11">
                  <c:v>100</c:v>
                </c:pt>
                <c:pt idx="12">
                  <c:v>100.3</c:v>
                </c:pt>
                <c:pt idx="13">
                  <c:v>101</c:v>
                </c:pt>
                <c:pt idx="14">
                  <c:v>98.8</c:v>
                </c:pt>
                <c:pt idx="15">
                  <c:v>92.6</c:v>
                </c:pt>
                <c:pt idx="16">
                  <c:v>94.5</c:v>
                </c:pt>
                <c:pt idx="17">
                  <c:v>92.5</c:v>
                </c:pt>
                <c:pt idx="18">
                  <c:v>93</c:v>
                </c:pt>
                <c:pt idx="19">
                  <c:v>94.5</c:v>
                </c:pt>
                <c:pt idx="20">
                  <c:v>96.2</c:v>
                </c:pt>
                <c:pt idx="21" formatCode="#,##0.0;\-#,##0.0">
                  <c:v>100</c:v>
                </c:pt>
                <c:pt idx="22">
                  <c:v>101.4</c:v>
                </c:pt>
                <c:pt idx="23">
                  <c:v>102.9</c:v>
                </c:pt>
                <c:pt idx="24">
                  <c:v>103.5</c:v>
                </c:pt>
                <c:pt idx="25">
                  <c:v>103.8</c:v>
                </c:pt>
                <c:pt idx="26">
                  <c:v>100.5</c:v>
                </c:pt>
                <c:pt idx="27">
                  <c:v>102.6</c:v>
                </c:pt>
                <c:pt idx="28">
                  <c:v>103.7</c:v>
                </c:pt>
                <c:pt idx="29">
                  <c:v>109.9</c:v>
                </c:pt>
              </c:numCache>
            </c:numRef>
          </c:val>
          <c:smooth val="0"/>
          <c:extLst>
            <c:ext xmlns:c16="http://schemas.microsoft.com/office/drawing/2014/chart" uri="{C3380CC4-5D6E-409C-BE32-E72D297353CC}">
              <c16:uniqueId val="{00000001-B494-4E07-94AA-61A9585545D3}"/>
            </c:ext>
          </c:extLst>
        </c:ser>
        <c:ser>
          <c:idx val="2"/>
          <c:order val="2"/>
          <c:tx>
            <c:strRef>
              <c:f>国実名愛名!$E$1</c:f>
              <c:strCache>
                <c:ptCount val="1"/>
                <c:pt idx="0">
                  <c:v>愛知名目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国実名愛名!$B$902:$B$931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国実名愛名!$E$902:$E$931</c:f>
              <c:numCache>
                <c:formatCode>#,##0.0;[Red]\-#,##0.0</c:formatCode>
                <c:ptCount val="30"/>
                <c:pt idx="17">
                  <c:v>88</c:v>
                </c:pt>
                <c:pt idx="18">
                  <c:v>89.7</c:v>
                </c:pt>
                <c:pt idx="19">
                  <c:v>92.2</c:v>
                </c:pt>
                <c:pt idx="20">
                  <c:v>94.3</c:v>
                </c:pt>
                <c:pt idx="21" formatCode="#,##0.0;\-#,##0.0">
                  <c:v>100</c:v>
                </c:pt>
                <c:pt idx="22">
                  <c:v>97.5</c:v>
                </c:pt>
                <c:pt idx="23">
                  <c:v>99.7</c:v>
                </c:pt>
                <c:pt idx="24">
                  <c:v>100.7</c:v>
                </c:pt>
                <c:pt idx="25">
                  <c:v>97.2</c:v>
                </c:pt>
                <c:pt idx="26">
                  <c:v>94.5</c:v>
                </c:pt>
                <c:pt idx="27">
                  <c:v>96.4</c:v>
                </c:pt>
                <c:pt idx="28">
                  <c:v>102.2</c:v>
                </c:pt>
              </c:numCache>
            </c:numRef>
          </c:val>
          <c:smooth val="0"/>
          <c:extLst>
            <c:ext xmlns:c16="http://schemas.microsoft.com/office/drawing/2014/chart" uri="{C3380CC4-5D6E-409C-BE32-E72D297353CC}">
              <c16:uniqueId val="{00000002-B494-4E07-94AA-61A9585545D3}"/>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40139671686174166"/>
          <c:h val="5.36186865332646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668120364447371E-2"/>
          <c:y val="7.1562008937483435E-2"/>
          <c:w val="0.89703629886239866"/>
          <c:h val="0.79842528574028893"/>
        </c:manualLayout>
      </c:layout>
      <c:lineChart>
        <c:grouping val="standard"/>
        <c:varyColors val="0"/>
        <c:ser>
          <c:idx val="0"/>
          <c:order val="0"/>
          <c:tx>
            <c:strRef>
              <c:f>国実名愛名!$C$1</c:f>
              <c:strCache>
                <c:ptCount val="1"/>
                <c:pt idx="0">
                  <c:v>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国実名愛名!$B$932:$B$961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国実名愛名!$C$932:$C$961</c:f>
              <c:numCache>
                <c:formatCode>#,##0.0;[Red]\-#,##0.0</c:formatCode>
                <c:ptCount val="30"/>
                <c:pt idx="0">
                  <c:v>86.2</c:v>
                </c:pt>
                <c:pt idx="1">
                  <c:v>93.2</c:v>
                </c:pt>
                <c:pt idx="2">
                  <c:v>95.3</c:v>
                </c:pt>
                <c:pt idx="3">
                  <c:v>91.2</c:v>
                </c:pt>
                <c:pt idx="4">
                  <c:v>90.6</c:v>
                </c:pt>
                <c:pt idx="5">
                  <c:v>91.1</c:v>
                </c:pt>
                <c:pt idx="6">
                  <c:v>95</c:v>
                </c:pt>
                <c:pt idx="7">
                  <c:v>96.7</c:v>
                </c:pt>
                <c:pt idx="8">
                  <c:v>93.7</c:v>
                </c:pt>
                <c:pt idx="9">
                  <c:v>96.3</c:v>
                </c:pt>
                <c:pt idx="10">
                  <c:v>97.3</c:v>
                </c:pt>
                <c:pt idx="11">
                  <c:v>99.9</c:v>
                </c:pt>
                <c:pt idx="12">
                  <c:v>101.9</c:v>
                </c:pt>
                <c:pt idx="13">
                  <c:v>100.4</c:v>
                </c:pt>
                <c:pt idx="14">
                  <c:v>96.8</c:v>
                </c:pt>
                <c:pt idx="15">
                  <c:v>92</c:v>
                </c:pt>
                <c:pt idx="16">
                  <c:v>94.5</c:v>
                </c:pt>
                <c:pt idx="17">
                  <c:v>97.1</c:v>
                </c:pt>
                <c:pt idx="18">
                  <c:v>97.9</c:v>
                </c:pt>
                <c:pt idx="19">
                  <c:v>96.7</c:v>
                </c:pt>
                <c:pt idx="20">
                  <c:v>96.1</c:v>
                </c:pt>
                <c:pt idx="21" formatCode="#,##0.0;\-#,##0.0">
                  <c:v>100</c:v>
                </c:pt>
                <c:pt idx="22">
                  <c:v>102.7</c:v>
                </c:pt>
                <c:pt idx="23">
                  <c:v>103.8</c:v>
                </c:pt>
                <c:pt idx="24">
                  <c:v>104.6</c:v>
                </c:pt>
                <c:pt idx="25">
                  <c:v>103.8</c:v>
                </c:pt>
                <c:pt idx="26">
                  <c:v>102.4</c:v>
                </c:pt>
                <c:pt idx="27">
                  <c:v>103.2</c:v>
                </c:pt>
                <c:pt idx="28">
                  <c:v>103.6</c:v>
                </c:pt>
                <c:pt idx="29">
                  <c:v>100.4</c:v>
                </c:pt>
              </c:numCache>
            </c:numRef>
          </c:val>
          <c:smooth val="0"/>
          <c:extLst>
            <c:ext xmlns:c16="http://schemas.microsoft.com/office/drawing/2014/chart" uri="{C3380CC4-5D6E-409C-BE32-E72D297353CC}">
              <c16:uniqueId val="{00000000-68CE-4E1E-8F61-112DF6CF2A0C}"/>
            </c:ext>
          </c:extLst>
        </c:ser>
        <c:ser>
          <c:idx val="1"/>
          <c:order val="1"/>
          <c:tx>
            <c:strRef>
              <c:f>国実名愛名!$D$1</c:f>
              <c:strCache>
                <c:ptCount val="1"/>
                <c:pt idx="0">
                  <c:v>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国実名愛名!$B$932:$B$961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国実名愛名!$D$932:$D$961</c:f>
              <c:numCache>
                <c:formatCode>#,##0.0;[Red]\-#,##0.0</c:formatCode>
                <c:ptCount val="30"/>
                <c:pt idx="0">
                  <c:v>32.200000000000003</c:v>
                </c:pt>
                <c:pt idx="1">
                  <c:v>33.700000000000003</c:v>
                </c:pt>
                <c:pt idx="2">
                  <c:v>35.5</c:v>
                </c:pt>
                <c:pt idx="3">
                  <c:v>44.1</c:v>
                </c:pt>
                <c:pt idx="4">
                  <c:v>43.1</c:v>
                </c:pt>
                <c:pt idx="5">
                  <c:v>42.1</c:v>
                </c:pt>
                <c:pt idx="6">
                  <c:v>45.2</c:v>
                </c:pt>
                <c:pt idx="7">
                  <c:v>46.6</c:v>
                </c:pt>
                <c:pt idx="8">
                  <c:v>45.3</c:v>
                </c:pt>
                <c:pt idx="9">
                  <c:v>47.3</c:v>
                </c:pt>
                <c:pt idx="10">
                  <c:v>49.7</c:v>
                </c:pt>
                <c:pt idx="11">
                  <c:v>55.6</c:v>
                </c:pt>
                <c:pt idx="12">
                  <c:v>63.1</c:v>
                </c:pt>
                <c:pt idx="13">
                  <c:v>66.400000000000006</c:v>
                </c:pt>
                <c:pt idx="14">
                  <c:v>68.7</c:v>
                </c:pt>
                <c:pt idx="15">
                  <c:v>51.4</c:v>
                </c:pt>
                <c:pt idx="16">
                  <c:v>56.5</c:v>
                </c:pt>
                <c:pt idx="17">
                  <c:v>66.2</c:v>
                </c:pt>
                <c:pt idx="18">
                  <c:v>67.3</c:v>
                </c:pt>
                <c:pt idx="19">
                  <c:v>74.400000000000006</c:v>
                </c:pt>
                <c:pt idx="20">
                  <c:v>99.2</c:v>
                </c:pt>
                <c:pt idx="21" formatCode="#,##0.0;\-#,##0.0">
                  <c:v>100</c:v>
                </c:pt>
                <c:pt idx="22">
                  <c:v>88.5</c:v>
                </c:pt>
                <c:pt idx="23">
                  <c:v>98.3</c:v>
                </c:pt>
                <c:pt idx="24">
                  <c:v>105.9</c:v>
                </c:pt>
                <c:pt idx="25">
                  <c:v>104.7</c:v>
                </c:pt>
                <c:pt idx="26">
                  <c:v>103.2</c:v>
                </c:pt>
                <c:pt idx="27">
                  <c:v>123</c:v>
                </c:pt>
                <c:pt idx="28">
                  <c:v>160.30000000000001</c:v>
                </c:pt>
                <c:pt idx="29">
                  <c:v>150.9</c:v>
                </c:pt>
              </c:numCache>
            </c:numRef>
          </c:val>
          <c:smooth val="0"/>
          <c:extLst>
            <c:ext xmlns:c16="http://schemas.microsoft.com/office/drawing/2014/chart" uri="{C3380CC4-5D6E-409C-BE32-E72D297353CC}">
              <c16:uniqueId val="{00000001-68CE-4E1E-8F61-112DF6CF2A0C}"/>
            </c:ext>
          </c:extLst>
        </c:ser>
        <c:ser>
          <c:idx val="2"/>
          <c:order val="2"/>
          <c:tx>
            <c:strRef>
              <c:f>国実名愛名!$E$1</c:f>
              <c:strCache>
                <c:ptCount val="1"/>
                <c:pt idx="0">
                  <c:v>愛知名目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国実名愛名!$B$932:$B$961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国実名愛名!$E$932:$E$961</c:f>
              <c:numCache>
                <c:formatCode>#,##0.0;[Red]\-#,##0.0</c:formatCode>
                <c:ptCount val="30"/>
                <c:pt idx="17">
                  <c:v>63</c:v>
                </c:pt>
                <c:pt idx="18">
                  <c:v>64.900000000000006</c:v>
                </c:pt>
                <c:pt idx="19">
                  <c:v>72.599999999999994</c:v>
                </c:pt>
                <c:pt idx="20">
                  <c:v>97.2</c:v>
                </c:pt>
                <c:pt idx="21" formatCode="#,##0.0;\-#,##0.0">
                  <c:v>100</c:v>
                </c:pt>
                <c:pt idx="22">
                  <c:v>85.1</c:v>
                </c:pt>
                <c:pt idx="23">
                  <c:v>95.2</c:v>
                </c:pt>
                <c:pt idx="24">
                  <c:v>103.1</c:v>
                </c:pt>
                <c:pt idx="25">
                  <c:v>98.1</c:v>
                </c:pt>
                <c:pt idx="26">
                  <c:v>97.1</c:v>
                </c:pt>
                <c:pt idx="27">
                  <c:v>115.5</c:v>
                </c:pt>
                <c:pt idx="28">
                  <c:v>157.30000000000001</c:v>
                </c:pt>
              </c:numCache>
            </c:numRef>
          </c:val>
          <c:smooth val="0"/>
          <c:extLst>
            <c:ext xmlns:c16="http://schemas.microsoft.com/office/drawing/2014/chart" uri="{C3380CC4-5D6E-409C-BE32-E72D297353CC}">
              <c16:uniqueId val="{00000002-68CE-4E1E-8F61-112DF6CF2A0C}"/>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40139671686174166"/>
          <c:h val="5.36186865332646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668120364447371E-2"/>
          <c:y val="7.1562008937483435E-2"/>
          <c:w val="0.89703629886239866"/>
          <c:h val="0.79842528574028893"/>
        </c:manualLayout>
      </c:layout>
      <c:lineChart>
        <c:grouping val="standard"/>
        <c:varyColors val="0"/>
        <c:ser>
          <c:idx val="0"/>
          <c:order val="0"/>
          <c:tx>
            <c:strRef>
              <c:f>国実名愛名!$C$1</c:f>
              <c:strCache>
                <c:ptCount val="1"/>
                <c:pt idx="0">
                  <c:v>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国実名愛名!$B$962:$B$991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国実名愛名!$C$962:$C$991</c:f>
              <c:numCache>
                <c:formatCode>#,##0.0;[Red]\-#,##0.0</c:formatCode>
                <c:ptCount val="30"/>
                <c:pt idx="0">
                  <c:v>85.7</c:v>
                </c:pt>
                <c:pt idx="1">
                  <c:v>91.7</c:v>
                </c:pt>
                <c:pt idx="2">
                  <c:v>98.7</c:v>
                </c:pt>
                <c:pt idx="3">
                  <c:v>99.4</c:v>
                </c:pt>
                <c:pt idx="4">
                  <c:v>95.3</c:v>
                </c:pt>
                <c:pt idx="5">
                  <c:v>86.1</c:v>
                </c:pt>
                <c:pt idx="6">
                  <c:v>93.9</c:v>
                </c:pt>
                <c:pt idx="7">
                  <c:v>93.7</c:v>
                </c:pt>
                <c:pt idx="8">
                  <c:v>85.8</c:v>
                </c:pt>
                <c:pt idx="9">
                  <c:v>89.1</c:v>
                </c:pt>
                <c:pt idx="10">
                  <c:v>93.5</c:v>
                </c:pt>
                <c:pt idx="11">
                  <c:v>97.7</c:v>
                </c:pt>
                <c:pt idx="12">
                  <c:v>98.9</c:v>
                </c:pt>
                <c:pt idx="13">
                  <c:v>100.9</c:v>
                </c:pt>
                <c:pt idx="14">
                  <c:v>99.4</c:v>
                </c:pt>
                <c:pt idx="15">
                  <c:v>77.900000000000006</c:v>
                </c:pt>
                <c:pt idx="16">
                  <c:v>83</c:v>
                </c:pt>
                <c:pt idx="17">
                  <c:v>86.9</c:v>
                </c:pt>
                <c:pt idx="18">
                  <c:v>89.8</c:v>
                </c:pt>
                <c:pt idx="19">
                  <c:v>90.1</c:v>
                </c:pt>
                <c:pt idx="20">
                  <c:v>93.6</c:v>
                </c:pt>
                <c:pt idx="21" formatCode="#,##0.0;\-#,##0.0">
                  <c:v>100</c:v>
                </c:pt>
                <c:pt idx="22">
                  <c:v>99.8</c:v>
                </c:pt>
                <c:pt idx="23">
                  <c:v>102.5</c:v>
                </c:pt>
                <c:pt idx="24">
                  <c:v>106.7</c:v>
                </c:pt>
                <c:pt idx="25">
                  <c:v>105.3</c:v>
                </c:pt>
                <c:pt idx="26">
                  <c:v>97</c:v>
                </c:pt>
                <c:pt idx="27">
                  <c:v>101.7</c:v>
                </c:pt>
                <c:pt idx="28">
                  <c:v>106.4</c:v>
                </c:pt>
                <c:pt idx="29">
                  <c:v>106</c:v>
                </c:pt>
              </c:numCache>
            </c:numRef>
          </c:val>
          <c:smooth val="0"/>
          <c:extLst>
            <c:ext xmlns:c16="http://schemas.microsoft.com/office/drawing/2014/chart" uri="{C3380CC4-5D6E-409C-BE32-E72D297353CC}">
              <c16:uniqueId val="{00000000-C5F8-42D7-92D2-B690EA504160}"/>
            </c:ext>
          </c:extLst>
        </c:ser>
        <c:ser>
          <c:idx val="1"/>
          <c:order val="1"/>
          <c:tx>
            <c:strRef>
              <c:f>国実名愛名!$D$1</c:f>
              <c:strCache>
                <c:ptCount val="1"/>
                <c:pt idx="0">
                  <c:v>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国実名愛名!$B$962:$B$991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国実名愛名!$D$962:$D$991</c:f>
              <c:numCache>
                <c:formatCode>#,##0.0;[Red]\-#,##0.0</c:formatCode>
                <c:ptCount val="30"/>
                <c:pt idx="0">
                  <c:v>32.700000000000003</c:v>
                </c:pt>
                <c:pt idx="1">
                  <c:v>35.9</c:v>
                </c:pt>
                <c:pt idx="2">
                  <c:v>38.6</c:v>
                </c:pt>
                <c:pt idx="3">
                  <c:v>61.2</c:v>
                </c:pt>
                <c:pt idx="4">
                  <c:v>64.400000000000006</c:v>
                </c:pt>
                <c:pt idx="5">
                  <c:v>57</c:v>
                </c:pt>
                <c:pt idx="6">
                  <c:v>61.6</c:v>
                </c:pt>
                <c:pt idx="7">
                  <c:v>61.2</c:v>
                </c:pt>
                <c:pt idx="8">
                  <c:v>54.3</c:v>
                </c:pt>
                <c:pt idx="9">
                  <c:v>56</c:v>
                </c:pt>
                <c:pt idx="10">
                  <c:v>60.4</c:v>
                </c:pt>
                <c:pt idx="11">
                  <c:v>58.3</c:v>
                </c:pt>
                <c:pt idx="12">
                  <c:v>59.7</c:v>
                </c:pt>
                <c:pt idx="13">
                  <c:v>66.2</c:v>
                </c:pt>
                <c:pt idx="14">
                  <c:v>65.400000000000006</c:v>
                </c:pt>
                <c:pt idx="15">
                  <c:v>48.4</c:v>
                </c:pt>
                <c:pt idx="16">
                  <c:v>51.1</c:v>
                </c:pt>
                <c:pt idx="17">
                  <c:v>53.7</c:v>
                </c:pt>
                <c:pt idx="18">
                  <c:v>54.7</c:v>
                </c:pt>
                <c:pt idx="19">
                  <c:v>54.5</c:v>
                </c:pt>
                <c:pt idx="20">
                  <c:v>84.3</c:v>
                </c:pt>
                <c:pt idx="21" formatCode="#,##0.0;\-#,##0.0">
                  <c:v>100</c:v>
                </c:pt>
                <c:pt idx="22">
                  <c:v>101.1</c:v>
                </c:pt>
                <c:pt idx="23">
                  <c:v>105</c:v>
                </c:pt>
                <c:pt idx="24">
                  <c:v>111.7</c:v>
                </c:pt>
                <c:pt idx="25">
                  <c:v>116.8</c:v>
                </c:pt>
                <c:pt idx="26">
                  <c:v>126</c:v>
                </c:pt>
                <c:pt idx="27">
                  <c:v>132</c:v>
                </c:pt>
                <c:pt idx="28">
                  <c:v>145.5</c:v>
                </c:pt>
                <c:pt idx="29">
                  <c:v>150</c:v>
                </c:pt>
              </c:numCache>
            </c:numRef>
          </c:val>
          <c:smooth val="0"/>
          <c:extLst>
            <c:ext xmlns:c16="http://schemas.microsoft.com/office/drawing/2014/chart" uri="{C3380CC4-5D6E-409C-BE32-E72D297353CC}">
              <c16:uniqueId val="{00000001-C5F8-42D7-92D2-B690EA504160}"/>
            </c:ext>
          </c:extLst>
        </c:ser>
        <c:ser>
          <c:idx val="2"/>
          <c:order val="2"/>
          <c:tx>
            <c:strRef>
              <c:f>国実名愛名!$E$1</c:f>
              <c:strCache>
                <c:ptCount val="1"/>
                <c:pt idx="0">
                  <c:v>愛知名目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国実名愛名!$B$962:$B$991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国実名愛名!$E$962:$E$991</c:f>
              <c:numCache>
                <c:formatCode>#,##0.0;[Red]\-#,##0.0</c:formatCode>
                <c:ptCount val="30"/>
                <c:pt idx="17">
                  <c:v>47.3</c:v>
                </c:pt>
                <c:pt idx="18">
                  <c:v>46.8</c:v>
                </c:pt>
                <c:pt idx="19">
                  <c:v>52.8</c:v>
                </c:pt>
                <c:pt idx="20">
                  <c:v>76.3</c:v>
                </c:pt>
                <c:pt idx="21" formatCode="#,##0.0;\-#,##0.0">
                  <c:v>100</c:v>
                </c:pt>
                <c:pt idx="22">
                  <c:v>87.6</c:v>
                </c:pt>
                <c:pt idx="23">
                  <c:v>100.6</c:v>
                </c:pt>
                <c:pt idx="24">
                  <c:v>105.4</c:v>
                </c:pt>
                <c:pt idx="25">
                  <c:v>106.6</c:v>
                </c:pt>
                <c:pt idx="26">
                  <c:v>101.6</c:v>
                </c:pt>
                <c:pt idx="27">
                  <c:v>111.3</c:v>
                </c:pt>
                <c:pt idx="28">
                  <c:v>141.30000000000001</c:v>
                </c:pt>
              </c:numCache>
            </c:numRef>
          </c:val>
          <c:smooth val="0"/>
          <c:extLst>
            <c:ext xmlns:c16="http://schemas.microsoft.com/office/drawing/2014/chart" uri="{C3380CC4-5D6E-409C-BE32-E72D297353CC}">
              <c16:uniqueId val="{00000002-C5F8-42D7-92D2-B690EA504160}"/>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40139671686174166"/>
          <c:h val="5.36186865332646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668120364447371E-2"/>
          <c:y val="7.1562008937483435E-2"/>
          <c:w val="0.89703629886239866"/>
          <c:h val="0.79842528574028893"/>
        </c:manualLayout>
      </c:layout>
      <c:lineChart>
        <c:grouping val="standard"/>
        <c:varyColors val="0"/>
        <c:ser>
          <c:idx val="0"/>
          <c:order val="0"/>
          <c:tx>
            <c:strRef>
              <c:f>国実名愛名!$C$1</c:f>
              <c:strCache>
                <c:ptCount val="1"/>
                <c:pt idx="0">
                  <c:v>実質</c:v>
                </c:pt>
              </c:strCache>
            </c:strRef>
          </c:tx>
          <c:spPr>
            <a:ln w="19050" cap="rnd">
              <a:solidFill>
                <a:sysClr val="windowText" lastClr="000000">
                  <a:lumMod val="50000"/>
                  <a:lumOff val="50000"/>
                </a:sysClr>
              </a:solidFill>
              <a:round/>
            </a:ln>
            <a:effectLst/>
          </c:spPr>
          <c:marker>
            <c:symbol val="square"/>
            <c:size val="4"/>
            <c:spPr>
              <a:solidFill>
                <a:sysClr val="window" lastClr="FFFFFF">
                  <a:lumMod val="85000"/>
                </a:sysClr>
              </a:solidFill>
              <a:ln w="9525">
                <a:solidFill>
                  <a:sysClr val="windowText" lastClr="000000"/>
                </a:solidFill>
              </a:ln>
              <a:effectLst/>
            </c:spPr>
          </c:marker>
          <c:cat>
            <c:numRef>
              <c:f>国実名愛名!$B$992:$B$1021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国実名愛名!$C$992:$C$1021</c:f>
              <c:numCache>
                <c:formatCode>#,##0.0;[Red]\-#,##0.0</c:formatCode>
                <c:ptCount val="30"/>
                <c:pt idx="0">
                  <c:v>83.8</c:v>
                </c:pt>
                <c:pt idx="1">
                  <c:v>86</c:v>
                </c:pt>
                <c:pt idx="2">
                  <c:v>88.6</c:v>
                </c:pt>
                <c:pt idx="3">
                  <c:v>89.8</c:v>
                </c:pt>
                <c:pt idx="4">
                  <c:v>88.8</c:v>
                </c:pt>
                <c:pt idx="5">
                  <c:v>88.9</c:v>
                </c:pt>
                <c:pt idx="6">
                  <c:v>91.2</c:v>
                </c:pt>
                <c:pt idx="7">
                  <c:v>91</c:v>
                </c:pt>
                <c:pt idx="8">
                  <c:v>91.4</c:v>
                </c:pt>
                <c:pt idx="9">
                  <c:v>92.8</c:v>
                </c:pt>
                <c:pt idx="10">
                  <c:v>94.7</c:v>
                </c:pt>
                <c:pt idx="11">
                  <c:v>96.8</c:v>
                </c:pt>
                <c:pt idx="12">
                  <c:v>98.1</c:v>
                </c:pt>
                <c:pt idx="13">
                  <c:v>99.5</c:v>
                </c:pt>
                <c:pt idx="14">
                  <c:v>98.3</c:v>
                </c:pt>
                <c:pt idx="15">
                  <c:v>92.1</c:v>
                </c:pt>
                <c:pt idx="16">
                  <c:v>95.5</c:v>
                </c:pt>
                <c:pt idx="17">
                  <c:v>95.3</c:v>
                </c:pt>
                <c:pt idx="18">
                  <c:v>96.3</c:v>
                </c:pt>
                <c:pt idx="19">
                  <c:v>98.1</c:v>
                </c:pt>
                <c:pt idx="20">
                  <c:v>98.4</c:v>
                </c:pt>
                <c:pt idx="21" formatCode="#,##0.0;\-#,##0.0">
                  <c:v>100</c:v>
                </c:pt>
                <c:pt idx="22">
                  <c:v>100.8</c:v>
                </c:pt>
                <c:pt idx="23">
                  <c:v>102.8</c:v>
                </c:pt>
                <c:pt idx="24">
                  <c:v>103.4</c:v>
                </c:pt>
                <c:pt idx="25">
                  <c:v>102.8</c:v>
                </c:pt>
                <c:pt idx="26">
                  <c:v>98.2</c:v>
                </c:pt>
                <c:pt idx="27">
                  <c:v>101.1</c:v>
                </c:pt>
                <c:pt idx="28">
                  <c:v>102.9</c:v>
                </c:pt>
                <c:pt idx="29">
                  <c:v>104.4</c:v>
                </c:pt>
              </c:numCache>
            </c:numRef>
          </c:val>
          <c:smooth val="0"/>
          <c:extLst>
            <c:ext xmlns:c16="http://schemas.microsoft.com/office/drawing/2014/chart" uri="{C3380CC4-5D6E-409C-BE32-E72D297353CC}">
              <c16:uniqueId val="{00000000-C4BA-4973-8247-8513730DCEF3}"/>
            </c:ext>
          </c:extLst>
        </c:ser>
        <c:ser>
          <c:idx val="1"/>
          <c:order val="1"/>
          <c:tx>
            <c:strRef>
              <c:f>国実名愛名!$D$1</c:f>
              <c:strCache>
                <c:ptCount val="1"/>
                <c:pt idx="0">
                  <c:v>名目</c:v>
                </c:pt>
              </c:strCache>
            </c:strRef>
          </c:tx>
          <c:spPr>
            <a:ln w="22225" cap="rnd" cmpd="sng">
              <a:solidFill>
                <a:sysClr val="windowText" lastClr="000000">
                  <a:lumMod val="75000"/>
                  <a:lumOff val="25000"/>
                </a:sysClr>
              </a:solidFill>
              <a:prstDash val="solid"/>
              <a:round/>
            </a:ln>
            <a:effectLst/>
          </c:spPr>
          <c:marker>
            <c:symbol val="diamond"/>
            <c:size val="6"/>
            <c:spPr>
              <a:solidFill>
                <a:sysClr val="windowText" lastClr="000000">
                  <a:lumMod val="75000"/>
                  <a:lumOff val="25000"/>
                </a:sysClr>
              </a:solidFill>
              <a:ln w="6350">
                <a:solidFill>
                  <a:sysClr val="windowText" lastClr="000000"/>
                </a:solidFill>
              </a:ln>
              <a:effectLst/>
            </c:spPr>
          </c:marker>
          <c:cat>
            <c:numRef>
              <c:f>国実名愛名!$B$992:$B$1021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国実名愛名!$D$992:$D$1021</c:f>
              <c:numCache>
                <c:formatCode>#,##0.0;[Red]\-#,##0.0</c:formatCode>
                <c:ptCount val="30"/>
                <c:pt idx="0">
                  <c:v>94.6</c:v>
                </c:pt>
                <c:pt idx="1">
                  <c:v>96.3</c:v>
                </c:pt>
                <c:pt idx="2">
                  <c:v>98.8</c:v>
                </c:pt>
                <c:pt idx="3">
                  <c:v>100.7</c:v>
                </c:pt>
                <c:pt idx="4">
                  <c:v>99.6</c:v>
                </c:pt>
                <c:pt idx="5">
                  <c:v>98.5</c:v>
                </c:pt>
                <c:pt idx="6">
                  <c:v>99.6</c:v>
                </c:pt>
                <c:pt idx="7">
                  <c:v>98.3</c:v>
                </c:pt>
                <c:pt idx="8">
                  <c:v>97.6</c:v>
                </c:pt>
                <c:pt idx="9">
                  <c:v>97.7</c:v>
                </c:pt>
                <c:pt idx="10">
                  <c:v>98.8</c:v>
                </c:pt>
                <c:pt idx="11">
                  <c:v>99.7</c:v>
                </c:pt>
                <c:pt idx="12">
                  <c:v>100.1</c:v>
                </c:pt>
                <c:pt idx="13">
                  <c:v>100.8</c:v>
                </c:pt>
                <c:pt idx="14">
                  <c:v>98.6</c:v>
                </c:pt>
                <c:pt idx="15">
                  <c:v>92.4</c:v>
                </c:pt>
                <c:pt idx="16">
                  <c:v>94.3</c:v>
                </c:pt>
                <c:pt idx="17">
                  <c:v>92.5</c:v>
                </c:pt>
                <c:pt idx="18">
                  <c:v>93</c:v>
                </c:pt>
                <c:pt idx="19">
                  <c:v>94.6</c:v>
                </c:pt>
                <c:pt idx="20">
                  <c:v>96.4</c:v>
                </c:pt>
                <c:pt idx="21" formatCode="#,##0.0;\-#,##0.0">
                  <c:v>100</c:v>
                </c:pt>
                <c:pt idx="22">
                  <c:v>101.2</c:v>
                </c:pt>
                <c:pt idx="23">
                  <c:v>102.8</c:v>
                </c:pt>
                <c:pt idx="24">
                  <c:v>103.5</c:v>
                </c:pt>
                <c:pt idx="25">
                  <c:v>103.6</c:v>
                </c:pt>
                <c:pt idx="26">
                  <c:v>100.2</c:v>
                </c:pt>
                <c:pt idx="27">
                  <c:v>102.6</c:v>
                </c:pt>
                <c:pt idx="28">
                  <c:v>104.2</c:v>
                </c:pt>
                <c:pt idx="29">
                  <c:v>110.1</c:v>
                </c:pt>
              </c:numCache>
            </c:numRef>
          </c:val>
          <c:smooth val="0"/>
          <c:extLst>
            <c:ext xmlns:c16="http://schemas.microsoft.com/office/drawing/2014/chart" uri="{C3380CC4-5D6E-409C-BE32-E72D297353CC}">
              <c16:uniqueId val="{00000001-C4BA-4973-8247-8513730DCEF3}"/>
            </c:ext>
          </c:extLst>
        </c:ser>
        <c:ser>
          <c:idx val="2"/>
          <c:order val="2"/>
          <c:tx>
            <c:strRef>
              <c:f>国実名愛名!$E$1</c:f>
              <c:strCache>
                <c:ptCount val="1"/>
                <c:pt idx="0">
                  <c:v>愛知名目</c:v>
                </c:pt>
              </c:strCache>
            </c:strRef>
          </c:tx>
          <c:spPr>
            <a:ln w="28575" cap="rnd" cmpd="sng">
              <a:solidFill>
                <a:sysClr val="windowText" lastClr="000000">
                  <a:lumMod val="85000"/>
                  <a:lumOff val="15000"/>
                </a:sysClr>
              </a:solidFill>
              <a:round/>
            </a:ln>
            <a:effectLst/>
          </c:spPr>
          <c:marker>
            <c:symbol val="circle"/>
            <c:size val="6"/>
            <c:spPr>
              <a:solidFill>
                <a:sysClr val="window" lastClr="FFFFFF"/>
              </a:solidFill>
              <a:ln w="6350">
                <a:solidFill>
                  <a:sysClr val="windowText" lastClr="000000"/>
                </a:solidFill>
              </a:ln>
              <a:effectLst/>
            </c:spPr>
          </c:marker>
          <c:cat>
            <c:numRef>
              <c:f>国実名愛名!$B$992:$B$1021</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国実名愛名!$E$992:$E$1021</c:f>
              <c:numCache>
                <c:formatCode>#,##0.0;[Red]\-#,##0.0</c:formatCode>
                <c:ptCount val="30"/>
                <c:pt idx="17">
                  <c:v>88.1</c:v>
                </c:pt>
                <c:pt idx="18">
                  <c:v>89.8</c:v>
                </c:pt>
                <c:pt idx="19">
                  <c:v>92.3</c:v>
                </c:pt>
                <c:pt idx="20">
                  <c:v>94.6</c:v>
                </c:pt>
                <c:pt idx="21" formatCode="#,##0.0;\-#,##0.0">
                  <c:v>100</c:v>
                </c:pt>
                <c:pt idx="22">
                  <c:v>97.4</c:v>
                </c:pt>
                <c:pt idx="23">
                  <c:v>99.6</c:v>
                </c:pt>
                <c:pt idx="24">
                  <c:v>100.7</c:v>
                </c:pt>
                <c:pt idx="25">
                  <c:v>97.1</c:v>
                </c:pt>
                <c:pt idx="26">
                  <c:v>94.5</c:v>
                </c:pt>
                <c:pt idx="27">
                  <c:v>96.6</c:v>
                </c:pt>
                <c:pt idx="28">
                  <c:v>102.7</c:v>
                </c:pt>
              </c:numCache>
            </c:numRef>
          </c:val>
          <c:smooth val="0"/>
          <c:extLst>
            <c:ext xmlns:c16="http://schemas.microsoft.com/office/drawing/2014/chart" uri="{C3380CC4-5D6E-409C-BE32-E72D297353CC}">
              <c16:uniqueId val="{00000002-C4BA-4973-8247-8513730DCEF3}"/>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4344"/>
        <c:crosses val="autoZero"/>
        <c:auto val="1"/>
        <c:lblAlgn val="ctr"/>
        <c:lblOffset val="100"/>
        <c:noMultiLvlLbl val="0"/>
      </c:catAx>
      <c:valAx>
        <c:axId val="687844344"/>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687842184"/>
        <c:crosses val="autoZero"/>
        <c:crossBetween val="between"/>
      </c:valAx>
      <c:spPr>
        <a:noFill/>
        <a:ln>
          <a:noFill/>
        </a:ln>
        <a:effectLst/>
      </c:spPr>
    </c:plotArea>
    <c:legend>
      <c:legendPos val="b"/>
      <c:layout>
        <c:manualLayout>
          <c:xMode val="edge"/>
          <c:yMode val="edge"/>
          <c:x val="9.6739651227427503E-2"/>
          <c:y val="0.77890841006437728"/>
          <c:w val="0.40139671686174166"/>
          <c:h val="5.36186865332646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国実!$C$1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国実!$B$2:$B$30</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国実!$C$2:$C$30</c:f>
              <c:numCache>
                <c:formatCode>#,##0.0;[Red]\-#,##0.0</c:formatCode>
                <c:ptCount val="29"/>
                <c:pt idx="0">
                  <c:v>134.5</c:v>
                </c:pt>
                <c:pt idx="1">
                  <c:v>128.1</c:v>
                </c:pt>
                <c:pt idx="2">
                  <c:v>127.5</c:v>
                </c:pt>
                <c:pt idx="3">
                  <c:v>127.5</c:v>
                </c:pt>
                <c:pt idx="4">
                  <c:v>127.4</c:v>
                </c:pt>
                <c:pt idx="5">
                  <c:v>128.4</c:v>
                </c:pt>
                <c:pt idx="6">
                  <c:v>133.80000000000001</c:v>
                </c:pt>
                <c:pt idx="7">
                  <c:v>127.2</c:v>
                </c:pt>
                <c:pt idx="8">
                  <c:v>128.9</c:v>
                </c:pt>
                <c:pt idx="9">
                  <c:v>118.1</c:v>
                </c:pt>
                <c:pt idx="10">
                  <c:v>111.6</c:v>
                </c:pt>
                <c:pt idx="11">
                  <c:v>109.8</c:v>
                </c:pt>
                <c:pt idx="12">
                  <c:v>107.8</c:v>
                </c:pt>
                <c:pt idx="13">
                  <c:v>110.2</c:v>
                </c:pt>
                <c:pt idx="14">
                  <c:v>111.1</c:v>
                </c:pt>
                <c:pt idx="15">
                  <c:v>109.3</c:v>
                </c:pt>
                <c:pt idx="16">
                  <c:v>107.7</c:v>
                </c:pt>
                <c:pt idx="17">
                  <c:v>105.8</c:v>
                </c:pt>
                <c:pt idx="18">
                  <c:v>105.8</c:v>
                </c:pt>
                <c:pt idx="19">
                  <c:v>106</c:v>
                </c:pt>
                <c:pt idx="20">
                  <c:v>103.4</c:v>
                </c:pt>
                <c:pt idx="21">
                  <c:v>100</c:v>
                </c:pt>
                <c:pt idx="22">
                  <c:v>98.7</c:v>
                </c:pt>
                <c:pt idx="23">
                  <c:v>98.8</c:v>
                </c:pt>
                <c:pt idx="24">
                  <c:v>96.4</c:v>
                </c:pt>
                <c:pt idx="25">
                  <c:v>96.8</c:v>
                </c:pt>
                <c:pt idx="26">
                  <c:v>95.6</c:v>
                </c:pt>
                <c:pt idx="27">
                  <c:v>95.7</c:v>
                </c:pt>
                <c:pt idx="28">
                  <c:v>94.7</c:v>
                </c:pt>
              </c:numCache>
            </c:numRef>
          </c:val>
          <c:smooth val="0"/>
          <c:extLst>
            <c:ext xmlns:c16="http://schemas.microsoft.com/office/drawing/2014/chart" uri="{C3380CC4-5D6E-409C-BE32-E72D297353CC}">
              <c16:uniqueId val="{00000000-9D7D-49FF-9FCC-18EE0FD5B6F6}"/>
            </c:ext>
          </c:extLst>
        </c:ser>
        <c:ser>
          <c:idx val="1"/>
          <c:order val="1"/>
          <c:tx>
            <c:strRef>
              <c:f>国実!$D$1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国実!$B$2:$B$30</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国実!$D$2:$D$30</c:f>
              <c:numCache>
                <c:formatCode>#,##0.0;[Red]\-#,##0.0</c:formatCode>
                <c:ptCount val="29"/>
                <c:pt idx="0">
                  <c:v>137.30000000000001</c:v>
                </c:pt>
                <c:pt idx="1">
                  <c:v>135.9</c:v>
                </c:pt>
                <c:pt idx="2">
                  <c:v>123.7</c:v>
                </c:pt>
                <c:pt idx="3">
                  <c:v>126.9</c:v>
                </c:pt>
                <c:pt idx="4">
                  <c:v>124.3</c:v>
                </c:pt>
                <c:pt idx="5">
                  <c:v>127</c:v>
                </c:pt>
                <c:pt idx="6">
                  <c:v>127.2</c:v>
                </c:pt>
                <c:pt idx="7">
                  <c:v>125.2</c:v>
                </c:pt>
                <c:pt idx="8">
                  <c:v>120.7</c:v>
                </c:pt>
                <c:pt idx="9">
                  <c:v>112.4</c:v>
                </c:pt>
                <c:pt idx="10">
                  <c:v>112.3</c:v>
                </c:pt>
                <c:pt idx="11">
                  <c:v>108.9</c:v>
                </c:pt>
                <c:pt idx="12">
                  <c:v>106.6</c:v>
                </c:pt>
                <c:pt idx="13">
                  <c:v>105</c:v>
                </c:pt>
                <c:pt idx="14">
                  <c:v>99.6</c:v>
                </c:pt>
                <c:pt idx="15">
                  <c:v>103</c:v>
                </c:pt>
                <c:pt idx="16">
                  <c:v>104.7</c:v>
                </c:pt>
                <c:pt idx="17">
                  <c:v>100</c:v>
                </c:pt>
                <c:pt idx="18">
                  <c:v>100.8</c:v>
                </c:pt>
                <c:pt idx="19">
                  <c:v>102.5</c:v>
                </c:pt>
                <c:pt idx="20">
                  <c:v>102.7</c:v>
                </c:pt>
                <c:pt idx="21">
                  <c:v>100</c:v>
                </c:pt>
                <c:pt idx="22">
                  <c:v>104.1</c:v>
                </c:pt>
                <c:pt idx="23">
                  <c:v>103.8</c:v>
                </c:pt>
                <c:pt idx="24">
                  <c:v>105.1</c:v>
                </c:pt>
                <c:pt idx="25">
                  <c:v>102.3</c:v>
                </c:pt>
                <c:pt idx="26">
                  <c:v>103</c:v>
                </c:pt>
                <c:pt idx="27">
                  <c:v>97.9</c:v>
                </c:pt>
                <c:pt idx="28">
                  <c:v>87.8</c:v>
                </c:pt>
              </c:numCache>
            </c:numRef>
          </c:val>
          <c:smooth val="0"/>
          <c:extLst>
            <c:ext xmlns:c16="http://schemas.microsoft.com/office/drawing/2014/chart" uri="{C3380CC4-5D6E-409C-BE32-E72D297353CC}">
              <c16:uniqueId val="{00000001-9D7D-49FF-9FCC-18EE0FD5B6F6}"/>
            </c:ext>
          </c:extLst>
        </c:ser>
        <c:ser>
          <c:idx val="2"/>
          <c:order val="2"/>
          <c:tx>
            <c:strRef>
              <c:f>国実!$E$1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国実!$B$2:$B$30</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国実!$E$2:$E$30</c:f>
              <c:numCache>
                <c:formatCode>#,##0.0;[Red]\-#,##0.0</c:formatCode>
                <c:ptCount val="29"/>
                <c:pt idx="0">
                  <c:v>137.19999999999999</c:v>
                </c:pt>
                <c:pt idx="1">
                  <c:v>126.7</c:v>
                </c:pt>
                <c:pt idx="2">
                  <c:v>135</c:v>
                </c:pt>
                <c:pt idx="3">
                  <c:v>132.5</c:v>
                </c:pt>
                <c:pt idx="4">
                  <c:v>134.69999999999999</c:v>
                </c:pt>
                <c:pt idx="5">
                  <c:v>134.1</c:v>
                </c:pt>
                <c:pt idx="6">
                  <c:v>144.1</c:v>
                </c:pt>
                <c:pt idx="7">
                  <c:v>133.1</c:v>
                </c:pt>
                <c:pt idx="8">
                  <c:v>141</c:v>
                </c:pt>
                <c:pt idx="9">
                  <c:v>127.1</c:v>
                </c:pt>
                <c:pt idx="10">
                  <c:v>114</c:v>
                </c:pt>
                <c:pt idx="11">
                  <c:v>113.6</c:v>
                </c:pt>
                <c:pt idx="12">
                  <c:v>112</c:v>
                </c:pt>
                <c:pt idx="13">
                  <c:v>118.9</c:v>
                </c:pt>
                <c:pt idx="14">
                  <c:v>128</c:v>
                </c:pt>
                <c:pt idx="15">
                  <c:v>118.3</c:v>
                </c:pt>
                <c:pt idx="16">
                  <c:v>112.1</c:v>
                </c:pt>
                <c:pt idx="17">
                  <c:v>113.7</c:v>
                </c:pt>
                <c:pt idx="18">
                  <c:v>112.5</c:v>
                </c:pt>
                <c:pt idx="19">
                  <c:v>110.8</c:v>
                </c:pt>
                <c:pt idx="20">
                  <c:v>104.4</c:v>
                </c:pt>
                <c:pt idx="21">
                  <c:v>100</c:v>
                </c:pt>
                <c:pt idx="22">
                  <c:v>91.9</c:v>
                </c:pt>
                <c:pt idx="23">
                  <c:v>92.6</c:v>
                </c:pt>
                <c:pt idx="24">
                  <c:v>86.4</c:v>
                </c:pt>
                <c:pt idx="25">
                  <c:v>90.2</c:v>
                </c:pt>
                <c:pt idx="26">
                  <c:v>86.9</c:v>
                </c:pt>
                <c:pt idx="27">
                  <c:v>92.3</c:v>
                </c:pt>
                <c:pt idx="28">
                  <c:v>102.3</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国実!$C$1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国実!$B$31:$B$59</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国実!$C$31:$C$59</c:f>
              <c:numCache>
                <c:formatCode>#,##0.0;[Red]\-#,##0.0</c:formatCode>
                <c:ptCount val="29"/>
                <c:pt idx="0">
                  <c:v>223.7</c:v>
                </c:pt>
                <c:pt idx="1">
                  <c:v>212.8</c:v>
                </c:pt>
                <c:pt idx="2">
                  <c:v>223.3</c:v>
                </c:pt>
                <c:pt idx="3">
                  <c:v>212.7</c:v>
                </c:pt>
                <c:pt idx="4">
                  <c:v>199.5</c:v>
                </c:pt>
                <c:pt idx="5">
                  <c:v>200</c:v>
                </c:pt>
                <c:pt idx="6">
                  <c:v>207.9</c:v>
                </c:pt>
                <c:pt idx="7">
                  <c:v>203</c:v>
                </c:pt>
                <c:pt idx="8">
                  <c:v>190.5</c:v>
                </c:pt>
                <c:pt idx="9">
                  <c:v>177.1</c:v>
                </c:pt>
                <c:pt idx="10">
                  <c:v>161.30000000000001</c:v>
                </c:pt>
                <c:pt idx="11">
                  <c:v>154.69999999999999</c:v>
                </c:pt>
                <c:pt idx="12">
                  <c:v>143.80000000000001</c:v>
                </c:pt>
                <c:pt idx="13">
                  <c:v>135.30000000000001</c:v>
                </c:pt>
                <c:pt idx="14">
                  <c:v>123.3</c:v>
                </c:pt>
                <c:pt idx="15">
                  <c:v>112.6</c:v>
                </c:pt>
                <c:pt idx="16">
                  <c:v>109.1</c:v>
                </c:pt>
                <c:pt idx="17">
                  <c:v>99.5</c:v>
                </c:pt>
                <c:pt idx="18">
                  <c:v>100.5</c:v>
                </c:pt>
                <c:pt idx="19">
                  <c:v>103.9</c:v>
                </c:pt>
                <c:pt idx="20">
                  <c:v>103.6</c:v>
                </c:pt>
                <c:pt idx="21">
                  <c:v>100</c:v>
                </c:pt>
                <c:pt idx="22">
                  <c:v>96.9</c:v>
                </c:pt>
                <c:pt idx="23">
                  <c:v>99</c:v>
                </c:pt>
                <c:pt idx="24">
                  <c:v>97.2</c:v>
                </c:pt>
                <c:pt idx="25">
                  <c:v>92.3</c:v>
                </c:pt>
                <c:pt idx="26">
                  <c:v>92.6</c:v>
                </c:pt>
                <c:pt idx="27">
                  <c:v>87.2</c:v>
                </c:pt>
                <c:pt idx="28">
                  <c:v>80.2</c:v>
                </c:pt>
              </c:numCache>
            </c:numRef>
          </c:val>
          <c:smooth val="0"/>
          <c:extLst>
            <c:ext xmlns:c16="http://schemas.microsoft.com/office/drawing/2014/chart" uri="{C3380CC4-5D6E-409C-BE32-E72D297353CC}">
              <c16:uniqueId val="{00000000-9D7D-49FF-9FCC-18EE0FD5B6F6}"/>
            </c:ext>
          </c:extLst>
        </c:ser>
        <c:ser>
          <c:idx val="1"/>
          <c:order val="1"/>
          <c:tx>
            <c:strRef>
              <c:f>国実!$D$1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国実!$B$31:$B$59</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国実!$D$31:$D$59</c:f>
              <c:numCache>
                <c:formatCode>#,##0.0;[Red]\-#,##0.0</c:formatCode>
                <c:ptCount val="29"/>
                <c:pt idx="0">
                  <c:v>234.9</c:v>
                </c:pt>
                <c:pt idx="1">
                  <c:v>222.7</c:v>
                </c:pt>
                <c:pt idx="2">
                  <c:v>229.6</c:v>
                </c:pt>
                <c:pt idx="3">
                  <c:v>217.1</c:v>
                </c:pt>
                <c:pt idx="4">
                  <c:v>200.9</c:v>
                </c:pt>
                <c:pt idx="5">
                  <c:v>204.2</c:v>
                </c:pt>
                <c:pt idx="6">
                  <c:v>200.2</c:v>
                </c:pt>
                <c:pt idx="7">
                  <c:v>184.1</c:v>
                </c:pt>
                <c:pt idx="8">
                  <c:v>175.2</c:v>
                </c:pt>
                <c:pt idx="9">
                  <c:v>156.69999999999999</c:v>
                </c:pt>
                <c:pt idx="10">
                  <c:v>151.9</c:v>
                </c:pt>
                <c:pt idx="11">
                  <c:v>140.1</c:v>
                </c:pt>
                <c:pt idx="12">
                  <c:v>126.7</c:v>
                </c:pt>
                <c:pt idx="13">
                  <c:v>121.3</c:v>
                </c:pt>
                <c:pt idx="14">
                  <c:v>113.9</c:v>
                </c:pt>
                <c:pt idx="15">
                  <c:v>128.9</c:v>
                </c:pt>
                <c:pt idx="16">
                  <c:v>119.2</c:v>
                </c:pt>
                <c:pt idx="17">
                  <c:v>101</c:v>
                </c:pt>
                <c:pt idx="18">
                  <c:v>108</c:v>
                </c:pt>
                <c:pt idx="19">
                  <c:v>104.2</c:v>
                </c:pt>
                <c:pt idx="20">
                  <c:v>102.3</c:v>
                </c:pt>
                <c:pt idx="21">
                  <c:v>100</c:v>
                </c:pt>
                <c:pt idx="22">
                  <c:v>101.6</c:v>
                </c:pt>
                <c:pt idx="23">
                  <c:v>98.8</c:v>
                </c:pt>
                <c:pt idx="24">
                  <c:v>97.1</c:v>
                </c:pt>
                <c:pt idx="25">
                  <c:v>92.6</c:v>
                </c:pt>
                <c:pt idx="26">
                  <c:v>96.9</c:v>
                </c:pt>
                <c:pt idx="27">
                  <c:v>91.2</c:v>
                </c:pt>
                <c:pt idx="28">
                  <c:v>88</c:v>
                </c:pt>
              </c:numCache>
            </c:numRef>
          </c:val>
          <c:smooth val="0"/>
          <c:extLst>
            <c:ext xmlns:c16="http://schemas.microsoft.com/office/drawing/2014/chart" uri="{C3380CC4-5D6E-409C-BE32-E72D297353CC}">
              <c16:uniqueId val="{00000001-9D7D-49FF-9FCC-18EE0FD5B6F6}"/>
            </c:ext>
          </c:extLst>
        </c:ser>
        <c:ser>
          <c:idx val="2"/>
          <c:order val="2"/>
          <c:tx>
            <c:strRef>
              <c:f>国実!$E$1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国実!$B$31:$B$59</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国実!$E$31:$E$59</c:f>
              <c:numCache>
                <c:formatCode>#,##0.0;[Red]\-#,##0.0</c:formatCode>
                <c:ptCount val="29"/>
                <c:pt idx="0">
                  <c:v>255.9</c:v>
                </c:pt>
                <c:pt idx="1">
                  <c:v>244.3</c:v>
                </c:pt>
                <c:pt idx="2">
                  <c:v>260.7</c:v>
                </c:pt>
                <c:pt idx="3">
                  <c:v>250.3</c:v>
                </c:pt>
                <c:pt idx="4">
                  <c:v>238.3</c:v>
                </c:pt>
                <c:pt idx="5">
                  <c:v>235.3</c:v>
                </c:pt>
                <c:pt idx="6">
                  <c:v>261.8</c:v>
                </c:pt>
                <c:pt idx="7">
                  <c:v>274.7</c:v>
                </c:pt>
                <c:pt idx="8">
                  <c:v>253.3</c:v>
                </c:pt>
                <c:pt idx="9">
                  <c:v>247.6</c:v>
                </c:pt>
                <c:pt idx="10">
                  <c:v>206.6</c:v>
                </c:pt>
                <c:pt idx="11">
                  <c:v>209.9</c:v>
                </c:pt>
                <c:pt idx="12">
                  <c:v>202.9</c:v>
                </c:pt>
                <c:pt idx="13">
                  <c:v>186.3</c:v>
                </c:pt>
                <c:pt idx="14">
                  <c:v>162.6</c:v>
                </c:pt>
                <c:pt idx="15">
                  <c:v>91.7</c:v>
                </c:pt>
                <c:pt idx="16">
                  <c:v>96.1</c:v>
                </c:pt>
                <c:pt idx="17">
                  <c:v>97.8</c:v>
                </c:pt>
                <c:pt idx="18">
                  <c:v>90.7</c:v>
                </c:pt>
                <c:pt idx="19">
                  <c:v>103.4</c:v>
                </c:pt>
                <c:pt idx="20">
                  <c:v>105.3</c:v>
                </c:pt>
                <c:pt idx="21">
                  <c:v>100</c:v>
                </c:pt>
                <c:pt idx="22">
                  <c:v>91.9</c:v>
                </c:pt>
                <c:pt idx="23">
                  <c:v>99.1</c:v>
                </c:pt>
                <c:pt idx="24">
                  <c:v>97.1</c:v>
                </c:pt>
                <c:pt idx="25">
                  <c:v>91.9</c:v>
                </c:pt>
                <c:pt idx="26">
                  <c:v>87.7</c:v>
                </c:pt>
                <c:pt idx="27">
                  <c:v>82.6</c:v>
                </c:pt>
                <c:pt idx="28">
                  <c:v>71.599999999999994</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国実!$C$1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国実!$B$60:$B$88</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国実!$C$60:$C$88</c:f>
              <c:numCache>
                <c:formatCode>#,##0.0;[Red]\-#,##0.0</c:formatCode>
                <c:ptCount val="29"/>
                <c:pt idx="0">
                  <c:v>92.4</c:v>
                </c:pt>
                <c:pt idx="1">
                  <c:v>95.2</c:v>
                </c:pt>
                <c:pt idx="2">
                  <c:v>98.2</c:v>
                </c:pt>
                <c:pt idx="3">
                  <c:v>100.9</c:v>
                </c:pt>
                <c:pt idx="4">
                  <c:v>95.9</c:v>
                </c:pt>
                <c:pt idx="5">
                  <c:v>93.7</c:v>
                </c:pt>
                <c:pt idx="6">
                  <c:v>97.9</c:v>
                </c:pt>
                <c:pt idx="7">
                  <c:v>95.1</c:v>
                </c:pt>
                <c:pt idx="8">
                  <c:v>92.9</c:v>
                </c:pt>
                <c:pt idx="9">
                  <c:v>95.3</c:v>
                </c:pt>
                <c:pt idx="10">
                  <c:v>98.9</c:v>
                </c:pt>
                <c:pt idx="11">
                  <c:v>101.7</c:v>
                </c:pt>
                <c:pt idx="12">
                  <c:v>105.1</c:v>
                </c:pt>
                <c:pt idx="13">
                  <c:v>109.4</c:v>
                </c:pt>
                <c:pt idx="14">
                  <c:v>107.4</c:v>
                </c:pt>
                <c:pt idx="15">
                  <c:v>89.2</c:v>
                </c:pt>
                <c:pt idx="16">
                  <c:v>99</c:v>
                </c:pt>
                <c:pt idx="17">
                  <c:v>96.4</c:v>
                </c:pt>
                <c:pt idx="18">
                  <c:v>97.8</c:v>
                </c:pt>
                <c:pt idx="19">
                  <c:v>96.4</c:v>
                </c:pt>
                <c:pt idx="20">
                  <c:v>97.8</c:v>
                </c:pt>
                <c:pt idx="21">
                  <c:v>100</c:v>
                </c:pt>
                <c:pt idx="22">
                  <c:v>100.2</c:v>
                </c:pt>
                <c:pt idx="23">
                  <c:v>103.1</c:v>
                </c:pt>
                <c:pt idx="24">
                  <c:v>104.9</c:v>
                </c:pt>
                <c:pt idx="25">
                  <c:v>102.7</c:v>
                </c:pt>
                <c:pt idx="26">
                  <c:v>94.4</c:v>
                </c:pt>
                <c:pt idx="27">
                  <c:v>99.9</c:v>
                </c:pt>
                <c:pt idx="28">
                  <c:v>99</c:v>
                </c:pt>
              </c:numCache>
            </c:numRef>
          </c:val>
          <c:smooth val="0"/>
          <c:extLst>
            <c:ext xmlns:c16="http://schemas.microsoft.com/office/drawing/2014/chart" uri="{C3380CC4-5D6E-409C-BE32-E72D297353CC}">
              <c16:uniqueId val="{00000000-9D7D-49FF-9FCC-18EE0FD5B6F6}"/>
            </c:ext>
          </c:extLst>
        </c:ser>
        <c:ser>
          <c:idx val="1"/>
          <c:order val="1"/>
          <c:tx>
            <c:strRef>
              <c:f>国実!$D$1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国実!$B$60:$B$88</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国実!$D$60:$D$88</c:f>
              <c:numCache>
                <c:formatCode>#,##0.0;[Red]\-#,##0.0</c:formatCode>
                <c:ptCount val="29"/>
                <c:pt idx="0">
                  <c:v>103</c:v>
                </c:pt>
                <c:pt idx="1">
                  <c:v>104.8</c:v>
                </c:pt>
                <c:pt idx="2">
                  <c:v>107.5</c:v>
                </c:pt>
                <c:pt idx="3">
                  <c:v>110.6</c:v>
                </c:pt>
                <c:pt idx="4">
                  <c:v>104.6</c:v>
                </c:pt>
                <c:pt idx="5">
                  <c:v>101.3</c:v>
                </c:pt>
                <c:pt idx="6">
                  <c:v>105.2</c:v>
                </c:pt>
                <c:pt idx="7">
                  <c:v>103.9</c:v>
                </c:pt>
                <c:pt idx="8">
                  <c:v>100.9</c:v>
                </c:pt>
                <c:pt idx="9">
                  <c:v>102.3</c:v>
                </c:pt>
                <c:pt idx="10">
                  <c:v>105.1</c:v>
                </c:pt>
                <c:pt idx="11">
                  <c:v>106.9</c:v>
                </c:pt>
                <c:pt idx="12">
                  <c:v>110.1</c:v>
                </c:pt>
                <c:pt idx="13">
                  <c:v>114</c:v>
                </c:pt>
                <c:pt idx="14">
                  <c:v>111</c:v>
                </c:pt>
                <c:pt idx="15">
                  <c:v>92.6</c:v>
                </c:pt>
                <c:pt idx="16">
                  <c:v>100.3</c:v>
                </c:pt>
                <c:pt idx="17">
                  <c:v>97.8</c:v>
                </c:pt>
                <c:pt idx="18">
                  <c:v>98.9</c:v>
                </c:pt>
                <c:pt idx="19">
                  <c:v>97.1</c:v>
                </c:pt>
                <c:pt idx="20">
                  <c:v>98.1</c:v>
                </c:pt>
                <c:pt idx="21">
                  <c:v>100</c:v>
                </c:pt>
                <c:pt idx="22">
                  <c:v>100.2</c:v>
                </c:pt>
                <c:pt idx="23">
                  <c:v>102.5</c:v>
                </c:pt>
                <c:pt idx="24">
                  <c:v>103.3</c:v>
                </c:pt>
                <c:pt idx="25">
                  <c:v>101</c:v>
                </c:pt>
                <c:pt idx="26">
                  <c:v>91.5</c:v>
                </c:pt>
                <c:pt idx="27">
                  <c:v>94.7</c:v>
                </c:pt>
                <c:pt idx="28">
                  <c:v>93.8</c:v>
                </c:pt>
              </c:numCache>
            </c:numRef>
          </c:val>
          <c:smooth val="0"/>
          <c:extLst>
            <c:ext xmlns:c16="http://schemas.microsoft.com/office/drawing/2014/chart" uri="{C3380CC4-5D6E-409C-BE32-E72D297353CC}">
              <c16:uniqueId val="{00000001-9D7D-49FF-9FCC-18EE0FD5B6F6}"/>
            </c:ext>
          </c:extLst>
        </c:ser>
        <c:ser>
          <c:idx val="2"/>
          <c:order val="2"/>
          <c:tx>
            <c:strRef>
              <c:f>国実!$E$1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国実!$B$60:$B$88</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国実!$E$60:$E$88</c:f>
              <c:numCache>
                <c:formatCode>#,##0.0;[Red]\-#,##0.0</c:formatCode>
                <c:ptCount val="29"/>
                <c:pt idx="0">
                  <c:v>76.900000000000006</c:v>
                </c:pt>
                <c:pt idx="1">
                  <c:v>80.7</c:v>
                </c:pt>
                <c:pt idx="2">
                  <c:v>84</c:v>
                </c:pt>
                <c:pt idx="3">
                  <c:v>85.9</c:v>
                </c:pt>
                <c:pt idx="4">
                  <c:v>82.5</c:v>
                </c:pt>
                <c:pt idx="5">
                  <c:v>81.7</c:v>
                </c:pt>
                <c:pt idx="6">
                  <c:v>85.9</c:v>
                </c:pt>
                <c:pt idx="7">
                  <c:v>81.5</c:v>
                </c:pt>
                <c:pt idx="8">
                  <c:v>80.400000000000006</c:v>
                </c:pt>
                <c:pt idx="9">
                  <c:v>83.9</c:v>
                </c:pt>
                <c:pt idx="10">
                  <c:v>88.4</c:v>
                </c:pt>
                <c:pt idx="11">
                  <c:v>92.8</c:v>
                </c:pt>
                <c:pt idx="12">
                  <c:v>96.3</c:v>
                </c:pt>
                <c:pt idx="13">
                  <c:v>101.3</c:v>
                </c:pt>
                <c:pt idx="14">
                  <c:v>101</c:v>
                </c:pt>
                <c:pt idx="15">
                  <c:v>82.9</c:v>
                </c:pt>
                <c:pt idx="16">
                  <c:v>96.5</c:v>
                </c:pt>
                <c:pt idx="17">
                  <c:v>93.6</c:v>
                </c:pt>
                <c:pt idx="18">
                  <c:v>95.6</c:v>
                </c:pt>
                <c:pt idx="19">
                  <c:v>95</c:v>
                </c:pt>
                <c:pt idx="20">
                  <c:v>97.2</c:v>
                </c:pt>
                <c:pt idx="21">
                  <c:v>100</c:v>
                </c:pt>
                <c:pt idx="22">
                  <c:v>100.1</c:v>
                </c:pt>
                <c:pt idx="23">
                  <c:v>104.2</c:v>
                </c:pt>
                <c:pt idx="24">
                  <c:v>107.8</c:v>
                </c:pt>
                <c:pt idx="25">
                  <c:v>105.9</c:v>
                </c:pt>
                <c:pt idx="26">
                  <c:v>99.8</c:v>
                </c:pt>
                <c:pt idx="27">
                  <c:v>109.7</c:v>
                </c:pt>
                <c:pt idx="28">
                  <c:v>108.5</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国実!$C$1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国実!$B$89:$B$117</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国実!$C$89:$C$117</c:f>
              <c:numCache>
                <c:formatCode>#,##0.0;[Red]\-#,##0.0</c:formatCode>
                <c:ptCount val="29"/>
                <c:pt idx="0">
                  <c:v>108.3</c:v>
                </c:pt>
                <c:pt idx="1">
                  <c:v>109.6</c:v>
                </c:pt>
                <c:pt idx="2">
                  <c:v>110.3</c:v>
                </c:pt>
                <c:pt idx="3">
                  <c:v>109.5</c:v>
                </c:pt>
                <c:pt idx="4">
                  <c:v>110.5</c:v>
                </c:pt>
                <c:pt idx="5">
                  <c:v>108.5</c:v>
                </c:pt>
                <c:pt idx="6">
                  <c:v>106.1</c:v>
                </c:pt>
                <c:pt idx="7">
                  <c:v>106.4</c:v>
                </c:pt>
                <c:pt idx="8">
                  <c:v>105.1</c:v>
                </c:pt>
                <c:pt idx="9">
                  <c:v>104</c:v>
                </c:pt>
                <c:pt idx="10">
                  <c:v>104.2</c:v>
                </c:pt>
                <c:pt idx="11">
                  <c:v>101.7</c:v>
                </c:pt>
                <c:pt idx="12">
                  <c:v>101.1</c:v>
                </c:pt>
                <c:pt idx="13">
                  <c:v>102.9</c:v>
                </c:pt>
                <c:pt idx="14">
                  <c:v>100.8</c:v>
                </c:pt>
                <c:pt idx="15">
                  <c:v>98.9</c:v>
                </c:pt>
                <c:pt idx="16">
                  <c:v>100.6</c:v>
                </c:pt>
                <c:pt idx="17">
                  <c:v>97.4</c:v>
                </c:pt>
                <c:pt idx="18">
                  <c:v>98</c:v>
                </c:pt>
                <c:pt idx="19">
                  <c:v>97.4</c:v>
                </c:pt>
                <c:pt idx="20">
                  <c:v>96.9</c:v>
                </c:pt>
                <c:pt idx="21">
                  <c:v>100</c:v>
                </c:pt>
                <c:pt idx="22">
                  <c:v>99</c:v>
                </c:pt>
                <c:pt idx="23">
                  <c:v>99.3</c:v>
                </c:pt>
                <c:pt idx="24">
                  <c:v>100.6</c:v>
                </c:pt>
                <c:pt idx="25">
                  <c:v>100.2</c:v>
                </c:pt>
                <c:pt idx="26">
                  <c:v>96.1</c:v>
                </c:pt>
                <c:pt idx="27">
                  <c:v>97.3</c:v>
                </c:pt>
                <c:pt idx="28">
                  <c:v>96.8</c:v>
                </c:pt>
              </c:numCache>
            </c:numRef>
          </c:val>
          <c:smooth val="0"/>
          <c:extLst>
            <c:ext xmlns:c16="http://schemas.microsoft.com/office/drawing/2014/chart" uri="{C3380CC4-5D6E-409C-BE32-E72D297353CC}">
              <c16:uniqueId val="{00000000-9D7D-49FF-9FCC-18EE0FD5B6F6}"/>
            </c:ext>
          </c:extLst>
        </c:ser>
        <c:ser>
          <c:idx val="1"/>
          <c:order val="1"/>
          <c:tx>
            <c:strRef>
              <c:f>国実!$D$1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国実!$B$89:$B$117</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国実!$D$89:$D$117</c:f>
              <c:numCache>
                <c:formatCode>#,##0.0;[Red]\-#,##0.0</c:formatCode>
                <c:ptCount val="29"/>
                <c:pt idx="0">
                  <c:v>110.7</c:v>
                </c:pt>
                <c:pt idx="1">
                  <c:v>109</c:v>
                </c:pt>
                <c:pt idx="2">
                  <c:v>108.7</c:v>
                </c:pt>
                <c:pt idx="3">
                  <c:v>108.2</c:v>
                </c:pt>
                <c:pt idx="4">
                  <c:v>109.1</c:v>
                </c:pt>
                <c:pt idx="5">
                  <c:v>107.1</c:v>
                </c:pt>
                <c:pt idx="6">
                  <c:v>104.4</c:v>
                </c:pt>
                <c:pt idx="7">
                  <c:v>104.1</c:v>
                </c:pt>
                <c:pt idx="8">
                  <c:v>103</c:v>
                </c:pt>
                <c:pt idx="9">
                  <c:v>100.7</c:v>
                </c:pt>
                <c:pt idx="10">
                  <c:v>101</c:v>
                </c:pt>
                <c:pt idx="11">
                  <c:v>98.8</c:v>
                </c:pt>
                <c:pt idx="12">
                  <c:v>98.1</c:v>
                </c:pt>
                <c:pt idx="13">
                  <c:v>99.9</c:v>
                </c:pt>
                <c:pt idx="14">
                  <c:v>100.1</c:v>
                </c:pt>
                <c:pt idx="15">
                  <c:v>102</c:v>
                </c:pt>
                <c:pt idx="16">
                  <c:v>102.3</c:v>
                </c:pt>
                <c:pt idx="17">
                  <c:v>100.4</c:v>
                </c:pt>
                <c:pt idx="18">
                  <c:v>100.2</c:v>
                </c:pt>
                <c:pt idx="19">
                  <c:v>99</c:v>
                </c:pt>
                <c:pt idx="20">
                  <c:v>97.5</c:v>
                </c:pt>
                <c:pt idx="21">
                  <c:v>100</c:v>
                </c:pt>
                <c:pt idx="22">
                  <c:v>97.3</c:v>
                </c:pt>
                <c:pt idx="23">
                  <c:v>96.7</c:v>
                </c:pt>
                <c:pt idx="24">
                  <c:v>99.1</c:v>
                </c:pt>
                <c:pt idx="25">
                  <c:v>98.5</c:v>
                </c:pt>
                <c:pt idx="26">
                  <c:v>95.9</c:v>
                </c:pt>
                <c:pt idx="27">
                  <c:v>96.1</c:v>
                </c:pt>
                <c:pt idx="28">
                  <c:v>94.8</c:v>
                </c:pt>
              </c:numCache>
            </c:numRef>
          </c:val>
          <c:smooth val="0"/>
          <c:extLst>
            <c:ext xmlns:c16="http://schemas.microsoft.com/office/drawing/2014/chart" uri="{C3380CC4-5D6E-409C-BE32-E72D297353CC}">
              <c16:uniqueId val="{00000001-9D7D-49FF-9FCC-18EE0FD5B6F6}"/>
            </c:ext>
          </c:extLst>
        </c:ser>
        <c:ser>
          <c:idx val="2"/>
          <c:order val="2"/>
          <c:tx>
            <c:strRef>
              <c:f>国実!$E$1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国実!$B$89:$B$117</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国実!$E$89:$E$117</c:f>
              <c:numCache>
                <c:formatCode>#,##0.0;[Red]\-#,##0.0</c:formatCode>
                <c:ptCount val="29"/>
                <c:pt idx="0">
                  <c:v>105.5</c:v>
                </c:pt>
                <c:pt idx="1">
                  <c:v>111.8</c:v>
                </c:pt>
                <c:pt idx="2">
                  <c:v>113.9</c:v>
                </c:pt>
                <c:pt idx="3">
                  <c:v>112.5</c:v>
                </c:pt>
                <c:pt idx="4">
                  <c:v>113.9</c:v>
                </c:pt>
                <c:pt idx="5">
                  <c:v>111.9</c:v>
                </c:pt>
                <c:pt idx="6">
                  <c:v>109.8</c:v>
                </c:pt>
                <c:pt idx="7">
                  <c:v>111.1</c:v>
                </c:pt>
                <c:pt idx="8">
                  <c:v>109.5</c:v>
                </c:pt>
                <c:pt idx="9">
                  <c:v>110.2</c:v>
                </c:pt>
                <c:pt idx="10">
                  <c:v>110</c:v>
                </c:pt>
                <c:pt idx="11">
                  <c:v>107.2</c:v>
                </c:pt>
                <c:pt idx="12">
                  <c:v>106.7</c:v>
                </c:pt>
                <c:pt idx="13">
                  <c:v>108.5</c:v>
                </c:pt>
                <c:pt idx="14">
                  <c:v>102.4</c:v>
                </c:pt>
                <c:pt idx="15">
                  <c:v>93.8</c:v>
                </c:pt>
                <c:pt idx="16">
                  <c:v>97.5</c:v>
                </c:pt>
                <c:pt idx="17">
                  <c:v>92.4</c:v>
                </c:pt>
                <c:pt idx="18">
                  <c:v>94.1</c:v>
                </c:pt>
                <c:pt idx="19">
                  <c:v>94.6</c:v>
                </c:pt>
                <c:pt idx="20">
                  <c:v>95.7</c:v>
                </c:pt>
                <c:pt idx="21">
                  <c:v>100</c:v>
                </c:pt>
                <c:pt idx="22">
                  <c:v>101.8</c:v>
                </c:pt>
                <c:pt idx="23">
                  <c:v>103.6</c:v>
                </c:pt>
                <c:pt idx="24">
                  <c:v>103.1</c:v>
                </c:pt>
                <c:pt idx="25">
                  <c:v>103</c:v>
                </c:pt>
                <c:pt idx="26">
                  <c:v>96.2</c:v>
                </c:pt>
                <c:pt idx="27">
                  <c:v>99.3</c:v>
                </c:pt>
                <c:pt idx="28">
                  <c:v>100.2</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国実!$C$1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国実!$B$118:$B$146</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国実!$C$118:$C$146</c:f>
              <c:numCache>
                <c:formatCode>#,##0.0;[Red]\-#,##0.0</c:formatCode>
                <c:ptCount val="29"/>
                <c:pt idx="0">
                  <c:v>354.4</c:v>
                </c:pt>
                <c:pt idx="1">
                  <c:v>342.8</c:v>
                </c:pt>
                <c:pt idx="2">
                  <c:v>318</c:v>
                </c:pt>
                <c:pt idx="3">
                  <c:v>297.5</c:v>
                </c:pt>
                <c:pt idx="4">
                  <c:v>275.7</c:v>
                </c:pt>
                <c:pt idx="5">
                  <c:v>248.1</c:v>
                </c:pt>
                <c:pt idx="6">
                  <c:v>226.6</c:v>
                </c:pt>
                <c:pt idx="7">
                  <c:v>197.9</c:v>
                </c:pt>
                <c:pt idx="8">
                  <c:v>177.1</c:v>
                </c:pt>
                <c:pt idx="9">
                  <c:v>165.1</c:v>
                </c:pt>
                <c:pt idx="10">
                  <c:v>154.4</c:v>
                </c:pt>
                <c:pt idx="11">
                  <c:v>142.4</c:v>
                </c:pt>
                <c:pt idx="12">
                  <c:v>136.1</c:v>
                </c:pt>
                <c:pt idx="13">
                  <c:v>131</c:v>
                </c:pt>
                <c:pt idx="14">
                  <c:v>123.5</c:v>
                </c:pt>
                <c:pt idx="15">
                  <c:v>106.7</c:v>
                </c:pt>
                <c:pt idx="16">
                  <c:v>101.1</c:v>
                </c:pt>
                <c:pt idx="17">
                  <c:v>103.3</c:v>
                </c:pt>
                <c:pt idx="18">
                  <c:v>103.9</c:v>
                </c:pt>
                <c:pt idx="19">
                  <c:v>96.8</c:v>
                </c:pt>
                <c:pt idx="20">
                  <c:v>93</c:v>
                </c:pt>
                <c:pt idx="21">
                  <c:v>100</c:v>
                </c:pt>
                <c:pt idx="22">
                  <c:v>93.4</c:v>
                </c:pt>
                <c:pt idx="23">
                  <c:v>90.9</c:v>
                </c:pt>
                <c:pt idx="24">
                  <c:v>91.8</c:v>
                </c:pt>
                <c:pt idx="25">
                  <c:v>89.1</c:v>
                </c:pt>
                <c:pt idx="26">
                  <c:v>82.8</c:v>
                </c:pt>
                <c:pt idx="27">
                  <c:v>86.8</c:v>
                </c:pt>
                <c:pt idx="28">
                  <c:v>83.9</c:v>
                </c:pt>
              </c:numCache>
            </c:numRef>
          </c:val>
          <c:smooth val="0"/>
          <c:extLst>
            <c:ext xmlns:c16="http://schemas.microsoft.com/office/drawing/2014/chart" uri="{C3380CC4-5D6E-409C-BE32-E72D297353CC}">
              <c16:uniqueId val="{00000000-9D7D-49FF-9FCC-18EE0FD5B6F6}"/>
            </c:ext>
          </c:extLst>
        </c:ser>
        <c:ser>
          <c:idx val="1"/>
          <c:order val="1"/>
          <c:tx>
            <c:strRef>
              <c:f>国実!$D$1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国実!$B$118:$B$146</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国実!$D$118:$D$146</c:f>
              <c:numCache>
                <c:formatCode>#,##0.0;[Red]\-#,##0.0</c:formatCode>
                <c:ptCount val="29"/>
                <c:pt idx="0">
                  <c:v>385.7</c:v>
                </c:pt>
                <c:pt idx="1">
                  <c:v>374.6</c:v>
                </c:pt>
                <c:pt idx="2">
                  <c:v>343.2</c:v>
                </c:pt>
                <c:pt idx="3">
                  <c:v>321.10000000000002</c:v>
                </c:pt>
                <c:pt idx="4">
                  <c:v>297.8</c:v>
                </c:pt>
                <c:pt idx="5">
                  <c:v>276.8</c:v>
                </c:pt>
                <c:pt idx="6">
                  <c:v>253</c:v>
                </c:pt>
                <c:pt idx="7">
                  <c:v>224.1</c:v>
                </c:pt>
                <c:pt idx="8">
                  <c:v>199</c:v>
                </c:pt>
                <c:pt idx="9">
                  <c:v>181.8</c:v>
                </c:pt>
                <c:pt idx="10">
                  <c:v>169.1</c:v>
                </c:pt>
                <c:pt idx="11">
                  <c:v>156.80000000000001</c:v>
                </c:pt>
                <c:pt idx="12">
                  <c:v>146.9</c:v>
                </c:pt>
                <c:pt idx="13">
                  <c:v>138.4</c:v>
                </c:pt>
                <c:pt idx="14">
                  <c:v>128.1</c:v>
                </c:pt>
                <c:pt idx="15">
                  <c:v>113.1</c:v>
                </c:pt>
                <c:pt idx="16">
                  <c:v>105.4</c:v>
                </c:pt>
                <c:pt idx="17">
                  <c:v>109.4</c:v>
                </c:pt>
                <c:pt idx="18">
                  <c:v>107.8</c:v>
                </c:pt>
                <c:pt idx="19">
                  <c:v>100.1</c:v>
                </c:pt>
                <c:pt idx="20">
                  <c:v>95.8</c:v>
                </c:pt>
                <c:pt idx="21">
                  <c:v>100</c:v>
                </c:pt>
                <c:pt idx="22">
                  <c:v>98.6</c:v>
                </c:pt>
                <c:pt idx="23">
                  <c:v>95.3</c:v>
                </c:pt>
                <c:pt idx="24">
                  <c:v>91</c:v>
                </c:pt>
                <c:pt idx="25">
                  <c:v>87.3</c:v>
                </c:pt>
                <c:pt idx="26">
                  <c:v>83.7</c:v>
                </c:pt>
                <c:pt idx="27">
                  <c:v>86.3</c:v>
                </c:pt>
                <c:pt idx="28">
                  <c:v>84.1</c:v>
                </c:pt>
              </c:numCache>
            </c:numRef>
          </c:val>
          <c:smooth val="0"/>
          <c:extLst>
            <c:ext xmlns:c16="http://schemas.microsoft.com/office/drawing/2014/chart" uri="{C3380CC4-5D6E-409C-BE32-E72D297353CC}">
              <c16:uniqueId val="{00000001-9D7D-49FF-9FCC-18EE0FD5B6F6}"/>
            </c:ext>
          </c:extLst>
        </c:ser>
        <c:ser>
          <c:idx val="2"/>
          <c:order val="2"/>
          <c:tx>
            <c:strRef>
              <c:f>国実!$E$1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国実!$B$118:$B$146</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国実!$E$118:$E$146</c:f>
              <c:numCache>
                <c:formatCode>#,##0.0;[Red]\-#,##0.0</c:formatCode>
                <c:ptCount val="29"/>
                <c:pt idx="0">
                  <c:v>307.89999999999998</c:v>
                </c:pt>
                <c:pt idx="1">
                  <c:v>296.10000000000002</c:v>
                </c:pt>
                <c:pt idx="2">
                  <c:v>279.7</c:v>
                </c:pt>
                <c:pt idx="3">
                  <c:v>261.8</c:v>
                </c:pt>
                <c:pt idx="4">
                  <c:v>242.4</c:v>
                </c:pt>
                <c:pt idx="5">
                  <c:v>207.3</c:v>
                </c:pt>
                <c:pt idx="6">
                  <c:v>189.2</c:v>
                </c:pt>
                <c:pt idx="7">
                  <c:v>161.80000000000001</c:v>
                </c:pt>
                <c:pt idx="8">
                  <c:v>146.5</c:v>
                </c:pt>
                <c:pt idx="9">
                  <c:v>140.9</c:v>
                </c:pt>
                <c:pt idx="10">
                  <c:v>132.9</c:v>
                </c:pt>
                <c:pt idx="11">
                  <c:v>121.6</c:v>
                </c:pt>
                <c:pt idx="12">
                  <c:v>120.1</c:v>
                </c:pt>
                <c:pt idx="13">
                  <c:v>119.9</c:v>
                </c:pt>
                <c:pt idx="14">
                  <c:v>116.3</c:v>
                </c:pt>
                <c:pt idx="15">
                  <c:v>96.7</c:v>
                </c:pt>
                <c:pt idx="16">
                  <c:v>94.1</c:v>
                </c:pt>
                <c:pt idx="17">
                  <c:v>93.8</c:v>
                </c:pt>
                <c:pt idx="18">
                  <c:v>97.7</c:v>
                </c:pt>
                <c:pt idx="19">
                  <c:v>91.4</c:v>
                </c:pt>
                <c:pt idx="20">
                  <c:v>88.5</c:v>
                </c:pt>
                <c:pt idx="21">
                  <c:v>100</c:v>
                </c:pt>
                <c:pt idx="22">
                  <c:v>85.5</c:v>
                </c:pt>
                <c:pt idx="23">
                  <c:v>84.2</c:v>
                </c:pt>
                <c:pt idx="24">
                  <c:v>92.9</c:v>
                </c:pt>
                <c:pt idx="25">
                  <c:v>91.8</c:v>
                </c:pt>
                <c:pt idx="26">
                  <c:v>81.3</c:v>
                </c:pt>
                <c:pt idx="27">
                  <c:v>87.2</c:v>
                </c:pt>
                <c:pt idx="28">
                  <c:v>83.5</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国実!$C$1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国実!$B$147:$B$175</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国実!$C$147:$C$175</c:f>
              <c:numCache>
                <c:formatCode>#,##0.0;[Red]\-#,##0.0</c:formatCode>
                <c:ptCount val="29"/>
                <c:pt idx="0">
                  <c:v>128.1</c:v>
                </c:pt>
                <c:pt idx="1">
                  <c:v>129.5</c:v>
                </c:pt>
                <c:pt idx="2">
                  <c:v>129.69999999999999</c:v>
                </c:pt>
                <c:pt idx="3">
                  <c:v>130.6</c:v>
                </c:pt>
                <c:pt idx="4">
                  <c:v>127.3</c:v>
                </c:pt>
                <c:pt idx="5">
                  <c:v>126.1</c:v>
                </c:pt>
                <c:pt idx="6">
                  <c:v>127.4</c:v>
                </c:pt>
                <c:pt idx="7">
                  <c:v>121.6</c:v>
                </c:pt>
                <c:pt idx="8">
                  <c:v>117.7</c:v>
                </c:pt>
                <c:pt idx="9">
                  <c:v>116.5</c:v>
                </c:pt>
                <c:pt idx="10">
                  <c:v>116.9</c:v>
                </c:pt>
                <c:pt idx="11">
                  <c:v>117.2</c:v>
                </c:pt>
                <c:pt idx="12">
                  <c:v>117.7</c:v>
                </c:pt>
                <c:pt idx="13">
                  <c:v>117.3</c:v>
                </c:pt>
                <c:pt idx="14">
                  <c:v>114.6</c:v>
                </c:pt>
                <c:pt idx="15">
                  <c:v>97.4</c:v>
                </c:pt>
                <c:pt idx="16">
                  <c:v>104.5</c:v>
                </c:pt>
                <c:pt idx="17">
                  <c:v>102.2</c:v>
                </c:pt>
                <c:pt idx="18">
                  <c:v>96.2</c:v>
                </c:pt>
                <c:pt idx="19">
                  <c:v>96.6</c:v>
                </c:pt>
                <c:pt idx="20">
                  <c:v>97.4</c:v>
                </c:pt>
                <c:pt idx="21">
                  <c:v>100</c:v>
                </c:pt>
                <c:pt idx="22">
                  <c:v>99.5</c:v>
                </c:pt>
                <c:pt idx="23">
                  <c:v>100.9</c:v>
                </c:pt>
                <c:pt idx="24">
                  <c:v>100.7</c:v>
                </c:pt>
                <c:pt idx="25">
                  <c:v>96.9</c:v>
                </c:pt>
                <c:pt idx="26">
                  <c:v>87</c:v>
                </c:pt>
                <c:pt idx="27">
                  <c:v>89.7</c:v>
                </c:pt>
                <c:pt idx="28">
                  <c:v>88.1</c:v>
                </c:pt>
              </c:numCache>
            </c:numRef>
          </c:val>
          <c:smooth val="0"/>
          <c:extLst>
            <c:ext xmlns:c16="http://schemas.microsoft.com/office/drawing/2014/chart" uri="{C3380CC4-5D6E-409C-BE32-E72D297353CC}">
              <c16:uniqueId val="{00000000-9D7D-49FF-9FCC-18EE0FD5B6F6}"/>
            </c:ext>
          </c:extLst>
        </c:ser>
        <c:ser>
          <c:idx val="1"/>
          <c:order val="1"/>
          <c:tx>
            <c:strRef>
              <c:f>国実!$D$1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国実!$B$147:$B$175</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国実!$D$147:$D$175</c:f>
              <c:numCache>
                <c:formatCode>#,##0.0;[Red]\-#,##0.0</c:formatCode>
                <c:ptCount val="29"/>
                <c:pt idx="0">
                  <c:v>132.4</c:v>
                </c:pt>
                <c:pt idx="1">
                  <c:v>130.9</c:v>
                </c:pt>
                <c:pt idx="2">
                  <c:v>131.4</c:v>
                </c:pt>
                <c:pt idx="3">
                  <c:v>134.19999999999999</c:v>
                </c:pt>
                <c:pt idx="4">
                  <c:v>130.30000000000001</c:v>
                </c:pt>
                <c:pt idx="5">
                  <c:v>131.30000000000001</c:v>
                </c:pt>
                <c:pt idx="6">
                  <c:v>129.80000000000001</c:v>
                </c:pt>
                <c:pt idx="7">
                  <c:v>126.1</c:v>
                </c:pt>
                <c:pt idx="8">
                  <c:v>125</c:v>
                </c:pt>
                <c:pt idx="9">
                  <c:v>123.6</c:v>
                </c:pt>
                <c:pt idx="10">
                  <c:v>123.2</c:v>
                </c:pt>
                <c:pt idx="11">
                  <c:v>118.9</c:v>
                </c:pt>
                <c:pt idx="12">
                  <c:v>123.1</c:v>
                </c:pt>
                <c:pt idx="13">
                  <c:v>125.6</c:v>
                </c:pt>
                <c:pt idx="14">
                  <c:v>123.3</c:v>
                </c:pt>
                <c:pt idx="15">
                  <c:v>106.3</c:v>
                </c:pt>
                <c:pt idx="16">
                  <c:v>111.9</c:v>
                </c:pt>
                <c:pt idx="17">
                  <c:v>108.8</c:v>
                </c:pt>
                <c:pt idx="18">
                  <c:v>104</c:v>
                </c:pt>
                <c:pt idx="19">
                  <c:v>101.9</c:v>
                </c:pt>
                <c:pt idx="20">
                  <c:v>102.5</c:v>
                </c:pt>
                <c:pt idx="21">
                  <c:v>100</c:v>
                </c:pt>
                <c:pt idx="22">
                  <c:v>98.1</c:v>
                </c:pt>
                <c:pt idx="23">
                  <c:v>98.1</c:v>
                </c:pt>
                <c:pt idx="24">
                  <c:v>97</c:v>
                </c:pt>
                <c:pt idx="25">
                  <c:v>93</c:v>
                </c:pt>
                <c:pt idx="26">
                  <c:v>85.7</c:v>
                </c:pt>
                <c:pt idx="27">
                  <c:v>85.7</c:v>
                </c:pt>
                <c:pt idx="28">
                  <c:v>84.9</c:v>
                </c:pt>
              </c:numCache>
            </c:numRef>
          </c:val>
          <c:smooth val="0"/>
          <c:extLst>
            <c:ext xmlns:c16="http://schemas.microsoft.com/office/drawing/2014/chart" uri="{C3380CC4-5D6E-409C-BE32-E72D297353CC}">
              <c16:uniqueId val="{00000001-9D7D-49FF-9FCC-18EE0FD5B6F6}"/>
            </c:ext>
          </c:extLst>
        </c:ser>
        <c:ser>
          <c:idx val="2"/>
          <c:order val="2"/>
          <c:tx>
            <c:strRef>
              <c:f>国実!$E$1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国実!$B$147:$B$175</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国実!$E$147:$E$175</c:f>
              <c:numCache>
                <c:formatCode>#,##0.0;[Red]\-#,##0.0</c:formatCode>
                <c:ptCount val="29"/>
                <c:pt idx="0">
                  <c:v>119</c:v>
                </c:pt>
                <c:pt idx="1">
                  <c:v>124.9</c:v>
                </c:pt>
                <c:pt idx="2">
                  <c:v>124.5</c:v>
                </c:pt>
                <c:pt idx="3">
                  <c:v>122.3</c:v>
                </c:pt>
                <c:pt idx="4">
                  <c:v>120.1</c:v>
                </c:pt>
                <c:pt idx="5">
                  <c:v>115.4</c:v>
                </c:pt>
                <c:pt idx="6">
                  <c:v>121</c:v>
                </c:pt>
                <c:pt idx="7">
                  <c:v>112</c:v>
                </c:pt>
                <c:pt idx="8">
                  <c:v>103.8</c:v>
                </c:pt>
                <c:pt idx="9">
                  <c:v>102.8</c:v>
                </c:pt>
                <c:pt idx="10">
                  <c:v>104.6</c:v>
                </c:pt>
                <c:pt idx="11">
                  <c:v>112.3</c:v>
                </c:pt>
                <c:pt idx="12">
                  <c:v>106.3</c:v>
                </c:pt>
                <c:pt idx="13">
                  <c:v>100.2</c:v>
                </c:pt>
                <c:pt idx="14">
                  <c:v>96.6</c:v>
                </c:pt>
                <c:pt idx="15">
                  <c:v>79.099999999999994</c:v>
                </c:pt>
                <c:pt idx="16">
                  <c:v>88.4</c:v>
                </c:pt>
                <c:pt idx="17">
                  <c:v>87.8</c:v>
                </c:pt>
                <c:pt idx="18">
                  <c:v>79.3</c:v>
                </c:pt>
                <c:pt idx="19">
                  <c:v>84.6</c:v>
                </c:pt>
                <c:pt idx="20">
                  <c:v>85.8</c:v>
                </c:pt>
                <c:pt idx="21">
                  <c:v>100</c:v>
                </c:pt>
                <c:pt idx="22">
                  <c:v>102.7</c:v>
                </c:pt>
                <c:pt idx="23">
                  <c:v>106.8</c:v>
                </c:pt>
                <c:pt idx="24">
                  <c:v>108.6</c:v>
                </c:pt>
                <c:pt idx="25">
                  <c:v>105.6</c:v>
                </c:pt>
                <c:pt idx="26">
                  <c:v>89.6</c:v>
                </c:pt>
                <c:pt idx="27">
                  <c:v>97.8</c:v>
                </c:pt>
                <c:pt idx="28">
                  <c:v>94.3</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国実!$C$1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国実!$B$176:$B$204</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国実!$C$176:$C$204</c:f>
              <c:numCache>
                <c:formatCode>#,##0.0;[Red]\-#,##0.0</c:formatCode>
                <c:ptCount val="29"/>
                <c:pt idx="0">
                  <c:v>95.8</c:v>
                </c:pt>
                <c:pt idx="1">
                  <c:v>98.2</c:v>
                </c:pt>
                <c:pt idx="2">
                  <c:v>100.6</c:v>
                </c:pt>
                <c:pt idx="3">
                  <c:v>103.9</c:v>
                </c:pt>
                <c:pt idx="4">
                  <c:v>100.9</c:v>
                </c:pt>
                <c:pt idx="5">
                  <c:v>102</c:v>
                </c:pt>
                <c:pt idx="6">
                  <c:v>102.7</c:v>
                </c:pt>
                <c:pt idx="7">
                  <c:v>100.9</c:v>
                </c:pt>
                <c:pt idx="8">
                  <c:v>100.5</c:v>
                </c:pt>
                <c:pt idx="9">
                  <c:v>100.9</c:v>
                </c:pt>
                <c:pt idx="10">
                  <c:v>100.6</c:v>
                </c:pt>
                <c:pt idx="11">
                  <c:v>99.1</c:v>
                </c:pt>
                <c:pt idx="12">
                  <c:v>99.3</c:v>
                </c:pt>
                <c:pt idx="13">
                  <c:v>100.2</c:v>
                </c:pt>
                <c:pt idx="14">
                  <c:v>97.7</c:v>
                </c:pt>
                <c:pt idx="15">
                  <c:v>90.4</c:v>
                </c:pt>
                <c:pt idx="16">
                  <c:v>97.3</c:v>
                </c:pt>
                <c:pt idx="17">
                  <c:v>95</c:v>
                </c:pt>
                <c:pt idx="18">
                  <c:v>94.1</c:v>
                </c:pt>
                <c:pt idx="19">
                  <c:v>94.5</c:v>
                </c:pt>
                <c:pt idx="20">
                  <c:v>93.3</c:v>
                </c:pt>
                <c:pt idx="21">
                  <c:v>100</c:v>
                </c:pt>
                <c:pt idx="22">
                  <c:v>103.4</c:v>
                </c:pt>
                <c:pt idx="23">
                  <c:v>104.2</c:v>
                </c:pt>
                <c:pt idx="24">
                  <c:v>104.9</c:v>
                </c:pt>
                <c:pt idx="25">
                  <c:v>106.6</c:v>
                </c:pt>
                <c:pt idx="26">
                  <c:v>109.4</c:v>
                </c:pt>
                <c:pt idx="27">
                  <c:v>112.3</c:v>
                </c:pt>
                <c:pt idx="28">
                  <c:v>109.8</c:v>
                </c:pt>
              </c:numCache>
            </c:numRef>
          </c:val>
          <c:smooth val="0"/>
          <c:extLst>
            <c:ext xmlns:c16="http://schemas.microsoft.com/office/drawing/2014/chart" uri="{C3380CC4-5D6E-409C-BE32-E72D297353CC}">
              <c16:uniqueId val="{00000000-9D7D-49FF-9FCC-18EE0FD5B6F6}"/>
            </c:ext>
          </c:extLst>
        </c:ser>
        <c:ser>
          <c:idx val="1"/>
          <c:order val="1"/>
          <c:tx>
            <c:strRef>
              <c:f>国実!$D$1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国実!$B$176:$B$204</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国実!$D$176:$D$204</c:f>
              <c:numCache>
                <c:formatCode>#,##0.0;[Red]\-#,##0.0</c:formatCode>
                <c:ptCount val="29"/>
                <c:pt idx="0">
                  <c:v>113.6</c:v>
                </c:pt>
                <c:pt idx="1">
                  <c:v>117.6</c:v>
                </c:pt>
                <c:pt idx="2">
                  <c:v>118.8</c:v>
                </c:pt>
                <c:pt idx="3">
                  <c:v>122.8</c:v>
                </c:pt>
                <c:pt idx="4">
                  <c:v>119.6</c:v>
                </c:pt>
                <c:pt idx="5">
                  <c:v>118</c:v>
                </c:pt>
                <c:pt idx="6">
                  <c:v>120.5</c:v>
                </c:pt>
                <c:pt idx="7">
                  <c:v>117.4</c:v>
                </c:pt>
                <c:pt idx="8">
                  <c:v>113.8</c:v>
                </c:pt>
                <c:pt idx="9">
                  <c:v>112.7</c:v>
                </c:pt>
                <c:pt idx="10">
                  <c:v>112.8</c:v>
                </c:pt>
                <c:pt idx="11">
                  <c:v>110.8</c:v>
                </c:pt>
                <c:pt idx="12">
                  <c:v>109.7</c:v>
                </c:pt>
                <c:pt idx="13">
                  <c:v>110.7</c:v>
                </c:pt>
                <c:pt idx="14">
                  <c:v>106.5</c:v>
                </c:pt>
                <c:pt idx="15">
                  <c:v>97</c:v>
                </c:pt>
                <c:pt idx="16">
                  <c:v>102</c:v>
                </c:pt>
                <c:pt idx="17">
                  <c:v>99.3</c:v>
                </c:pt>
                <c:pt idx="18">
                  <c:v>96.6</c:v>
                </c:pt>
                <c:pt idx="19">
                  <c:v>96.2</c:v>
                </c:pt>
                <c:pt idx="20">
                  <c:v>94.5</c:v>
                </c:pt>
                <c:pt idx="21">
                  <c:v>100</c:v>
                </c:pt>
                <c:pt idx="22">
                  <c:v>100</c:v>
                </c:pt>
                <c:pt idx="23">
                  <c:v>101.4</c:v>
                </c:pt>
                <c:pt idx="24">
                  <c:v>99.2</c:v>
                </c:pt>
                <c:pt idx="25">
                  <c:v>97.9</c:v>
                </c:pt>
                <c:pt idx="26">
                  <c:v>99.2</c:v>
                </c:pt>
                <c:pt idx="27">
                  <c:v>103.7</c:v>
                </c:pt>
                <c:pt idx="28">
                  <c:v>101.4</c:v>
                </c:pt>
              </c:numCache>
            </c:numRef>
          </c:val>
          <c:smooth val="0"/>
          <c:extLst>
            <c:ext xmlns:c16="http://schemas.microsoft.com/office/drawing/2014/chart" uri="{C3380CC4-5D6E-409C-BE32-E72D297353CC}">
              <c16:uniqueId val="{00000001-9D7D-49FF-9FCC-18EE0FD5B6F6}"/>
            </c:ext>
          </c:extLst>
        </c:ser>
        <c:ser>
          <c:idx val="2"/>
          <c:order val="2"/>
          <c:tx>
            <c:strRef>
              <c:f>国実!$E$1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国実!$B$176:$B$204</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国実!$E$176:$E$204</c:f>
              <c:numCache>
                <c:formatCode>#,##0.0;[Red]\-#,##0.0</c:formatCode>
                <c:ptCount val="29"/>
                <c:pt idx="0">
                  <c:v>70.3</c:v>
                </c:pt>
                <c:pt idx="1">
                  <c:v>71</c:v>
                </c:pt>
                <c:pt idx="2">
                  <c:v>74.3</c:v>
                </c:pt>
                <c:pt idx="3">
                  <c:v>76.7</c:v>
                </c:pt>
                <c:pt idx="4">
                  <c:v>74</c:v>
                </c:pt>
                <c:pt idx="5">
                  <c:v>77.599999999999994</c:v>
                </c:pt>
                <c:pt idx="6">
                  <c:v>76.5</c:v>
                </c:pt>
                <c:pt idx="7">
                  <c:v>76.2</c:v>
                </c:pt>
                <c:pt idx="8">
                  <c:v>79.099999999999994</c:v>
                </c:pt>
                <c:pt idx="9">
                  <c:v>81.2</c:v>
                </c:pt>
                <c:pt idx="10">
                  <c:v>80.400000000000006</c:v>
                </c:pt>
                <c:pt idx="11">
                  <c:v>79.7</c:v>
                </c:pt>
                <c:pt idx="12">
                  <c:v>81.5</c:v>
                </c:pt>
                <c:pt idx="13">
                  <c:v>82.1</c:v>
                </c:pt>
                <c:pt idx="14">
                  <c:v>82.6</c:v>
                </c:pt>
                <c:pt idx="15">
                  <c:v>79.2</c:v>
                </c:pt>
                <c:pt idx="16">
                  <c:v>88.6</c:v>
                </c:pt>
                <c:pt idx="17">
                  <c:v>87</c:v>
                </c:pt>
                <c:pt idx="18">
                  <c:v>89.2</c:v>
                </c:pt>
                <c:pt idx="19">
                  <c:v>91</c:v>
                </c:pt>
                <c:pt idx="20">
                  <c:v>90.8</c:v>
                </c:pt>
                <c:pt idx="21">
                  <c:v>100</c:v>
                </c:pt>
                <c:pt idx="22">
                  <c:v>109.4</c:v>
                </c:pt>
                <c:pt idx="23">
                  <c:v>109.3</c:v>
                </c:pt>
                <c:pt idx="24">
                  <c:v>115.2</c:v>
                </c:pt>
                <c:pt idx="25">
                  <c:v>122.7</c:v>
                </c:pt>
                <c:pt idx="26">
                  <c:v>128.5</c:v>
                </c:pt>
                <c:pt idx="27">
                  <c:v>128.6</c:v>
                </c:pt>
                <c:pt idx="28">
                  <c:v>125.9</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国実!$C$1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国実!$B$205:$B$233</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国実!$C$205:$C$233</c:f>
              <c:numCache>
                <c:formatCode>#,##0.0;[Red]\-#,##0.0</c:formatCode>
                <c:ptCount val="29"/>
                <c:pt idx="0">
                  <c:v>146.4</c:v>
                </c:pt>
                <c:pt idx="1">
                  <c:v>142.5</c:v>
                </c:pt>
                <c:pt idx="2">
                  <c:v>153.6</c:v>
                </c:pt>
                <c:pt idx="3">
                  <c:v>154.4</c:v>
                </c:pt>
                <c:pt idx="4">
                  <c:v>150.69999999999999</c:v>
                </c:pt>
                <c:pt idx="5">
                  <c:v>141.30000000000001</c:v>
                </c:pt>
                <c:pt idx="6">
                  <c:v>136.69999999999999</c:v>
                </c:pt>
                <c:pt idx="7">
                  <c:v>133.4</c:v>
                </c:pt>
                <c:pt idx="8">
                  <c:v>125.5</c:v>
                </c:pt>
                <c:pt idx="9">
                  <c:v>120.7</c:v>
                </c:pt>
                <c:pt idx="10">
                  <c:v>115.7</c:v>
                </c:pt>
                <c:pt idx="11">
                  <c:v>116.3</c:v>
                </c:pt>
                <c:pt idx="12">
                  <c:v>114.3</c:v>
                </c:pt>
                <c:pt idx="13">
                  <c:v>114.4</c:v>
                </c:pt>
                <c:pt idx="14">
                  <c:v>104.8</c:v>
                </c:pt>
                <c:pt idx="15">
                  <c:v>116.8</c:v>
                </c:pt>
                <c:pt idx="16">
                  <c:v>114</c:v>
                </c:pt>
                <c:pt idx="17">
                  <c:v>103</c:v>
                </c:pt>
                <c:pt idx="18">
                  <c:v>107.2</c:v>
                </c:pt>
                <c:pt idx="19">
                  <c:v>104.5</c:v>
                </c:pt>
                <c:pt idx="20">
                  <c:v>101.3</c:v>
                </c:pt>
                <c:pt idx="21">
                  <c:v>100</c:v>
                </c:pt>
                <c:pt idx="22">
                  <c:v>104.4</c:v>
                </c:pt>
                <c:pt idx="23">
                  <c:v>100.5</c:v>
                </c:pt>
                <c:pt idx="24">
                  <c:v>95.7</c:v>
                </c:pt>
                <c:pt idx="25">
                  <c:v>95.6</c:v>
                </c:pt>
                <c:pt idx="26">
                  <c:v>86.1</c:v>
                </c:pt>
                <c:pt idx="27">
                  <c:v>83.6</c:v>
                </c:pt>
                <c:pt idx="28">
                  <c:v>88.4</c:v>
                </c:pt>
              </c:numCache>
            </c:numRef>
          </c:val>
          <c:smooth val="0"/>
          <c:extLst>
            <c:ext xmlns:c16="http://schemas.microsoft.com/office/drawing/2014/chart" uri="{C3380CC4-5D6E-409C-BE32-E72D297353CC}">
              <c16:uniqueId val="{00000000-9D7D-49FF-9FCC-18EE0FD5B6F6}"/>
            </c:ext>
          </c:extLst>
        </c:ser>
        <c:ser>
          <c:idx val="1"/>
          <c:order val="1"/>
          <c:tx>
            <c:strRef>
              <c:f>国実!$D$1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国実!$B$205:$B$233</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国実!$D$205:$D$233</c:f>
              <c:numCache>
                <c:formatCode>#,##0.0;[Red]\-#,##0.0</c:formatCode>
                <c:ptCount val="29"/>
                <c:pt idx="0">
                  <c:v>128.30000000000001</c:v>
                </c:pt>
                <c:pt idx="1">
                  <c:v>127.7</c:v>
                </c:pt>
                <c:pt idx="2">
                  <c:v>127.7</c:v>
                </c:pt>
                <c:pt idx="3">
                  <c:v>125.8</c:v>
                </c:pt>
                <c:pt idx="4">
                  <c:v>136.6</c:v>
                </c:pt>
                <c:pt idx="5">
                  <c:v>132.9</c:v>
                </c:pt>
                <c:pt idx="6">
                  <c:v>123.9</c:v>
                </c:pt>
                <c:pt idx="7">
                  <c:v>125.1</c:v>
                </c:pt>
                <c:pt idx="8">
                  <c:v>121.6</c:v>
                </c:pt>
                <c:pt idx="9">
                  <c:v>124.4</c:v>
                </c:pt>
                <c:pt idx="10">
                  <c:v>122</c:v>
                </c:pt>
                <c:pt idx="11">
                  <c:v>125</c:v>
                </c:pt>
                <c:pt idx="12">
                  <c:v>120</c:v>
                </c:pt>
                <c:pt idx="13">
                  <c:v>123.2</c:v>
                </c:pt>
                <c:pt idx="14">
                  <c:v>110.2</c:v>
                </c:pt>
                <c:pt idx="15">
                  <c:v>124.9</c:v>
                </c:pt>
                <c:pt idx="16">
                  <c:v>118.7</c:v>
                </c:pt>
                <c:pt idx="17">
                  <c:v>106.3</c:v>
                </c:pt>
                <c:pt idx="18">
                  <c:v>109.2</c:v>
                </c:pt>
                <c:pt idx="19">
                  <c:v>97.3</c:v>
                </c:pt>
                <c:pt idx="20">
                  <c:v>97</c:v>
                </c:pt>
                <c:pt idx="21">
                  <c:v>100</c:v>
                </c:pt>
                <c:pt idx="22">
                  <c:v>105.7</c:v>
                </c:pt>
                <c:pt idx="23">
                  <c:v>98.2</c:v>
                </c:pt>
                <c:pt idx="24">
                  <c:v>91</c:v>
                </c:pt>
                <c:pt idx="25">
                  <c:v>91.8</c:v>
                </c:pt>
                <c:pt idx="26">
                  <c:v>80.3</c:v>
                </c:pt>
                <c:pt idx="27">
                  <c:v>75</c:v>
                </c:pt>
                <c:pt idx="28">
                  <c:v>79.400000000000006</c:v>
                </c:pt>
              </c:numCache>
            </c:numRef>
          </c:val>
          <c:smooth val="0"/>
          <c:extLst>
            <c:ext xmlns:c16="http://schemas.microsoft.com/office/drawing/2014/chart" uri="{C3380CC4-5D6E-409C-BE32-E72D297353CC}">
              <c16:uniqueId val="{00000001-9D7D-49FF-9FCC-18EE0FD5B6F6}"/>
            </c:ext>
          </c:extLst>
        </c:ser>
        <c:ser>
          <c:idx val="2"/>
          <c:order val="2"/>
          <c:tx>
            <c:strRef>
              <c:f>国実!$E$1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国実!$B$205:$B$233</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国実!$E$205:$E$233</c:f>
              <c:numCache>
                <c:formatCode>#,##0.0;[Red]\-#,##0.0</c:formatCode>
                <c:ptCount val="29"/>
                <c:pt idx="0">
                  <c:v>176.8</c:v>
                </c:pt>
                <c:pt idx="1">
                  <c:v>168.6</c:v>
                </c:pt>
                <c:pt idx="2">
                  <c:v>194.3</c:v>
                </c:pt>
                <c:pt idx="3">
                  <c:v>199.4</c:v>
                </c:pt>
                <c:pt idx="4">
                  <c:v>170.7</c:v>
                </c:pt>
                <c:pt idx="5">
                  <c:v>153.80000000000001</c:v>
                </c:pt>
                <c:pt idx="6">
                  <c:v>154.5</c:v>
                </c:pt>
                <c:pt idx="7">
                  <c:v>143.4</c:v>
                </c:pt>
                <c:pt idx="8">
                  <c:v>128.5</c:v>
                </c:pt>
                <c:pt idx="9">
                  <c:v>112.8</c:v>
                </c:pt>
                <c:pt idx="10">
                  <c:v>104.2</c:v>
                </c:pt>
                <c:pt idx="11">
                  <c:v>101.2</c:v>
                </c:pt>
                <c:pt idx="12">
                  <c:v>105</c:v>
                </c:pt>
                <c:pt idx="13">
                  <c:v>97.7</c:v>
                </c:pt>
                <c:pt idx="14">
                  <c:v>96.2</c:v>
                </c:pt>
                <c:pt idx="15">
                  <c:v>100.5</c:v>
                </c:pt>
                <c:pt idx="16">
                  <c:v>105.4</c:v>
                </c:pt>
                <c:pt idx="17">
                  <c:v>97.5</c:v>
                </c:pt>
                <c:pt idx="18">
                  <c:v>106.1</c:v>
                </c:pt>
                <c:pt idx="19">
                  <c:v>137.6</c:v>
                </c:pt>
                <c:pt idx="20">
                  <c:v>120.7</c:v>
                </c:pt>
                <c:pt idx="21">
                  <c:v>100</c:v>
                </c:pt>
                <c:pt idx="22">
                  <c:v>101.3</c:v>
                </c:pt>
                <c:pt idx="23">
                  <c:v>103.2</c:v>
                </c:pt>
                <c:pt idx="24">
                  <c:v>103.5</c:v>
                </c:pt>
                <c:pt idx="25">
                  <c:v>100.8</c:v>
                </c:pt>
                <c:pt idx="26">
                  <c:v>96.2</c:v>
                </c:pt>
                <c:pt idx="27">
                  <c:v>98.4</c:v>
                </c:pt>
                <c:pt idx="28">
                  <c:v>103.6</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国実!$C$1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国実!$B$234:$B$262</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国実!$C$234:$C$262</c:f>
              <c:numCache>
                <c:formatCode>#,##0.0;[Red]\-#,##0.0</c:formatCode>
                <c:ptCount val="29"/>
                <c:pt idx="0">
                  <c:v>157</c:v>
                </c:pt>
                <c:pt idx="1">
                  <c:v>156.1</c:v>
                </c:pt>
                <c:pt idx="2">
                  <c:v>158.6</c:v>
                </c:pt>
                <c:pt idx="3">
                  <c:v>157</c:v>
                </c:pt>
                <c:pt idx="4">
                  <c:v>145</c:v>
                </c:pt>
                <c:pt idx="5">
                  <c:v>137.4</c:v>
                </c:pt>
                <c:pt idx="6">
                  <c:v>138.9</c:v>
                </c:pt>
                <c:pt idx="7">
                  <c:v>135</c:v>
                </c:pt>
                <c:pt idx="8">
                  <c:v>125.1</c:v>
                </c:pt>
                <c:pt idx="9">
                  <c:v>122.4</c:v>
                </c:pt>
                <c:pt idx="10">
                  <c:v>122.5</c:v>
                </c:pt>
                <c:pt idx="11">
                  <c:v>121.5</c:v>
                </c:pt>
                <c:pt idx="12">
                  <c:v>123.4</c:v>
                </c:pt>
                <c:pt idx="13">
                  <c:v>128</c:v>
                </c:pt>
                <c:pt idx="14">
                  <c:v>120.5</c:v>
                </c:pt>
                <c:pt idx="15">
                  <c:v>93.2</c:v>
                </c:pt>
                <c:pt idx="16">
                  <c:v>101.8</c:v>
                </c:pt>
                <c:pt idx="17">
                  <c:v>105.1</c:v>
                </c:pt>
                <c:pt idx="18">
                  <c:v>98.4</c:v>
                </c:pt>
                <c:pt idx="19">
                  <c:v>98.4</c:v>
                </c:pt>
                <c:pt idx="20">
                  <c:v>100.5</c:v>
                </c:pt>
                <c:pt idx="21">
                  <c:v>100</c:v>
                </c:pt>
                <c:pt idx="22">
                  <c:v>96.1</c:v>
                </c:pt>
                <c:pt idx="23">
                  <c:v>100.9</c:v>
                </c:pt>
                <c:pt idx="24">
                  <c:v>99.7</c:v>
                </c:pt>
                <c:pt idx="25">
                  <c:v>95.1</c:v>
                </c:pt>
                <c:pt idx="26">
                  <c:v>91.6</c:v>
                </c:pt>
                <c:pt idx="27">
                  <c:v>96.5</c:v>
                </c:pt>
                <c:pt idx="28">
                  <c:v>94</c:v>
                </c:pt>
              </c:numCache>
            </c:numRef>
          </c:val>
          <c:smooth val="0"/>
          <c:extLst>
            <c:ext xmlns:c16="http://schemas.microsoft.com/office/drawing/2014/chart" uri="{C3380CC4-5D6E-409C-BE32-E72D297353CC}">
              <c16:uniqueId val="{00000000-9D7D-49FF-9FCC-18EE0FD5B6F6}"/>
            </c:ext>
          </c:extLst>
        </c:ser>
        <c:ser>
          <c:idx val="1"/>
          <c:order val="1"/>
          <c:tx>
            <c:strRef>
              <c:f>国実!$D$1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国実!$B$234:$B$262</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国実!$D$234:$D$262</c:f>
              <c:numCache>
                <c:formatCode>#,##0.0;[Red]\-#,##0.0</c:formatCode>
                <c:ptCount val="29"/>
                <c:pt idx="0">
                  <c:v>186.5</c:v>
                </c:pt>
                <c:pt idx="1">
                  <c:v>182.9</c:v>
                </c:pt>
                <c:pt idx="2">
                  <c:v>183.1</c:v>
                </c:pt>
                <c:pt idx="3">
                  <c:v>180.8</c:v>
                </c:pt>
                <c:pt idx="4">
                  <c:v>168.1</c:v>
                </c:pt>
                <c:pt idx="5">
                  <c:v>160.9</c:v>
                </c:pt>
                <c:pt idx="6">
                  <c:v>159.30000000000001</c:v>
                </c:pt>
                <c:pt idx="7">
                  <c:v>154.4</c:v>
                </c:pt>
                <c:pt idx="8">
                  <c:v>141.19999999999999</c:v>
                </c:pt>
                <c:pt idx="9">
                  <c:v>134.80000000000001</c:v>
                </c:pt>
                <c:pt idx="10">
                  <c:v>131.5</c:v>
                </c:pt>
                <c:pt idx="11">
                  <c:v>129.30000000000001</c:v>
                </c:pt>
                <c:pt idx="12">
                  <c:v>129.9</c:v>
                </c:pt>
                <c:pt idx="13">
                  <c:v>131.4</c:v>
                </c:pt>
                <c:pt idx="14">
                  <c:v>122.7</c:v>
                </c:pt>
                <c:pt idx="15">
                  <c:v>106.1</c:v>
                </c:pt>
                <c:pt idx="16">
                  <c:v>111.3</c:v>
                </c:pt>
                <c:pt idx="17">
                  <c:v>110.2</c:v>
                </c:pt>
                <c:pt idx="18">
                  <c:v>104.1</c:v>
                </c:pt>
                <c:pt idx="19">
                  <c:v>100.6</c:v>
                </c:pt>
                <c:pt idx="20">
                  <c:v>101.5</c:v>
                </c:pt>
                <c:pt idx="21">
                  <c:v>100</c:v>
                </c:pt>
                <c:pt idx="22">
                  <c:v>96.4</c:v>
                </c:pt>
                <c:pt idx="23">
                  <c:v>97.7</c:v>
                </c:pt>
                <c:pt idx="24">
                  <c:v>98.2</c:v>
                </c:pt>
                <c:pt idx="25">
                  <c:v>95.2</c:v>
                </c:pt>
                <c:pt idx="26">
                  <c:v>89.5</c:v>
                </c:pt>
                <c:pt idx="27">
                  <c:v>91</c:v>
                </c:pt>
                <c:pt idx="28">
                  <c:v>90.6</c:v>
                </c:pt>
              </c:numCache>
            </c:numRef>
          </c:val>
          <c:smooth val="0"/>
          <c:extLst>
            <c:ext xmlns:c16="http://schemas.microsoft.com/office/drawing/2014/chart" uri="{C3380CC4-5D6E-409C-BE32-E72D297353CC}">
              <c16:uniqueId val="{00000001-9D7D-49FF-9FCC-18EE0FD5B6F6}"/>
            </c:ext>
          </c:extLst>
        </c:ser>
        <c:ser>
          <c:idx val="2"/>
          <c:order val="2"/>
          <c:tx>
            <c:strRef>
              <c:f>国実!$E$1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国実!$B$234:$B$262</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国実!$E$234:$E$262</c:f>
              <c:numCache>
                <c:formatCode>#,##0.0;[Red]\-#,##0.0</c:formatCode>
                <c:ptCount val="29"/>
                <c:pt idx="0">
                  <c:v>132.80000000000001</c:v>
                </c:pt>
                <c:pt idx="1">
                  <c:v>134.1</c:v>
                </c:pt>
                <c:pt idx="2">
                  <c:v>138.4</c:v>
                </c:pt>
                <c:pt idx="3">
                  <c:v>137.5</c:v>
                </c:pt>
                <c:pt idx="4">
                  <c:v>126.1</c:v>
                </c:pt>
                <c:pt idx="5">
                  <c:v>117.9</c:v>
                </c:pt>
                <c:pt idx="6">
                  <c:v>122</c:v>
                </c:pt>
                <c:pt idx="7">
                  <c:v>119</c:v>
                </c:pt>
                <c:pt idx="8">
                  <c:v>111.8</c:v>
                </c:pt>
                <c:pt idx="9">
                  <c:v>112.3</c:v>
                </c:pt>
                <c:pt idx="10">
                  <c:v>115.5</c:v>
                </c:pt>
                <c:pt idx="11">
                  <c:v>115.6</c:v>
                </c:pt>
                <c:pt idx="12">
                  <c:v>118.8</c:v>
                </c:pt>
                <c:pt idx="13">
                  <c:v>126.5</c:v>
                </c:pt>
                <c:pt idx="14">
                  <c:v>120.2</c:v>
                </c:pt>
                <c:pt idx="15">
                  <c:v>79.8</c:v>
                </c:pt>
                <c:pt idx="16">
                  <c:v>91.7</c:v>
                </c:pt>
                <c:pt idx="17">
                  <c:v>99.3</c:v>
                </c:pt>
                <c:pt idx="18">
                  <c:v>91.8</c:v>
                </c:pt>
                <c:pt idx="19">
                  <c:v>95.6</c:v>
                </c:pt>
                <c:pt idx="20">
                  <c:v>99.3</c:v>
                </c:pt>
                <c:pt idx="21">
                  <c:v>100</c:v>
                </c:pt>
                <c:pt idx="22">
                  <c:v>95.7</c:v>
                </c:pt>
                <c:pt idx="23">
                  <c:v>104.2</c:v>
                </c:pt>
                <c:pt idx="24">
                  <c:v>101</c:v>
                </c:pt>
                <c:pt idx="25">
                  <c:v>94.8</c:v>
                </c:pt>
                <c:pt idx="26">
                  <c:v>93.6</c:v>
                </c:pt>
                <c:pt idx="27">
                  <c:v>101.8</c:v>
                </c:pt>
                <c:pt idx="28">
                  <c:v>97</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国実!$C$1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国実!$B$263:$B$291</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国実!$C$263:$C$291</c:f>
              <c:numCache>
                <c:formatCode>#,##0.0;[Red]\-#,##0.0</c:formatCode>
                <c:ptCount val="29"/>
                <c:pt idx="0">
                  <c:v>105.4</c:v>
                </c:pt>
                <c:pt idx="1">
                  <c:v>107.3</c:v>
                </c:pt>
                <c:pt idx="2">
                  <c:v>106.5</c:v>
                </c:pt>
                <c:pt idx="3">
                  <c:v>110.4</c:v>
                </c:pt>
                <c:pt idx="4">
                  <c:v>98.2</c:v>
                </c:pt>
                <c:pt idx="5">
                  <c:v>92.5</c:v>
                </c:pt>
                <c:pt idx="6">
                  <c:v>100.5</c:v>
                </c:pt>
                <c:pt idx="7">
                  <c:v>98</c:v>
                </c:pt>
                <c:pt idx="8">
                  <c:v>94.4</c:v>
                </c:pt>
                <c:pt idx="9">
                  <c:v>94.9</c:v>
                </c:pt>
                <c:pt idx="10">
                  <c:v>99.9</c:v>
                </c:pt>
                <c:pt idx="11">
                  <c:v>106.6</c:v>
                </c:pt>
                <c:pt idx="12">
                  <c:v>110.4</c:v>
                </c:pt>
                <c:pt idx="13">
                  <c:v>117.7</c:v>
                </c:pt>
                <c:pt idx="14">
                  <c:v>116.9</c:v>
                </c:pt>
                <c:pt idx="15">
                  <c:v>90.6</c:v>
                </c:pt>
                <c:pt idx="16">
                  <c:v>107</c:v>
                </c:pt>
                <c:pt idx="17">
                  <c:v>102.2</c:v>
                </c:pt>
                <c:pt idx="18">
                  <c:v>106.7</c:v>
                </c:pt>
                <c:pt idx="19">
                  <c:v>103.9</c:v>
                </c:pt>
                <c:pt idx="20">
                  <c:v>104.9</c:v>
                </c:pt>
                <c:pt idx="21">
                  <c:v>100</c:v>
                </c:pt>
                <c:pt idx="22">
                  <c:v>101.1</c:v>
                </c:pt>
                <c:pt idx="23">
                  <c:v>101</c:v>
                </c:pt>
                <c:pt idx="24">
                  <c:v>100.2</c:v>
                </c:pt>
                <c:pt idx="25">
                  <c:v>95.5</c:v>
                </c:pt>
                <c:pt idx="26">
                  <c:v>82.4</c:v>
                </c:pt>
                <c:pt idx="27">
                  <c:v>90.7</c:v>
                </c:pt>
                <c:pt idx="28">
                  <c:v>85.9</c:v>
                </c:pt>
              </c:numCache>
            </c:numRef>
          </c:val>
          <c:smooth val="0"/>
          <c:extLst>
            <c:ext xmlns:c16="http://schemas.microsoft.com/office/drawing/2014/chart" uri="{C3380CC4-5D6E-409C-BE32-E72D297353CC}">
              <c16:uniqueId val="{00000000-9D7D-49FF-9FCC-18EE0FD5B6F6}"/>
            </c:ext>
          </c:extLst>
        </c:ser>
        <c:ser>
          <c:idx val="1"/>
          <c:order val="1"/>
          <c:tx>
            <c:strRef>
              <c:f>国実!$D$1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国実!$B$263:$B$291</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国実!$D$263:$D$291</c:f>
              <c:numCache>
                <c:formatCode>#,##0.0;[Red]\-#,##0.0</c:formatCode>
                <c:ptCount val="29"/>
                <c:pt idx="0">
                  <c:v>114</c:v>
                </c:pt>
                <c:pt idx="1">
                  <c:v>115</c:v>
                </c:pt>
                <c:pt idx="2">
                  <c:v>112.9</c:v>
                </c:pt>
                <c:pt idx="3">
                  <c:v>116.8</c:v>
                </c:pt>
                <c:pt idx="4">
                  <c:v>106.2</c:v>
                </c:pt>
                <c:pt idx="5">
                  <c:v>96.3</c:v>
                </c:pt>
                <c:pt idx="6">
                  <c:v>103.4</c:v>
                </c:pt>
                <c:pt idx="7">
                  <c:v>102.9</c:v>
                </c:pt>
                <c:pt idx="8">
                  <c:v>101.9</c:v>
                </c:pt>
                <c:pt idx="9">
                  <c:v>101</c:v>
                </c:pt>
                <c:pt idx="10">
                  <c:v>105.8</c:v>
                </c:pt>
                <c:pt idx="11">
                  <c:v>112.7</c:v>
                </c:pt>
                <c:pt idx="12">
                  <c:v>115.5</c:v>
                </c:pt>
                <c:pt idx="13">
                  <c:v>123.7</c:v>
                </c:pt>
                <c:pt idx="14">
                  <c:v>123.1</c:v>
                </c:pt>
                <c:pt idx="15">
                  <c:v>97</c:v>
                </c:pt>
                <c:pt idx="16">
                  <c:v>106.6</c:v>
                </c:pt>
                <c:pt idx="17">
                  <c:v>106</c:v>
                </c:pt>
                <c:pt idx="18">
                  <c:v>109.5</c:v>
                </c:pt>
                <c:pt idx="19">
                  <c:v>104.8</c:v>
                </c:pt>
                <c:pt idx="20">
                  <c:v>105.4</c:v>
                </c:pt>
                <c:pt idx="21">
                  <c:v>100</c:v>
                </c:pt>
                <c:pt idx="22">
                  <c:v>100.8</c:v>
                </c:pt>
                <c:pt idx="23">
                  <c:v>101.3</c:v>
                </c:pt>
                <c:pt idx="24">
                  <c:v>102.6</c:v>
                </c:pt>
                <c:pt idx="25">
                  <c:v>98.3</c:v>
                </c:pt>
                <c:pt idx="26">
                  <c:v>84</c:v>
                </c:pt>
                <c:pt idx="27">
                  <c:v>89.4</c:v>
                </c:pt>
                <c:pt idx="28">
                  <c:v>83.9</c:v>
                </c:pt>
              </c:numCache>
            </c:numRef>
          </c:val>
          <c:smooth val="0"/>
          <c:extLst>
            <c:ext xmlns:c16="http://schemas.microsoft.com/office/drawing/2014/chart" uri="{C3380CC4-5D6E-409C-BE32-E72D297353CC}">
              <c16:uniqueId val="{00000001-9D7D-49FF-9FCC-18EE0FD5B6F6}"/>
            </c:ext>
          </c:extLst>
        </c:ser>
        <c:ser>
          <c:idx val="2"/>
          <c:order val="2"/>
          <c:tx>
            <c:strRef>
              <c:f>国実!$E$1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国実!$B$263:$B$291</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国実!$E$263:$E$291</c:f>
              <c:numCache>
                <c:formatCode>#,##0.0;[Red]\-#,##0.0</c:formatCode>
                <c:ptCount val="29"/>
                <c:pt idx="0">
                  <c:v>85.6</c:v>
                </c:pt>
                <c:pt idx="1">
                  <c:v>89.3</c:v>
                </c:pt>
                <c:pt idx="2">
                  <c:v>90.8</c:v>
                </c:pt>
                <c:pt idx="3">
                  <c:v>94.9</c:v>
                </c:pt>
                <c:pt idx="4">
                  <c:v>79.599999999999994</c:v>
                </c:pt>
                <c:pt idx="5">
                  <c:v>82.2</c:v>
                </c:pt>
                <c:pt idx="6">
                  <c:v>91.8</c:v>
                </c:pt>
                <c:pt idx="7">
                  <c:v>85.4</c:v>
                </c:pt>
                <c:pt idx="8">
                  <c:v>76.599999999999994</c:v>
                </c:pt>
                <c:pt idx="9">
                  <c:v>80.099999999999994</c:v>
                </c:pt>
                <c:pt idx="10">
                  <c:v>85.1</c:v>
                </c:pt>
                <c:pt idx="11">
                  <c:v>91.3</c:v>
                </c:pt>
                <c:pt idx="12">
                  <c:v>97.6</c:v>
                </c:pt>
                <c:pt idx="13">
                  <c:v>102.7</c:v>
                </c:pt>
                <c:pt idx="14">
                  <c:v>101.1</c:v>
                </c:pt>
                <c:pt idx="15">
                  <c:v>73</c:v>
                </c:pt>
                <c:pt idx="16">
                  <c:v>107.9</c:v>
                </c:pt>
                <c:pt idx="17">
                  <c:v>90.2</c:v>
                </c:pt>
                <c:pt idx="18">
                  <c:v>98</c:v>
                </c:pt>
                <c:pt idx="19">
                  <c:v>101.3</c:v>
                </c:pt>
                <c:pt idx="20">
                  <c:v>103.2</c:v>
                </c:pt>
                <c:pt idx="21">
                  <c:v>100</c:v>
                </c:pt>
                <c:pt idx="22">
                  <c:v>102</c:v>
                </c:pt>
                <c:pt idx="23">
                  <c:v>100.4</c:v>
                </c:pt>
                <c:pt idx="24">
                  <c:v>93.6</c:v>
                </c:pt>
                <c:pt idx="25">
                  <c:v>87.6</c:v>
                </c:pt>
                <c:pt idx="26">
                  <c:v>77.900000000000006</c:v>
                </c:pt>
                <c:pt idx="27">
                  <c:v>93.8</c:v>
                </c:pt>
                <c:pt idx="28">
                  <c:v>91.1</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国実!$C$1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国実!$B$292:$B$320</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国実!$C$292:$C$320</c:f>
              <c:numCache>
                <c:formatCode>#,##0.0;[Red]\-#,##0.0</c:formatCode>
                <c:ptCount val="29"/>
                <c:pt idx="0">
                  <c:v>150.19999999999999</c:v>
                </c:pt>
                <c:pt idx="1">
                  <c:v>152.4</c:v>
                </c:pt>
                <c:pt idx="2">
                  <c:v>156.80000000000001</c:v>
                </c:pt>
                <c:pt idx="3">
                  <c:v>154.80000000000001</c:v>
                </c:pt>
                <c:pt idx="4">
                  <c:v>146.80000000000001</c:v>
                </c:pt>
                <c:pt idx="5">
                  <c:v>137.19999999999999</c:v>
                </c:pt>
                <c:pt idx="6">
                  <c:v>135.6</c:v>
                </c:pt>
                <c:pt idx="7">
                  <c:v>133.5</c:v>
                </c:pt>
                <c:pt idx="8">
                  <c:v>127.6</c:v>
                </c:pt>
                <c:pt idx="9">
                  <c:v>121.9</c:v>
                </c:pt>
                <c:pt idx="10">
                  <c:v>118.8</c:v>
                </c:pt>
                <c:pt idx="11">
                  <c:v>121.5</c:v>
                </c:pt>
                <c:pt idx="12">
                  <c:v>122.1</c:v>
                </c:pt>
                <c:pt idx="13">
                  <c:v>121.1</c:v>
                </c:pt>
                <c:pt idx="14">
                  <c:v>113</c:v>
                </c:pt>
                <c:pt idx="15">
                  <c:v>94.8</c:v>
                </c:pt>
                <c:pt idx="16">
                  <c:v>95.5</c:v>
                </c:pt>
                <c:pt idx="17">
                  <c:v>92.2</c:v>
                </c:pt>
                <c:pt idx="18">
                  <c:v>97.6</c:v>
                </c:pt>
                <c:pt idx="19">
                  <c:v>97.9</c:v>
                </c:pt>
                <c:pt idx="20">
                  <c:v>99.3</c:v>
                </c:pt>
                <c:pt idx="21">
                  <c:v>100</c:v>
                </c:pt>
                <c:pt idx="22">
                  <c:v>101.2</c:v>
                </c:pt>
                <c:pt idx="23">
                  <c:v>104.5</c:v>
                </c:pt>
                <c:pt idx="24">
                  <c:v>107.5</c:v>
                </c:pt>
                <c:pt idx="25">
                  <c:v>105.2</c:v>
                </c:pt>
                <c:pt idx="26">
                  <c:v>96.3</c:v>
                </c:pt>
                <c:pt idx="27">
                  <c:v>100.3</c:v>
                </c:pt>
                <c:pt idx="28">
                  <c:v>96.8</c:v>
                </c:pt>
              </c:numCache>
            </c:numRef>
          </c:val>
          <c:smooth val="0"/>
          <c:extLst>
            <c:ext xmlns:c16="http://schemas.microsoft.com/office/drawing/2014/chart" uri="{C3380CC4-5D6E-409C-BE32-E72D297353CC}">
              <c16:uniqueId val="{00000000-9D7D-49FF-9FCC-18EE0FD5B6F6}"/>
            </c:ext>
          </c:extLst>
        </c:ser>
        <c:ser>
          <c:idx val="1"/>
          <c:order val="1"/>
          <c:tx>
            <c:strRef>
              <c:f>国実!$D$1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国実!$B$292:$B$320</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国実!$D$292:$D$320</c:f>
              <c:numCache>
                <c:formatCode>#,##0.0;[Red]\-#,##0.0</c:formatCode>
                <c:ptCount val="29"/>
                <c:pt idx="0">
                  <c:v>161.9</c:v>
                </c:pt>
                <c:pt idx="1">
                  <c:v>160.5</c:v>
                </c:pt>
                <c:pt idx="2">
                  <c:v>165.5</c:v>
                </c:pt>
                <c:pt idx="3">
                  <c:v>161.80000000000001</c:v>
                </c:pt>
                <c:pt idx="4">
                  <c:v>152.69999999999999</c:v>
                </c:pt>
                <c:pt idx="5">
                  <c:v>140.5</c:v>
                </c:pt>
                <c:pt idx="6">
                  <c:v>136.4</c:v>
                </c:pt>
                <c:pt idx="7">
                  <c:v>135.80000000000001</c:v>
                </c:pt>
                <c:pt idx="8">
                  <c:v>132.5</c:v>
                </c:pt>
                <c:pt idx="9">
                  <c:v>120.7</c:v>
                </c:pt>
                <c:pt idx="10">
                  <c:v>118.4</c:v>
                </c:pt>
                <c:pt idx="11">
                  <c:v>114.7</c:v>
                </c:pt>
                <c:pt idx="12">
                  <c:v>116.8</c:v>
                </c:pt>
                <c:pt idx="13">
                  <c:v>116.5</c:v>
                </c:pt>
                <c:pt idx="14">
                  <c:v>107.3</c:v>
                </c:pt>
                <c:pt idx="15">
                  <c:v>90.9</c:v>
                </c:pt>
                <c:pt idx="16">
                  <c:v>92.7</c:v>
                </c:pt>
                <c:pt idx="17">
                  <c:v>92.8</c:v>
                </c:pt>
                <c:pt idx="18">
                  <c:v>99.3</c:v>
                </c:pt>
                <c:pt idx="19">
                  <c:v>99.8</c:v>
                </c:pt>
                <c:pt idx="20">
                  <c:v>101.4</c:v>
                </c:pt>
                <c:pt idx="21">
                  <c:v>100</c:v>
                </c:pt>
                <c:pt idx="22">
                  <c:v>105.4</c:v>
                </c:pt>
                <c:pt idx="23">
                  <c:v>104.6</c:v>
                </c:pt>
                <c:pt idx="24">
                  <c:v>106</c:v>
                </c:pt>
                <c:pt idx="25">
                  <c:v>105.2</c:v>
                </c:pt>
                <c:pt idx="26">
                  <c:v>98</c:v>
                </c:pt>
                <c:pt idx="27">
                  <c:v>95.9</c:v>
                </c:pt>
                <c:pt idx="28">
                  <c:v>94</c:v>
                </c:pt>
              </c:numCache>
            </c:numRef>
          </c:val>
          <c:smooth val="0"/>
          <c:extLst>
            <c:ext xmlns:c16="http://schemas.microsoft.com/office/drawing/2014/chart" uri="{C3380CC4-5D6E-409C-BE32-E72D297353CC}">
              <c16:uniqueId val="{00000001-9D7D-49FF-9FCC-18EE0FD5B6F6}"/>
            </c:ext>
          </c:extLst>
        </c:ser>
        <c:ser>
          <c:idx val="2"/>
          <c:order val="2"/>
          <c:tx>
            <c:strRef>
              <c:f>国実!$E$1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国実!$B$292:$B$320</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国実!$E$292:$E$320</c:f>
              <c:numCache>
                <c:formatCode>#,##0.0;[Red]\-#,##0.0</c:formatCode>
                <c:ptCount val="29"/>
                <c:pt idx="0">
                  <c:v>139.30000000000001</c:v>
                </c:pt>
                <c:pt idx="1">
                  <c:v>145.5</c:v>
                </c:pt>
                <c:pt idx="2">
                  <c:v>149.30000000000001</c:v>
                </c:pt>
                <c:pt idx="3">
                  <c:v>149.19999999999999</c:v>
                </c:pt>
                <c:pt idx="4">
                  <c:v>142.4</c:v>
                </c:pt>
                <c:pt idx="5">
                  <c:v>135.69999999999999</c:v>
                </c:pt>
                <c:pt idx="6">
                  <c:v>136.9</c:v>
                </c:pt>
                <c:pt idx="7">
                  <c:v>133</c:v>
                </c:pt>
                <c:pt idx="8">
                  <c:v>124</c:v>
                </c:pt>
                <c:pt idx="9">
                  <c:v>125.3</c:v>
                </c:pt>
                <c:pt idx="10">
                  <c:v>121.1</c:v>
                </c:pt>
                <c:pt idx="11">
                  <c:v>132.1</c:v>
                </c:pt>
                <c:pt idx="12">
                  <c:v>130.6</c:v>
                </c:pt>
                <c:pt idx="13">
                  <c:v>128.80000000000001</c:v>
                </c:pt>
                <c:pt idx="14">
                  <c:v>122.2</c:v>
                </c:pt>
                <c:pt idx="15">
                  <c:v>101</c:v>
                </c:pt>
                <c:pt idx="16">
                  <c:v>100.2</c:v>
                </c:pt>
                <c:pt idx="17">
                  <c:v>91.6</c:v>
                </c:pt>
                <c:pt idx="18">
                  <c:v>95.2</c:v>
                </c:pt>
                <c:pt idx="19">
                  <c:v>95.1</c:v>
                </c:pt>
                <c:pt idx="20">
                  <c:v>96.3</c:v>
                </c:pt>
                <c:pt idx="21">
                  <c:v>100</c:v>
                </c:pt>
                <c:pt idx="22">
                  <c:v>95.6</c:v>
                </c:pt>
                <c:pt idx="23">
                  <c:v>103.8</c:v>
                </c:pt>
                <c:pt idx="24">
                  <c:v>108.8</c:v>
                </c:pt>
                <c:pt idx="25">
                  <c:v>104.5</c:v>
                </c:pt>
                <c:pt idx="26">
                  <c:v>93.4</c:v>
                </c:pt>
                <c:pt idx="27">
                  <c:v>104.8</c:v>
                </c:pt>
                <c:pt idx="28">
                  <c:v>99.2</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国実!$C$1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国実!$B$321:$B$349</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国実!$C$321:$C$349</c:f>
              <c:numCache>
                <c:formatCode>#,##0.0;[Red]\-#,##0.0</c:formatCode>
                <c:ptCount val="29"/>
                <c:pt idx="0">
                  <c:v>82.8</c:v>
                </c:pt>
                <c:pt idx="1">
                  <c:v>89.2</c:v>
                </c:pt>
                <c:pt idx="2">
                  <c:v>94</c:v>
                </c:pt>
                <c:pt idx="3">
                  <c:v>97.4</c:v>
                </c:pt>
                <c:pt idx="4">
                  <c:v>92.6</c:v>
                </c:pt>
                <c:pt idx="5">
                  <c:v>87.5</c:v>
                </c:pt>
                <c:pt idx="6">
                  <c:v>93.9</c:v>
                </c:pt>
                <c:pt idx="7">
                  <c:v>89.6</c:v>
                </c:pt>
                <c:pt idx="8">
                  <c:v>82.8</c:v>
                </c:pt>
                <c:pt idx="9">
                  <c:v>86.6</c:v>
                </c:pt>
                <c:pt idx="10">
                  <c:v>97</c:v>
                </c:pt>
                <c:pt idx="11">
                  <c:v>103.1</c:v>
                </c:pt>
                <c:pt idx="12">
                  <c:v>109.9</c:v>
                </c:pt>
                <c:pt idx="13">
                  <c:v>115.6</c:v>
                </c:pt>
                <c:pt idx="14">
                  <c:v>114.1</c:v>
                </c:pt>
                <c:pt idx="15">
                  <c:v>79.900000000000006</c:v>
                </c:pt>
                <c:pt idx="16">
                  <c:v>89.7</c:v>
                </c:pt>
                <c:pt idx="17">
                  <c:v>97.2</c:v>
                </c:pt>
                <c:pt idx="18">
                  <c:v>97.4</c:v>
                </c:pt>
                <c:pt idx="19">
                  <c:v>92.4</c:v>
                </c:pt>
                <c:pt idx="20">
                  <c:v>95.3</c:v>
                </c:pt>
                <c:pt idx="21">
                  <c:v>100</c:v>
                </c:pt>
                <c:pt idx="22">
                  <c:v>100.5</c:v>
                </c:pt>
                <c:pt idx="23">
                  <c:v>107.7</c:v>
                </c:pt>
                <c:pt idx="24">
                  <c:v>112.7</c:v>
                </c:pt>
                <c:pt idx="25">
                  <c:v>107.8</c:v>
                </c:pt>
                <c:pt idx="26">
                  <c:v>97.8</c:v>
                </c:pt>
                <c:pt idx="27">
                  <c:v>110</c:v>
                </c:pt>
                <c:pt idx="28">
                  <c:v>117.1</c:v>
                </c:pt>
              </c:numCache>
            </c:numRef>
          </c:val>
          <c:smooth val="0"/>
          <c:extLst>
            <c:ext xmlns:c16="http://schemas.microsoft.com/office/drawing/2014/chart" uri="{C3380CC4-5D6E-409C-BE32-E72D297353CC}">
              <c16:uniqueId val="{00000000-9D7D-49FF-9FCC-18EE0FD5B6F6}"/>
            </c:ext>
          </c:extLst>
        </c:ser>
        <c:ser>
          <c:idx val="1"/>
          <c:order val="1"/>
          <c:tx>
            <c:strRef>
              <c:f>国実!$D$1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国実!$B$321:$B$349</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国実!$D$321:$D$349</c:f>
              <c:numCache>
                <c:formatCode>#,##0.0;[Red]\-#,##0.0</c:formatCode>
                <c:ptCount val="29"/>
                <c:pt idx="0">
                  <c:v>89.1</c:v>
                </c:pt>
                <c:pt idx="1">
                  <c:v>96.2</c:v>
                </c:pt>
                <c:pt idx="2">
                  <c:v>101.9</c:v>
                </c:pt>
                <c:pt idx="3">
                  <c:v>106</c:v>
                </c:pt>
                <c:pt idx="4">
                  <c:v>101.3</c:v>
                </c:pt>
                <c:pt idx="5">
                  <c:v>94.6</c:v>
                </c:pt>
                <c:pt idx="6">
                  <c:v>101.7</c:v>
                </c:pt>
                <c:pt idx="7">
                  <c:v>99.2</c:v>
                </c:pt>
                <c:pt idx="8">
                  <c:v>92.4</c:v>
                </c:pt>
                <c:pt idx="9">
                  <c:v>95.4</c:v>
                </c:pt>
                <c:pt idx="10">
                  <c:v>106.6</c:v>
                </c:pt>
                <c:pt idx="11">
                  <c:v>112.7</c:v>
                </c:pt>
                <c:pt idx="12">
                  <c:v>118.8</c:v>
                </c:pt>
                <c:pt idx="13">
                  <c:v>124</c:v>
                </c:pt>
                <c:pt idx="14">
                  <c:v>116.7</c:v>
                </c:pt>
                <c:pt idx="15">
                  <c:v>80.7</c:v>
                </c:pt>
                <c:pt idx="16">
                  <c:v>89.1</c:v>
                </c:pt>
                <c:pt idx="17">
                  <c:v>96.5</c:v>
                </c:pt>
                <c:pt idx="18">
                  <c:v>97.2</c:v>
                </c:pt>
                <c:pt idx="19">
                  <c:v>92.3</c:v>
                </c:pt>
                <c:pt idx="20">
                  <c:v>95.3</c:v>
                </c:pt>
                <c:pt idx="21">
                  <c:v>100</c:v>
                </c:pt>
                <c:pt idx="22">
                  <c:v>102.4</c:v>
                </c:pt>
                <c:pt idx="23">
                  <c:v>108.5</c:v>
                </c:pt>
                <c:pt idx="24">
                  <c:v>111.8</c:v>
                </c:pt>
                <c:pt idx="25">
                  <c:v>105.8</c:v>
                </c:pt>
                <c:pt idx="26">
                  <c:v>95.3</c:v>
                </c:pt>
                <c:pt idx="27">
                  <c:v>107.4</c:v>
                </c:pt>
                <c:pt idx="28">
                  <c:v>114.6</c:v>
                </c:pt>
              </c:numCache>
            </c:numRef>
          </c:val>
          <c:smooth val="0"/>
          <c:extLst>
            <c:ext xmlns:c16="http://schemas.microsoft.com/office/drawing/2014/chart" uri="{C3380CC4-5D6E-409C-BE32-E72D297353CC}">
              <c16:uniqueId val="{00000001-9D7D-49FF-9FCC-18EE0FD5B6F6}"/>
            </c:ext>
          </c:extLst>
        </c:ser>
        <c:ser>
          <c:idx val="2"/>
          <c:order val="2"/>
          <c:tx>
            <c:strRef>
              <c:f>国実!$E$1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国実!$B$321:$B$349</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国実!$E$321:$E$349</c:f>
              <c:numCache>
                <c:formatCode>#,##0.0;[Red]\-#,##0.0</c:formatCode>
                <c:ptCount val="29"/>
                <c:pt idx="0">
                  <c:v>74.900000000000006</c:v>
                </c:pt>
                <c:pt idx="1">
                  <c:v>80.5</c:v>
                </c:pt>
                <c:pt idx="2">
                  <c:v>84.1</c:v>
                </c:pt>
                <c:pt idx="3">
                  <c:v>86.9</c:v>
                </c:pt>
                <c:pt idx="4">
                  <c:v>82</c:v>
                </c:pt>
                <c:pt idx="5">
                  <c:v>78.7</c:v>
                </c:pt>
                <c:pt idx="6">
                  <c:v>84.2</c:v>
                </c:pt>
                <c:pt idx="7">
                  <c:v>78</c:v>
                </c:pt>
                <c:pt idx="8">
                  <c:v>71.3</c:v>
                </c:pt>
                <c:pt idx="9">
                  <c:v>75.8</c:v>
                </c:pt>
                <c:pt idx="10">
                  <c:v>85.4</c:v>
                </c:pt>
                <c:pt idx="11">
                  <c:v>91.2</c:v>
                </c:pt>
                <c:pt idx="12">
                  <c:v>98.9</c:v>
                </c:pt>
                <c:pt idx="13">
                  <c:v>105</c:v>
                </c:pt>
                <c:pt idx="14">
                  <c:v>110.7</c:v>
                </c:pt>
                <c:pt idx="15">
                  <c:v>79</c:v>
                </c:pt>
                <c:pt idx="16">
                  <c:v>90.5</c:v>
                </c:pt>
                <c:pt idx="17">
                  <c:v>98.2</c:v>
                </c:pt>
                <c:pt idx="18">
                  <c:v>97.6</c:v>
                </c:pt>
                <c:pt idx="19">
                  <c:v>92.5</c:v>
                </c:pt>
                <c:pt idx="20">
                  <c:v>95.3</c:v>
                </c:pt>
                <c:pt idx="21">
                  <c:v>100</c:v>
                </c:pt>
                <c:pt idx="22">
                  <c:v>98.1</c:v>
                </c:pt>
                <c:pt idx="23">
                  <c:v>106.6</c:v>
                </c:pt>
                <c:pt idx="24">
                  <c:v>113.7</c:v>
                </c:pt>
                <c:pt idx="25">
                  <c:v>110.2</c:v>
                </c:pt>
                <c:pt idx="26">
                  <c:v>100.8</c:v>
                </c:pt>
                <c:pt idx="27">
                  <c:v>113.3</c:v>
                </c:pt>
                <c:pt idx="28">
                  <c:v>120.1</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国実!$C$1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国実!$B$350:$B$378</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国実!$C$350:$C$378</c:f>
              <c:numCache>
                <c:formatCode>#,##0.0;[Red]\-#,##0.0</c:formatCode>
                <c:ptCount val="29"/>
                <c:pt idx="0">
                  <c:v>31.8</c:v>
                </c:pt>
                <c:pt idx="1">
                  <c:v>37.4</c:v>
                </c:pt>
                <c:pt idx="2">
                  <c:v>41.9</c:v>
                </c:pt>
                <c:pt idx="3">
                  <c:v>48.1</c:v>
                </c:pt>
                <c:pt idx="4">
                  <c:v>47.2</c:v>
                </c:pt>
                <c:pt idx="5">
                  <c:v>52.9</c:v>
                </c:pt>
                <c:pt idx="6">
                  <c:v>63.6</c:v>
                </c:pt>
                <c:pt idx="7">
                  <c:v>54.7</c:v>
                </c:pt>
                <c:pt idx="8">
                  <c:v>57.2</c:v>
                </c:pt>
                <c:pt idx="9">
                  <c:v>67.3</c:v>
                </c:pt>
                <c:pt idx="10">
                  <c:v>76.400000000000006</c:v>
                </c:pt>
                <c:pt idx="11">
                  <c:v>81.599999999999994</c:v>
                </c:pt>
                <c:pt idx="12">
                  <c:v>88.7</c:v>
                </c:pt>
                <c:pt idx="13">
                  <c:v>97.6</c:v>
                </c:pt>
                <c:pt idx="14">
                  <c:v>103</c:v>
                </c:pt>
                <c:pt idx="15">
                  <c:v>80.5</c:v>
                </c:pt>
                <c:pt idx="16">
                  <c:v>93.1</c:v>
                </c:pt>
                <c:pt idx="17">
                  <c:v>95.9</c:v>
                </c:pt>
                <c:pt idx="18">
                  <c:v>85.6</c:v>
                </c:pt>
                <c:pt idx="19">
                  <c:v>83</c:v>
                </c:pt>
                <c:pt idx="20">
                  <c:v>93.8</c:v>
                </c:pt>
                <c:pt idx="21">
                  <c:v>100</c:v>
                </c:pt>
                <c:pt idx="22">
                  <c:v>100.6</c:v>
                </c:pt>
                <c:pt idx="23">
                  <c:v>105.6</c:v>
                </c:pt>
                <c:pt idx="24">
                  <c:v>110.3</c:v>
                </c:pt>
                <c:pt idx="25">
                  <c:v>102.7</c:v>
                </c:pt>
                <c:pt idx="26">
                  <c:v>106.7</c:v>
                </c:pt>
                <c:pt idx="27">
                  <c:v>122.3</c:v>
                </c:pt>
                <c:pt idx="28">
                  <c:v>119.9</c:v>
                </c:pt>
              </c:numCache>
            </c:numRef>
          </c:val>
          <c:smooth val="0"/>
          <c:extLst>
            <c:ext xmlns:c16="http://schemas.microsoft.com/office/drawing/2014/chart" uri="{C3380CC4-5D6E-409C-BE32-E72D297353CC}">
              <c16:uniqueId val="{00000000-9D7D-49FF-9FCC-18EE0FD5B6F6}"/>
            </c:ext>
          </c:extLst>
        </c:ser>
        <c:ser>
          <c:idx val="1"/>
          <c:order val="1"/>
          <c:tx>
            <c:strRef>
              <c:f>国実!$D$1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国実!$B$350:$B$378</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国実!$D$350:$D$378</c:f>
              <c:numCache>
                <c:formatCode>#,##0.0;[Red]\-#,##0.0</c:formatCode>
                <c:ptCount val="29"/>
                <c:pt idx="0">
                  <c:v>62.9</c:v>
                </c:pt>
                <c:pt idx="1">
                  <c:v>71.599999999999994</c:v>
                </c:pt>
                <c:pt idx="2">
                  <c:v>79.5</c:v>
                </c:pt>
                <c:pt idx="3">
                  <c:v>86.6</c:v>
                </c:pt>
                <c:pt idx="4">
                  <c:v>83.6</c:v>
                </c:pt>
                <c:pt idx="5">
                  <c:v>90.9</c:v>
                </c:pt>
                <c:pt idx="6">
                  <c:v>106.2</c:v>
                </c:pt>
                <c:pt idx="7">
                  <c:v>91.6</c:v>
                </c:pt>
                <c:pt idx="8">
                  <c:v>89.7</c:v>
                </c:pt>
                <c:pt idx="9">
                  <c:v>98.2</c:v>
                </c:pt>
                <c:pt idx="10">
                  <c:v>106.1</c:v>
                </c:pt>
                <c:pt idx="11">
                  <c:v>109.7</c:v>
                </c:pt>
                <c:pt idx="12">
                  <c:v>115.9</c:v>
                </c:pt>
                <c:pt idx="13">
                  <c:v>123.9</c:v>
                </c:pt>
                <c:pt idx="14">
                  <c:v>131.6</c:v>
                </c:pt>
                <c:pt idx="15">
                  <c:v>98.5</c:v>
                </c:pt>
                <c:pt idx="16">
                  <c:v>103.1</c:v>
                </c:pt>
                <c:pt idx="17">
                  <c:v>103.7</c:v>
                </c:pt>
                <c:pt idx="18">
                  <c:v>87.7</c:v>
                </c:pt>
                <c:pt idx="19">
                  <c:v>85.2</c:v>
                </c:pt>
                <c:pt idx="20">
                  <c:v>95.3</c:v>
                </c:pt>
                <c:pt idx="21">
                  <c:v>100</c:v>
                </c:pt>
                <c:pt idx="22">
                  <c:v>95.9</c:v>
                </c:pt>
                <c:pt idx="23">
                  <c:v>104.3</c:v>
                </c:pt>
                <c:pt idx="24">
                  <c:v>102.2</c:v>
                </c:pt>
                <c:pt idx="25">
                  <c:v>93.1</c:v>
                </c:pt>
                <c:pt idx="26">
                  <c:v>93.8</c:v>
                </c:pt>
                <c:pt idx="27">
                  <c:v>96.9</c:v>
                </c:pt>
                <c:pt idx="28">
                  <c:v>94.7</c:v>
                </c:pt>
              </c:numCache>
            </c:numRef>
          </c:val>
          <c:smooth val="0"/>
          <c:extLst>
            <c:ext xmlns:c16="http://schemas.microsoft.com/office/drawing/2014/chart" uri="{C3380CC4-5D6E-409C-BE32-E72D297353CC}">
              <c16:uniqueId val="{00000001-9D7D-49FF-9FCC-18EE0FD5B6F6}"/>
            </c:ext>
          </c:extLst>
        </c:ser>
        <c:ser>
          <c:idx val="2"/>
          <c:order val="2"/>
          <c:tx>
            <c:strRef>
              <c:f>国実!$E$1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国実!$B$350:$B$378</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国実!$E$350:$E$378</c:f>
              <c:numCache>
                <c:formatCode>#,##0.0;[Red]\-#,##0.0</c:formatCode>
                <c:ptCount val="29"/>
                <c:pt idx="0">
                  <c:v>11.4</c:v>
                </c:pt>
                <c:pt idx="1">
                  <c:v>14</c:v>
                </c:pt>
                <c:pt idx="2">
                  <c:v>16</c:v>
                </c:pt>
                <c:pt idx="3">
                  <c:v>19.8</c:v>
                </c:pt>
                <c:pt idx="4">
                  <c:v>19.899999999999999</c:v>
                </c:pt>
                <c:pt idx="5">
                  <c:v>23.3</c:v>
                </c:pt>
                <c:pt idx="6">
                  <c:v>29.2</c:v>
                </c:pt>
                <c:pt idx="7">
                  <c:v>24.9</c:v>
                </c:pt>
                <c:pt idx="8">
                  <c:v>28.8</c:v>
                </c:pt>
                <c:pt idx="9">
                  <c:v>37.4</c:v>
                </c:pt>
                <c:pt idx="10">
                  <c:v>45.4</c:v>
                </c:pt>
                <c:pt idx="11">
                  <c:v>50.5</c:v>
                </c:pt>
                <c:pt idx="12">
                  <c:v>57.3</c:v>
                </c:pt>
                <c:pt idx="13">
                  <c:v>65.8</c:v>
                </c:pt>
                <c:pt idx="14">
                  <c:v>68.599999999999994</c:v>
                </c:pt>
                <c:pt idx="15">
                  <c:v>58.3</c:v>
                </c:pt>
                <c:pt idx="16">
                  <c:v>79.099999999999994</c:v>
                </c:pt>
                <c:pt idx="17">
                  <c:v>84.2</c:v>
                </c:pt>
                <c:pt idx="18">
                  <c:v>82.2</c:v>
                </c:pt>
                <c:pt idx="19">
                  <c:v>79.3</c:v>
                </c:pt>
                <c:pt idx="20">
                  <c:v>91.3</c:v>
                </c:pt>
                <c:pt idx="21">
                  <c:v>100</c:v>
                </c:pt>
                <c:pt idx="22">
                  <c:v>108.5</c:v>
                </c:pt>
                <c:pt idx="23">
                  <c:v>107.4</c:v>
                </c:pt>
                <c:pt idx="24">
                  <c:v>123.6</c:v>
                </c:pt>
                <c:pt idx="25">
                  <c:v>118.9</c:v>
                </c:pt>
                <c:pt idx="26">
                  <c:v>129.4</c:v>
                </c:pt>
                <c:pt idx="27">
                  <c:v>169.4</c:v>
                </c:pt>
                <c:pt idx="28">
                  <c:v>166.9</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国実!$C$1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国実!$B$379:$B$407</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国実!$C$379:$C$407</c:f>
              <c:numCache>
                <c:formatCode>#,##0.0;[Red]\-#,##0.0</c:formatCode>
                <c:ptCount val="29"/>
                <c:pt idx="0">
                  <c:v>78.900000000000006</c:v>
                </c:pt>
                <c:pt idx="1">
                  <c:v>83.6</c:v>
                </c:pt>
                <c:pt idx="2">
                  <c:v>85.6</c:v>
                </c:pt>
                <c:pt idx="3">
                  <c:v>87.7</c:v>
                </c:pt>
                <c:pt idx="4">
                  <c:v>81.400000000000006</c:v>
                </c:pt>
                <c:pt idx="5">
                  <c:v>77</c:v>
                </c:pt>
                <c:pt idx="6">
                  <c:v>83.7</c:v>
                </c:pt>
                <c:pt idx="7">
                  <c:v>82.1</c:v>
                </c:pt>
                <c:pt idx="8">
                  <c:v>73.8</c:v>
                </c:pt>
                <c:pt idx="9">
                  <c:v>76.8</c:v>
                </c:pt>
                <c:pt idx="10">
                  <c:v>80.7</c:v>
                </c:pt>
                <c:pt idx="11">
                  <c:v>84.9</c:v>
                </c:pt>
                <c:pt idx="12">
                  <c:v>91.9</c:v>
                </c:pt>
                <c:pt idx="13">
                  <c:v>96.4</c:v>
                </c:pt>
                <c:pt idx="14">
                  <c:v>91.1</c:v>
                </c:pt>
                <c:pt idx="15">
                  <c:v>78.3</c:v>
                </c:pt>
                <c:pt idx="16">
                  <c:v>90</c:v>
                </c:pt>
                <c:pt idx="17">
                  <c:v>90.3</c:v>
                </c:pt>
                <c:pt idx="18">
                  <c:v>93.6</c:v>
                </c:pt>
                <c:pt idx="19">
                  <c:v>93.3</c:v>
                </c:pt>
                <c:pt idx="20">
                  <c:v>100.5</c:v>
                </c:pt>
                <c:pt idx="21">
                  <c:v>100</c:v>
                </c:pt>
                <c:pt idx="22">
                  <c:v>99.3</c:v>
                </c:pt>
                <c:pt idx="23">
                  <c:v>105.5</c:v>
                </c:pt>
                <c:pt idx="24">
                  <c:v>115.3</c:v>
                </c:pt>
                <c:pt idx="25">
                  <c:v>111.9</c:v>
                </c:pt>
                <c:pt idx="26">
                  <c:v>106</c:v>
                </c:pt>
                <c:pt idx="27">
                  <c:v>115.3</c:v>
                </c:pt>
                <c:pt idx="28">
                  <c:v>115</c:v>
                </c:pt>
              </c:numCache>
            </c:numRef>
          </c:val>
          <c:smooth val="0"/>
          <c:extLst>
            <c:ext xmlns:c16="http://schemas.microsoft.com/office/drawing/2014/chart" uri="{C3380CC4-5D6E-409C-BE32-E72D297353CC}">
              <c16:uniqueId val="{00000000-9D7D-49FF-9FCC-18EE0FD5B6F6}"/>
            </c:ext>
          </c:extLst>
        </c:ser>
        <c:ser>
          <c:idx val="1"/>
          <c:order val="1"/>
          <c:tx>
            <c:strRef>
              <c:f>国実!$D$1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国実!$B$379:$B$407</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国実!$D$379:$D$407</c:f>
              <c:numCache>
                <c:formatCode>#,##0.0;[Red]\-#,##0.0</c:formatCode>
                <c:ptCount val="29"/>
                <c:pt idx="0">
                  <c:v>85.1</c:v>
                </c:pt>
                <c:pt idx="1">
                  <c:v>89</c:v>
                </c:pt>
                <c:pt idx="2">
                  <c:v>94.2</c:v>
                </c:pt>
                <c:pt idx="3">
                  <c:v>96.3</c:v>
                </c:pt>
                <c:pt idx="4">
                  <c:v>87.7</c:v>
                </c:pt>
                <c:pt idx="5">
                  <c:v>82.2</c:v>
                </c:pt>
                <c:pt idx="6">
                  <c:v>90.2</c:v>
                </c:pt>
                <c:pt idx="7">
                  <c:v>93.3</c:v>
                </c:pt>
                <c:pt idx="8">
                  <c:v>81.599999999999994</c:v>
                </c:pt>
                <c:pt idx="9">
                  <c:v>81.7</c:v>
                </c:pt>
                <c:pt idx="10">
                  <c:v>84.1</c:v>
                </c:pt>
                <c:pt idx="11">
                  <c:v>87.6</c:v>
                </c:pt>
                <c:pt idx="12">
                  <c:v>93.6</c:v>
                </c:pt>
                <c:pt idx="13">
                  <c:v>97</c:v>
                </c:pt>
                <c:pt idx="14">
                  <c:v>91.5</c:v>
                </c:pt>
                <c:pt idx="15">
                  <c:v>81.7</c:v>
                </c:pt>
                <c:pt idx="16">
                  <c:v>91.6</c:v>
                </c:pt>
                <c:pt idx="17">
                  <c:v>90.6</c:v>
                </c:pt>
                <c:pt idx="18">
                  <c:v>95.4</c:v>
                </c:pt>
                <c:pt idx="19">
                  <c:v>95.7</c:v>
                </c:pt>
                <c:pt idx="20">
                  <c:v>100.1</c:v>
                </c:pt>
                <c:pt idx="21">
                  <c:v>100</c:v>
                </c:pt>
                <c:pt idx="22">
                  <c:v>98.1</c:v>
                </c:pt>
                <c:pt idx="23">
                  <c:v>99.7</c:v>
                </c:pt>
                <c:pt idx="24">
                  <c:v>108.4</c:v>
                </c:pt>
                <c:pt idx="25">
                  <c:v>104.6</c:v>
                </c:pt>
                <c:pt idx="26">
                  <c:v>100.4</c:v>
                </c:pt>
                <c:pt idx="27">
                  <c:v>107</c:v>
                </c:pt>
                <c:pt idx="28">
                  <c:v>108.6</c:v>
                </c:pt>
              </c:numCache>
            </c:numRef>
          </c:val>
          <c:smooth val="0"/>
          <c:extLst>
            <c:ext xmlns:c16="http://schemas.microsoft.com/office/drawing/2014/chart" uri="{C3380CC4-5D6E-409C-BE32-E72D297353CC}">
              <c16:uniqueId val="{00000001-9D7D-49FF-9FCC-18EE0FD5B6F6}"/>
            </c:ext>
          </c:extLst>
        </c:ser>
        <c:ser>
          <c:idx val="2"/>
          <c:order val="2"/>
          <c:tx>
            <c:strRef>
              <c:f>国実!$E$1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国実!$B$379:$B$407</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国実!$E$379:$E$407</c:f>
              <c:numCache>
                <c:formatCode>#,##0.0;[Red]\-#,##0.0</c:formatCode>
                <c:ptCount val="29"/>
                <c:pt idx="0">
                  <c:v>71.900000000000006</c:v>
                </c:pt>
                <c:pt idx="1">
                  <c:v>77.3</c:v>
                </c:pt>
                <c:pt idx="2">
                  <c:v>76</c:v>
                </c:pt>
                <c:pt idx="3">
                  <c:v>78</c:v>
                </c:pt>
                <c:pt idx="4">
                  <c:v>74.3</c:v>
                </c:pt>
                <c:pt idx="5">
                  <c:v>71.099999999999994</c:v>
                </c:pt>
                <c:pt idx="6">
                  <c:v>76.3</c:v>
                </c:pt>
                <c:pt idx="7">
                  <c:v>69.8</c:v>
                </c:pt>
                <c:pt idx="8">
                  <c:v>65.099999999999994</c:v>
                </c:pt>
                <c:pt idx="9">
                  <c:v>71.2</c:v>
                </c:pt>
                <c:pt idx="10">
                  <c:v>76.599999999999994</c:v>
                </c:pt>
                <c:pt idx="11">
                  <c:v>81.599999999999994</c:v>
                </c:pt>
                <c:pt idx="12">
                  <c:v>89.7</c:v>
                </c:pt>
                <c:pt idx="13">
                  <c:v>95.8</c:v>
                </c:pt>
                <c:pt idx="14">
                  <c:v>90.7</c:v>
                </c:pt>
                <c:pt idx="15">
                  <c:v>73.400000000000006</c:v>
                </c:pt>
                <c:pt idx="16">
                  <c:v>87.4</c:v>
                </c:pt>
                <c:pt idx="17">
                  <c:v>89.7</c:v>
                </c:pt>
                <c:pt idx="18">
                  <c:v>90.7</c:v>
                </c:pt>
                <c:pt idx="19">
                  <c:v>89.5</c:v>
                </c:pt>
                <c:pt idx="20">
                  <c:v>101</c:v>
                </c:pt>
                <c:pt idx="21">
                  <c:v>100</c:v>
                </c:pt>
                <c:pt idx="22">
                  <c:v>101.2</c:v>
                </c:pt>
                <c:pt idx="23">
                  <c:v>114.9</c:v>
                </c:pt>
                <c:pt idx="24">
                  <c:v>126.5</c:v>
                </c:pt>
                <c:pt idx="25">
                  <c:v>123.9</c:v>
                </c:pt>
                <c:pt idx="26">
                  <c:v>115</c:v>
                </c:pt>
                <c:pt idx="27">
                  <c:v>129</c:v>
                </c:pt>
                <c:pt idx="28">
                  <c:v>125</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国実!$C$1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国実!$B$408:$B$436</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国実!$C$408:$C$436</c:f>
              <c:numCache>
                <c:formatCode>#,##0.0;[Red]\-#,##0.0</c:formatCode>
                <c:ptCount val="29"/>
                <c:pt idx="0">
                  <c:v>58</c:v>
                </c:pt>
                <c:pt idx="1">
                  <c:v>64.900000000000006</c:v>
                </c:pt>
                <c:pt idx="2">
                  <c:v>78.3</c:v>
                </c:pt>
                <c:pt idx="3">
                  <c:v>85.7</c:v>
                </c:pt>
                <c:pt idx="4">
                  <c:v>81.3</c:v>
                </c:pt>
                <c:pt idx="5">
                  <c:v>83.2</c:v>
                </c:pt>
                <c:pt idx="6">
                  <c:v>94</c:v>
                </c:pt>
                <c:pt idx="7">
                  <c:v>92.3</c:v>
                </c:pt>
                <c:pt idx="8">
                  <c:v>87.1</c:v>
                </c:pt>
                <c:pt idx="9">
                  <c:v>99.8</c:v>
                </c:pt>
                <c:pt idx="10">
                  <c:v>104.5</c:v>
                </c:pt>
                <c:pt idx="11">
                  <c:v>105.8</c:v>
                </c:pt>
                <c:pt idx="12">
                  <c:v>116.5</c:v>
                </c:pt>
                <c:pt idx="13">
                  <c:v>131.5</c:v>
                </c:pt>
                <c:pt idx="14">
                  <c:v>131.1</c:v>
                </c:pt>
                <c:pt idx="15">
                  <c:v>113.8</c:v>
                </c:pt>
                <c:pt idx="16">
                  <c:v>131.4</c:v>
                </c:pt>
                <c:pt idx="17">
                  <c:v>118.8</c:v>
                </c:pt>
                <c:pt idx="18">
                  <c:v>105.7</c:v>
                </c:pt>
                <c:pt idx="19">
                  <c:v>100</c:v>
                </c:pt>
                <c:pt idx="20">
                  <c:v>102.5</c:v>
                </c:pt>
                <c:pt idx="21">
                  <c:v>100</c:v>
                </c:pt>
                <c:pt idx="22">
                  <c:v>88.5</c:v>
                </c:pt>
                <c:pt idx="23">
                  <c:v>88.9</c:v>
                </c:pt>
                <c:pt idx="24">
                  <c:v>91</c:v>
                </c:pt>
                <c:pt idx="25">
                  <c:v>90</c:v>
                </c:pt>
                <c:pt idx="26">
                  <c:v>85.2</c:v>
                </c:pt>
                <c:pt idx="27">
                  <c:v>83.3</c:v>
                </c:pt>
                <c:pt idx="28">
                  <c:v>76.900000000000006</c:v>
                </c:pt>
              </c:numCache>
            </c:numRef>
          </c:val>
          <c:smooth val="0"/>
          <c:extLst>
            <c:ext xmlns:c16="http://schemas.microsoft.com/office/drawing/2014/chart" uri="{C3380CC4-5D6E-409C-BE32-E72D297353CC}">
              <c16:uniqueId val="{00000000-9D7D-49FF-9FCC-18EE0FD5B6F6}"/>
            </c:ext>
          </c:extLst>
        </c:ser>
        <c:ser>
          <c:idx val="1"/>
          <c:order val="1"/>
          <c:tx>
            <c:strRef>
              <c:f>国実!$D$1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国実!$B$408:$B$436</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国実!$D$408:$D$436</c:f>
              <c:numCache>
                <c:formatCode>#,##0.0;[Red]\-#,##0.0</c:formatCode>
                <c:ptCount val="29"/>
                <c:pt idx="0">
                  <c:v>126.2</c:v>
                </c:pt>
                <c:pt idx="1">
                  <c:v>137.80000000000001</c:v>
                </c:pt>
                <c:pt idx="2">
                  <c:v>161.9</c:v>
                </c:pt>
                <c:pt idx="3">
                  <c:v>177.2</c:v>
                </c:pt>
                <c:pt idx="4">
                  <c:v>159.9</c:v>
                </c:pt>
                <c:pt idx="5">
                  <c:v>161.30000000000001</c:v>
                </c:pt>
                <c:pt idx="6">
                  <c:v>178</c:v>
                </c:pt>
                <c:pt idx="7">
                  <c:v>182</c:v>
                </c:pt>
                <c:pt idx="8">
                  <c:v>159.80000000000001</c:v>
                </c:pt>
                <c:pt idx="9">
                  <c:v>169.2</c:v>
                </c:pt>
                <c:pt idx="10">
                  <c:v>164.2</c:v>
                </c:pt>
                <c:pt idx="11">
                  <c:v>154.4</c:v>
                </c:pt>
                <c:pt idx="12">
                  <c:v>164.3</c:v>
                </c:pt>
                <c:pt idx="13">
                  <c:v>173.2</c:v>
                </c:pt>
                <c:pt idx="14">
                  <c:v>165.2</c:v>
                </c:pt>
                <c:pt idx="15">
                  <c:v>135.80000000000001</c:v>
                </c:pt>
                <c:pt idx="16">
                  <c:v>148.1</c:v>
                </c:pt>
                <c:pt idx="17">
                  <c:v>127.3</c:v>
                </c:pt>
                <c:pt idx="18">
                  <c:v>110.1</c:v>
                </c:pt>
                <c:pt idx="19">
                  <c:v>100.7</c:v>
                </c:pt>
                <c:pt idx="20">
                  <c:v>104</c:v>
                </c:pt>
                <c:pt idx="21">
                  <c:v>100</c:v>
                </c:pt>
                <c:pt idx="22">
                  <c:v>90</c:v>
                </c:pt>
                <c:pt idx="23">
                  <c:v>94.1</c:v>
                </c:pt>
                <c:pt idx="24">
                  <c:v>95.2</c:v>
                </c:pt>
                <c:pt idx="25">
                  <c:v>96.6</c:v>
                </c:pt>
                <c:pt idx="26">
                  <c:v>93</c:v>
                </c:pt>
                <c:pt idx="27">
                  <c:v>84.8</c:v>
                </c:pt>
                <c:pt idx="28">
                  <c:v>77.7</c:v>
                </c:pt>
              </c:numCache>
            </c:numRef>
          </c:val>
          <c:smooth val="0"/>
          <c:extLst>
            <c:ext xmlns:c16="http://schemas.microsoft.com/office/drawing/2014/chart" uri="{C3380CC4-5D6E-409C-BE32-E72D297353CC}">
              <c16:uniqueId val="{00000001-9D7D-49FF-9FCC-18EE0FD5B6F6}"/>
            </c:ext>
          </c:extLst>
        </c:ser>
        <c:ser>
          <c:idx val="2"/>
          <c:order val="2"/>
          <c:tx>
            <c:strRef>
              <c:f>国実!$E$1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国実!$B$408:$B$436</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国実!$E$408:$E$436</c:f>
              <c:numCache>
                <c:formatCode>#,##0.0;[Red]\-#,##0.0</c:formatCode>
                <c:ptCount val="29"/>
                <c:pt idx="0">
                  <c:v>21.2</c:v>
                </c:pt>
                <c:pt idx="1">
                  <c:v>24.4</c:v>
                </c:pt>
                <c:pt idx="2">
                  <c:v>30.5</c:v>
                </c:pt>
                <c:pt idx="3">
                  <c:v>33.4</c:v>
                </c:pt>
                <c:pt idx="4">
                  <c:v>34</c:v>
                </c:pt>
                <c:pt idx="5">
                  <c:v>35.5</c:v>
                </c:pt>
                <c:pt idx="6">
                  <c:v>41.3</c:v>
                </c:pt>
                <c:pt idx="7">
                  <c:v>38.1</c:v>
                </c:pt>
                <c:pt idx="8">
                  <c:v>40.200000000000003</c:v>
                </c:pt>
                <c:pt idx="9">
                  <c:v>51.5</c:v>
                </c:pt>
                <c:pt idx="10">
                  <c:v>59.8</c:v>
                </c:pt>
                <c:pt idx="11">
                  <c:v>66.900000000000006</c:v>
                </c:pt>
                <c:pt idx="12">
                  <c:v>76.900000000000006</c:v>
                </c:pt>
                <c:pt idx="13">
                  <c:v>94.8</c:v>
                </c:pt>
                <c:pt idx="14">
                  <c:v>99.9</c:v>
                </c:pt>
                <c:pt idx="15">
                  <c:v>92.7</c:v>
                </c:pt>
                <c:pt idx="16">
                  <c:v>114.4</c:v>
                </c:pt>
                <c:pt idx="17">
                  <c:v>109.7</c:v>
                </c:pt>
                <c:pt idx="18">
                  <c:v>100.9</c:v>
                </c:pt>
                <c:pt idx="19">
                  <c:v>99.2</c:v>
                </c:pt>
                <c:pt idx="20">
                  <c:v>100.9</c:v>
                </c:pt>
                <c:pt idx="21">
                  <c:v>100</c:v>
                </c:pt>
                <c:pt idx="22">
                  <c:v>86.7</c:v>
                </c:pt>
                <c:pt idx="23">
                  <c:v>83.2</c:v>
                </c:pt>
                <c:pt idx="24">
                  <c:v>86.4</c:v>
                </c:pt>
                <c:pt idx="25">
                  <c:v>82.6</c:v>
                </c:pt>
                <c:pt idx="26">
                  <c:v>76.5</c:v>
                </c:pt>
                <c:pt idx="27">
                  <c:v>81.900000000000006</c:v>
                </c:pt>
                <c:pt idx="28">
                  <c:v>76.5</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国実!$C$1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国実!$B$437:$B$465</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国実!$C$437:$C$465</c:f>
              <c:numCache>
                <c:formatCode>#,##0.0;[Red]\-#,##0.0</c:formatCode>
                <c:ptCount val="29"/>
                <c:pt idx="0">
                  <c:v>69.7</c:v>
                </c:pt>
                <c:pt idx="1">
                  <c:v>69.5</c:v>
                </c:pt>
                <c:pt idx="2">
                  <c:v>69.900000000000006</c:v>
                </c:pt>
                <c:pt idx="3">
                  <c:v>72.900000000000006</c:v>
                </c:pt>
                <c:pt idx="4">
                  <c:v>68.099999999999994</c:v>
                </c:pt>
                <c:pt idx="5">
                  <c:v>68</c:v>
                </c:pt>
                <c:pt idx="6">
                  <c:v>72.7</c:v>
                </c:pt>
                <c:pt idx="7">
                  <c:v>74</c:v>
                </c:pt>
                <c:pt idx="8">
                  <c:v>79.2</c:v>
                </c:pt>
                <c:pt idx="9">
                  <c:v>82.7</c:v>
                </c:pt>
                <c:pt idx="10">
                  <c:v>88</c:v>
                </c:pt>
                <c:pt idx="11">
                  <c:v>94.3</c:v>
                </c:pt>
                <c:pt idx="12">
                  <c:v>99.8</c:v>
                </c:pt>
                <c:pt idx="13">
                  <c:v>106</c:v>
                </c:pt>
                <c:pt idx="14">
                  <c:v>107.7</c:v>
                </c:pt>
                <c:pt idx="15">
                  <c:v>75.7</c:v>
                </c:pt>
                <c:pt idx="16">
                  <c:v>93.4</c:v>
                </c:pt>
                <c:pt idx="17">
                  <c:v>86.5</c:v>
                </c:pt>
                <c:pt idx="18">
                  <c:v>93.9</c:v>
                </c:pt>
                <c:pt idx="19">
                  <c:v>94</c:v>
                </c:pt>
                <c:pt idx="20">
                  <c:v>96.1</c:v>
                </c:pt>
                <c:pt idx="21">
                  <c:v>100</c:v>
                </c:pt>
                <c:pt idx="22">
                  <c:v>100.5</c:v>
                </c:pt>
                <c:pt idx="23">
                  <c:v>106.3</c:v>
                </c:pt>
                <c:pt idx="24">
                  <c:v>108.3</c:v>
                </c:pt>
                <c:pt idx="25">
                  <c:v>107</c:v>
                </c:pt>
                <c:pt idx="26">
                  <c:v>89.4</c:v>
                </c:pt>
                <c:pt idx="27">
                  <c:v>94.3</c:v>
                </c:pt>
                <c:pt idx="28">
                  <c:v>93.3</c:v>
                </c:pt>
              </c:numCache>
            </c:numRef>
          </c:val>
          <c:smooth val="0"/>
          <c:extLst>
            <c:ext xmlns:c16="http://schemas.microsoft.com/office/drawing/2014/chart" uri="{C3380CC4-5D6E-409C-BE32-E72D297353CC}">
              <c16:uniqueId val="{00000000-9D7D-49FF-9FCC-18EE0FD5B6F6}"/>
            </c:ext>
          </c:extLst>
        </c:ser>
        <c:ser>
          <c:idx val="1"/>
          <c:order val="1"/>
          <c:tx>
            <c:strRef>
              <c:f>国実!$D$1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国実!$B$437:$B$465</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国実!$D$437:$D$465</c:f>
              <c:numCache>
                <c:formatCode>#,##0.0;[Red]\-#,##0.0</c:formatCode>
                <c:ptCount val="29"/>
                <c:pt idx="0">
                  <c:v>67.5</c:v>
                </c:pt>
                <c:pt idx="1">
                  <c:v>66.099999999999994</c:v>
                </c:pt>
                <c:pt idx="2">
                  <c:v>67.099999999999994</c:v>
                </c:pt>
                <c:pt idx="3">
                  <c:v>72.099999999999994</c:v>
                </c:pt>
                <c:pt idx="4">
                  <c:v>65.099999999999994</c:v>
                </c:pt>
                <c:pt idx="5">
                  <c:v>63.7</c:v>
                </c:pt>
                <c:pt idx="6">
                  <c:v>68.599999999999994</c:v>
                </c:pt>
                <c:pt idx="7">
                  <c:v>70.3</c:v>
                </c:pt>
                <c:pt idx="8">
                  <c:v>74.099999999999994</c:v>
                </c:pt>
                <c:pt idx="9">
                  <c:v>79.5</c:v>
                </c:pt>
                <c:pt idx="10">
                  <c:v>84.4</c:v>
                </c:pt>
                <c:pt idx="11">
                  <c:v>88.7</c:v>
                </c:pt>
                <c:pt idx="12">
                  <c:v>95.7</c:v>
                </c:pt>
                <c:pt idx="13">
                  <c:v>101.3</c:v>
                </c:pt>
                <c:pt idx="14">
                  <c:v>102.7</c:v>
                </c:pt>
                <c:pt idx="15">
                  <c:v>70.400000000000006</c:v>
                </c:pt>
                <c:pt idx="16">
                  <c:v>87</c:v>
                </c:pt>
                <c:pt idx="17">
                  <c:v>81.400000000000006</c:v>
                </c:pt>
                <c:pt idx="18">
                  <c:v>88.5</c:v>
                </c:pt>
                <c:pt idx="19">
                  <c:v>93.2</c:v>
                </c:pt>
                <c:pt idx="20">
                  <c:v>95.3</c:v>
                </c:pt>
                <c:pt idx="21">
                  <c:v>100</c:v>
                </c:pt>
                <c:pt idx="22">
                  <c:v>100.9</c:v>
                </c:pt>
                <c:pt idx="23">
                  <c:v>106.6</c:v>
                </c:pt>
                <c:pt idx="24">
                  <c:v>108.6</c:v>
                </c:pt>
                <c:pt idx="25">
                  <c:v>107.9</c:v>
                </c:pt>
                <c:pt idx="26">
                  <c:v>87.4</c:v>
                </c:pt>
                <c:pt idx="27">
                  <c:v>90.4</c:v>
                </c:pt>
                <c:pt idx="28">
                  <c:v>89.8</c:v>
                </c:pt>
              </c:numCache>
            </c:numRef>
          </c:val>
          <c:smooth val="0"/>
          <c:extLst>
            <c:ext xmlns:c16="http://schemas.microsoft.com/office/drawing/2014/chart" uri="{C3380CC4-5D6E-409C-BE32-E72D297353CC}">
              <c16:uniqueId val="{00000001-9D7D-49FF-9FCC-18EE0FD5B6F6}"/>
            </c:ext>
          </c:extLst>
        </c:ser>
        <c:ser>
          <c:idx val="2"/>
          <c:order val="2"/>
          <c:tx>
            <c:strRef>
              <c:f>国実!$E$1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国実!$B$437:$B$465</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国実!$E$437:$E$465</c:f>
              <c:numCache>
                <c:formatCode>#,##0.0;[Red]\-#,##0.0</c:formatCode>
                <c:ptCount val="29"/>
                <c:pt idx="0">
                  <c:v>77.8</c:v>
                </c:pt>
                <c:pt idx="1">
                  <c:v>81.099999999999994</c:v>
                </c:pt>
                <c:pt idx="2">
                  <c:v>79.5</c:v>
                </c:pt>
                <c:pt idx="3">
                  <c:v>76.900000000000006</c:v>
                </c:pt>
                <c:pt idx="4">
                  <c:v>78</c:v>
                </c:pt>
                <c:pt idx="5">
                  <c:v>81.3</c:v>
                </c:pt>
                <c:pt idx="6">
                  <c:v>85.4</c:v>
                </c:pt>
                <c:pt idx="7">
                  <c:v>85.6</c:v>
                </c:pt>
                <c:pt idx="8">
                  <c:v>95</c:v>
                </c:pt>
                <c:pt idx="9">
                  <c:v>93.4</c:v>
                </c:pt>
                <c:pt idx="10">
                  <c:v>99.8</c:v>
                </c:pt>
                <c:pt idx="11">
                  <c:v>111.7</c:v>
                </c:pt>
                <c:pt idx="12">
                  <c:v>113</c:v>
                </c:pt>
                <c:pt idx="13">
                  <c:v>121.1</c:v>
                </c:pt>
                <c:pt idx="14">
                  <c:v>123.8</c:v>
                </c:pt>
                <c:pt idx="15">
                  <c:v>93.2</c:v>
                </c:pt>
                <c:pt idx="16">
                  <c:v>114.3</c:v>
                </c:pt>
                <c:pt idx="17">
                  <c:v>103.5</c:v>
                </c:pt>
                <c:pt idx="18">
                  <c:v>111.7</c:v>
                </c:pt>
                <c:pt idx="19">
                  <c:v>96.3</c:v>
                </c:pt>
                <c:pt idx="20">
                  <c:v>98.4</c:v>
                </c:pt>
                <c:pt idx="21">
                  <c:v>100</c:v>
                </c:pt>
                <c:pt idx="22">
                  <c:v>99.6</c:v>
                </c:pt>
                <c:pt idx="23">
                  <c:v>105.5</c:v>
                </c:pt>
                <c:pt idx="24">
                  <c:v>107.5</c:v>
                </c:pt>
                <c:pt idx="25">
                  <c:v>104.3</c:v>
                </c:pt>
                <c:pt idx="26">
                  <c:v>95.8</c:v>
                </c:pt>
                <c:pt idx="27">
                  <c:v>107</c:v>
                </c:pt>
                <c:pt idx="28">
                  <c:v>104.6</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国実!$C$1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国実!$B$466:$B$494</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国実!$C$466:$C$494</c:f>
              <c:numCache>
                <c:formatCode>#,##0.0;[Red]\-#,##0.0</c:formatCode>
                <c:ptCount val="29"/>
                <c:pt idx="0">
                  <c:v>129.5</c:v>
                </c:pt>
                <c:pt idx="1">
                  <c:v>130.4</c:v>
                </c:pt>
                <c:pt idx="2">
                  <c:v>132</c:v>
                </c:pt>
                <c:pt idx="3">
                  <c:v>131.9</c:v>
                </c:pt>
                <c:pt idx="4">
                  <c:v>125.3</c:v>
                </c:pt>
                <c:pt idx="5">
                  <c:v>120.6</c:v>
                </c:pt>
                <c:pt idx="6">
                  <c:v>121.1</c:v>
                </c:pt>
                <c:pt idx="7">
                  <c:v>116.5</c:v>
                </c:pt>
                <c:pt idx="8">
                  <c:v>113.4</c:v>
                </c:pt>
                <c:pt idx="9">
                  <c:v>113.7</c:v>
                </c:pt>
                <c:pt idx="10">
                  <c:v>114.8</c:v>
                </c:pt>
                <c:pt idx="11">
                  <c:v>115.2</c:v>
                </c:pt>
                <c:pt idx="12">
                  <c:v>114.4</c:v>
                </c:pt>
                <c:pt idx="13">
                  <c:v>114.9</c:v>
                </c:pt>
                <c:pt idx="14">
                  <c:v>109.7</c:v>
                </c:pt>
                <c:pt idx="15">
                  <c:v>93</c:v>
                </c:pt>
                <c:pt idx="16">
                  <c:v>99.1</c:v>
                </c:pt>
                <c:pt idx="17">
                  <c:v>97.9</c:v>
                </c:pt>
                <c:pt idx="18">
                  <c:v>97.4</c:v>
                </c:pt>
                <c:pt idx="19">
                  <c:v>97.4</c:v>
                </c:pt>
                <c:pt idx="20">
                  <c:v>96.8</c:v>
                </c:pt>
                <c:pt idx="21">
                  <c:v>100</c:v>
                </c:pt>
                <c:pt idx="22">
                  <c:v>98.3</c:v>
                </c:pt>
                <c:pt idx="23">
                  <c:v>101.3</c:v>
                </c:pt>
                <c:pt idx="24">
                  <c:v>102.5</c:v>
                </c:pt>
                <c:pt idx="25">
                  <c:v>101.8</c:v>
                </c:pt>
                <c:pt idx="26">
                  <c:v>96.5</c:v>
                </c:pt>
                <c:pt idx="27">
                  <c:v>99.8</c:v>
                </c:pt>
                <c:pt idx="28">
                  <c:v>96.2</c:v>
                </c:pt>
              </c:numCache>
            </c:numRef>
          </c:val>
          <c:smooth val="0"/>
          <c:extLst>
            <c:ext xmlns:c16="http://schemas.microsoft.com/office/drawing/2014/chart" uri="{C3380CC4-5D6E-409C-BE32-E72D297353CC}">
              <c16:uniqueId val="{00000000-9D7D-49FF-9FCC-18EE0FD5B6F6}"/>
            </c:ext>
          </c:extLst>
        </c:ser>
        <c:ser>
          <c:idx val="1"/>
          <c:order val="1"/>
          <c:tx>
            <c:strRef>
              <c:f>国実!$D$1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国実!$B$466:$B$494</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国実!$D$466:$D$494</c:f>
              <c:numCache>
                <c:formatCode>#,##0.0;[Red]\-#,##0.0</c:formatCode>
                <c:ptCount val="29"/>
                <c:pt idx="0">
                  <c:v>145.1</c:v>
                </c:pt>
                <c:pt idx="1">
                  <c:v>146.30000000000001</c:v>
                </c:pt>
                <c:pt idx="2">
                  <c:v>148.69999999999999</c:v>
                </c:pt>
                <c:pt idx="3">
                  <c:v>148.4</c:v>
                </c:pt>
                <c:pt idx="4">
                  <c:v>139.69999999999999</c:v>
                </c:pt>
                <c:pt idx="5">
                  <c:v>136.4</c:v>
                </c:pt>
                <c:pt idx="6">
                  <c:v>134.6</c:v>
                </c:pt>
                <c:pt idx="7">
                  <c:v>132.1</c:v>
                </c:pt>
                <c:pt idx="8">
                  <c:v>128.80000000000001</c:v>
                </c:pt>
                <c:pt idx="9">
                  <c:v>128.1</c:v>
                </c:pt>
                <c:pt idx="10">
                  <c:v>125.6</c:v>
                </c:pt>
                <c:pt idx="11">
                  <c:v>124.5</c:v>
                </c:pt>
                <c:pt idx="12">
                  <c:v>125.7</c:v>
                </c:pt>
                <c:pt idx="13">
                  <c:v>123.7</c:v>
                </c:pt>
                <c:pt idx="14">
                  <c:v>116.8</c:v>
                </c:pt>
                <c:pt idx="15">
                  <c:v>101</c:v>
                </c:pt>
                <c:pt idx="16">
                  <c:v>105.3</c:v>
                </c:pt>
                <c:pt idx="17">
                  <c:v>104.3</c:v>
                </c:pt>
                <c:pt idx="18">
                  <c:v>102.6</c:v>
                </c:pt>
                <c:pt idx="19">
                  <c:v>100</c:v>
                </c:pt>
                <c:pt idx="20">
                  <c:v>97.6</c:v>
                </c:pt>
                <c:pt idx="21">
                  <c:v>100</c:v>
                </c:pt>
                <c:pt idx="22">
                  <c:v>100.9</c:v>
                </c:pt>
                <c:pt idx="23">
                  <c:v>102</c:v>
                </c:pt>
                <c:pt idx="24">
                  <c:v>100.7</c:v>
                </c:pt>
                <c:pt idx="25">
                  <c:v>99.8</c:v>
                </c:pt>
                <c:pt idx="26">
                  <c:v>95</c:v>
                </c:pt>
                <c:pt idx="27">
                  <c:v>95.8</c:v>
                </c:pt>
                <c:pt idx="28">
                  <c:v>93.6</c:v>
                </c:pt>
              </c:numCache>
            </c:numRef>
          </c:val>
          <c:smooth val="0"/>
          <c:extLst>
            <c:ext xmlns:c16="http://schemas.microsoft.com/office/drawing/2014/chart" uri="{C3380CC4-5D6E-409C-BE32-E72D297353CC}">
              <c16:uniqueId val="{00000001-9D7D-49FF-9FCC-18EE0FD5B6F6}"/>
            </c:ext>
          </c:extLst>
        </c:ser>
        <c:ser>
          <c:idx val="2"/>
          <c:order val="2"/>
          <c:tx>
            <c:strRef>
              <c:f>国実!$E$1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国実!$B$466:$B$494</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国実!$E$466:$E$494</c:f>
              <c:numCache>
                <c:formatCode>#,##0.0;[Red]\-#,##0.0</c:formatCode>
                <c:ptCount val="29"/>
                <c:pt idx="0">
                  <c:v>109.2</c:v>
                </c:pt>
                <c:pt idx="1">
                  <c:v>109.7</c:v>
                </c:pt>
                <c:pt idx="2">
                  <c:v>110.5</c:v>
                </c:pt>
                <c:pt idx="3">
                  <c:v>110.5</c:v>
                </c:pt>
                <c:pt idx="4">
                  <c:v>106.4</c:v>
                </c:pt>
                <c:pt idx="5">
                  <c:v>100.3</c:v>
                </c:pt>
                <c:pt idx="6">
                  <c:v>103.3</c:v>
                </c:pt>
                <c:pt idx="7">
                  <c:v>96.6</c:v>
                </c:pt>
                <c:pt idx="8">
                  <c:v>93.8</c:v>
                </c:pt>
                <c:pt idx="9">
                  <c:v>95.2</c:v>
                </c:pt>
                <c:pt idx="10">
                  <c:v>100</c:v>
                </c:pt>
                <c:pt idx="11">
                  <c:v>102.3</c:v>
                </c:pt>
                <c:pt idx="12">
                  <c:v>99</c:v>
                </c:pt>
                <c:pt idx="13">
                  <c:v>102.9</c:v>
                </c:pt>
                <c:pt idx="14">
                  <c:v>99.9</c:v>
                </c:pt>
                <c:pt idx="15">
                  <c:v>81.8</c:v>
                </c:pt>
                <c:pt idx="16">
                  <c:v>90.1</c:v>
                </c:pt>
                <c:pt idx="17">
                  <c:v>88.6</c:v>
                </c:pt>
                <c:pt idx="18">
                  <c:v>90</c:v>
                </c:pt>
                <c:pt idx="19">
                  <c:v>93.6</c:v>
                </c:pt>
                <c:pt idx="20">
                  <c:v>95.6</c:v>
                </c:pt>
                <c:pt idx="21">
                  <c:v>100</c:v>
                </c:pt>
                <c:pt idx="22">
                  <c:v>94.5</c:v>
                </c:pt>
                <c:pt idx="23">
                  <c:v>100</c:v>
                </c:pt>
                <c:pt idx="24">
                  <c:v>104.8</c:v>
                </c:pt>
                <c:pt idx="25">
                  <c:v>104.5</c:v>
                </c:pt>
                <c:pt idx="26">
                  <c:v>98.4</c:v>
                </c:pt>
                <c:pt idx="27">
                  <c:v>105.3</c:v>
                </c:pt>
                <c:pt idx="28">
                  <c:v>99.6</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国実!$C$1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国実!$B$495:$B$523</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国実!$C$495:$C$523</c:f>
              <c:numCache>
                <c:formatCode>#,##0.0;[Red]\-#,##0.0</c:formatCode>
                <c:ptCount val="29"/>
                <c:pt idx="0">
                  <c:v>85.5</c:v>
                </c:pt>
                <c:pt idx="1">
                  <c:v>88.3</c:v>
                </c:pt>
                <c:pt idx="2">
                  <c:v>91.7</c:v>
                </c:pt>
                <c:pt idx="3">
                  <c:v>93.1</c:v>
                </c:pt>
                <c:pt idx="4">
                  <c:v>95.7</c:v>
                </c:pt>
                <c:pt idx="5">
                  <c:v>98.2</c:v>
                </c:pt>
                <c:pt idx="6">
                  <c:v>98.4</c:v>
                </c:pt>
                <c:pt idx="7">
                  <c:v>100.2</c:v>
                </c:pt>
                <c:pt idx="8">
                  <c:v>100.8</c:v>
                </c:pt>
                <c:pt idx="9">
                  <c:v>101.2</c:v>
                </c:pt>
                <c:pt idx="10">
                  <c:v>102.2</c:v>
                </c:pt>
                <c:pt idx="11">
                  <c:v>104.5</c:v>
                </c:pt>
                <c:pt idx="12">
                  <c:v>103.7</c:v>
                </c:pt>
                <c:pt idx="13">
                  <c:v>105.6</c:v>
                </c:pt>
                <c:pt idx="14">
                  <c:v>105.4</c:v>
                </c:pt>
                <c:pt idx="15">
                  <c:v>101.1</c:v>
                </c:pt>
                <c:pt idx="16">
                  <c:v>104.6</c:v>
                </c:pt>
                <c:pt idx="17">
                  <c:v>102.9</c:v>
                </c:pt>
                <c:pt idx="18">
                  <c:v>101.6</c:v>
                </c:pt>
                <c:pt idx="19">
                  <c:v>100.6</c:v>
                </c:pt>
                <c:pt idx="20">
                  <c:v>100.7</c:v>
                </c:pt>
                <c:pt idx="21">
                  <c:v>100</c:v>
                </c:pt>
                <c:pt idx="22">
                  <c:v>99.2</c:v>
                </c:pt>
                <c:pt idx="23">
                  <c:v>101.4</c:v>
                </c:pt>
                <c:pt idx="24">
                  <c:v>101.7</c:v>
                </c:pt>
                <c:pt idx="25">
                  <c:v>100.4</c:v>
                </c:pt>
                <c:pt idx="26">
                  <c:v>99.2</c:v>
                </c:pt>
                <c:pt idx="27">
                  <c:v>100.8</c:v>
                </c:pt>
                <c:pt idx="28">
                  <c:v>102</c:v>
                </c:pt>
              </c:numCache>
            </c:numRef>
          </c:val>
          <c:smooth val="0"/>
          <c:extLst>
            <c:ext xmlns:c16="http://schemas.microsoft.com/office/drawing/2014/chart" uri="{C3380CC4-5D6E-409C-BE32-E72D297353CC}">
              <c16:uniqueId val="{00000000-9D7D-49FF-9FCC-18EE0FD5B6F6}"/>
            </c:ext>
          </c:extLst>
        </c:ser>
        <c:ser>
          <c:idx val="1"/>
          <c:order val="1"/>
          <c:tx>
            <c:strRef>
              <c:f>国実!$D$1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国実!$B$495:$B$523</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国実!$D$495:$D$523</c:f>
              <c:numCache>
                <c:formatCode>#,##0.0;[Red]\-#,##0.0</c:formatCode>
                <c:ptCount val="29"/>
                <c:pt idx="0">
                  <c:v>88.4</c:v>
                </c:pt>
                <c:pt idx="1">
                  <c:v>89.9</c:v>
                </c:pt>
                <c:pt idx="2">
                  <c:v>88.5</c:v>
                </c:pt>
                <c:pt idx="3">
                  <c:v>87.9</c:v>
                </c:pt>
                <c:pt idx="4">
                  <c:v>89.7</c:v>
                </c:pt>
                <c:pt idx="5">
                  <c:v>93</c:v>
                </c:pt>
                <c:pt idx="6">
                  <c:v>90.9</c:v>
                </c:pt>
                <c:pt idx="7">
                  <c:v>91.3</c:v>
                </c:pt>
                <c:pt idx="8">
                  <c:v>93</c:v>
                </c:pt>
                <c:pt idx="9">
                  <c:v>94.2</c:v>
                </c:pt>
                <c:pt idx="10">
                  <c:v>93.1</c:v>
                </c:pt>
                <c:pt idx="11">
                  <c:v>90.2</c:v>
                </c:pt>
                <c:pt idx="12">
                  <c:v>88.7</c:v>
                </c:pt>
                <c:pt idx="13">
                  <c:v>96.3</c:v>
                </c:pt>
                <c:pt idx="14">
                  <c:v>91.8</c:v>
                </c:pt>
                <c:pt idx="15">
                  <c:v>97.5</c:v>
                </c:pt>
                <c:pt idx="16">
                  <c:v>95.2</c:v>
                </c:pt>
                <c:pt idx="17">
                  <c:v>102.1</c:v>
                </c:pt>
                <c:pt idx="18">
                  <c:v>108.5</c:v>
                </c:pt>
                <c:pt idx="19">
                  <c:v>102.8</c:v>
                </c:pt>
                <c:pt idx="20">
                  <c:v>99.8</c:v>
                </c:pt>
                <c:pt idx="21">
                  <c:v>100</c:v>
                </c:pt>
                <c:pt idx="22">
                  <c:v>98.8</c:v>
                </c:pt>
                <c:pt idx="23">
                  <c:v>95.3</c:v>
                </c:pt>
                <c:pt idx="24">
                  <c:v>94</c:v>
                </c:pt>
                <c:pt idx="25">
                  <c:v>93.5</c:v>
                </c:pt>
                <c:pt idx="26">
                  <c:v>94.1</c:v>
                </c:pt>
                <c:pt idx="27">
                  <c:v>95.8</c:v>
                </c:pt>
                <c:pt idx="28">
                  <c:v>93.2</c:v>
                </c:pt>
              </c:numCache>
            </c:numRef>
          </c:val>
          <c:smooth val="0"/>
          <c:extLst>
            <c:ext xmlns:c16="http://schemas.microsoft.com/office/drawing/2014/chart" uri="{C3380CC4-5D6E-409C-BE32-E72D297353CC}">
              <c16:uniqueId val="{00000001-9D7D-49FF-9FCC-18EE0FD5B6F6}"/>
            </c:ext>
          </c:extLst>
        </c:ser>
        <c:ser>
          <c:idx val="2"/>
          <c:order val="2"/>
          <c:tx>
            <c:strRef>
              <c:f>国実!$E$1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国実!$B$495:$B$523</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国実!$E$495:$E$523</c:f>
              <c:numCache>
                <c:formatCode>#,##0.0;[Red]\-#,##0.0</c:formatCode>
                <c:ptCount val="29"/>
                <c:pt idx="0">
                  <c:v>95</c:v>
                </c:pt>
                <c:pt idx="1">
                  <c:v>99</c:v>
                </c:pt>
                <c:pt idx="2">
                  <c:v>106.2</c:v>
                </c:pt>
                <c:pt idx="3">
                  <c:v>109.3</c:v>
                </c:pt>
                <c:pt idx="4">
                  <c:v>112.8</c:v>
                </c:pt>
                <c:pt idx="5">
                  <c:v>115.2</c:v>
                </c:pt>
                <c:pt idx="6">
                  <c:v>117.1</c:v>
                </c:pt>
                <c:pt idx="7">
                  <c:v>120.3</c:v>
                </c:pt>
                <c:pt idx="8">
                  <c:v>120.1</c:v>
                </c:pt>
                <c:pt idx="9">
                  <c:v>119.7</c:v>
                </c:pt>
                <c:pt idx="10">
                  <c:v>122.7</c:v>
                </c:pt>
                <c:pt idx="11">
                  <c:v>130.30000000000001</c:v>
                </c:pt>
                <c:pt idx="12">
                  <c:v>130.4</c:v>
                </c:pt>
                <c:pt idx="13">
                  <c:v>124.4</c:v>
                </c:pt>
                <c:pt idx="14">
                  <c:v>130.5</c:v>
                </c:pt>
                <c:pt idx="15">
                  <c:v>106.9</c:v>
                </c:pt>
                <c:pt idx="16">
                  <c:v>117.1</c:v>
                </c:pt>
                <c:pt idx="17">
                  <c:v>103.7</c:v>
                </c:pt>
                <c:pt idx="18">
                  <c:v>90</c:v>
                </c:pt>
                <c:pt idx="19">
                  <c:v>96.6</c:v>
                </c:pt>
                <c:pt idx="20">
                  <c:v>102.4</c:v>
                </c:pt>
                <c:pt idx="21">
                  <c:v>100</c:v>
                </c:pt>
                <c:pt idx="22">
                  <c:v>99.7</c:v>
                </c:pt>
                <c:pt idx="23">
                  <c:v>107.9</c:v>
                </c:pt>
                <c:pt idx="24">
                  <c:v>110.1</c:v>
                </c:pt>
                <c:pt idx="25">
                  <c:v>107.8</c:v>
                </c:pt>
                <c:pt idx="26">
                  <c:v>104.2</c:v>
                </c:pt>
                <c:pt idx="27">
                  <c:v>105.8</c:v>
                </c:pt>
                <c:pt idx="28">
                  <c:v>112.4</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国実!$C$1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国実!$B$524:$B$552</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国実!$C$524:$C$552</c:f>
              <c:numCache>
                <c:formatCode>#,##0.0;[Red]\-#,##0.0</c:formatCode>
                <c:ptCount val="29"/>
                <c:pt idx="0">
                  <c:v>159.1</c:v>
                </c:pt>
                <c:pt idx="1">
                  <c:v>158.69999999999999</c:v>
                </c:pt>
                <c:pt idx="2">
                  <c:v>165.7</c:v>
                </c:pt>
                <c:pt idx="3">
                  <c:v>154.6</c:v>
                </c:pt>
                <c:pt idx="4">
                  <c:v>148.19999999999999</c:v>
                </c:pt>
                <c:pt idx="5">
                  <c:v>144.69999999999999</c:v>
                </c:pt>
                <c:pt idx="6">
                  <c:v>140.69999999999999</c:v>
                </c:pt>
                <c:pt idx="7">
                  <c:v>135.1</c:v>
                </c:pt>
                <c:pt idx="8">
                  <c:v>128.5</c:v>
                </c:pt>
                <c:pt idx="9">
                  <c:v>122.8</c:v>
                </c:pt>
                <c:pt idx="10">
                  <c:v>118.4</c:v>
                </c:pt>
                <c:pt idx="11">
                  <c:v>115.5</c:v>
                </c:pt>
                <c:pt idx="12">
                  <c:v>112.8</c:v>
                </c:pt>
                <c:pt idx="13">
                  <c:v>104.8</c:v>
                </c:pt>
                <c:pt idx="14">
                  <c:v>98</c:v>
                </c:pt>
                <c:pt idx="15">
                  <c:v>92.6</c:v>
                </c:pt>
                <c:pt idx="16">
                  <c:v>89.1</c:v>
                </c:pt>
                <c:pt idx="17">
                  <c:v>92.2</c:v>
                </c:pt>
                <c:pt idx="18">
                  <c:v>93.3</c:v>
                </c:pt>
                <c:pt idx="19">
                  <c:v>100.5</c:v>
                </c:pt>
                <c:pt idx="20">
                  <c:v>98.8</c:v>
                </c:pt>
                <c:pt idx="21">
                  <c:v>100</c:v>
                </c:pt>
                <c:pt idx="22">
                  <c:v>104.1</c:v>
                </c:pt>
                <c:pt idx="23">
                  <c:v>105.8</c:v>
                </c:pt>
                <c:pt idx="24">
                  <c:v>105.2</c:v>
                </c:pt>
                <c:pt idx="25">
                  <c:v>105</c:v>
                </c:pt>
                <c:pt idx="26">
                  <c:v>103.1</c:v>
                </c:pt>
                <c:pt idx="27">
                  <c:v>101.3</c:v>
                </c:pt>
                <c:pt idx="28">
                  <c:v>96.6</c:v>
                </c:pt>
              </c:numCache>
            </c:numRef>
          </c:val>
          <c:smooth val="0"/>
          <c:extLst>
            <c:ext xmlns:c16="http://schemas.microsoft.com/office/drawing/2014/chart" uri="{C3380CC4-5D6E-409C-BE32-E72D297353CC}">
              <c16:uniqueId val="{00000000-9D7D-49FF-9FCC-18EE0FD5B6F6}"/>
            </c:ext>
          </c:extLst>
        </c:ser>
        <c:ser>
          <c:idx val="1"/>
          <c:order val="1"/>
          <c:tx>
            <c:strRef>
              <c:f>国実!$D$1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国実!$B$524:$B$552</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国実!$D$524:$D$552</c:f>
              <c:numCache>
                <c:formatCode>#,##0.0;[Red]\-#,##0.0</c:formatCode>
                <c:ptCount val="29"/>
                <c:pt idx="0">
                  <c:v>162.80000000000001</c:v>
                </c:pt>
                <c:pt idx="1">
                  <c:v>164.9</c:v>
                </c:pt>
                <c:pt idx="2">
                  <c:v>174.5</c:v>
                </c:pt>
                <c:pt idx="3">
                  <c:v>162.9</c:v>
                </c:pt>
                <c:pt idx="4">
                  <c:v>154</c:v>
                </c:pt>
                <c:pt idx="5">
                  <c:v>149.5</c:v>
                </c:pt>
                <c:pt idx="6">
                  <c:v>146.9</c:v>
                </c:pt>
                <c:pt idx="7">
                  <c:v>140.1</c:v>
                </c:pt>
                <c:pt idx="8">
                  <c:v>132.80000000000001</c:v>
                </c:pt>
                <c:pt idx="9">
                  <c:v>127.2</c:v>
                </c:pt>
                <c:pt idx="10">
                  <c:v>122.2</c:v>
                </c:pt>
                <c:pt idx="11">
                  <c:v>120.2</c:v>
                </c:pt>
                <c:pt idx="12">
                  <c:v>115.7</c:v>
                </c:pt>
                <c:pt idx="13">
                  <c:v>107.6</c:v>
                </c:pt>
                <c:pt idx="14">
                  <c:v>101.2</c:v>
                </c:pt>
                <c:pt idx="15">
                  <c:v>92.6</c:v>
                </c:pt>
                <c:pt idx="16">
                  <c:v>90</c:v>
                </c:pt>
                <c:pt idx="17">
                  <c:v>95.3</c:v>
                </c:pt>
                <c:pt idx="18">
                  <c:v>97.8</c:v>
                </c:pt>
                <c:pt idx="19">
                  <c:v>105.2</c:v>
                </c:pt>
                <c:pt idx="20">
                  <c:v>100.5</c:v>
                </c:pt>
                <c:pt idx="21">
                  <c:v>100</c:v>
                </c:pt>
                <c:pt idx="22">
                  <c:v>103.7</c:v>
                </c:pt>
                <c:pt idx="23">
                  <c:v>104.9</c:v>
                </c:pt>
                <c:pt idx="24">
                  <c:v>104.5</c:v>
                </c:pt>
                <c:pt idx="25">
                  <c:v>104.9</c:v>
                </c:pt>
                <c:pt idx="26">
                  <c:v>101.4</c:v>
                </c:pt>
                <c:pt idx="27">
                  <c:v>99.3</c:v>
                </c:pt>
                <c:pt idx="28">
                  <c:v>96</c:v>
                </c:pt>
              </c:numCache>
            </c:numRef>
          </c:val>
          <c:smooth val="0"/>
          <c:extLst>
            <c:ext xmlns:c16="http://schemas.microsoft.com/office/drawing/2014/chart" uri="{C3380CC4-5D6E-409C-BE32-E72D297353CC}">
              <c16:uniqueId val="{00000001-9D7D-49FF-9FCC-18EE0FD5B6F6}"/>
            </c:ext>
          </c:extLst>
        </c:ser>
        <c:ser>
          <c:idx val="2"/>
          <c:order val="2"/>
          <c:tx>
            <c:strRef>
              <c:f>国実!$E$1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国実!$B$524:$B$552</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国実!$E$524:$E$552</c:f>
              <c:numCache>
                <c:formatCode>#,##0.0;[Red]\-#,##0.0</c:formatCode>
                <c:ptCount val="29"/>
                <c:pt idx="0">
                  <c:v>154.69999999999999</c:v>
                </c:pt>
                <c:pt idx="1">
                  <c:v>151.5</c:v>
                </c:pt>
                <c:pt idx="2">
                  <c:v>155.6</c:v>
                </c:pt>
                <c:pt idx="3">
                  <c:v>145</c:v>
                </c:pt>
                <c:pt idx="4">
                  <c:v>141.5</c:v>
                </c:pt>
                <c:pt idx="5">
                  <c:v>139</c:v>
                </c:pt>
                <c:pt idx="6">
                  <c:v>133.6</c:v>
                </c:pt>
                <c:pt idx="7">
                  <c:v>129.1</c:v>
                </c:pt>
                <c:pt idx="8">
                  <c:v>123.2</c:v>
                </c:pt>
                <c:pt idx="9">
                  <c:v>117.7</c:v>
                </c:pt>
                <c:pt idx="10">
                  <c:v>113.8</c:v>
                </c:pt>
                <c:pt idx="11">
                  <c:v>110</c:v>
                </c:pt>
                <c:pt idx="12">
                  <c:v>109.2</c:v>
                </c:pt>
                <c:pt idx="13">
                  <c:v>101.4</c:v>
                </c:pt>
                <c:pt idx="14">
                  <c:v>94.2</c:v>
                </c:pt>
                <c:pt idx="15">
                  <c:v>92.5</c:v>
                </c:pt>
                <c:pt idx="16">
                  <c:v>87.8</c:v>
                </c:pt>
                <c:pt idx="17">
                  <c:v>88.5</c:v>
                </c:pt>
                <c:pt idx="18">
                  <c:v>88</c:v>
                </c:pt>
                <c:pt idx="19">
                  <c:v>94.9</c:v>
                </c:pt>
                <c:pt idx="20">
                  <c:v>96.7</c:v>
                </c:pt>
                <c:pt idx="21">
                  <c:v>100</c:v>
                </c:pt>
                <c:pt idx="22">
                  <c:v>104.6</c:v>
                </c:pt>
                <c:pt idx="23">
                  <c:v>106.9</c:v>
                </c:pt>
                <c:pt idx="24">
                  <c:v>106.1</c:v>
                </c:pt>
                <c:pt idx="25">
                  <c:v>105.2</c:v>
                </c:pt>
                <c:pt idx="26">
                  <c:v>105.2</c:v>
                </c:pt>
                <c:pt idx="27">
                  <c:v>103.6</c:v>
                </c:pt>
                <c:pt idx="28">
                  <c:v>97.2</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国実!$C$1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国実!$B$553:$B$581</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国実!$C$553:$C$581</c:f>
              <c:numCache>
                <c:formatCode>#,##0.0;[Red]\-#,##0.0</c:formatCode>
                <c:ptCount val="29"/>
                <c:pt idx="0">
                  <c:v>84.3</c:v>
                </c:pt>
                <c:pt idx="1">
                  <c:v>88.7</c:v>
                </c:pt>
                <c:pt idx="2">
                  <c:v>90.9</c:v>
                </c:pt>
                <c:pt idx="3">
                  <c:v>92.6</c:v>
                </c:pt>
                <c:pt idx="4">
                  <c:v>90.6</c:v>
                </c:pt>
                <c:pt idx="5">
                  <c:v>91.3</c:v>
                </c:pt>
                <c:pt idx="6">
                  <c:v>89.8</c:v>
                </c:pt>
                <c:pt idx="7">
                  <c:v>93.1</c:v>
                </c:pt>
                <c:pt idx="8">
                  <c:v>94.9</c:v>
                </c:pt>
                <c:pt idx="9">
                  <c:v>96.4</c:v>
                </c:pt>
                <c:pt idx="10">
                  <c:v>99.7</c:v>
                </c:pt>
                <c:pt idx="11">
                  <c:v>104</c:v>
                </c:pt>
                <c:pt idx="12">
                  <c:v>101.7</c:v>
                </c:pt>
                <c:pt idx="13">
                  <c:v>100.3</c:v>
                </c:pt>
                <c:pt idx="14">
                  <c:v>100.2</c:v>
                </c:pt>
                <c:pt idx="15">
                  <c:v>94.7</c:v>
                </c:pt>
                <c:pt idx="16">
                  <c:v>98.6</c:v>
                </c:pt>
                <c:pt idx="17">
                  <c:v>100.1</c:v>
                </c:pt>
                <c:pt idx="18">
                  <c:v>102</c:v>
                </c:pt>
                <c:pt idx="19">
                  <c:v>104.1</c:v>
                </c:pt>
                <c:pt idx="20">
                  <c:v>99.5</c:v>
                </c:pt>
                <c:pt idx="21">
                  <c:v>100</c:v>
                </c:pt>
                <c:pt idx="22">
                  <c:v>99.8</c:v>
                </c:pt>
                <c:pt idx="23">
                  <c:v>101.7</c:v>
                </c:pt>
                <c:pt idx="24">
                  <c:v>101.5</c:v>
                </c:pt>
                <c:pt idx="25">
                  <c:v>99.5</c:v>
                </c:pt>
                <c:pt idx="26">
                  <c:v>97.5</c:v>
                </c:pt>
                <c:pt idx="27">
                  <c:v>100.7</c:v>
                </c:pt>
                <c:pt idx="28">
                  <c:v>105.3</c:v>
                </c:pt>
              </c:numCache>
            </c:numRef>
          </c:val>
          <c:smooth val="0"/>
          <c:extLst>
            <c:ext xmlns:c16="http://schemas.microsoft.com/office/drawing/2014/chart" uri="{C3380CC4-5D6E-409C-BE32-E72D297353CC}">
              <c16:uniqueId val="{00000000-9D7D-49FF-9FCC-18EE0FD5B6F6}"/>
            </c:ext>
          </c:extLst>
        </c:ser>
        <c:ser>
          <c:idx val="1"/>
          <c:order val="1"/>
          <c:tx>
            <c:strRef>
              <c:f>国実!$D$1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国実!$B$553:$B$581</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国実!$D$553:$D$581</c:f>
              <c:numCache>
                <c:formatCode>#,##0.0;[Red]\-#,##0.0</c:formatCode>
                <c:ptCount val="29"/>
                <c:pt idx="0">
                  <c:v>68.599999999999994</c:v>
                </c:pt>
                <c:pt idx="1">
                  <c:v>71.5</c:v>
                </c:pt>
                <c:pt idx="2">
                  <c:v>74</c:v>
                </c:pt>
                <c:pt idx="3">
                  <c:v>75</c:v>
                </c:pt>
                <c:pt idx="4">
                  <c:v>74.400000000000006</c:v>
                </c:pt>
                <c:pt idx="5">
                  <c:v>76.400000000000006</c:v>
                </c:pt>
                <c:pt idx="6">
                  <c:v>76.400000000000006</c:v>
                </c:pt>
                <c:pt idx="7">
                  <c:v>79.8</c:v>
                </c:pt>
                <c:pt idx="8">
                  <c:v>82.1</c:v>
                </c:pt>
                <c:pt idx="9">
                  <c:v>85.3</c:v>
                </c:pt>
                <c:pt idx="10">
                  <c:v>86.3</c:v>
                </c:pt>
                <c:pt idx="11">
                  <c:v>94.7</c:v>
                </c:pt>
                <c:pt idx="12">
                  <c:v>96.9</c:v>
                </c:pt>
                <c:pt idx="13">
                  <c:v>98.7</c:v>
                </c:pt>
                <c:pt idx="14">
                  <c:v>101.6</c:v>
                </c:pt>
                <c:pt idx="15">
                  <c:v>94.2</c:v>
                </c:pt>
                <c:pt idx="16">
                  <c:v>100.3</c:v>
                </c:pt>
                <c:pt idx="17">
                  <c:v>101.2</c:v>
                </c:pt>
                <c:pt idx="18">
                  <c:v>102</c:v>
                </c:pt>
                <c:pt idx="19">
                  <c:v>105.2</c:v>
                </c:pt>
                <c:pt idx="20">
                  <c:v>101.2</c:v>
                </c:pt>
                <c:pt idx="21">
                  <c:v>100</c:v>
                </c:pt>
                <c:pt idx="22">
                  <c:v>100.7</c:v>
                </c:pt>
                <c:pt idx="23">
                  <c:v>100.7</c:v>
                </c:pt>
                <c:pt idx="24">
                  <c:v>104.2</c:v>
                </c:pt>
                <c:pt idx="25">
                  <c:v>104.2</c:v>
                </c:pt>
                <c:pt idx="26">
                  <c:v>105.5</c:v>
                </c:pt>
                <c:pt idx="27">
                  <c:v>107.8</c:v>
                </c:pt>
                <c:pt idx="28">
                  <c:v>111</c:v>
                </c:pt>
              </c:numCache>
            </c:numRef>
          </c:val>
          <c:smooth val="0"/>
          <c:extLst>
            <c:ext xmlns:c16="http://schemas.microsoft.com/office/drawing/2014/chart" uri="{C3380CC4-5D6E-409C-BE32-E72D297353CC}">
              <c16:uniqueId val="{00000001-9D7D-49FF-9FCC-18EE0FD5B6F6}"/>
            </c:ext>
          </c:extLst>
        </c:ser>
        <c:ser>
          <c:idx val="2"/>
          <c:order val="2"/>
          <c:tx>
            <c:strRef>
              <c:f>国実!$E$1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国実!$B$553:$B$581</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国実!$E$553:$E$581</c:f>
              <c:numCache>
                <c:formatCode>#,##0.0;[Red]\-#,##0.0</c:formatCode>
                <c:ptCount val="29"/>
                <c:pt idx="0">
                  <c:v>94.1</c:v>
                </c:pt>
                <c:pt idx="1">
                  <c:v>99.3</c:v>
                </c:pt>
                <c:pt idx="2">
                  <c:v>101.3</c:v>
                </c:pt>
                <c:pt idx="3">
                  <c:v>103.4</c:v>
                </c:pt>
                <c:pt idx="4">
                  <c:v>100.6</c:v>
                </c:pt>
                <c:pt idx="5">
                  <c:v>100.5</c:v>
                </c:pt>
                <c:pt idx="6">
                  <c:v>98.1</c:v>
                </c:pt>
                <c:pt idx="7">
                  <c:v>101.4</c:v>
                </c:pt>
                <c:pt idx="8">
                  <c:v>102.8</c:v>
                </c:pt>
                <c:pt idx="9">
                  <c:v>103.3</c:v>
                </c:pt>
                <c:pt idx="10">
                  <c:v>108</c:v>
                </c:pt>
                <c:pt idx="11">
                  <c:v>109.8</c:v>
                </c:pt>
                <c:pt idx="12">
                  <c:v>104.7</c:v>
                </c:pt>
                <c:pt idx="13">
                  <c:v>101.3</c:v>
                </c:pt>
                <c:pt idx="14">
                  <c:v>99.4</c:v>
                </c:pt>
                <c:pt idx="15">
                  <c:v>95</c:v>
                </c:pt>
                <c:pt idx="16">
                  <c:v>97.5</c:v>
                </c:pt>
                <c:pt idx="17">
                  <c:v>99.4</c:v>
                </c:pt>
                <c:pt idx="18">
                  <c:v>102</c:v>
                </c:pt>
                <c:pt idx="19">
                  <c:v>103.4</c:v>
                </c:pt>
                <c:pt idx="20">
                  <c:v>98.5</c:v>
                </c:pt>
                <c:pt idx="21">
                  <c:v>100</c:v>
                </c:pt>
                <c:pt idx="22">
                  <c:v>99.3</c:v>
                </c:pt>
                <c:pt idx="23">
                  <c:v>102.3</c:v>
                </c:pt>
                <c:pt idx="24">
                  <c:v>99.8</c:v>
                </c:pt>
                <c:pt idx="25">
                  <c:v>96.7</c:v>
                </c:pt>
                <c:pt idx="26">
                  <c:v>92.7</c:v>
                </c:pt>
                <c:pt idx="27">
                  <c:v>96.5</c:v>
                </c:pt>
                <c:pt idx="28">
                  <c:v>101.9</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国実!$C$1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国実!$B$582:$B$610</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国実!$C$582:$C$610</c:f>
              <c:numCache>
                <c:formatCode>#,##0.0;[Red]\-#,##0.0</c:formatCode>
                <c:ptCount val="29"/>
                <c:pt idx="0">
                  <c:v>98.2</c:v>
                </c:pt>
                <c:pt idx="1">
                  <c:v>102.1</c:v>
                </c:pt>
                <c:pt idx="2">
                  <c:v>96.2</c:v>
                </c:pt>
                <c:pt idx="3">
                  <c:v>96.6</c:v>
                </c:pt>
                <c:pt idx="4">
                  <c:v>94.5</c:v>
                </c:pt>
                <c:pt idx="5">
                  <c:v>93.1</c:v>
                </c:pt>
                <c:pt idx="6">
                  <c:v>93.5</c:v>
                </c:pt>
                <c:pt idx="7">
                  <c:v>93.9</c:v>
                </c:pt>
                <c:pt idx="8">
                  <c:v>94.7</c:v>
                </c:pt>
                <c:pt idx="9">
                  <c:v>96.8</c:v>
                </c:pt>
                <c:pt idx="10">
                  <c:v>99.8</c:v>
                </c:pt>
                <c:pt idx="11">
                  <c:v>100.5</c:v>
                </c:pt>
                <c:pt idx="12">
                  <c:v>102.8</c:v>
                </c:pt>
                <c:pt idx="13">
                  <c:v>105.2</c:v>
                </c:pt>
                <c:pt idx="14">
                  <c:v>103.3</c:v>
                </c:pt>
                <c:pt idx="15">
                  <c:v>93.5</c:v>
                </c:pt>
                <c:pt idx="16">
                  <c:v>94.5</c:v>
                </c:pt>
                <c:pt idx="17">
                  <c:v>92.1</c:v>
                </c:pt>
                <c:pt idx="18">
                  <c:v>96.1</c:v>
                </c:pt>
                <c:pt idx="19">
                  <c:v>96.8</c:v>
                </c:pt>
                <c:pt idx="20">
                  <c:v>99.4</c:v>
                </c:pt>
                <c:pt idx="21">
                  <c:v>100</c:v>
                </c:pt>
                <c:pt idx="22">
                  <c:v>99.8</c:v>
                </c:pt>
                <c:pt idx="23">
                  <c:v>102</c:v>
                </c:pt>
                <c:pt idx="24">
                  <c:v>99.8</c:v>
                </c:pt>
                <c:pt idx="25">
                  <c:v>98.9</c:v>
                </c:pt>
                <c:pt idx="26">
                  <c:v>76.3</c:v>
                </c:pt>
                <c:pt idx="27">
                  <c:v>76.599999999999994</c:v>
                </c:pt>
                <c:pt idx="28">
                  <c:v>85.2</c:v>
                </c:pt>
              </c:numCache>
            </c:numRef>
          </c:val>
          <c:smooth val="0"/>
          <c:extLst>
            <c:ext xmlns:c16="http://schemas.microsoft.com/office/drawing/2014/chart" uri="{C3380CC4-5D6E-409C-BE32-E72D297353CC}">
              <c16:uniqueId val="{00000000-9D7D-49FF-9FCC-18EE0FD5B6F6}"/>
            </c:ext>
          </c:extLst>
        </c:ser>
        <c:ser>
          <c:idx val="1"/>
          <c:order val="1"/>
          <c:tx>
            <c:strRef>
              <c:f>国実!$D$1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国実!$B$582:$B$610</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国実!$D$582:$D$610</c:f>
              <c:numCache>
                <c:formatCode>#,##0.0;[Red]\-#,##0.0</c:formatCode>
                <c:ptCount val="29"/>
                <c:pt idx="0">
                  <c:v>99.1</c:v>
                </c:pt>
                <c:pt idx="1">
                  <c:v>103.1</c:v>
                </c:pt>
                <c:pt idx="2">
                  <c:v>95.5</c:v>
                </c:pt>
                <c:pt idx="3">
                  <c:v>96.4</c:v>
                </c:pt>
                <c:pt idx="4">
                  <c:v>98</c:v>
                </c:pt>
                <c:pt idx="5">
                  <c:v>97</c:v>
                </c:pt>
                <c:pt idx="6">
                  <c:v>95.6</c:v>
                </c:pt>
                <c:pt idx="7">
                  <c:v>95.7</c:v>
                </c:pt>
                <c:pt idx="8">
                  <c:v>96</c:v>
                </c:pt>
                <c:pt idx="9">
                  <c:v>98.2</c:v>
                </c:pt>
                <c:pt idx="10">
                  <c:v>100.2</c:v>
                </c:pt>
                <c:pt idx="11">
                  <c:v>102</c:v>
                </c:pt>
                <c:pt idx="12">
                  <c:v>99.3</c:v>
                </c:pt>
                <c:pt idx="13">
                  <c:v>99.4</c:v>
                </c:pt>
                <c:pt idx="14">
                  <c:v>99</c:v>
                </c:pt>
                <c:pt idx="15">
                  <c:v>94</c:v>
                </c:pt>
                <c:pt idx="16">
                  <c:v>92.1</c:v>
                </c:pt>
                <c:pt idx="17">
                  <c:v>87.8</c:v>
                </c:pt>
                <c:pt idx="18">
                  <c:v>92.4</c:v>
                </c:pt>
                <c:pt idx="19">
                  <c:v>92.9</c:v>
                </c:pt>
                <c:pt idx="20">
                  <c:v>95.7</c:v>
                </c:pt>
                <c:pt idx="21">
                  <c:v>100</c:v>
                </c:pt>
                <c:pt idx="22">
                  <c:v>100.2</c:v>
                </c:pt>
                <c:pt idx="23">
                  <c:v>100.7</c:v>
                </c:pt>
                <c:pt idx="24">
                  <c:v>97.5</c:v>
                </c:pt>
                <c:pt idx="25">
                  <c:v>96.2</c:v>
                </c:pt>
                <c:pt idx="26">
                  <c:v>81.400000000000006</c:v>
                </c:pt>
                <c:pt idx="27">
                  <c:v>77.900000000000006</c:v>
                </c:pt>
                <c:pt idx="28">
                  <c:v>83.1</c:v>
                </c:pt>
              </c:numCache>
            </c:numRef>
          </c:val>
          <c:smooth val="0"/>
          <c:extLst>
            <c:ext xmlns:c16="http://schemas.microsoft.com/office/drawing/2014/chart" uri="{C3380CC4-5D6E-409C-BE32-E72D297353CC}">
              <c16:uniqueId val="{00000001-9D7D-49FF-9FCC-18EE0FD5B6F6}"/>
            </c:ext>
          </c:extLst>
        </c:ser>
        <c:ser>
          <c:idx val="2"/>
          <c:order val="2"/>
          <c:tx>
            <c:strRef>
              <c:f>国実!$E$1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国実!$B$582:$B$610</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国実!$E$582:$E$610</c:f>
              <c:numCache>
                <c:formatCode>#,##0.0;[Red]\-#,##0.0</c:formatCode>
                <c:ptCount val="29"/>
                <c:pt idx="0">
                  <c:v>98.4</c:v>
                </c:pt>
                <c:pt idx="1">
                  <c:v>102.4</c:v>
                </c:pt>
                <c:pt idx="2">
                  <c:v>97.4</c:v>
                </c:pt>
                <c:pt idx="3">
                  <c:v>97.5</c:v>
                </c:pt>
                <c:pt idx="4">
                  <c:v>93.1</c:v>
                </c:pt>
                <c:pt idx="5">
                  <c:v>91.5</c:v>
                </c:pt>
                <c:pt idx="6">
                  <c:v>92.9</c:v>
                </c:pt>
                <c:pt idx="7">
                  <c:v>93.5</c:v>
                </c:pt>
                <c:pt idx="8">
                  <c:v>94.6</c:v>
                </c:pt>
                <c:pt idx="9">
                  <c:v>96.7</c:v>
                </c:pt>
                <c:pt idx="10">
                  <c:v>100.3</c:v>
                </c:pt>
                <c:pt idx="11">
                  <c:v>100.3</c:v>
                </c:pt>
                <c:pt idx="12">
                  <c:v>105.9</c:v>
                </c:pt>
                <c:pt idx="13">
                  <c:v>109.9</c:v>
                </c:pt>
                <c:pt idx="14">
                  <c:v>107</c:v>
                </c:pt>
                <c:pt idx="15">
                  <c:v>93.3</c:v>
                </c:pt>
                <c:pt idx="16">
                  <c:v>96.3</c:v>
                </c:pt>
                <c:pt idx="17">
                  <c:v>95.2</c:v>
                </c:pt>
                <c:pt idx="18">
                  <c:v>98.7</c:v>
                </c:pt>
                <c:pt idx="19">
                  <c:v>99.6</c:v>
                </c:pt>
                <c:pt idx="20">
                  <c:v>102</c:v>
                </c:pt>
                <c:pt idx="21">
                  <c:v>100</c:v>
                </c:pt>
                <c:pt idx="22">
                  <c:v>99.6</c:v>
                </c:pt>
                <c:pt idx="23">
                  <c:v>102.8</c:v>
                </c:pt>
                <c:pt idx="24">
                  <c:v>101.3</c:v>
                </c:pt>
                <c:pt idx="25">
                  <c:v>100.5</c:v>
                </c:pt>
                <c:pt idx="26">
                  <c:v>73.099999999999994</c:v>
                </c:pt>
                <c:pt idx="27">
                  <c:v>75.599999999999994</c:v>
                </c:pt>
                <c:pt idx="28">
                  <c:v>86.3</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国実!$C$1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国実!$B$611:$B$639</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国実!$C$611:$C$639</c:f>
              <c:numCache>
                <c:formatCode>#,##0.0;[Red]\-#,##0.0</c:formatCode>
                <c:ptCount val="29"/>
                <c:pt idx="0">
                  <c:v>116.6</c:v>
                </c:pt>
                <c:pt idx="1">
                  <c:v>118.6</c:v>
                </c:pt>
                <c:pt idx="2">
                  <c:v>122.9</c:v>
                </c:pt>
                <c:pt idx="3">
                  <c:v>122.8</c:v>
                </c:pt>
                <c:pt idx="4">
                  <c:v>123</c:v>
                </c:pt>
                <c:pt idx="5">
                  <c:v>123.3</c:v>
                </c:pt>
                <c:pt idx="6">
                  <c:v>122.5</c:v>
                </c:pt>
                <c:pt idx="7">
                  <c:v>122.5</c:v>
                </c:pt>
                <c:pt idx="8">
                  <c:v>119.7</c:v>
                </c:pt>
                <c:pt idx="9">
                  <c:v>115.6</c:v>
                </c:pt>
                <c:pt idx="10">
                  <c:v>112.1</c:v>
                </c:pt>
                <c:pt idx="11">
                  <c:v>110.4</c:v>
                </c:pt>
                <c:pt idx="12">
                  <c:v>109.8</c:v>
                </c:pt>
                <c:pt idx="13">
                  <c:v>110.4</c:v>
                </c:pt>
                <c:pt idx="14">
                  <c:v>107.4</c:v>
                </c:pt>
                <c:pt idx="15">
                  <c:v>102.5</c:v>
                </c:pt>
                <c:pt idx="16">
                  <c:v>101.8</c:v>
                </c:pt>
                <c:pt idx="17">
                  <c:v>98.6</c:v>
                </c:pt>
                <c:pt idx="18">
                  <c:v>100</c:v>
                </c:pt>
                <c:pt idx="19">
                  <c:v>100.2</c:v>
                </c:pt>
                <c:pt idx="20">
                  <c:v>99.8</c:v>
                </c:pt>
                <c:pt idx="21">
                  <c:v>100</c:v>
                </c:pt>
                <c:pt idx="22">
                  <c:v>100</c:v>
                </c:pt>
                <c:pt idx="23">
                  <c:v>100.4</c:v>
                </c:pt>
                <c:pt idx="24">
                  <c:v>98.3</c:v>
                </c:pt>
                <c:pt idx="25">
                  <c:v>96.5</c:v>
                </c:pt>
                <c:pt idx="26">
                  <c:v>69.7</c:v>
                </c:pt>
                <c:pt idx="27">
                  <c:v>63</c:v>
                </c:pt>
                <c:pt idx="28">
                  <c:v>70.3</c:v>
                </c:pt>
              </c:numCache>
            </c:numRef>
          </c:val>
          <c:smooth val="0"/>
          <c:extLst>
            <c:ext xmlns:c16="http://schemas.microsoft.com/office/drawing/2014/chart" uri="{C3380CC4-5D6E-409C-BE32-E72D297353CC}">
              <c16:uniqueId val="{00000000-9D7D-49FF-9FCC-18EE0FD5B6F6}"/>
            </c:ext>
          </c:extLst>
        </c:ser>
        <c:ser>
          <c:idx val="1"/>
          <c:order val="1"/>
          <c:tx>
            <c:strRef>
              <c:f>国実!$D$1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国実!$B$611:$B$639</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国実!$D$611:$D$639</c:f>
              <c:numCache>
                <c:formatCode>#,##0.0;[Red]\-#,##0.0</c:formatCode>
                <c:ptCount val="29"/>
                <c:pt idx="0">
                  <c:v>99.7</c:v>
                </c:pt>
                <c:pt idx="1">
                  <c:v>102.3</c:v>
                </c:pt>
                <c:pt idx="2">
                  <c:v>106.6</c:v>
                </c:pt>
                <c:pt idx="3">
                  <c:v>105.5</c:v>
                </c:pt>
                <c:pt idx="4">
                  <c:v>106.5</c:v>
                </c:pt>
                <c:pt idx="5">
                  <c:v>109.2</c:v>
                </c:pt>
                <c:pt idx="6">
                  <c:v>111.9</c:v>
                </c:pt>
                <c:pt idx="7">
                  <c:v>112.4</c:v>
                </c:pt>
                <c:pt idx="8">
                  <c:v>109.3</c:v>
                </c:pt>
                <c:pt idx="9">
                  <c:v>105.8</c:v>
                </c:pt>
                <c:pt idx="10">
                  <c:v>103.2</c:v>
                </c:pt>
                <c:pt idx="11">
                  <c:v>104.2</c:v>
                </c:pt>
                <c:pt idx="12">
                  <c:v>103.2</c:v>
                </c:pt>
                <c:pt idx="13">
                  <c:v>103.4</c:v>
                </c:pt>
                <c:pt idx="14">
                  <c:v>103</c:v>
                </c:pt>
                <c:pt idx="15">
                  <c:v>101</c:v>
                </c:pt>
                <c:pt idx="16">
                  <c:v>101.3</c:v>
                </c:pt>
                <c:pt idx="17">
                  <c:v>96.8</c:v>
                </c:pt>
                <c:pt idx="18">
                  <c:v>102.1</c:v>
                </c:pt>
                <c:pt idx="19">
                  <c:v>97.3</c:v>
                </c:pt>
                <c:pt idx="20">
                  <c:v>95.8</c:v>
                </c:pt>
                <c:pt idx="21">
                  <c:v>100</c:v>
                </c:pt>
                <c:pt idx="22">
                  <c:v>97.4</c:v>
                </c:pt>
                <c:pt idx="23">
                  <c:v>95.7</c:v>
                </c:pt>
                <c:pt idx="24">
                  <c:v>92.2</c:v>
                </c:pt>
                <c:pt idx="25">
                  <c:v>93.8</c:v>
                </c:pt>
                <c:pt idx="26">
                  <c:v>73.3</c:v>
                </c:pt>
                <c:pt idx="27">
                  <c:v>70.5</c:v>
                </c:pt>
                <c:pt idx="28">
                  <c:v>73.2</c:v>
                </c:pt>
              </c:numCache>
            </c:numRef>
          </c:val>
          <c:smooth val="0"/>
          <c:extLst>
            <c:ext xmlns:c16="http://schemas.microsoft.com/office/drawing/2014/chart" uri="{C3380CC4-5D6E-409C-BE32-E72D297353CC}">
              <c16:uniqueId val="{00000001-9D7D-49FF-9FCC-18EE0FD5B6F6}"/>
            </c:ext>
          </c:extLst>
        </c:ser>
        <c:ser>
          <c:idx val="2"/>
          <c:order val="2"/>
          <c:tx>
            <c:strRef>
              <c:f>国実!$E$1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国実!$B$611:$B$639</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国実!$E$611:$E$639</c:f>
              <c:numCache>
                <c:formatCode>#,##0.0;[Red]\-#,##0.0</c:formatCode>
                <c:ptCount val="29"/>
                <c:pt idx="0">
                  <c:v>141.5</c:v>
                </c:pt>
                <c:pt idx="1">
                  <c:v>142.5</c:v>
                </c:pt>
                <c:pt idx="2">
                  <c:v>146.69999999999999</c:v>
                </c:pt>
                <c:pt idx="3">
                  <c:v>148</c:v>
                </c:pt>
                <c:pt idx="4">
                  <c:v>147.1</c:v>
                </c:pt>
                <c:pt idx="5">
                  <c:v>143.80000000000001</c:v>
                </c:pt>
                <c:pt idx="6">
                  <c:v>138.1</c:v>
                </c:pt>
                <c:pt idx="7">
                  <c:v>137.4</c:v>
                </c:pt>
                <c:pt idx="8">
                  <c:v>135</c:v>
                </c:pt>
                <c:pt idx="9">
                  <c:v>130</c:v>
                </c:pt>
                <c:pt idx="10">
                  <c:v>125.2</c:v>
                </c:pt>
                <c:pt idx="11">
                  <c:v>119.7</c:v>
                </c:pt>
                <c:pt idx="12">
                  <c:v>119.7</c:v>
                </c:pt>
                <c:pt idx="13">
                  <c:v>121</c:v>
                </c:pt>
                <c:pt idx="14">
                  <c:v>114.2</c:v>
                </c:pt>
                <c:pt idx="15">
                  <c:v>104.8</c:v>
                </c:pt>
                <c:pt idx="16">
                  <c:v>102.8</c:v>
                </c:pt>
                <c:pt idx="17">
                  <c:v>101.4</c:v>
                </c:pt>
                <c:pt idx="18">
                  <c:v>97.4</c:v>
                </c:pt>
                <c:pt idx="19">
                  <c:v>104.8</c:v>
                </c:pt>
                <c:pt idx="20">
                  <c:v>106.1</c:v>
                </c:pt>
                <c:pt idx="21">
                  <c:v>100</c:v>
                </c:pt>
                <c:pt idx="22">
                  <c:v>104</c:v>
                </c:pt>
                <c:pt idx="23">
                  <c:v>107.1</c:v>
                </c:pt>
                <c:pt idx="24">
                  <c:v>107.1</c:v>
                </c:pt>
                <c:pt idx="25">
                  <c:v>100.4</c:v>
                </c:pt>
                <c:pt idx="26">
                  <c:v>64.8</c:v>
                </c:pt>
                <c:pt idx="27">
                  <c:v>52.8</c:v>
                </c:pt>
                <c:pt idx="28">
                  <c:v>66.900000000000006</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国実!$C$1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国実!$B$640:$B$668</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国実!$C$640:$C$668</c:f>
              <c:numCache>
                <c:formatCode>#,##0.0;[Red]\-#,##0.0</c:formatCode>
                <c:ptCount val="29"/>
                <c:pt idx="0">
                  <c:v>37.1</c:v>
                </c:pt>
                <c:pt idx="1">
                  <c:v>40.1</c:v>
                </c:pt>
                <c:pt idx="2">
                  <c:v>46.6</c:v>
                </c:pt>
                <c:pt idx="3">
                  <c:v>52.4</c:v>
                </c:pt>
                <c:pt idx="4">
                  <c:v>58.6</c:v>
                </c:pt>
                <c:pt idx="5">
                  <c:v>64.3</c:v>
                </c:pt>
                <c:pt idx="6">
                  <c:v>71.2</c:v>
                </c:pt>
                <c:pt idx="7">
                  <c:v>77.2</c:v>
                </c:pt>
                <c:pt idx="8">
                  <c:v>80.5</c:v>
                </c:pt>
                <c:pt idx="9">
                  <c:v>82.5</c:v>
                </c:pt>
                <c:pt idx="10">
                  <c:v>82.6</c:v>
                </c:pt>
                <c:pt idx="11">
                  <c:v>83.5</c:v>
                </c:pt>
                <c:pt idx="12">
                  <c:v>85.9</c:v>
                </c:pt>
                <c:pt idx="13">
                  <c:v>87.7</c:v>
                </c:pt>
                <c:pt idx="14">
                  <c:v>88.4</c:v>
                </c:pt>
                <c:pt idx="15">
                  <c:v>86.7</c:v>
                </c:pt>
                <c:pt idx="16">
                  <c:v>87.6</c:v>
                </c:pt>
                <c:pt idx="17">
                  <c:v>88.1</c:v>
                </c:pt>
                <c:pt idx="18">
                  <c:v>90.9</c:v>
                </c:pt>
                <c:pt idx="19">
                  <c:v>94.3</c:v>
                </c:pt>
                <c:pt idx="20">
                  <c:v>96.1</c:v>
                </c:pt>
                <c:pt idx="21">
                  <c:v>100</c:v>
                </c:pt>
                <c:pt idx="22">
                  <c:v>101.5</c:v>
                </c:pt>
                <c:pt idx="23">
                  <c:v>102.6</c:v>
                </c:pt>
                <c:pt idx="24">
                  <c:v>105.6</c:v>
                </c:pt>
                <c:pt idx="25">
                  <c:v>107.1</c:v>
                </c:pt>
                <c:pt idx="26">
                  <c:v>106.4</c:v>
                </c:pt>
                <c:pt idx="27">
                  <c:v>108.6</c:v>
                </c:pt>
                <c:pt idx="28">
                  <c:v>109.3</c:v>
                </c:pt>
              </c:numCache>
            </c:numRef>
          </c:val>
          <c:smooth val="0"/>
          <c:extLst>
            <c:ext xmlns:c16="http://schemas.microsoft.com/office/drawing/2014/chart" uri="{C3380CC4-5D6E-409C-BE32-E72D297353CC}">
              <c16:uniqueId val="{00000000-9D7D-49FF-9FCC-18EE0FD5B6F6}"/>
            </c:ext>
          </c:extLst>
        </c:ser>
        <c:ser>
          <c:idx val="1"/>
          <c:order val="1"/>
          <c:tx>
            <c:strRef>
              <c:f>国実!$D$1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国実!$B$640:$B$668</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国実!$D$640:$D$668</c:f>
              <c:numCache>
                <c:formatCode>#,##0.0;[Red]\-#,##0.0</c:formatCode>
                <c:ptCount val="29"/>
                <c:pt idx="0">
                  <c:v>34.1</c:v>
                </c:pt>
                <c:pt idx="1">
                  <c:v>35.799999999999997</c:v>
                </c:pt>
                <c:pt idx="2">
                  <c:v>40.1</c:v>
                </c:pt>
                <c:pt idx="3">
                  <c:v>44.1</c:v>
                </c:pt>
                <c:pt idx="4">
                  <c:v>48.7</c:v>
                </c:pt>
                <c:pt idx="5">
                  <c:v>57.3</c:v>
                </c:pt>
                <c:pt idx="6">
                  <c:v>65.599999999999994</c:v>
                </c:pt>
                <c:pt idx="7">
                  <c:v>71.099999999999994</c:v>
                </c:pt>
                <c:pt idx="8">
                  <c:v>74.099999999999994</c:v>
                </c:pt>
                <c:pt idx="9">
                  <c:v>75.400000000000006</c:v>
                </c:pt>
                <c:pt idx="10">
                  <c:v>76.5</c:v>
                </c:pt>
                <c:pt idx="11">
                  <c:v>75.5</c:v>
                </c:pt>
                <c:pt idx="12">
                  <c:v>78.2</c:v>
                </c:pt>
                <c:pt idx="13">
                  <c:v>80.400000000000006</c:v>
                </c:pt>
                <c:pt idx="14">
                  <c:v>80.599999999999994</c:v>
                </c:pt>
                <c:pt idx="15">
                  <c:v>79.5</c:v>
                </c:pt>
                <c:pt idx="16">
                  <c:v>81.8</c:v>
                </c:pt>
                <c:pt idx="17">
                  <c:v>83.6</c:v>
                </c:pt>
                <c:pt idx="18">
                  <c:v>89.1</c:v>
                </c:pt>
                <c:pt idx="19">
                  <c:v>92.7</c:v>
                </c:pt>
                <c:pt idx="20">
                  <c:v>95.9</c:v>
                </c:pt>
                <c:pt idx="21">
                  <c:v>100</c:v>
                </c:pt>
                <c:pt idx="22">
                  <c:v>102.1</c:v>
                </c:pt>
                <c:pt idx="23">
                  <c:v>103.7</c:v>
                </c:pt>
                <c:pt idx="24">
                  <c:v>107.5</c:v>
                </c:pt>
                <c:pt idx="25">
                  <c:v>109.4</c:v>
                </c:pt>
                <c:pt idx="26">
                  <c:v>107.1</c:v>
                </c:pt>
                <c:pt idx="27">
                  <c:v>110</c:v>
                </c:pt>
                <c:pt idx="28">
                  <c:v>110.1</c:v>
                </c:pt>
              </c:numCache>
            </c:numRef>
          </c:val>
          <c:smooth val="0"/>
          <c:extLst>
            <c:ext xmlns:c16="http://schemas.microsoft.com/office/drawing/2014/chart" uri="{C3380CC4-5D6E-409C-BE32-E72D297353CC}">
              <c16:uniqueId val="{00000001-9D7D-49FF-9FCC-18EE0FD5B6F6}"/>
            </c:ext>
          </c:extLst>
        </c:ser>
        <c:ser>
          <c:idx val="2"/>
          <c:order val="2"/>
          <c:tx>
            <c:strRef>
              <c:f>国実!$E$1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国実!$B$640:$B$668</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国実!$E$640:$E$668</c:f>
              <c:numCache>
                <c:formatCode>#,##0.0;[Red]\-#,##0.0</c:formatCode>
                <c:ptCount val="29"/>
                <c:pt idx="0">
                  <c:v>40.200000000000003</c:v>
                </c:pt>
                <c:pt idx="1">
                  <c:v>44.3</c:v>
                </c:pt>
                <c:pt idx="2">
                  <c:v>52.6</c:v>
                </c:pt>
                <c:pt idx="3">
                  <c:v>59.9</c:v>
                </c:pt>
                <c:pt idx="4">
                  <c:v>67.5</c:v>
                </c:pt>
                <c:pt idx="5">
                  <c:v>70.8</c:v>
                </c:pt>
                <c:pt idx="6">
                  <c:v>76.7</c:v>
                </c:pt>
                <c:pt idx="7">
                  <c:v>83</c:v>
                </c:pt>
                <c:pt idx="8">
                  <c:v>86.6</c:v>
                </c:pt>
                <c:pt idx="9">
                  <c:v>89.3</c:v>
                </c:pt>
                <c:pt idx="10">
                  <c:v>88.5</c:v>
                </c:pt>
                <c:pt idx="11">
                  <c:v>91.1</c:v>
                </c:pt>
                <c:pt idx="12">
                  <c:v>93.2</c:v>
                </c:pt>
                <c:pt idx="13">
                  <c:v>94.8</c:v>
                </c:pt>
                <c:pt idx="14">
                  <c:v>96</c:v>
                </c:pt>
                <c:pt idx="15">
                  <c:v>93.5</c:v>
                </c:pt>
                <c:pt idx="16">
                  <c:v>93.1</c:v>
                </c:pt>
                <c:pt idx="17">
                  <c:v>92.3</c:v>
                </c:pt>
                <c:pt idx="18">
                  <c:v>92.7</c:v>
                </c:pt>
                <c:pt idx="19">
                  <c:v>95.9</c:v>
                </c:pt>
                <c:pt idx="20">
                  <c:v>96.3</c:v>
                </c:pt>
                <c:pt idx="21">
                  <c:v>100</c:v>
                </c:pt>
                <c:pt idx="22">
                  <c:v>100.9</c:v>
                </c:pt>
                <c:pt idx="23">
                  <c:v>101.5</c:v>
                </c:pt>
                <c:pt idx="24">
                  <c:v>103.7</c:v>
                </c:pt>
                <c:pt idx="25">
                  <c:v>104.8</c:v>
                </c:pt>
                <c:pt idx="26">
                  <c:v>105.7</c:v>
                </c:pt>
                <c:pt idx="27">
                  <c:v>107.2</c:v>
                </c:pt>
                <c:pt idx="28">
                  <c:v>108.6</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国実!$C$1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国実!$B$669:$B$697</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国実!$C$669:$C$697</c:f>
              <c:numCache>
                <c:formatCode>#,##0.0;[Red]\-#,##0.0</c:formatCode>
                <c:ptCount val="29"/>
                <c:pt idx="0">
                  <c:v>99.6</c:v>
                </c:pt>
                <c:pt idx="1">
                  <c:v>96.9</c:v>
                </c:pt>
                <c:pt idx="2">
                  <c:v>100.3</c:v>
                </c:pt>
                <c:pt idx="3">
                  <c:v>101.5</c:v>
                </c:pt>
                <c:pt idx="4">
                  <c:v>99.3</c:v>
                </c:pt>
                <c:pt idx="5">
                  <c:v>98</c:v>
                </c:pt>
                <c:pt idx="6">
                  <c:v>97.7</c:v>
                </c:pt>
                <c:pt idx="7">
                  <c:v>95.4</c:v>
                </c:pt>
                <c:pt idx="8">
                  <c:v>95.5</c:v>
                </c:pt>
                <c:pt idx="9">
                  <c:v>95.4</c:v>
                </c:pt>
                <c:pt idx="10">
                  <c:v>95.3</c:v>
                </c:pt>
                <c:pt idx="11">
                  <c:v>99.1</c:v>
                </c:pt>
                <c:pt idx="12">
                  <c:v>101.1</c:v>
                </c:pt>
                <c:pt idx="13">
                  <c:v>105.5</c:v>
                </c:pt>
                <c:pt idx="14">
                  <c:v>94.2</c:v>
                </c:pt>
                <c:pt idx="15">
                  <c:v>92.3</c:v>
                </c:pt>
                <c:pt idx="16">
                  <c:v>91.1</c:v>
                </c:pt>
                <c:pt idx="17">
                  <c:v>89.4</c:v>
                </c:pt>
                <c:pt idx="18">
                  <c:v>90.4</c:v>
                </c:pt>
                <c:pt idx="19">
                  <c:v>96.7</c:v>
                </c:pt>
                <c:pt idx="20">
                  <c:v>95.9</c:v>
                </c:pt>
                <c:pt idx="21">
                  <c:v>100</c:v>
                </c:pt>
                <c:pt idx="22">
                  <c:v>98.8</c:v>
                </c:pt>
                <c:pt idx="23">
                  <c:v>100.4</c:v>
                </c:pt>
                <c:pt idx="24">
                  <c:v>101.6</c:v>
                </c:pt>
                <c:pt idx="25">
                  <c:v>100.8</c:v>
                </c:pt>
                <c:pt idx="26">
                  <c:v>103.2</c:v>
                </c:pt>
                <c:pt idx="27">
                  <c:v>108.1</c:v>
                </c:pt>
                <c:pt idx="28">
                  <c:v>113.8</c:v>
                </c:pt>
              </c:numCache>
            </c:numRef>
          </c:val>
          <c:smooth val="0"/>
          <c:extLst>
            <c:ext xmlns:c16="http://schemas.microsoft.com/office/drawing/2014/chart" uri="{C3380CC4-5D6E-409C-BE32-E72D297353CC}">
              <c16:uniqueId val="{00000000-9D7D-49FF-9FCC-18EE0FD5B6F6}"/>
            </c:ext>
          </c:extLst>
        </c:ser>
        <c:ser>
          <c:idx val="1"/>
          <c:order val="1"/>
          <c:tx>
            <c:strRef>
              <c:f>国実!$D$1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国実!$B$669:$B$697</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国実!$D$669:$D$697</c:f>
              <c:numCache>
                <c:formatCode>#,##0.0;[Red]\-#,##0.0</c:formatCode>
                <c:ptCount val="29"/>
                <c:pt idx="0">
                  <c:v>81.7</c:v>
                </c:pt>
                <c:pt idx="1">
                  <c:v>83.9</c:v>
                </c:pt>
                <c:pt idx="2">
                  <c:v>90.2</c:v>
                </c:pt>
                <c:pt idx="3">
                  <c:v>90.1</c:v>
                </c:pt>
                <c:pt idx="4">
                  <c:v>92.9</c:v>
                </c:pt>
                <c:pt idx="5">
                  <c:v>93</c:v>
                </c:pt>
                <c:pt idx="6">
                  <c:v>92.1</c:v>
                </c:pt>
                <c:pt idx="7">
                  <c:v>89.8</c:v>
                </c:pt>
                <c:pt idx="8">
                  <c:v>91.2</c:v>
                </c:pt>
                <c:pt idx="9">
                  <c:v>88</c:v>
                </c:pt>
                <c:pt idx="10">
                  <c:v>88.7</c:v>
                </c:pt>
                <c:pt idx="11">
                  <c:v>95.9</c:v>
                </c:pt>
                <c:pt idx="12">
                  <c:v>103.5</c:v>
                </c:pt>
                <c:pt idx="13">
                  <c:v>109</c:v>
                </c:pt>
                <c:pt idx="14">
                  <c:v>106.6</c:v>
                </c:pt>
                <c:pt idx="15">
                  <c:v>99.8</c:v>
                </c:pt>
                <c:pt idx="16">
                  <c:v>95.4</c:v>
                </c:pt>
                <c:pt idx="17">
                  <c:v>93.3</c:v>
                </c:pt>
                <c:pt idx="18">
                  <c:v>92.4</c:v>
                </c:pt>
                <c:pt idx="19">
                  <c:v>95.9</c:v>
                </c:pt>
                <c:pt idx="20">
                  <c:v>94.3</c:v>
                </c:pt>
                <c:pt idx="21">
                  <c:v>100</c:v>
                </c:pt>
                <c:pt idx="22">
                  <c:v>99.7</c:v>
                </c:pt>
                <c:pt idx="23">
                  <c:v>100.9</c:v>
                </c:pt>
                <c:pt idx="24">
                  <c:v>103.6</c:v>
                </c:pt>
                <c:pt idx="25">
                  <c:v>103.9</c:v>
                </c:pt>
                <c:pt idx="26">
                  <c:v>101.9</c:v>
                </c:pt>
                <c:pt idx="27">
                  <c:v>100.7</c:v>
                </c:pt>
                <c:pt idx="28">
                  <c:v>101.2</c:v>
                </c:pt>
              </c:numCache>
            </c:numRef>
          </c:val>
          <c:smooth val="0"/>
          <c:extLst>
            <c:ext xmlns:c16="http://schemas.microsoft.com/office/drawing/2014/chart" uri="{C3380CC4-5D6E-409C-BE32-E72D297353CC}">
              <c16:uniqueId val="{00000001-9D7D-49FF-9FCC-18EE0FD5B6F6}"/>
            </c:ext>
          </c:extLst>
        </c:ser>
        <c:ser>
          <c:idx val="2"/>
          <c:order val="2"/>
          <c:tx>
            <c:strRef>
              <c:f>国実!$E$1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国実!$B$669:$B$697</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国実!$E$669:$E$697</c:f>
              <c:numCache>
                <c:formatCode>#,##0.0;[Red]\-#,##0.0</c:formatCode>
                <c:ptCount val="29"/>
                <c:pt idx="0">
                  <c:v>107.8</c:v>
                </c:pt>
                <c:pt idx="1">
                  <c:v>102.4</c:v>
                </c:pt>
                <c:pt idx="2">
                  <c:v>104.4</c:v>
                </c:pt>
                <c:pt idx="3">
                  <c:v>106.2</c:v>
                </c:pt>
                <c:pt idx="4">
                  <c:v>101.4</c:v>
                </c:pt>
                <c:pt idx="5">
                  <c:v>99.4</c:v>
                </c:pt>
                <c:pt idx="6">
                  <c:v>99.5</c:v>
                </c:pt>
                <c:pt idx="7">
                  <c:v>97.1</c:v>
                </c:pt>
                <c:pt idx="8">
                  <c:v>96.7</c:v>
                </c:pt>
                <c:pt idx="9">
                  <c:v>97.8</c:v>
                </c:pt>
                <c:pt idx="10">
                  <c:v>97.5</c:v>
                </c:pt>
                <c:pt idx="11">
                  <c:v>99.9</c:v>
                </c:pt>
                <c:pt idx="12">
                  <c:v>99.7</c:v>
                </c:pt>
                <c:pt idx="13">
                  <c:v>103.6</c:v>
                </c:pt>
                <c:pt idx="14">
                  <c:v>88.7</c:v>
                </c:pt>
                <c:pt idx="15">
                  <c:v>88.9</c:v>
                </c:pt>
                <c:pt idx="16">
                  <c:v>89.1</c:v>
                </c:pt>
                <c:pt idx="17">
                  <c:v>87.7</c:v>
                </c:pt>
                <c:pt idx="18">
                  <c:v>89.5</c:v>
                </c:pt>
                <c:pt idx="19">
                  <c:v>97.1</c:v>
                </c:pt>
                <c:pt idx="20">
                  <c:v>96.8</c:v>
                </c:pt>
                <c:pt idx="21">
                  <c:v>100</c:v>
                </c:pt>
                <c:pt idx="22">
                  <c:v>98.2</c:v>
                </c:pt>
                <c:pt idx="23">
                  <c:v>100.2</c:v>
                </c:pt>
                <c:pt idx="24">
                  <c:v>100.5</c:v>
                </c:pt>
                <c:pt idx="25">
                  <c:v>99.1</c:v>
                </c:pt>
                <c:pt idx="26">
                  <c:v>104</c:v>
                </c:pt>
                <c:pt idx="27">
                  <c:v>112.4</c:v>
                </c:pt>
                <c:pt idx="28">
                  <c:v>121.4</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国実!$C$1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国実!$B$698:$B$726</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国実!$C$698:$C$726</c:f>
              <c:numCache>
                <c:formatCode>#,##0.0;[Red]\-#,##0.0</c:formatCode>
                <c:ptCount val="29"/>
                <c:pt idx="0">
                  <c:v>73.3</c:v>
                </c:pt>
                <c:pt idx="1">
                  <c:v>73.900000000000006</c:v>
                </c:pt>
                <c:pt idx="2">
                  <c:v>75</c:v>
                </c:pt>
                <c:pt idx="3">
                  <c:v>75.599999999999994</c:v>
                </c:pt>
                <c:pt idx="4">
                  <c:v>75.599999999999994</c:v>
                </c:pt>
                <c:pt idx="5">
                  <c:v>76.400000000000006</c:v>
                </c:pt>
                <c:pt idx="6">
                  <c:v>78.400000000000006</c:v>
                </c:pt>
                <c:pt idx="7">
                  <c:v>80.099999999999994</c:v>
                </c:pt>
                <c:pt idx="8">
                  <c:v>81.3</c:v>
                </c:pt>
                <c:pt idx="9">
                  <c:v>82.6</c:v>
                </c:pt>
                <c:pt idx="10">
                  <c:v>84</c:v>
                </c:pt>
                <c:pt idx="11">
                  <c:v>85.3</c:v>
                </c:pt>
                <c:pt idx="12">
                  <c:v>87.2</c:v>
                </c:pt>
                <c:pt idx="13">
                  <c:v>88.2</c:v>
                </c:pt>
                <c:pt idx="14">
                  <c:v>89.6</c:v>
                </c:pt>
                <c:pt idx="15">
                  <c:v>90.1</c:v>
                </c:pt>
                <c:pt idx="16">
                  <c:v>92.2</c:v>
                </c:pt>
                <c:pt idx="17">
                  <c:v>93.9</c:v>
                </c:pt>
                <c:pt idx="18">
                  <c:v>95.4</c:v>
                </c:pt>
                <c:pt idx="19">
                  <c:v>97.5</c:v>
                </c:pt>
                <c:pt idx="20">
                  <c:v>98.9</c:v>
                </c:pt>
                <c:pt idx="21">
                  <c:v>100</c:v>
                </c:pt>
                <c:pt idx="22">
                  <c:v>100.9</c:v>
                </c:pt>
                <c:pt idx="23">
                  <c:v>100.9</c:v>
                </c:pt>
                <c:pt idx="24">
                  <c:v>101.1</c:v>
                </c:pt>
                <c:pt idx="25">
                  <c:v>102.2</c:v>
                </c:pt>
                <c:pt idx="26">
                  <c:v>102.1</c:v>
                </c:pt>
                <c:pt idx="27">
                  <c:v>101.9</c:v>
                </c:pt>
                <c:pt idx="28">
                  <c:v>102.3</c:v>
                </c:pt>
              </c:numCache>
            </c:numRef>
          </c:val>
          <c:smooth val="0"/>
          <c:extLst>
            <c:ext xmlns:c16="http://schemas.microsoft.com/office/drawing/2014/chart" uri="{C3380CC4-5D6E-409C-BE32-E72D297353CC}">
              <c16:uniqueId val="{00000000-9D7D-49FF-9FCC-18EE0FD5B6F6}"/>
            </c:ext>
          </c:extLst>
        </c:ser>
        <c:ser>
          <c:idx val="1"/>
          <c:order val="1"/>
          <c:tx>
            <c:strRef>
              <c:f>国実!$D$1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国実!$B$698:$B$726</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国実!$D$698:$D$726</c:f>
              <c:numCache>
                <c:formatCode>#,##0.0;[Red]\-#,##0.0</c:formatCode>
                <c:ptCount val="29"/>
                <c:pt idx="0">
                  <c:v>48.1</c:v>
                </c:pt>
                <c:pt idx="1">
                  <c:v>47.1</c:v>
                </c:pt>
                <c:pt idx="2">
                  <c:v>48.5</c:v>
                </c:pt>
                <c:pt idx="3">
                  <c:v>50.1</c:v>
                </c:pt>
                <c:pt idx="4">
                  <c:v>54.3</c:v>
                </c:pt>
                <c:pt idx="5">
                  <c:v>55.2</c:v>
                </c:pt>
                <c:pt idx="6">
                  <c:v>56.2</c:v>
                </c:pt>
                <c:pt idx="7">
                  <c:v>61.1</c:v>
                </c:pt>
                <c:pt idx="8">
                  <c:v>63</c:v>
                </c:pt>
                <c:pt idx="9">
                  <c:v>64.2</c:v>
                </c:pt>
                <c:pt idx="10">
                  <c:v>65.8</c:v>
                </c:pt>
                <c:pt idx="11">
                  <c:v>65.099999999999994</c:v>
                </c:pt>
                <c:pt idx="12">
                  <c:v>66.900000000000006</c:v>
                </c:pt>
                <c:pt idx="13">
                  <c:v>72</c:v>
                </c:pt>
                <c:pt idx="14">
                  <c:v>76.8</c:v>
                </c:pt>
                <c:pt idx="15">
                  <c:v>79</c:v>
                </c:pt>
                <c:pt idx="16">
                  <c:v>84.4</c:v>
                </c:pt>
                <c:pt idx="17">
                  <c:v>89</c:v>
                </c:pt>
                <c:pt idx="18">
                  <c:v>94.1</c:v>
                </c:pt>
                <c:pt idx="19">
                  <c:v>97.6</c:v>
                </c:pt>
                <c:pt idx="20">
                  <c:v>98.4</c:v>
                </c:pt>
                <c:pt idx="21">
                  <c:v>100</c:v>
                </c:pt>
                <c:pt idx="22">
                  <c:v>103.4</c:v>
                </c:pt>
                <c:pt idx="23">
                  <c:v>100.1</c:v>
                </c:pt>
                <c:pt idx="24">
                  <c:v>99.9</c:v>
                </c:pt>
                <c:pt idx="25">
                  <c:v>101.7</c:v>
                </c:pt>
                <c:pt idx="26">
                  <c:v>103.5</c:v>
                </c:pt>
                <c:pt idx="27">
                  <c:v>109.8</c:v>
                </c:pt>
                <c:pt idx="28">
                  <c:v>113</c:v>
                </c:pt>
              </c:numCache>
            </c:numRef>
          </c:val>
          <c:smooth val="0"/>
          <c:extLst>
            <c:ext xmlns:c16="http://schemas.microsoft.com/office/drawing/2014/chart" uri="{C3380CC4-5D6E-409C-BE32-E72D297353CC}">
              <c16:uniqueId val="{00000001-9D7D-49FF-9FCC-18EE0FD5B6F6}"/>
            </c:ext>
          </c:extLst>
        </c:ser>
        <c:ser>
          <c:idx val="2"/>
          <c:order val="2"/>
          <c:tx>
            <c:strRef>
              <c:f>国実!$E$1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国実!$B$698:$B$726</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国実!$E$698:$E$726</c:f>
              <c:numCache>
                <c:formatCode>#,##0.0;[Red]\-#,##0.0</c:formatCode>
                <c:ptCount val="29"/>
                <c:pt idx="0">
                  <c:v>79.2</c:v>
                </c:pt>
                <c:pt idx="1">
                  <c:v>80.2</c:v>
                </c:pt>
                <c:pt idx="2">
                  <c:v>81.3</c:v>
                </c:pt>
                <c:pt idx="3">
                  <c:v>81.599999999999994</c:v>
                </c:pt>
                <c:pt idx="4">
                  <c:v>80.7</c:v>
                </c:pt>
                <c:pt idx="5">
                  <c:v>81.400000000000006</c:v>
                </c:pt>
                <c:pt idx="6">
                  <c:v>83.7</c:v>
                </c:pt>
                <c:pt idx="7">
                  <c:v>84.7</c:v>
                </c:pt>
                <c:pt idx="8">
                  <c:v>85.8</c:v>
                </c:pt>
                <c:pt idx="9">
                  <c:v>87.1</c:v>
                </c:pt>
                <c:pt idx="10">
                  <c:v>88.4</c:v>
                </c:pt>
                <c:pt idx="11">
                  <c:v>90.2</c:v>
                </c:pt>
                <c:pt idx="12">
                  <c:v>92.1</c:v>
                </c:pt>
                <c:pt idx="13">
                  <c:v>92.1</c:v>
                </c:pt>
                <c:pt idx="14">
                  <c:v>92.6</c:v>
                </c:pt>
                <c:pt idx="15">
                  <c:v>92.7</c:v>
                </c:pt>
                <c:pt idx="16">
                  <c:v>94</c:v>
                </c:pt>
                <c:pt idx="17">
                  <c:v>95.1</c:v>
                </c:pt>
                <c:pt idx="18">
                  <c:v>95.7</c:v>
                </c:pt>
                <c:pt idx="19">
                  <c:v>97.5</c:v>
                </c:pt>
                <c:pt idx="20">
                  <c:v>99</c:v>
                </c:pt>
                <c:pt idx="21">
                  <c:v>100</c:v>
                </c:pt>
                <c:pt idx="22">
                  <c:v>100.3</c:v>
                </c:pt>
                <c:pt idx="23">
                  <c:v>101</c:v>
                </c:pt>
                <c:pt idx="24">
                  <c:v>101.3</c:v>
                </c:pt>
                <c:pt idx="25">
                  <c:v>102.3</c:v>
                </c:pt>
                <c:pt idx="26">
                  <c:v>101.7</c:v>
                </c:pt>
                <c:pt idx="27">
                  <c:v>100.2</c:v>
                </c:pt>
                <c:pt idx="28">
                  <c:v>100</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国実!$C$1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国実!$B$727:$B$755</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国実!$C$727:$C$755</c:f>
              <c:numCache>
                <c:formatCode>#,##0.0;[Red]\-#,##0.0</c:formatCode>
                <c:ptCount val="29"/>
                <c:pt idx="0">
                  <c:v>52.4</c:v>
                </c:pt>
                <c:pt idx="1">
                  <c:v>52.8</c:v>
                </c:pt>
                <c:pt idx="2">
                  <c:v>56.1</c:v>
                </c:pt>
                <c:pt idx="3">
                  <c:v>57.7</c:v>
                </c:pt>
                <c:pt idx="4">
                  <c:v>59.6</c:v>
                </c:pt>
                <c:pt idx="5">
                  <c:v>59.4</c:v>
                </c:pt>
                <c:pt idx="6">
                  <c:v>65.7</c:v>
                </c:pt>
                <c:pt idx="7">
                  <c:v>67.8</c:v>
                </c:pt>
                <c:pt idx="8">
                  <c:v>68.8</c:v>
                </c:pt>
                <c:pt idx="9">
                  <c:v>71.099999999999994</c:v>
                </c:pt>
                <c:pt idx="10">
                  <c:v>73.400000000000006</c:v>
                </c:pt>
                <c:pt idx="11">
                  <c:v>78.099999999999994</c:v>
                </c:pt>
                <c:pt idx="12">
                  <c:v>82.7</c:v>
                </c:pt>
                <c:pt idx="13">
                  <c:v>87.7</c:v>
                </c:pt>
                <c:pt idx="14">
                  <c:v>92.5</c:v>
                </c:pt>
                <c:pt idx="15">
                  <c:v>88.4</c:v>
                </c:pt>
                <c:pt idx="16">
                  <c:v>88.7</c:v>
                </c:pt>
                <c:pt idx="17">
                  <c:v>92.3</c:v>
                </c:pt>
                <c:pt idx="18">
                  <c:v>93</c:v>
                </c:pt>
                <c:pt idx="19">
                  <c:v>95.7</c:v>
                </c:pt>
                <c:pt idx="20">
                  <c:v>96.7</c:v>
                </c:pt>
                <c:pt idx="21">
                  <c:v>100</c:v>
                </c:pt>
                <c:pt idx="22">
                  <c:v>102.6</c:v>
                </c:pt>
                <c:pt idx="23">
                  <c:v>102.8</c:v>
                </c:pt>
                <c:pt idx="24">
                  <c:v>103.5</c:v>
                </c:pt>
                <c:pt idx="25">
                  <c:v>105.1</c:v>
                </c:pt>
                <c:pt idx="26">
                  <c:v>101</c:v>
                </c:pt>
                <c:pt idx="27">
                  <c:v>103.6</c:v>
                </c:pt>
                <c:pt idx="28">
                  <c:v>105</c:v>
                </c:pt>
              </c:numCache>
            </c:numRef>
          </c:val>
          <c:smooth val="0"/>
          <c:extLst>
            <c:ext xmlns:c16="http://schemas.microsoft.com/office/drawing/2014/chart" uri="{C3380CC4-5D6E-409C-BE32-E72D297353CC}">
              <c16:uniqueId val="{00000000-9D7D-49FF-9FCC-18EE0FD5B6F6}"/>
            </c:ext>
          </c:extLst>
        </c:ser>
        <c:ser>
          <c:idx val="1"/>
          <c:order val="1"/>
          <c:tx>
            <c:strRef>
              <c:f>国実!$D$1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国実!$B$727:$B$755</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国実!$D$727:$D$755</c:f>
              <c:numCache>
                <c:formatCode>#,##0.0;[Red]\-#,##0.0</c:formatCode>
                <c:ptCount val="29"/>
                <c:pt idx="0">
                  <c:v>61.4</c:v>
                </c:pt>
                <c:pt idx="1">
                  <c:v>61.1</c:v>
                </c:pt>
                <c:pt idx="2">
                  <c:v>64.400000000000006</c:v>
                </c:pt>
                <c:pt idx="3">
                  <c:v>66.599999999999994</c:v>
                </c:pt>
                <c:pt idx="4">
                  <c:v>69.5</c:v>
                </c:pt>
                <c:pt idx="5">
                  <c:v>69.2</c:v>
                </c:pt>
                <c:pt idx="6">
                  <c:v>75.900000000000006</c:v>
                </c:pt>
                <c:pt idx="7">
                  <c:v>76.7</c:v>
                </c:pt>
                <c:pt idx="8">
                  <c:v>75.099999999999994</c:v>
                </c:pt>
                <c:pt idx="9">
                  <c:v>75</c:v>
                </c:pt>
                <c:pt idx="10">
                  <c:v>74.3</c:v>
                </c:pt>
                <c:pt idx="11">
                  <c:v>76.599999999999994</c:v>
                </c:pt>
                <c:pt idx="12">
                  <c:v>79.7</c:v>
                </c:pt>
                <c:pt idx="13">
                  <c:v>82.3</c:v>
                </c:pt>
                <c:pt idx="14">
                  <c:v>86.9</c:v>
                </c:pt>
                <c:pt idx="15">
                  <c:v>84.2</c:v>
                </c:pt>
                <c:pt idx="16">
                  <c:v>85.5</c:v>
                </c:pt>
                <c:pt idx="17">
                  <c:v>89</c:v>
                </c:pt>
                <c:pt idx="18">
                  <c:v>90.2</c:v>
                </c:pt>
                <c:pt idx="19">
                  <c:v>92.6</c:v>
                </c:pt>
                <c:pt idx="20">
                  <c:v>95.6</c:v>
                </c:pt>
                <c:pt idx="21">
                  <c:v>100</c:v>
                </c:pt>
                <c:pt idx="22">
                  <c:v>100.6</c:v>
                </c:pt>
                <c:pt idx="23">
                  <c:v>102.7</c:v>
                </c:pt>
                <c:pt idx="24">
                  <c:v>103.8</c:v>
                </c:pt>
                <c:pt idx="25">
                  <c:v>105.6</c:v>
                </c:pt>
                <c:pt idx="26">
                  <c:v>95.6</c:v>
                </c:pt>
                <c:pt idx="27">
                  <c:v>98</c:v>
                </c:pt>
                <c:pt idx="28">
                  <c:v>97.3</c:v>
                </c:pt>
              </c:numCache>
            </c:numRef>
          </c:val>
          <c:smooth val="0"/>
          <c:extLst>
            <c:ext xmlns:c16="http://schemas.microsoft.com/office/drawing/2014/chart" uri="{C3380CC4-5D6E-409C-BE32-E72D297353CC}">
              <c16:uniqueId val="{00000001-9D7D-49FF-9FCC-18EE0FD5B6F6}"/>
            </c:ext>
          </c:extLst>
        </c:ser>
        <c:ser>
          <c:idx val="2"/>
          <c:order val="2"/>
          <c:tx>
            <c:strRef>
              <c:f>国実!$E$1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国実!$B$727:$B$755</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国実!$E$727:$E$755</c:f>
              <c:numCache>
                <c:formatCode>#,##0.0;[Red]\-#,##0.0</c:formatCode>
                <c:ptCount val="29"/>
                <c:pt idx="0">
                  <c:v>48</c:v>
                </c:pt>
                <c:pt idx="1">
                  <c:v>48.7</c:v>
                </c:pt>
                <c:pt idx="2">
                  <c:v>52</c:v>
                </c:pt>
                <c:pt idx="3">
                  <c:v>53.5</c:v>
                </c:pt>
                <c:pt idx="4">
                  <c:v>54.8</c:v>
                </c:pt>
                <c:pt idx="5">
                  <c:v>54.6</c:v>
                </c:pt>
                <c:pt idx="6">
                  <c:v>60.8</c:v>
                </c:pt>
                <c:pt idx="7">
                  <c:v>63.5</c:v>
                </c:pt>
                <c:pt idx="8">
                  <c:v>65.7</c:v>
                </c:pt>
                <c:pt idx="9">
                  <c:v>69.2</c:v>
                </c:pt>
                <c:pt idx="10">
                  <c:v>73</c:v>
                </c:pt>
                <c:pt idx="11">
                  <c:v>79</c:v>
                </c:pt>
                <c:pt idx="12">
                  <c:v>84.4</c:v>
                </c:pt>
                <c:pt idx="13">
                  <c:v>90.6</c:v>
                </c:pt>
                <c:pt idx="14">
                  <c:v>95.4</c:v>
                </c:pt>
                <c:pt idx="15">
                  <c:v>90.6</c:v>
                </c:pt>
                <c:pt idx="16">
                  <c:v>90.4</c:v>
                </c:pt>
                <c:pt idx="17">
                  <c:v>94.1</c:v>
                </c:pt>
                <c:pt idx="18">
                  <c:v>94.6</c:v>
                </c:pt>
                <c:pt idx="19">
                  <c:v>97.3</c:v>
                </c:pt>
                <c:pt idx="20">
                  <c:v>97.3</c:v>
                </c:pt>
                <c:pt idx="21">
                  <c:v>100</c:v>
                </c:pt>
                <c:pt idx="22">
                  <c:v>103.7</c:v>
                </c:pt>
                <c:pt idx="23">
                  <c:v>102.9</c:v>
                </c:pt>
                <c:pt idx="24">
                  <c:v>103.4</c:v>
                </c:pt>
                <c:pt idx="25">
                  <c:v>104.9</c:v>
                </c:pt>
                <c:pt idx="26">
                  <c:v>103.8</c:v>
                </c:pt>
                <c:pt idx="27">
                  <c:v>106.6</c:v>
                </c:pt>
                <c:pt idx="28">
                  <c:v>108.9</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国実!$C$1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国実!$B$756:$B$784</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国実!$C$756:$C$784</c:f>
              <c:numCache>
                <c:formatCode>#,##0.0;[Red]\-#,##0.0</c:formatCode>
                <c:ptCount val="29"/>
                <c:pt idx="0">
                  <c:v>82.6</c:v>
                </c:pt>
                <c:pt idx="1">
                  <c:v>85.6</c:v>
                </c:pt>
                <c:pt idx="2">
                  <c:v>86.5</c:v>
                </c:pt>
                <c:pt idx="3">
                  <c:v>87.9</c:v>
                </c:pt>
                <c:pt idx="4">
                  <c:v>89.4</c:v>
                </c:pt>
                <c:pt idx="5">
                  <c:v>91.7</c:v>
                </c:pt>
                <c:pt idx="6">
                  <c:v>94.1</c:v>
                </c:pt>
                <c:pt idx="7">
                  <c:v>95.2</c:v>
                </c:pt>
                <c:pt idx="8">
                  <c:v>95.8</c:v>
                </c:pt>
                <c:pt idx="9">
                  <c:v>97.8</c:v>
                </c:pt>
                <c:pt idx="10">
                  <c:v>97.6</c:v>
                </c:pt>
                <c:pt idx="11">
                  <c:v>96.2</c:v>
                </c:pt>
                <c:pt idx="12">
                  <c:v>95.2</c:v>
                </c:pt>
                <c:pt idx="13">
                  <c:v>96.1</c:v>
                </c:pt>
                <c:pt idx="14">
                  <c:v>95</c:v>
                </c:pt>
                <c:pt idx="15">
                  <c:v>96.3</c:v>
                </c:pt>
                <c:pt idx="16">
                  <c:v>98</c:v>
                </c:pt>
                <c:pt idx="17">
                  <c:v>98.7</c:v>
                </c:pt>
                <c:pt idx="18">
                  <c:v>98.6</c:v>
                </c:pt>
                <c:pt idx="19">
                  <c:v>99.9</c:v>
                </c:pt>
                <c:pt idx="20">
                  <c:v>99.3</c:v>
                </c:pt>
                <c:pt idx="21">
                  <c:v>100</c:v>
                </c:pt>
                <c:pt idx="22">
                  <c:v>101.5</c:v>
                </c:pt>
                <c:pt idx="23">
                  <c:v>100.5</c:v>
                </c:pt>
                <c:pt idx="24">
                  <c:v>100.8</c:v>
                </c:pt>
                <c:pt idx="25">
                  <c:v>102.7</c:v>
                </c:pt>
                <c:pt idx="26">
                  <c:v>107.4</c:v>
                </c:pt>
                <c:pt idx="27">
                  <c:v>110.4</c:v>
                </c:pt>
                <c:pt idx="28">
                  <c:v>110.9</c:v>
                </c:pt>
              </c:numCache>
            </c:numRef>
          </c:val>
          <c:smooth val="0"/>
          <c:extLst>
            <c:ext xmlns:c16="http://schemas.microsoft.com/office/drawing/2014/chart" uri="{C3380CC4-5D6E-409C-BE32-E72D297353CC}">
              <c16:uniqueId val="{00000000-9D7D-49FF-9FCC-18EE0FD5B6F6}"/>
            </c:ext>
          </c:extLst>
        </c:ser>
        <c:ser>
          <c:idx val="1"/>
          <c:order val="1"/>
          <c:tx>
            <c:strRef>
              <c:f>国実!$D$1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国実!$B$756:$B$784</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国実!$D$756:$D$784</c:f>
              <c:numCache>
                <c:formatCode>#,##0.0;[Red]\-#,##0.0</c:formatCode>
                <c:ptCount val="29"/>
                <c:pt idx="0">
                  <c:v>77.5</c:v>
                </c:pt>
                <c:pt idx="1">
                  <c:v>83.1</c:v>
                </c:pt>
                <c:pt idx="2">
                  <c:v>82.1</c:v>
                </c:pt>
                <c:pt idx="3">
                  <c:v>81.900000000000006</c:v>
                </c:pt>
                <c:pt idx="4">
                  <c:v>84.3</c:v>
                </c:pt>
                <c:pt idx="5">
                  <c:v>89.3</c:v>
                </c:pt>
                <c:pt idx="6">
                  <c:v>90.7</c:v>
                </c:pt>
                <c:pt idx="7">
                  <c:v>91.7</c:v>
                </c:pt>
                <c:pt idx="8">
                  <c:v>92.2</c:v>
                </c:pt>
                <c:pt idx="9">
                  <c:v>95.7</c:v>
                </c:pt>
                <c:pt idx="10">
                  <c:v>95.2</c:v>
                </c:pt>
                <c:pt idx="11">
                  <c:v>92.4</c:v>
                </c:pt>
                <c:pt idx="12">
                  <c:v>88.1</c:v>
                </c:pt>
                <c:pt idx="13">
                  <c:v>88.7</c:v>
                </c:pt>
                <c:pt idx="14">
                  <c:v>85</c:v>
                </c:pt>
                <c:pt idx="15">
                  <c:v>88.5</c:v>
                </c:pt>
                <c:pt idx="16">
                  <c:v>95.9</c:v>
                </c:pt>
                <c:pt idx="17">
                  <c:v>96.2</c:v>
                </c:pt>
                <c:pt idx="18">
                  <c:v>96.4</c:v>
                </c:pt>
                <c:pt idx="19">
                  <c:v>102.2</c:v>
                </c:pt>
                <c:pt idx="20">
                  <c:v>99.8</c:v>
                </c:pt>
                <c:pt idx="21">
                  <c:v>100</c:v>
                </c:pt>
                <c:pt idx="22">
                  <c:v>103</c:v>
                </c:pt>
                <c:pt idx="23">
                  <c:v>98.7</c:v>
                </c:pt>
                <c:pt idx="24">
                  <c:v>98.4</c:v>
                </c:pt>
                <c:pt idx="25">
                  <c:v>102.9</c:v>
                </c:pt>
                <c:pt idx="26">
                  <c:v>116.6</c:v>
                </c:pt>
                <c:pt idx="27">
                  <c:v>124.8</c:v>
                </c:pt>
                <c:pt idx="28">
                  <c:v>124</c:v>
                </c:pt>
              </c:numCache>
            </c:numRef>
          </c:val>
          <c:smooth val="0"/>
          <c:extLst>
            <c:ext xmlns:c16="http://schemas.microsoft.com/office/drawing/2014/chart" uri="{C3380CC4-5D6E-409C-BE32-E72D297353CC}">
              <c16:uniqueId val="{00000001-9D7D-49FF-9FCC-18EE0FD5B6F6}"/>
            </c:ext>
          </c:extLst>
        </c:ser>
        <c:ser>
          <c:idx val="2"/>
          <c:order val="2"/>
          <c:tx>
            <c:strRef>
              <c:f>国実!$E$1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国実!$B$756:$B$784</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国実!$E$756:$E$784</c:f>
              <c:numCache>
                <c:formatCode>#,##0.0;[Red]\-#,##0.0</c:formatCode>
                <c:ptCount val="29"/>
                <c:pt idx="0">
                  <c:v>84.9</c:v>
                </c:pt>
                <c:pt idx="1">
                  <c:v>86.8</c:v>
                </c:pt>
                <c:pt idx="2">
                  <c:v>88.5</c:v>
                </c:pt>
                <c:pt idx="3">
                  <c:v>90.6</c:v>
                </c:pt>
                <c:pt idx="4">
                  <c:v>91.8</c:v>
                </c:pt>
                <c:pt idx="5">
                  <c:v>93</c:v>
                </c:pt>
                <c:pt idx="6">
                  <c:v>95.8</c:v>
                </c:pt>
                <c:pt idx="7">
                  <c:v>96.9</c:v>
                </c:pt>
                <c:pt idx="8">
                  <c:v>97.6</c:v>
                </c:pt>
                <c:pt idx="9">
                  <c:v>98.8</c:v>
                </c:pt>
                <c:pt idx="10">
                  <c:v>98.7</c:v>
                </c:pt>
                <c:pt idx="11">
                  <c:v>98</c:v>
                </c:pt>
                <c:pt idx="12">
                  <c:v>98.6</c:v>
                </c:pt>
                <c:pt idx="13">
                  <c:v>99.7</c:v>
                </c:pt>
                <c:pt idx="14">
                  <c:v>99.7</c:v>
                </c:pt>
                <c:pt idx="15">
                  <c:v>100.1</c:v>
                </c:pt>
                <c:pt idx="16">
                  <c:v>99.1</c:v>
                </c:pt>
                <c:pt idx="17">
                  <c:v>99.9</c:v>
                </c:pt>
                <c:pt idx="18">
                  <c:v>99.7</c:v>
                </c:pt>
                <c:pt idx="19">
                  <c:v>98.8</c:v>
                </c:pt>
                <c:pt idx="20">
                  <c:v>99</c:v>
                </c:pt>
                <c:pt idx="21">
                  <c:v>100</c:v>
                </c:pt>
                <c:pt idx="22">
                  <c:v>100.8</c:v>
                </c:pt>
                <c:pt idx="23">
                  <c:v>101.4</c:v>
                </c:pt>
                <c:pt idx="24">
                  <c:v>101.9</c:v>
                </c:pt>
                <c:pt idx="25">
                  <c:v>102.6</c:v>
                </c:pt>
                <c:pt idx="26">
                  <c:v>103.2</c:v>
                </c:pt>
                <c:pt idx="27">
                  <c:v>103.8</c:v>
                </c:pt>
                <c:pt idx="28">
                  <c:v>104.9</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国実!$C$1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国実!$B$785:$B$813</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国実!$C$785:$C$813</c:f>
              <c:numCache>
                <c:formatCode>#,##0.0;[Red]\-#,##0.0</c:formatCode>
                <c:ptCount val="29"/>
                <c:pt idx="0">
                  <c:v>88.5</c:v>
                </c:pt>
                <c:pt idx="1">
                  <c:v>90.4</c:v>
                </c:pt>
                <c:pt idx="2">
                  <c:v>91.2</c:v>
                </c:pt>
                <c:pt idx="3">
                  <c:v>91.3</c:v>
                </c:pt>
                <c:pt idx="4">
                  <c:v>91.1</c:v>
                </c:pt>
                <c:pt idx="5">
                  <c:v>92.1</c:v>
                </c:pt>
                <c:pt idx="6">
                  <c:v>92.5</c:v>
                </c:pt>
                <c:pt idx="7">
                  <c:v>92.9</c:v>
                </c:pt>
                <c:pt idx="8">
                  <c:v>93.9</c:v>
                </c:pt>
                <c:pt idx="9">
                  <c:v>95.3</c:v>
                </c:pt>
                <c:pt idx="10">
                  <c:v>95.7</c:v>
                </c:pt>
                <c:pt idx="11">
                  <c:v>96.5</c:v>
                </c:pt>
                <c:pt idx="12">
                  <c:v>97.2</c:v>
                </c:pt>
                <c:pt idx="13">
                  <c:v>97.9</c:v>
                </c:pt>
                <c:pt idx="14">
                  <c:v>98.3</c:v>
                </c:pt>
                <c:pt idx="15">
                  <c:v>99.5</c:v>
                </c:pt>
                <c:pt idx="16">
                  <c:v>99.3</c:v>
                </c:pt>
                <c:pt idx="17">
                  <c:v>101</c:v>
                </c:pt>
                <c:pt idx="18">
                  <c:v>101</c:v>
                </c:pt>
                <c:pt idx="19">
                  <c:v>100.4</c:v>
                </c:pt>
                <c:pt idx="20">
                  <c:v>100.1</c:v>
                </c:pt>
                <c:pt idx="21">
                  <c:v>100</c:v>
                </c:pt>
                <c:pt idx="22">
                  <c:v>100.3</c:v>
                </c:pt>
                <c:pt idx="23">
                  <c:v>100.4</c:v>
                </c:pt>
                <c:pt idx="24">
                  <c:v>100.7</c:v>
                </c:pt>
                <c:pt idx="25">
                  <c:v>101.2</c:v>
                </c:pt>
                <c:pt idx="26">
                  <c:v>101.9</c:v>
                </c:pt>
                <c:pt idx="27">
                  <c:v>101</c:v>
                </c:pt>
                <c:pt idx="28">
                  <c:v>100</c:v>
                </c:pt>
              </c:numCache>
            </c:numRef>
          </c:val>
          <c:smooth val="0"/>
          <c:extLst>
            <c:ext xmlns:c16="http://schemas.microsoft.com/office/drawing/2014/chart" uri="{C3380CC4-5D6E-409C-BE32-E72D297353CC}">
              <c16:uniqueId val="{00000000-9D7D-49FF-9FCC-18EE0FD5B6F6}"/>
            </c:ext>
          </c:extLst>
        </c:ser>
        <c:ser>
          <c:idx val="1"/>
          <c:order val="1"/>
          <c:tx>
            <c:strRef>
              <c:f>国実!$D$1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国実!$B$785:$B$813</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国実!$D$785:$D$813</c:f>
              <c:numCache>
                <c:formatCode>#,##0.0;[Red]\-#,##0.0</c:formatCode>
                <c:ptCount val="29"/>
                <c:pt idx="0">
                  <c:v>84.3</c:v>
                </c:pt>
                <c:pt idx="1">
                  <c:v>86.8</c:v>
                </c:pt>
                <c:pt idx="2">
                  <c:v>89.2</c:v>
                </c:pt>
                <c:pt idx="3">
                  <c:v>89.2</c:v>
                </c:pt>
                <c:pt idx="4">
                  <c:v>88.8</c:v>
                </c:pt>
                <c:pt idx="5">
                  <c:v>91.7</c:v>
                </c:pt>
                <c:pt idx="6">
                  <c:v>93.6</c:v>
                </c:pt>
                <c:pt idx="7">
                  <c:v>94.4</c:v>
                </c:pt>
                <c:pt idx="8">
                  <c:v>95.5</c:v>
                </c:pt>
                <c:pt idx="9">
                  <c:v>99.2</c:v>
                </c:pt>
                <c:pt idx="10">
                  <c:v>100.4</c:v>
                </c:pt>
                <c:pt idx="11">
                  <c:v>102.7</c:v>
                </c:pt>
                <c:pt idx="12">
                  <c:v>101.1</c:v>
                </c:pt>
                <c:pt idx="13">
                  <c:v>99.8</c:v>
                </c:pt>
                <c:pt idx="14">
                  <c:v>98.3</c:v>
                </c:pt>
                <c:pt idx="15">
                  <c:v>102.1</c:v>
                </c:pt>
                <c:pt idx="16">
                  <c:v>98.6</c:v>
                </c:pt>
                <c:pt idx="17">
                  <c:v>97.2</c:v>
                </c:pt>
                <c:pt idx="18">
                  <c:v>97.3</c:v>
                </c:pt>
                <c:pt idx="19">
                  <c:v>98.3</c:v>
                </c:pt>
                <c:pt idx="20">
                  <c:v>97.8</c:v>
                </c:pt>
                <c:pt idx="21">
                  <c:v>100</c:v>
                </c:pt>
                <c:pt idx="22">
                  <c:v>100.8</c:v>
                </c:pt>
                <c:pt idx="23">
                  <c:v>100.7</c:v>
                </c:pt>
                <c:pt idx="24">
                  <c:v>101.9</c:v>
                </c:pt>
                <c:pt idx="25">
                  <c:v>102.4</c:v>
                </c:pt>
                <c:pt idx="26">
                  <c:v>109.8</c:v>
                </c:pt>
                <c:pt idx="27">
                  <c:v>107.2</c:v>
                </c:pt>
                <c:pt idx="28">
                  <c:v>99.2</c:v>
                </c:pt>
              </c:numCache>
            </c:numRef>
          </c:val>
          <c:smooth val="0"/>
          <c:extLst>
            <c:ext xmlns:c16="http://schemas.microsoft.com/office/drawing/2014/chart" uri="{C3380CC4-5D6E-409C-BE32-E72D297353CC}">
              <c16:uniqueId val="{00000001-9D7D-49FF-9FCC-18EE0FD5B6F6}"/>
            </c:ext>
          </c:extLst>
        </c:ser>
        <c:ser>
          <c:idx val="2"/>
          <c:order val="2"/>
          <c:tx>
            <c:strRef>
              <c:f>国実!$E$1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国実!$B$785:$B$813</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国実!$E$785:$E$813</c:f>
              <c:numCache>
                <c:formatCode>#,##0.0;[Red]\-#,##0.0</c:formatCode>
                <c:ptCount val="29"/>
                <c:pt idx="0">
                  <c:v>89.1</c:v>
                </c:pt>
                <c:pt idx="1">
                  <c:v>90.9</c:v>
                </c:pt>
                <c:pt idx="2">
                  <c:v>91.5</c:v>
                </c:pt>
                <c:pt idx="3">
                  <c:v>91.6</c:v>
                </c:pt>
                <c:pt idx="4">
                  <c:v>91.4</c:v>
                </c:pt>
                <c:pt idx="5">
                  <c:v>92.1</c:v>
                </c:pt>
                <c:pt idx="6">
                  <c:v>92.2</c:v>
                </c:pt>
                <c:pt idx="7">
                  <c:v>92.6</c:v>
                </c:pt>
                <c:pt idx="8">
                  <c:v>93.6</c:v>
                </c:pt>
                <c:pt idx="9">
                  <c:v>94.6</c:v>
                </c:pt>
                <c:pt idx="10">
                  <c:v>94.9</c:v>
                </c:pt>
                <c:pt idx="11">
                  <c:v>95.3</c:v>
                </c:pt>
                <c:pt idx="12">
                  <c:v>96.5</c:v>
                </c:pt>
                <c:pt idx="13">
                  <c:v>97.5</c:v>
                </c:pt>
                <c:pt idx="14">
                  <c:v>98.3</c:v>
                </c:pt>
                <c:pt idx="15">
                  <c:v>99.1</c:v>
                </c:pt>
                <c:pt idx="16">
                  <c:v>99.5</c:v>
                </c:pt>
                <c:pt idx="17">
                  <c:v>101.8</c:v>
                </c:pt>
                <c:pt idx="18">
                  <c:v>101.7</c:v>
                </c:pt>
                <c:pt idx="19">
                  <c:v>100.9</c:v>
                </c:pt>
                <c:pt idx="20">
                  <c:v>100.5</c:v>
                </c:pt>
                <c:pt idx="21">
                  <c:v>100</c:v>
                </c:pt>
                <c:pt idx="22">
                  <c:v>100.2</c:v>
                </c:pt>
                <c:pt idx="23">
                  <c:v>100.4</c:v>
                </c:pt>
                <c:pt idx="24">
                  <c:v>100.5</c:v>
                </c:pt>
                <c:pt idx="25">
                  <c:v>100.9</c:v>
                </c:pt>
                <c:pt idx="26">
                  <c:v>100.3</c:v>
                </c:pt>
                <c:pt idx="27">
                  <c:v>99.8</c:v>
                </c:pt>
                <c:pt idx="28">
                  <c:v>100.1</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国実!$C$1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国実!$B$814:$B$842</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国実!$C$814:$C$842</c:f>
              <c:numCache>
                <c:formatCode>#,##0.0;[Red]\-#,##0.0</c:formatCode>
                <c:ptCount val="29"/>
                <c:pt idx="0">
                  <c:v>56</c:v>
                </c:pt>
                <c:pt idx="1">
                  <c:v>58.6</c:v>
                </c:pt>
                <c:pt idx="2">
                  <c:v>60.7</c:v>
                </c:pt>
                <c:pt idx="3">
                  <c:v>61.8</c:v>
                </c:pt>
                <c:pt idx="4">
                  <c:v>63.2</c:v>
                </c:pt>
                <c:pt idx="5">
                  <c:v>66</c:v>
                </c:pt>
                <c:pt idx="6">
                  <c:v>68.8</c:v>
                </c:pt>
                <c:pt idx="7">
                  <c:v>70.8</c:v>
                </c:pt>
                <c:pt idx="8">
                  <c:v>72.2</c:v>
                </c:pt>
                <c:pt idx="9">
                  <c:v>73.599999999999994</c:v>
                </c:pt>
                <c:pt idx="10">
                  <c:v>75.400000000000006</c:v>
                </c:pt>
                <c:pt idx="11">
                  <c:v>77.599999999999994</c:v>
                </c:pt>
                <c:pt idx="12">
                  <c:v>78.900000000000006</c:v>
                </c:pt>
                <c:pt idx="13">
                  <c:v>79.7</c:v>
                </c:pt>
                <c:pt idx="14">
                  <c:v>80.900000000000006</c:v>
                </c:pt>
                <c:pt idx="15">
                  <c:v>82.9</c:v>
                </c:pt>
                <c:pt idx="16">
                  <c:v>85.7</c:v>
                </c:pt>
                <c:pt idx="17">
                  <c:v>88.8</c:v>
                </c:pt>
                <c:pt idx="18">
                  <c:v>92.7</c:v>
                </c:pt>
                <c:pt idx="19">
                  <c:v>95</c:v>
                </c:pt>
                <c:pt idx="20">
                  <c:v>96.5</c:v>
                </c:pt>
                <c:pt idx="21">
                  <c:v>100</c:v>
                </c:pt>
                <c:pt idx="22">
                  <c:v>103.7</c:v>
                </c:pt>
                <c:pt idx="23">
                  <c:v>105.1</c:v>
                </c:pt>
                <c:pt idx="24">
                  <c:v>107.5</c:v>
                </c:pt>
                <c:pt idx="25">
                  <c:v>110.2</c:v>
                </c:pt>
                <c:pt idx="26">
                  <c:v>111</c:v>
                </c:pt>
                <c:pt idx="27">
                  <c:v>117</c:v>
                </c:pt>
                <c:pt idx="28">
                  <c:v>121.3</c:v>
                </c:pt>
              </c:numCache>
            </c:numRef>
          </c:val>
          <c:smooth val="0"/>
          <c:extLst>
            <c:ext xmlns:c16="http://schemas.microsoft.com/office/drawing/2014/chart" uri="{C3380CC4-5D6E-409C-BE32-E72D297353CC}">
              <c16:uniqueId val="{00000000-9D7D-49FF-9FCC-18EE0FD5B6F6}"/>
            </c:ext>
          </c:extLst>
        </c:ser>
        <c:ser>
          <c:idx val="1"/>
          <c:order val="1"/>
          <c:tx>
            <c:strRef>
              <c:f>国実!$D$1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国実!$B$814:$B$842</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国実!$D$814:$D$842</c:f>
              <c:numCache>
                <c:formatCode>#,##0.0;[Red]\-#,##0.0</c:formatCode>
                <c:ptCount val="29"/>
                <c:pt idx="0">
                  <c:v>64.400000000000006</c:v>
                </c:pt>
                <c:pt idx="1">
                  <c:v>67.099999999999994</c:v>
                </c:pt>
                <c:pt idx="2">
                  <c:v>69.400000000000006</c:v>
                </c:pt>
                <c:pt idx="3">
                  <c:v>69.3</c:v>
                </c:pt>
                <c:pt idx="4">
                  <c:v>70.099999999999994</c:v>
                </c:pt>
                <c:pt idx="5">
                  <c:v>73.7</c:v>
                </c:pt>
                <c:pt idx="6">
                  <c:v>74.2</c:v>
                </c:pt>
                <c:pt idx="7">
                  <c:v>75.099999999999994</c:v>
                </c:pt>
                <c:pt idx="8">
                  <c:v>77.400000000000006</c:v>
                </c:pt>
                <c:pt idx="9">
                  <c:v>77.2</c:v>
                </c:pt>
                <c:pt idx="10">
                  <c:v>78.099999999999994</c:v>
                </c:pt>
                <c:pt idx="11">
                  <c:v>80.2</c:v>
                </c:pt>
                <c:pt idx="12">
                  <c:v>81.2</c:v>
                </c:pt>
                <c:pt idx="13">
                  <c:v>79.3</c:v>
                </c:pt>
                <c:pt idx="14">
                  <c:v>82.4</c:v>
                </c:pt>
                <c:pt idx="15">
                  <c:v>84.3</c:v>
                </c:pt>
                <c:pt idx="16">
                  <c:v>88.2</c:v>
                </c:pt>
                <c:pt idx="17">
                  <c:v>95.7</c:v>
                </c:pt>
                <c:pt idx="18">
                  <c:v>98.2</c:v>
                </c:pt>
                <c:pt idx="19">
                  <c:v>98.6</c:v>
                </c:pt>
                <c:pt idx="20">
                  <c:v>101</c:v>
                </c:pt>
                <c:pt idx="21">
                  <c:v>100</c:v>
                </c:pt>
                <c:pt idx="22">
                  <c:v>102.2</c:v>
                </c:pt>
                <c:pt idx="23">
                  <c:v>107.5</c:v>
                </c:pt>
                <c:pt idx="24">
                  <c:v>109.1</c:v>
                </c:pt>
                <c:pt idx="25">
                  <c:v>113</c:v>
                </c:pt>
                <c:pt idx="26">
                  <c:v>115</c:v>
                </c:pt>
                <c:pt idx="27">
                  <c:v>125.2</c:v>
                </c:pt>
                <c:pt idx="28">
                  <c:v>129</c:v>
                </c:pt>
              </c:numCache>
            </c:numRef>
          </c:val>
          <c:smooth val="0"/>
          <c:extLst>
            <c:ext xmlns:c16="http://schemas.microsoft.com/office/drawing/2014/chart" uri="{C3380CC4-5D6E-409C-BE32-E72D297353CC}">
              <c16:uniqueId val="{00000001-9D7D-49FF-9FCC-18EE0FD5B6F6}"/>
            </c:ext>
          </c:extLst>
        </c:ser>
        <c:ser>
          <c:idx val="2"/>
          <c:order val="2"/>
          <c:tx>
            <c:strRef>
              <c:f>国実!$E$1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国実!$B$814:$B$842</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国実!$E$814:$E$842</c:f>
              <c:numCache>
                <c:formatCode>#,##0.0;[Red]\-#,##0.0</c:formatCode>
                <c:ptCount val="29"/>
                <c:pt idx="0">
                  <c:v>51.6</c:v>
                </c:pt>
                <c:pt idx="1">
                  <c:v>54.2</c:v>
                </c:pt>
                <c:pt idx="2">
                  <c:v>56.2</c:v>
                </c:pt>
                <c:pt idx="3">
                  <c:v>58</c:v>
                </c:pt>
                <c:pt idx="4">
                  <c:v>59.7</c:v>
                </c:pt>
                <c:pt idx="5">
                  <c:v>62.1</c:v>
                </c:pt>
                <c:pt idx="6">
                  <c:v>66</c:v>
                </c:pt>
                <c:pt idx="7">
                  <c:v>68.7</c:v>
                </c:pt>
                <c:pt idx="8">
                  <c:v>69.5</c:v>
                </c:pt>
                <c:pt idx="9">
                  <c:v>71.8</c:v>
                </c:pt>
                <c:pt idx="10">
                  <c:v>74</c:v>
                </c:pt>
                <c:pt idx="11">
                  <c:v>76.3</c:v>
                </c:pt>
                <c:pt idx="12">
                  <c:v>77.7</c:v>
                </c:pt>
                <c:pt idx="13">
                  <c:v>80</c:v>
                </c:pt>
                <c:pt idx="14">
                  <c:v>80.2</c:v>
                </c:pt>
                <c:pt idx="15">
                  <c:v>82.2</c:v>
                </c:pt>
                <c:pt idx="16">
                  <c:v>84.5</c:v>
                </c:pt>
                <c:pt idx="17">
                  <c:v>85.4</c:v>
                </c:pt>
                <c:pt idx="18">
                  <c:v>90.1</c:v>
                </c:pt>
                <c:pt idx="19">
                  <c:v>93.1</c:v>
                </c:pt>
                <c:pt idx="20">
                  <c:v>94.3</c:v>
                </c:pt>
                <c:pt idx="21">
                  <c:v>100</c:v>
                </c:pt>
                <c:pt idx="22">
                  <c:v>104.4</c:v>
                </c:pt>
                <c:pt idx="23">
                  <c:v>104</c:v>
                </c:pt>
                <c:pt idx="24">
                  <c:v>106.8</c:v>
                </c:pt>
                <c:pt idx="25">
                  <c:v>108.9</c:v>
                </c:pt>
                <c:pt idx="26">
                  <c:v>109.1</c:v>
                </c:pt>
                <c:pt idx="27">
                  <c:v>113.2</c:v>
                </c:pt>
                <c:pt idx="28">
                  <c:v>117.6</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国実!$C$1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国実!$B$843:$B$871</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国実!$C$843:$C$871</c:f>
              <c:numCache>
                <c:formatCode>#,##0.0;[Red]\-#,##0.0</c:formatCode>
                <c:ptCount val="29"/>
                <c:pt idx="0">
                  <c:v>112.6</c:v>
                </c:pt>
                <c:pt idx="1">
                  <c:v>109.9</c:v>
                </c:pt>
                <c:pt idx="2">
                  <c:v>113</c:v>
                </c:pt>
                <c:pt idx="3">
                  <c:v>113.1</c:v>
                </c:pt>
                <c:pt idx="4">
                  <c:v>111.8</c:v>
                </c:pt>
                <c:pt idx="5">
                  <c:v>112.9</c:v>
                </c:pt>
                <c:pt idx="6">
                  <c:v>118.6</c:v>
                </c:pt>
                <c:pt idx="7">
                  <c:v>114.9</c:v>
                </c:pt>
                <c:pt idx="8">
                  <c:v>116.5</c:v>
                </c:pt>
                <c:pt idx="9">
                  <c:v>117.7</c:v>
                </c:pt>
                <c:pt idx="10">
                  <c:v>119.5</c:v>
                </c:pt>
                <c:pt idx="11">
                  <c:v>118.6</c:v>
                </c:pt>
                <c:pt idx="12">
                  <c:v>117</c:v>
                </c:pt>
                <c:pt idx="13">
                  <c:v>115.1</c:v>
                </c:pt>
                <c:pt idx="14">
                  <c:v>111.3</c:v>
                </c:pt>
                <c:pt idx="15">
                  <c:v>105.6</c:v>
                </c:pt>
                <c:pt idx="16">
                  <c:v>105.6</c:v>
                </c:pt>
                <c:pt idx="17">
                  <c:v>103.8</c:v>
                </c:pt>
                <c:pt idx="18">
                  <c:v>105.5</c:v>
                </c:pt>
                <c:pt idx="19">
                  <c:v>103.9</c:v>
                </c:pt>
                <c:pt idx="20">
                  <c:v>101.8</c:v>
                </c:pt>
                <c:pt idx="21">
                  <c:v>100</c:v>
                </c:pt>
                <c:pt idx="22">
                  <c:v>99</c:v>
                </c:pt>
                <c:pt idx="23">
                  <c:v>99.5</c:v>
                </c:pt>
                <c:pt idx="24">
                  <c:v>98.5</c:v>
                </c:pt>
                <c:pt idx="25">
                  <c:v>98.8</c:v>
                </c:pt>
                <c:pt idx="26">
                  <c:v>86.8</c:v>
                </c:pt>
                <c:pt idx="27">
                  <c:v>87.5</c:v>
                </c:pt>
                <c:pt idx="28">
                  <c:v>87.7</c:v>
                </c:pt>
              </c:numCache>
            </c:numRef>
          </c:val>
          <c:smooth val="0"/>
          <c:extLst>
            <c:ext xmlns:c16="http://schemas.microsoft.com/office/drawing/2014/chart" uri="{C3380CC4-5D6E-409C-BE32-E72D297353CC}">
              <c16:uniqueId val="{00000000-9D7D-49FF-9FCC-18EE0FD5B6F6}"/>
            </c:ext>
          </c:extLst>
        </c:ser>
        <c:ser>
          <c:idx val="1"/>
          <c:order val="1"/>
          <c:tx>
            <c:strRef>
              <c:f>国実!$D$1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国実!$B$843:$B$871</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国実!$D$843:$D$871</c:f>
              <c:numCache>
                <c:formatCode>#,##0.0;[Red]\-#,##0.0</c:formatCode>
                <c:ptCount val="29"/>
                <c:pt idx="0">
                  <c:v>100.7</c:v>
                </c:pt>
                <c:pt idx="1">
                  <c:v>97.3</c:v>
                </c:pt>
                <c:pt idx="2">
                  <c:v>102.8</c:v>
                </c:pt>
                <c:pt idx="3">
                  <c:v>104.1</c:v>
                </c:pt>
                <c:pt idx="4">
                  <c:v>102.7</c:v>
                </c:pt>
                <c:pt idx="5">
                  <c:v>105.7</c:v>
                </c:pt>
                <c:pt idx="6">
                  <c:v>111.8</c:v>
                </c:pt>
                <c:pt idx="7">
                  <c:v>110.1</c:v>
                </c:pt>
                <c:pt idx="8">
                  <c:v>110.8</c:v>
                </c:pt>
                <c:pt idx="9">
                  <c:v>112.8</c:v>
                </c:pt>
                <c:pt idx="10">
                  <c:v>117.6</c:v>
                </c:pt>
                <c:pt idx="11">
                  <c:v>118.8</c:v>
                </c:pt>
                <c:pt idx="12">
                  <c:v>115.5</c:v>
                </c:pt>
                <c:pt idx="13">
                  <c:v>112.1</c:v>
                </c:pt>
                <c:pt idx="14">
                  <c:v>106.7</c:v>
                </c:pt>
                <c:pt idx="15">
                  <c:v>100.7</c:v>
                </c:pt>
                <c:pt idx="16">
                  <c:v>102.8</c:v>
                </c:pt>
                <c:pt idx="17">
                  <c:v>100.5</c:v>
                </c:pt>
                <c:pt idx="18">
                  <c:v>104.2</c:v>
                </c:pt>
                <c:pt idx="19">
                  <c:v>104.5</c:v>
                </c:pt>
                <c:pt idx="20">
                  <c:v>101.6</c:v>
                </c:pt>
                <c:pt idx="21">
                  <c:v>100</c:v>
                </c:pt>
                <c:pt idx="22">
                  <c:v>100.3</c:v>
                </c:pt>
                <c:pt idx="23">
                  <c:v>101.2</c:v>
                </c:pt>
                <c:pt idx="24">
                  <c:v>100.2</c:v>
                </c:pt>
                <c:pt idx="25">
                  <c:v>99.4</c:v>
                </c:pt>
                <c:pt idx="26">
                  <c:v>87.2</c:v>
                </c:pt>
                <c:pt idx="27">
                  <c:v>86.9</c:v>
                </c:pt>
                <c:pt idx="28">
                  <c:v>86.5</c:v>
                </c:pt>
              </c:numCache>
            </c:numRef>
          </c:val>
          <c:smooth val="0"/>
          <c:extLst>
            <c:ext xmlns:c16="http://schemas.microsoft.com/office/drawing/2014/chart" uri="{C3380CC4-5D6E-409C-BE32-E72D297353CC}">
              <c16:uniqueId val="{00000001-9D7D-49FF-9FCC-18EE0FD5B6F6}"/>
            </c:ext>
          </c:extLst>
        </c:ser>
        <c:ser>
          <c:idx val="2"/>
          <c:order val="2"/>
          <c:tx>
            <c:strRef>
              <c:f>国実!$E$1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国実!$B$843:$B$871</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国実!$E$843:$E$871</c:f>
              <c:numCache>
                <c:formatCode>#,##0.0;[Red]\-#,##0.0</c:formatCode>
                <c:ptCount val="29"/>
                <c:pt idx="0">
                  <c:v>121.2</c:v>
                </c:pt>
                <c:pt idx="1">
                  <c:v>119</c:v>
                </c:pt>
                <c:pt idx="2">
                  <c:v>120.4</c:v>
                </c:pt>
                <c:pt idx="3">
                  <c:v>119.6</c:v>
                </c:pt>
                <c:pt idx="4">
                  <c:v>118.4</c:v>
                </c:pt>
                <c:pt idx="5">
                  <c:v>118.2</c:v>
                </c:pt>
                <c:pt idx="6">
                  <c:v>123.6</c:v>
                </c:pt>
                <c:pt idx="7">
                  <c:v>118.4</c:v>
                </c:pt>
                <c:pt idx="8">
                  <c:v>120.7</c:v>
                </c:pt>
                <c:pt idx="9">
                  <c:v>121.2</c:v>
                </c:pt>
                <c:pt idx="10">
                  <c:v>120.8</c:v>
                </c:pt>
                <c:pt idx="11">
                  <c:v>118.5</c:v>
                </c:pt>
                <c:pt idx="12">
                  <c:v>118.2</c:v>
                </c:pt>
                <c:pt idx="13">
                  <c:v>117.3</c:v>
                </c:pt>
                <c:pt idx="14">
                  <c:v>114.7</c:v>
                </c:pt>
                <c:pt idx="15">
                  <c:v>109.1</c:v>
                </c:pt>
                <c:pt idx="16">
                  <c:v>107.7</c:v>
                </c:pt>
                <c:pt idx="17">
                  <c:v>106.2</c:v>
                </c:pt>
                <c:pt idx="18">
                  <c:v>106.4</c:v>
                </c:pt>
                <c:pt idx="19">
                  <c:v>103.5</c:v>
                </c:pt>
                <c:pt idx="20">
                  <c:v>101.9</c:v>
                </c:pt>
                <c:pt idx="21">
                  <c:v>100</c:v>
                </c:pt>
                <c:pt idx="22">
                  <c:v>98.1</c:v>
                </c:pt>
                <c:pt idx="23">
                  <c:v>98.4</c:v>
                </c:pt>
                <c:pt idx="24">
                  <c:v>97.2</c:v>
                </c:pt>
                <c:pt idx="25">
                  <c:v>98.4</c:v>
                </c:pt>
                <c:pt idx="26">
                  <c:v>86.6</c:v>
                </c:pt>
                <c:pt idx="27">
                  <c:v>87.9</c:v>
                </c:pt>
                <c:pt idx="28">
                  <c:v>88.6</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国実!$C$1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国実!$B$872:$B$900</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国実!$C$872:$C$900</c:f>
              <c:numCache>
                <c:formatCode>#,##0.0;[Red]\-#,##0.0</c:formatCode>
                <c:ptCount val="29"/>
                <c:pt idx="0">
                  <c:v>87.5</c:v>
                </c:pt>
                <c:pt idx="1">
                  <c:v>89.4</c:v>
                </c:pt>
                <c:pt idx="2">
                  <c:v>92.1</c:v>
                </c:pt>
                <c:pt idx="3">
                  <c:v>93.3</c:v>
                </c:pt>
                <c:pt idx="4">
                  <c:v>91.7</c:v>
                </c:pt>
                <c:pt idx="5">
                  <c:v>91.6</c:v>
                </c:pt>
                <c:pt idx="6">
                  <c:v>94.1</c:v>
                </c:pt>
                <c:pt idx="7">
                  <c:v>93.9</c:v>
                </c:pt>
                <c:pt idx="8">
                  <c:v>93.7</c:v>
                </c:pt>
                <c:pt idx="9">
                  <c:v>94.7</c:v>
                </c:pt>
                <c:pt idx="10">
                  <c:v>96.4</c:v>
                </c:pt>
                <c:pt idx="11">
                  <c:v>98.3</c:v>
                </c:pt>
                <c:pt idx="12">
                  <c:v>99.6</c:v>
                </c:pt>
                <c:pt idx="13">
                  <c:v>101.3</c:v>
                </c:pt>
                <c:pt idx="14">
                  <c:v>100</c:v>
                </c:pt>
                <c:pt idx="15">
                  <c:v>92</c:v>
                </c:pt>
                <c:pt idx="16">
                  <c:v>95.8</c:v>
                </c:pt>
                <c:pt idx="17">
                  <c:v>95.6</c:v>
                </c:pt>
                <c:pt idx="18">
                  <c:v>97.2</c:v>
                </c:pt>
                <c:pt idx="19">
                  <c:v>98.3</c:v>
                </c:pt>
                <c:pt idx="20">
                  <c:v>98.4</c:v>
                </c:pt>
                <c:pt idx="21">
                  <c:v>100</c:v>
                </c:pt>
                <c:pt idx="22">
                  <c:v>100.7</c:v>
                </c:pt>
                <c:pt idx="23">
                  <c:v>102.3</c:v>
                </c:pt>
                <c:pt idx="24">
                  <c:v>103</c:v>
                </c:pt>
                <c:pt idx="25">
                  <c:v>102.5</c:v>
                </c:pt>
                <c:pt idx="26">
                  <c:v>97.1</c:v>
                </c:pt>
                <c:pt idx="27">
                  <c:v>99.8</c:v>
                </c:pt>
                <c:pt idx="28">
                  <c:v>101</c:v>
                </c:pt>
              </c:numCache>
            </c:numRef>
          </c:val>
          <c:smooth val="0"/>
          <c:extLst>
            <c:ext xmlns:c16="http://schemas.microsoft.com/office/drawing/2014/chart" uri="{C3380CC4-5D6E-409C-BE32-E72D297353CC}">
              <c16:uniqueId val="{00000000-9D7D-49FF-9FCC-18EE0FD5B6F6}"/>
            </c:ext>
          </c:extLst>
        </c:ser>
        <c:ser>
          <c:idx val="1"/>
          <c:order val="1"/>
          <c:tx>
            <c:strRef>
              <c:f>国実!$D$1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国実!$B$872:$B$900</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国実!$D$872:$D$900</c:f>
              <c:numCache>
                <c:formatCode>#,##0.0;[Red]\-#,##0.0</c:formatCode>
                <c:ptCount val="29"/>
                <c:pt idx="0">
                  <c:v>91.9</c:v>
                </c:pt>
                <c:pt idx="1">
                  <c:v>93.7</c:v>
                </c:pt>
                <c:pt idx="2">
                  <c:v>96.5</c:v>
                </c:pt>
                <c:pt idx="3">
                  <c:v>97.6</c:v>
                </c:pt>
                <c:pt idx="4">
                  <c:v>95.3</c:v>
                </c:pt>
                <c:pt idx="5">
                  <c:v>95.1</c:v>
                </c:pt>
                <c:pt idx="6">
                  <c:v>97.7</c:v>
                </c:pt>
                <c:pt idx="7">
                  <c:v>97.6</c:v>
                </c:pt>
                <c:pt idx="8">
                  <c:v>96.4</c:v>
                </c:pt>
                <c:pt idx="9">
                  <c:v>97</c:v>
                </c:pt>
                <c:pt idx="10">
                  <c:v>98.2</c:v>
                </c:pt>
                <c:pt idx="11">
                  <c:v>99.9</c:v>
                </c:pt>
                <c:pt idx="12">
                  <c:v>101.3</c:v>
                </c:pt>
                <c:pt idx="13">
                  <c:v>103.3</c:v>
                </c:pt>
                <c:pt idx="14">
                  <c:v>101.7</c:v>
                </c:pt>
                <c:pt idx="15">
                  <c:v>92</c:v>
                </c:pt>
                <c:pt idx="16">
                  <c:v>96.3</c:v>
                </c:pt>
                <c:pt idx="17">
                  <c:v>96.1</c:v>
                </c:pt>
                <c:pt idx="18">
                  <c:v>98.2</c:v>
                </c:pt>
                <c:pt idx="19">
                  <c:v>98.5</c:v>
                </c:pt>
                <c:pt idx="20">
                  <c:v>98.4</c:v>
                </c:pt>
                <c:pt idx="21">
                  <c:v>100</c:v>
                </c:pt>
                <c:pt idx="22">
                  <c:v>100.7</c:v>
                </c:pt>
                <c:pt idx="23">
                  <c:v>101.9</c:v>
                </c:pt>
                <c:pt idx="24">
                  <c:v>102.6</c:v>
                </c:pt>
                <c:pt idx="25">
                  <c:v>102</c:v>
                </c:pt>
                <c:pt idx="26">
                  <c:v>95.9</c:v>
                </c:pt>
                <c:pt idx="27">
                  <c:v>98.1</c:v>
                </c:pt>
                <c:pt idx="28">
                  <c:v>97.9</c:v>
                </c:pt>
              </c:numCache>
            </c:numRef>
          </c:val>
          <c:smooth val="0"/>
          <c:extLst>
            <c:ext xmlns:c16="http://schemas.microsoft.com/office/drawing/2014/chart" uri="{C3380CC4-5D6E-409C-BE32-E72D297353CC}">
              <c16:uniqueId val="{00000001-9D7D-49FF-9FCC-18EE0FD5B6F6}"/>
            </c:ext>
          </c:extLst>
        </c:ser>
        <c:ser>
          <c:idx val="2"/>
          <c:order val="2"/>
          <c:tx>
            <c:strRef>
              <c:f>国実!$E$1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国実!$B$872:$B$900</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国実!$E$872:$E$900</c:f>
              <c:numCache>
                <c:formatCode>#,##0.0;[Red]\-#,##0.0</c:formatCode>
                <c:ptCount val="29"/>
                <c:pt idx="0">
                  <c:v>83.9</c:v>
                </c:pt>
                <c:pt idx="1">
                  <c:v>86</c:v>
                </c:pt>
                <c:pt idx="2">
                  <c:v>88.6</c:v>
                </c:pt>
                <c:pt idx="3">
                  <c:v>89.9</c:v>
                </c:pt>
                <c:pt idx="4">
                  <c:v>88.8</c:v>
                </c:pt>
                <c:pt idx="5">
                  <c:v>88.8</c:v>
                </c:pt>
                <c:pt idx="6">
                  <c:v>91.1</c:v>
                </c:pt>
                <c:pt idx="7">
                  <c:v>90.9</c:v>
                </c:pt>
                <c:pt idx="8">
                  <c:v>91.3</c:v>
                </c:pt>
                <c:pt idx="9">
                  <c:v>92.7</c:v>
                </c:pt>
                <c:pt idx="10">
                  <c:v>94.7</c:v>
                </c:pt>
                <c:pt idx="11">
                  <c:v>96.8</c:v>
                </c:pt>
                <c:pt idx="12">
                  <c:v>98</c:v>
                </c:pt>
                <c:pt idx="13">
                  <c:v>99.5</c:v>
                </c:pt>
                <c:pt idx="14">
                  <c:v>98.3</c:v>
                </c:pt>
                <c:pt idx="15">
                  <c:v>92</c:v>
                </c:pt>
                <c:pt idx="16">
                  <c:v>95.4</c:v>
                </c:pt>
                <c:pt idx="17">
                  <c:v>95.2</c:v>
                </c:pt>
                <c:pt idx="18">
                  <c:v>96.2</c:v>
                </c:pt>
                <c:pt idx="19">
                  <c:v>98.1</c:v>
                </c:pt>
                <c:pt idx="20">
                  <c:v>98.4</c:v>
                </c:pt>
                <c:pt idx="21">
                  <c:v>100</c:v>
                </c:pt>
                <c:pt idx="22">
                  <c:v>100.7</c:v>
                </c:pt>
                <c:pt idx="23">
                  <c:v>102.8</c:v>
                </c:pt>
                <c:pt idx="24">
                  <c:v>103.4</c:v>
                </c:pt>
                <c:pt idx="25">
                  <c:v>102.8</c:v>
                </c:pt>
                <c:pt idx="26">
                  <c:v>98.1</c:v>
                </c:pt>
                <c:pt idx="27">
                  <c:v>101.3</c:v>
                </c:pt>
                <c:pt idx="28">
                  <c:v>103.7</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国実!$C$1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国実!$B$901:$B$929</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国実!$C$901:$C$929</c:f>
              <c:numCache>
                <c:formatCode>#,##0.0;[Red]\-#,##0.0</c:formatCode>
                <c:ptCount val="29"/>
                <c:pt idx="0">
                  <c:v>86.2</c:v>
                </c:pt>
                <c:pt idx="1">
                  <c:v>93.2</c:v>
                </c:pt>
                <c:pt idx="2">
                  <c:v>95.3</c:v>
                </c:pt>
                <c:pt idx="3">
                  <c:v>91.2</c:v>
                </c:pt>
                <c:pt idx="4">
                  <c:v>90.6</c:v>
                </c:pt>
                <c:pt idx="5">
                  <c:v>91.1</c:v>
                </c:pt>
                <c:pt idx="6">
                  <c:v>95</c:v>
                </c:pt>
                <c:pt idx="7">
                  <c:v>96.7</c:v>
                </c:pt>
                <c:pt idx="8">
                  <c:v>93.7</c:v>
                </c:pt>
                <c:pt idx="9">
                  <c:v>96.3</c:v>
                </c:pt>
                <c:pt idx="10">
                  <c:v>97.3</c:v>
                </c:pt>
                <c:pt idx="11">
                  <c:v>99.9</c:v>
                </c:pt>
                <c:pt idx="12">
                  <c:v>101.9</c:v>
                </c:pt>
                <c:pt idx="13">
                  <c:v>100.4</c:v>
                </c:pt>
                <c:pt idx="14">
                  <c:v>96.8</c:v>
                </c:pt>
                <c:pt idx="15">
                  <c:v>92</c:v>
                </c:pt>
                <c:pt idx="16">
                  <c:v>94.5</c:v>
                </c:pt>
                <c:pt idx="17">
                  <c:v>97.1</c:v>
                </c:pt>
                <c:pt idx="18">
                  <c:v>97.9</c:v>
                </c:pt>
                <c:pt idx="19">
                  <c:v>96.7</c:v>
                </c:pt>
                <c:pt idx="20">
                  <c:v>96.1</c:v>
                </c:pt>
                <c:pt idx="21">
                  <c:v>100</c:v>
                </c:pt>
                <c:pt idx="22">
                  <c:v>102.7</c:v>
                </c:pt>
                <c:pt idx="23">
                  <c:v>103.8</c:v>
                </c:pt>
                <c:pt idx="24">
                  <c:v>104.6</c:v>
                </c:pt>
                <c:pt idx="25">
                  <c:v>103.8</c:v>
                </c:pt>
                <c:pt idx="26">
                  <c:v>102.4</c:v>
                </c:pt>
                <c:pt idx="27">
                  <c:v>103.2</c:v>
                </c:pt>
                <c:pt idx="28">
                  <c:v>103.4</c:v>
                </c:pt>
              </c:numCache>
            </c:numRef>
          </c:val>
          <c:smooth val="0"/>
          <c:extLst>
            <c:ext xmlns:c16="http://schemas.microsoft.com/office/drawing/2014/chart" uri="{C3380CC4-5D6E-409C-BE32-E72D297353CC}">
              <c16:uniqueId val="{00000000-9D7D-49FF-9FCC-18EE0FD5B6F6}"/>
            </c:ext>
          </c:extLst>
        </c:ser>
        <c:ser>
          <c:idx val="1"/>
          <c:order val="1"/>
          <c:tx>
            <c:strRef>
              <c:f>国実!$D$1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国実!$B$901:$B$929</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国実!$D$901:$D$929</c:f>
              <c:numCache>
                <c:formatCode>#,##0.0;[Red]\-#,##0.0</c:formatCode>
                <c:ptCount val="29"/>
              </c:numCache>
            </c:numRef>
          </c:val>
          <c:smooth val="0"/>
          <c:extLst>
            <c:ext xmlns:c16="http://schemas.microsoft.com/office/drawing/2014/chart" uri="{C3380CC4-5D6E-409C-BE32-E72D297353CC}">
              <c16:uniqueId val="{00000001-9D7D-49FF-9FCC-18EE0FD5B6F6}"/>
            </c:ext>
          </c:extLst>
        </c:ser>
        <c:ser>
          <c:idx val="2"/>
          <c:order val="2"/>
          <c:tx>
            <c:strRef>
              <c:f>国実!$E$1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国実!$B$901:$B$929</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国実!$E$901:$E$929</c:f>
              <c:numCache>
                <c:formatCode>#,##0.0;[Red]\-#,##0.0</c:formatCode>
                <c:ptCount val="29"/>
                <c:pt idx="0">
                  <c:v>86.2</c:v>
                </c:pt>
                <c:pt idx="1">
                  <c:v>93.2</c:v>
                </c:pt>
                <c:pt idx="2">
                  <c:v>95.3</c:v>
                </c:pt>
                <c:pt idx="3">
                  <c:v>91.2</c:v>
                </c:pt>
                <c:pt idx="4">
                  <c:v>90.6</c:v>
                </c:pt>
                <c:pt idx="5">
                  <c:v>91.1</c:v>
                </c:pt>
                <c:pt idx="6">
                  <c:v>95</c:v>
                </c:pt>
                <c:pt idx="7">
                  <c:v>96.7</c:v>
                </c:pt>
                <c:pt idx="8">
                  <c:v>93.7</c:v>
                </c:pt>
                <c:pt idx="9">
                  <c:v>96.3</c:v>
                </c:pt>
                <c:pt idx="10">
                  <c:v>97.3</c:v>
                </c:pt>
                <c:pt idx="11">
                  <c:v>99.9</c:v>
                </c:pt>
                <c:pt idx="12">
                  <c:v>101.9</c:v>
                </c:pt>
                <c:pt idx="13">
                  <c:v>100.4</c:v>
                </c:pt>
                <c:pt idx="14">
                  <c:v>96.8</c:v>
                </c:pt>
                <c:pt idx="15">
                  <c:v>92</c:v>
                </c:pt>
                <c:pt idx="16">
                  <c:v>94.5</c:v>
                </c:pt>
                <c:pt idx="17">
                  <c:v>97.1</c:v>
                </c:pt>
                <c:pt idx="18">
                  <c:v>97.9</c:v>
                </c:pt>
                <c:pt idx="19">
                  <c:v>96.7</c:v>
                </c:pt>
                <c:pt idx="20">
                  <c:v>96.1</c:v>
                </c:pt>
                <c:pt idx="21">
                  <c:v>100</c:v>
                </c:pt>
                <c:pt idx="22">
                  <c:v>102.7</c:v>
                </c:pt>
                <c:pt idx="23">
                  <c:v>103.8</c:v>
                </c:pt>
                <c:pt idx="24">
                  <c:v>104.6</c:v>
                </c:pt>
                <c:pt idx="25">
                  <c:v>103.8</c:v>
                </c:pt>
                <c:pt idx="26">
                  <c:v>102.4</c:v>
                </c:pt>
                <c:pt idx="27">
                  <c:v>103.2</c:v>
                </c:pt>
                <c:pt idx="28">
                  <c:v>103.4</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国実!$C$1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国実!$B$930:$B$958</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国実!$C$930:$C$958</c:f>
              <c:numCache>
                <c:formatCode>#,##0.0;[Red]\-#,##0.0</c:formatCode>
                <c:ptCount val="29"/>
                <c:pt idx="0">
                  <c:v>85.7</c:v>
                </c:pt>
                <c:pt idx="1">
                  <c:v>91.7</c:v>
                </c:pt>
                <c:pt idx="2">
                  <c:v>98.7</c:v>
                </c:pt>
                <c:pt idx="3">
                  <c:v>99.4</c:v>
                </c:pt>
                <c:pt idx="4">
                  <c:v>95.3</c:v>
                </c:pt>
                <c:pt idx="5">
                  <c:v>86.1</c:v>
                </c:pt>
                <c:pt idx="6">
                  <c:v>93.9</c:v>
                </c:pt>
                <c:pt idx="7">
                  <c:v>93.7</c:v>
                </c:pt>
                <c:pt idx="8">
                  <c:v>85.8</c:v>
                </c:pt>
                <c:pt idx="9">
                  <c:v>89.1</c:v>
                </c:pt>
                <c:pt idx="10">
                  <c:v>93.5</c:v>
                </c:pt>
                <c:pt idx="11">
                  <c:v>97.7</c:v>
                </c:pt>
                <c:pt idx="12">
                  <c:v>98.9</c:v>
                </c:pt>
                <c:pt idx="13">
                  <c:v>100.9</c:v>
                </c:pt>
                <c:pt idx="14">
                  <c:v>99.4</c:v>
                </c:pt>
                <c:pt idx="15">
                  <c:v>77.900000000000006</c:v>
                </c:pt>
                <c:pt idx="16">
                  <c:v>83</c:v>
                </c:pt>
                <c:pt idx="17">
                  <c:v>86.9</c:v>
                </c:pt>
                <c:pt idx="18">
                  <c:v>89.8</c:v>
                </c:pt>
                <c:pt idx="19">
                  <c:v>90.1</c:v>
                </c:pt>
                <c:pt idx="20">
                  <c:v>93.6</c:v>
                </c:pt>
                <c:pt idx="21">
                  <c:v>100</c:v>
                </c:pt>
                <c:pt idx="22">
                  <c:v>99.8</c:v>
                </c:pt>
                <c:pt idx="23">
                  <c:v>102.5</c:v>
                </c:pt>
                <c:pt idx="24">
                  <c:v>106.7</c:v>
                </c:pt>
                <c:pt idx="25">
                  <c:v>105.3</c:v>
                </c:pt>
                <c:pt idx="26">
                  <c:v>97.2</c:v>
                </c:pt>
                <c:pt idx="27">
                  <c:v>100.6</c:v>
                </c:pt>
                <c:pt idx="28">
                  <c:v>105.3</c:v>
                </c:pt>
              </c:numCache>
            </c:numRef>
          </c:val>
          <c:smooth val="0"/>
          <c:extLst>
            <c:ext xmlns:c16="http://schemas.microsoft.com/office/drawing/2014/chart" uri="{C3380CC4-5D6E-409C-BE32-E72D297353CC}">
              <c16:uniqueId val="{00000000-9D7D-49FF-9FCC-18EE0FD5B6F6}"/>
            </c:ext>
          </c:extLst>
        </c:ser>
        <c:ser>
          <c:idx val="1"/>
          <c:order val="1"/>
          <c:tx>
            <c:strRef>
              <c:f>国実!$D$1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国実!$B$930:$B$958</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国実!$D$930:$D$958</c:f>
              <c:numCache>
                <c:formatCode>#,##0.0;[Red]\-#,##0.0</c:formatCode>
                <c:ptCount val="29"/>
              </c:numCache>
            </c:numRef>
          </c:val>
          <c:smooth val="0"/>
          <c:extLst>
            <c:ext xmlns:c16="http://schemas.microsoft.com/office/drawing/2014/chart" uri="{C3380CC4-5D6E-409C-BE32-E72D297353CC}">
              <c16:uniqueId val="{00000001-9D7D-49FF-9FCC-18EE0FD5B6F6}"/>
            </c:ext>
          </c:extLst>
        </c:ser>
        <c:ser>
          <c:idx val="2"/>
          <c:order val="2"/>
          <c:tx>
            <c:strRef>
              <c:f>国実!$E$1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国実!$B$930:$B$958</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国実!$E$930:$E$958</c:f>
              <c:numCache>
                <c:formatCode>#,##0.0;[Red]\-#,##0.0</c:formatCode>
                <c:ptCount val="29"/>
                <c:pt idx="0">
                  <c:v>85.7</c:v>
                </c:pt>
                <c:pt idx="1">
                  <c:v>91.7</c:v>
                </c:pt>
                <c:pt idx="2">
                  <c:v>98.7</c:v>
                </c:pt>
                <c:pt idx="3">
                  <c:v>99.4</c:v>
                </c:pt>
                <c:pt idx="4">
                  <c:v>95.3</c:v>
                </c:pt>
                <c:pt idx="5">
                  <c:v>86.1</c:v>
                </c:pt>
                <c:pt idx="6">
                  <c:v>93.9</c:v>
                </c:pt>
                <c:pt idx="7">
                  <c:v>93.7</c:v>
                </c:pt>
                <c:pt idx="8">
                  <c:v>85.8</c:v>
                </c:pt>
                <c:pt idx="9">
                  <c:v>89.1</c:v>
                </c:pt>
                <c:pt idx="10">
                  <c:v>93.5</c:v>
                </c:pt>
                <c:pt idx="11">
                  <c:v>97.7</c:v>
                </c:pt>
                <c:pt idx="12">
                  <c:v>98.9</c:v>
                </c:pt>
                <c:pt idx="13">
                  <c:v>100.9</c:v>
                </c:pt>
                <c:pt idx="14">
                  <c:v>99.4</c:v>
                </c:pt>
                <c:pt idx="15">
                  <c:v>77.900000000000006</c:v>
                </c:pt>
                <c:pt idx="16">
                  <c:v>83</c:v>
                </c:pt>
                <c:pt idx="17">
                  <c:v>86.9</c:v>
                </c:pt>
                <c:pt idx="18">
                  <c:v>89.8</c:v>
                </c:pt>
                <c:pt idx="19">
                  <c:v>90.1</c:v>
                </c:pt>
                <c:pt idx="20">
                  <c:v>93.6</c:v>
                </c:pt>
                <c:pt idx="21">
                  <c:v>100</c:v>
                </c:pt>
                <c:pt idx="22">
                  <c:v>99.8</c:v>
                </c:pt>
                <c:pt idx="23">
                  <c:v>102.5</c:v>
                </c:pt>
                <c:pt idx="24">
                  <c:v>106.7</c:v>
                </c:pt>
                <c:pt idx="25">
                  <c:v>105.3</c:v>
                </c:pt>
                <c:pt idx="26">
                  <c:v>97.2</c:v>
                </c:pt>
                <c:pt idx="27">
                  <c:v>100.6</c:v>
                </c:pt>
                <c:pt idx="28">
                  <c:v>105.3</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国実!$C$1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国実!$B$959:$B$987</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国実!$C$959:$C$987</c:f>
              <c:numCache>
                <c:formatCode>#,##0.0;[Red]\-#,##0.0</c:formatCode>
                <c:ptCount val="29"/>
                <c:pt idx="0">
                  <c:v>87.5</c:v>
                </c:pt>
                <c:pt idx="1">
                  <c:v>89.4</c:v>
                </c:pt>
                <c:pt idx="2">
                  <c:v>92.1</c:v>
                </c:pt>
                <c:pt idx="3">
                  <c:v>93.3</c:v>
                </c:pt>
                <c:pt idx="4">
                  <c:v>91.7</c:v>
                </c:pt>
                <c:pt idx="5">
                  <c:v>91.7</c:v>
                </c:pt>
                <c:pt idx="6">
                  <c:v>94.1</c:v>
                </c:pt>
                <c:pt idx="7">
                  <c:v>93.9</c:v>
                </c:pt>
                <c:pt idx="8">
                  <c:v>93.7</c:v>
                </c:pt>
                <c:pt idx="9">
                  <c:v>94.8</c:v>
                </c:pt>
                <c:pt idx="10">
                  <c:v>96.4</c:v>
                </c:pt>
                <c:pt idx="11">
                  <c:v>98.3</c:v>
                </c:pt>
                <c:pt idx="12">
                  <c:v>99.6</c:v>
                </c:pt>
                <c:pt idx="13">
                  <c:v>101.3</c:v>
                </c:pt>
                <c:pt idx="14">
                  <c:v>100</c:v>
                </c:pt>
                <c:pt idx="15">
                  <c:v>92.1</c:v>
                </c:pt>
                <c:pt idx="16">
                  <c:v>95.9</c:v>
                </c:pt>
                <c:pt idx="17">
                  <c:v>95.7</c:v>
                </c:pt>
                <c:pt idx="18">
                  <c:v>97.2</c:v>
                </c:pt>
                <c:pt idx="19">
                  <c:v>98.3</c:v>
                </c:pt>
                <c:pt idx="20">
                  <c:v>98.4</c:v>
                </c:pt>
                <c:pt idx="21">
                  <c:v>100</c:v>
                </c:pt>
                <c:pt idx="22">
                  <c:v>100.8</c:v>
                </c:pt>
                <c:pt idx="23">
                  <c:v>102.4</c:v>
                </c:pt>
                <c:pt idx="24">
                  <c:v>103</c:v>
                </c:pt>
                <c:pt idx="25">
                  <c:v>102.5</c:v>
                </c:pt>
                <c:pt idx="26">
                  <c:v>97.1</c:v>
                </c:pt>
                <c:pt idx="27">
                  <c:v>99.8</c:v>
                </c:pt>
                <c:pt idx="28">
                  <c:v>101</c:v>
                </c:pt>
              </c:numCache>
            </c:numRef>
          </c:val>
          <c:smooth val="0"/>
          <c:extLst>
            <c:ext xmlns:c16="http://schemas.microsoft.com/office/drawing/2014/chart" uri="{C3380CC4-5D6E-409C-BE32-E72D297353CC}">
              <c16:uniqueId val="{00000000-9D7D-49FF-9FCC-18EE0FD5B6F6}"/>
            </c:ext>
          </c:extLst>
        </c:ser>
        <c:ser>
          <c:idx val="1"/>
          <c:order val="1"/>
          <c:tx>
            <c:strRef>
              <c:f>国実!$D$1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国実!$B$959:$B$987</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国実!$D$959:$D$987</c:f>
              <c:numCache>
                <c:formatCode>#,##0.0;[Red]\-#,##0.0</c:formatCode>
                <c:ptCount val="29"/>
                <c:pt idx="0">
                  <c:v>91.9</c:v>
                </c:pt>
                <c:pt idx="1">
                  <c:v>93.7</c:v>
                </c:pt>
                <c:pt idx="2">
                  <c:v>96.5</c:v>
                </c:pt>
                <c:pt idx="3">
                  <c:v>97.6</c:v>
                </c:pt>
                <c:pt idx="4">
                  <c:v>95.3</c:v>
                </c:pt>
                <c:pt idx="5">
                  <c:v>95.1</c:v>
                </c:pt>
                <c:pt idx="6">
                  <c:v>97.7</c:v>
                </c:pt>
                <c:pt idx="7">
                  <c:v>97.6</c:v>
                </c:pt>
                <c:pt idx="8">
                  <c:v>96.4</c:v>
                </c:pt>
                <c:pt idx="9">
                  <c:v>97</c:v>
                </c:pt>
                <c:pt idx="10">
                  <c:v>98.2</c:v>
                </c:pt>
                <c:pt idx="11">
                  <c:v>99.9</c:v>
                </c:pt>
                <c:pt idx="12">
                  <c:v>101.3</c:v>
                </c:pt>
                <c:pt idx="13">
                  <c:v>103.3</c:v>
                </c:pt>
                <c:pt idx="14">
                  <c:v>101.7</c:v>
                </c:pt>
                <c:pt idx="15">
                  <c:v>92</c:v>
                </c:pt>
                <c:pt idx="16">
                  <c:v>96.3</c:v>
                </c:pt>
                <c:pt idx="17">
                  <c:v>96.1</c:v>
                </c:pt>
                <c:pt idx="18">
                  <c:v>98.2</c:v>
                </c:pt>
                <c:pt idx="19">
                  <c:v>98.5</c:v>
                </c:pt>
                <c:pt idx="20">
                  <c:v>98.4</c:v>
                </c:pt>
                <c:pt idx="21">
                  <c:v>100</c:v>
                </c:pt>
                <c:pt idx="22">
                  <c:v>100.7</c:v>
                </c:pt>
                <c:pt idx="23">
                  <c:v>101.9</c:v>
                </c:pt>
                <c:pt idx="24">
                  <c:v>102.6</c:v>
                </c:pt>
                <c:pt idx="25">
                  <c:v>102</c:v>
                </c:pt>
                <c:pt idx="26">
                  <c:v>95.9</c:v>
                </c:pt>
                <c:pt idx="27">
                  <c:v>98.1</c:v>
                </c:pt>
                <c:pt idx="28">
                  <c:v>97.9</c:v>
                </c:pt>
              </c:numCache>
            </c:numRef>
          </c:val>
          <c:smooth val="0"/>
          <c:extLst>
            <c:ext xmlns:c16="http://schemas.microsoft.com/office/drawing/2014/chart" uri="{C3380CC4-5D6E-409C-BE32-E72D297353CC}">
              <c16:uniqueId val="{00000001-9D7D-49FF-9FCC-18EE0FD5B6F6}"/>
            </c:ext>
          </c:extLst>
        </c:ser>
        <c:ser>
          <c:idx val="2"/>
          <c:order val="2"/>
          <c:tx>
            <c:strRef>
              <c:f>国実!$E$1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国実!$B$959:$B$987</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国実!$E$959:$E$987</c:f>
              <c:numCache>
                <c:formatCode>#,##0.0;[Red]\-#,##0.0</c:formatCode>
                <c:ptCount val="29"/>
                <c:pt idx="0">
                  <c:v>83.8</c:v>
                </c:pt>
                <c:pt idx="1">
                  <c:v>86</c:v>
                </c:pt>
                <c:pt idx="2">
                  <c:v>88.6</c:v>
                </c:pt>
                <c:pt idx="3">
                  <c:v>89.8</c:v>
                </c:pt>
                <c:pt idx="4">
                  <c:v>88.8</c:v>
                </c:pt>
                <c:pt idx="5">
                  <c:v>88.9</c:v>
                </c:pt>
                <c:pt idx="6">
                  <c:v>91.2</c:v>
                </c:pt>
                <c:pt idx="7">
                  <c:v>91</c:v>
                </c:pt>
                <c:pt idx="8">
                  <c:v>91.4</c:v>
                </c:pt>
                <c:pt idx="9">
                  <c:v>92.8</c:v>
                </c:pt>
                <c:pt idx="10">
                  <c:v>94.7</c:v>
                </c:pt>
                <c:pt idx="11">
                  <c:v>96.8</c:v>
                </c:pt>
                <c:pt idx="12">
                  <c:v>98.1</c:v>
                </c:pt>
                <c:pt idx="13">
                  <c:v>99.5</c:v>
                </c:pt>
                <c:pt idx="14">
                  <c:v>98.3</c:v>
                </c:pt>
                <c:pt idx="15">
                  <c:v>92.1</c:v>
                </c:pt>
                <c:pt idx="16">
                  <c:v>95.5</c:v>
                </c:pt>
                <c:pt idx="17">
                  <c:v>95.3</c:v>
                </c:pt>
                <c:pt idx="18">
                  <c:v>96.3</c:v>
                </c:pt>
                <c:pt idx="19">
                  <c:v>98.1</c:v>
                </c:pt>
                <c:pt idx="20">
                  <c:v>98.4</c:v>
                </c:pt>
                <c:pt idx="21">
                  <c:v>100</c:v>
                </c:pt>
                <c:pt idx="22">
                  <c:v>100.8</c:v>
                </c:pt>
                <c:pt idx="23">
                  <c:v>102.8</c:v>
                </c:pt>
                <c:pt idx="24">
                  <c:v>103.4</c:v>
                </c:pt>
                <c:pt idx="25">
                  <c:v>102.8</c:v>
                </c:pt>
                <c:pt idx="26">
                  <c:v>98.2</c:v>
                </c:pt>
                <c:pt idx="27">
                  <c:v>101.3</c:v>
                </c:pt>
                <c:pt idx="28">
                  <c:v>103.7</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国実!$F$1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国実!$B$2:$B$30</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国実!$F$2:$F$30</c:f>
              <c:numCache>
                <c:formatCode>#,##0.0;[Red]\-#,##0.0</c:formatCode>
                <c:ptCount val="29"/>
                <c:pt idx="0">
                  <c:v>16722.788499999999</c:v>
                </c:pt>
                <c:pt idx="1">
                  <c:v>15927.057299999997</c:v>
                </c:pt>
                <c:pt idx="2">
                  <c:v>15852.4575</c:v>
                </c:pt>
                <c:pt idx="3">
                  <c:v>15852.4575</c:v>
                </c:pt>
                <c:pt idx="4">
                  <c:v>15840.0242</c:v>
                </c:pt>
                <c:pt idx="5">
                  <c:v>15964.3572</c:v>
                </c:pt>
                <c:pt idx="6">
                  <c:v>16635.755400000002</c:v>
                </c:pt>
                <c:pt idx="7">
                  <c:v>15815.1576</c:v>
                </c:pt>
                <c:pt idx="8">
                  <c:v>16026.523699999998</c:v>
                </c:pt>
                <c:pt idx="9">
                  <c:v>14683.727299999997</c:v>
                </c:pt>
                <c:pt idx="10">
                  <c:v>13875.562799999998</c:v>
                </c:pt>
                <c:pt idx="11">
                  <c:v>13651.763399999998</c:v>
                </c:pt>
                <c:pt idx="12">
                  <c:v>13403.097400000001</c:v>
                </c:pt>
                <c:pt idx="13">
                  <c:v>13701.496599999999</c:v>
                </c:pt>
                <c:pt idx="14">
                  <c:v>13813.396299999999</c:v>
                </c:pt>
                <c:pt idx="15">
                  <c:v>13589.596899999999</c:v>
                </c:pt>
                <c:pt idx="16">
                  <c:v>13390.6641</c:v>
                </c:pt>
                <c:pt idx="17">
                  <c:v>13154.431399999999</c:v>
                </c:pt>
                <c:pt idx="18">
                  <c:v>13154.431399999999</c:v>
                </c:pt>
                <c:pt idx="19">
                  <c:v>13179.297999999999</c:v>
                </c:pt>
                <c:pt idx="20">
                  <c:v>12856.0322</c:v>
                </c:pt>
                <c:pt idx="21" formatCode="#,##0.0;\-#,##0.0">
                  <c:v>12433.3</c:v>
                </c:pt>
                <c:pt idx="22">
                  <c:v>12271.667099999999</c:v>
                </c:pt>
                <c:pt idx="23">
                  <c:v>12284.100399999998</c:v>
                </c:pt>
                <c:pt idx="24">
                  <c:v>11985.701200000001</c:v>
                </c:pt>
                <c:pt idx="25">
                  <c:v>12035.4344</c:v>
                </c:pt>
                <c:pt idx="26">
                  <c:v>11886.234799999998</c:v>
                </c:pt>
                <c:pt idx="27">
                  <c:v>11898.668100000001</c:v>
                </c:pt>
                <c:pt idx="28">
                  <c:v>11774.3351</c:v>
                </c:pt>
              </c:numCache>
            </c:numRef>
          </c:val>
          <c:smooth val="0"/>
          <c:extLst>
            <c:ext xmlns:c16="http://schemas.microsoft.com/office/drawing/2014/chart" uri="{C3380CC4-5D6E-409C-BE32-E72D297353CC}">
              <c16:uniqueId val="{00000000-9D7D-49FF-9FCC-18EE0FD5B6F6}"/>
            </c:ext>
          </c:extLst>
        </c:ser>
        <c:ser>
          <c:idx val="1"/>
          <c:order val="1"/>
          <c:tx>
            <c:strRef>
              <c:f>国実!$G$1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国実!$B$2:$B$30</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国実!$G$2:$G$30</c:f>
              <c:numCache>
                <c:formatCode>#,##0.0;[Red]\-#,##0.0</c:formatCode>
                <c:ptCount val="29"/>
                <c:pt idx="0">
                  <c:v>9431.6862000000001</c:v>
                </c:pt>
                <c:pt idx="1">
                  <c:v>9335.5146000000004</c:v>
                </c:pt>
                <c:pt idx="2">
                  <c:v>8497.4477999999999</c:v>
                </c:pt>
                <c:pt idx="3">
                  <c:v>8717.2685999999994</c:v>
                </c:pt>
                <c:pt idx="4">
                  <c:v>8538.6641999999993</c:v>
                </c:pt>
                <c:pt idx="5">
                  <c:v>8724.137999999999</c:v>
                </c:pt>
                <c:pt idx="6">
                  <c:v>8737.8768</c:v>
                </c:pt>
                <c:pt idx="7">
                  <c:v>8600.4887999999992</c:v>
                </c:pt>
                <c:pt idx="8">
                  <c:v>8291.3657999999996</c:v>
                </c:pt>
                <c:pt idx="9">
                  <c:v>7721.2056000000002</c:v>
                </c:pt>
                <c:pt idx="10">
                  <c:v>7714.3361999999997</c:v>
                </c:pt>
                <c:pt idx="11">
                  <c:v>7480.7766000000001</c:v>
                </c:pt>
                <c:pt idx="12">
                  <c:v>7322.7803999999996</c:v>
                </c:pt>
                <c:pt idx="13">
                  <c:v>7212.87</c:v>
                </c:pt>
                <c:pt idx="14">
                  <c:v>6841.9223999999986</c:v>
                </c:pt>
                <c:pt idx="15">
                  <c:v>7075.482</c:v>
                </c:pt>
                <c:pt idx="16">
                  <c:v>7192.2617999999993</c:v>
                </c:pt>
                <c:pt idx="17">
                  <c:v>6869.4</c:v>
                </c:pt>
                <c:pt idx="18">
                  <c:v>6924.3551999999991</c:v>
                </c:pt>
                <c:pt idx="19">
                  <c:v>7041.1350000000002</c:v>
                </c:pt>
                <c:pt idx="20">
                  <c:v>7054.8738000000003</c:v>
                </c:pt>
                <c:pt idx="21" formatCode="#,##0.0;\-#,##0.0">
                  <c:v>6869.4</c:v>
                </c:pt>
                <c:pt idx="22">
                  <c:v>7151.0453999999991</c:v>
                </c:pt>
                <c:pt idx="23">
                  <c:v>7130.4371999999994</c:v>
                </c:pt>
                <c:pt idx="24">
                  <c:v>7219.7393999999995</c:v>
                </c:pt>
                <c:pt idx="25">
                  <c:v>7027.3962000000001</c:v>
                </c:pt>
                <c:pt idx="26">
                  <c:v>7075.482</c:v>
                </c:pt>
                <c:pt idx="27">
                  <c:v>6725.1426000000001</c:v>
                </c:pt>
                <c:pt idx="28">
                  <c:v>6031.3331999999991</c:v>
                </c:pt>
              </c:numCache>
            </c:numRef>
          </c:val>
          <c:smooth val="0"/>
          <c:extLst>
            <c:ext xmlns:c16="http://schemas.microsoft.com/office/drawing/2014/chart" uri="{C3380CC4-5D6E-409C-BE32-E72D297353CC}">
              <c16:uniqueId val="{00000001-9D7D-49FF-9FCC-18EE0FD5B6F6}"/>
            </c:ext>
          </c:extLst>
        </c:ser>
        <c:ser>
          <c:idx val="2"/>
          <c:order val="2"/>
          <c:tx>
            <c:strRef>
              <c:f>国実!$H$1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国実!$B$2:$B$30</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国実!$H$2:$H$30</c:f>
              <c:numCache>
                <c:formatCode>#,##0.0;[Red]\-#,##0.0</c:formatCode>
                <c:ptCount val="29"/>
                <c:pt idx="0">
                  <c:v>7633.6707999999981</c:v>
                </c:pt>
                <c:pt idx="1">
                  <c:v>7049.4612999999999</c:v>
                </c:pt>
                <c:pt idx="2">
                  <c:v>7511.2650000000003</c:v>
                </c:pt>
                <c:pt idx="3">
                  <c:v>7372.1674999999996</c:v>
                </c:pt>
                <c:pt idx="4">
                  <c:v>7494.5732999999982</c:v>
                </c:pt>
                <c:pt idx="5">
                  <c:v>7461.1898999999985</c:v>
                </c:pt>
                <c:pt idx="6">
                  <c:v>8017.5798999999988</c:v>
                </c:pt>
                <c:pt idx="7">
                  <c:v>7405.5508999999993</c:v>
                </c:pt>
                <c:pt idx="8">
                  <c:v>7845.0989999999993</c:v>
                </c:pt>
                <c:pt idx="9">
                  <c:v>7071.7168999999994</c:v>
                </c:pt>
                <c:pt idx="10">
                  <c:v>6342.8459999999995</c:v>
                </c:pt>
                <c:pt idx="11">
                  <c:v>6320.5903999999991</c:v>
                </c:pt>
                <c:pt idx="12">
                  <c:v>6231.5679999999993</c:v>
                </c:pt>
                <c:pt idx="13">
                  <c:v>6615.4771000000001</c:v>
                </c:pt>
                <c:pt idx="14">
                  <c:v>7121.7919999999995</c:v>
                </c:pt>
                <c:pt idx="15">
                  <c:v>6582.0937000000004</c:v>
                </c:pt>
                <c:pt idx="16">
                  <c:v>6237.1318999999994</c:v>
                </c:pt>
                <c:pt idx="17">
                  <c:v>6326.1542999999992</c:v>
                </c:pt>
                <c:pt idx="18">
                  <c:v>6259.3874999999998</c:v>
                </c:pt>
                <c:pt idx="19">
                  <c:v>6164.8011999999999</c:v>
                </c:pt>
                <c:pt idx="20">
                  <c:v>5808.7116000000005</c:v>
                </c:pt>
                <c:pt idx="21" formatCode="#,##0.0;\-#,##0.0">
                  <c:v>5563.9</c:v>
                </c:pt>
                <c:pt idx="22">
                  <c:v>5113.2240999999995</c:v>
                </c:pt>
                <c:pt idx="23">
                  <c:v>5152.1713999999993</c:v>
                </c:pt>
                <c:pt idx="24">
                  <c:v>4807.2096000000001</c:v>
                </c:pt>
                <c:pt idx="25">
                  <c:v>5018.6377999999995</c:v>
                </c:pt>
                <c:pt idx="26">
                  <c:v>4835.0290999999997</c:v>
                </c:pt>
                <c:pt idx="27">
                  <c:v>5135.4796999999999</c:v>
                </c:pt>
                <c:pt idx="28">
                  <c:v>5691.8696999999993</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7644316730627601"/>
          <c:h val="4.687728680706875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国実!$F$1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国実!$B$31:$B$59</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国実!$F$31:$F$59</c:f>
              <c:numCache>
                <c:formatCode>#,##0.0;[Red]\-#,##0.0</c:formatCode>
                <c:ptCount val="29"/>
                <c:pt idx="0">
                  <c:v>1904.5817999999999</c:v>
                </c:pt>
                <c:pt idx="1">
                  <c:v>1811.7792000000002</c:v>
                </c:pt>
                <c:pt idx="2">
                  <c:v>1901.1761999999999</c:v>
                </c:pt>
                <c:pt idx="3">
                  <c:v>1810.9277999999999</c:v>
                </c:pt>
                <c:pt idx="4">
                  <c:v>1698.5429999999999</c:v>
                </c:pt>
                <c:pt idx="5">
                  <c:v>1702.8</c:v>
                </c:pt>
                <c:pt idx="6">
                  <c:v>1770.0606</c:v>
                </c:pt>
                <c:pt idx="7">
                  <c:v>1728.3419999999999</c:v>
                </c:pt>
                <c:pt idx="8">
                  <c:v>1621.9169999999999</c:v>
                </c:pt>
                <c:pt idx="9">
                  <c:v>1507.8294000000001</c:v>
                </c:pt>
                <c:pt idx="10">
                  <c:v>1373.3082000000002</c:v>
                </c:pt>
                <c:pt idx="11">
                  <c:v>1317.1157999999998</c:v>
                </c:pt>
                <c:pt idx="12">
                  <c:v>1224.3132000000001</c:v>
                </c:pt>
                <c:pt idx="13">
                  <c:v>1151.9442000000001</c:v>
                </c:pt>
                <c:pt idx="14">
                  <c:v>1049.7762</c:v>
                </c:pt>
                <c:pt idx="15">
                  <c:v>958.67639999999994</c:v>
                </c:pt>
                <c:pt idx="16">
                  <c:v>928.87739999999985</c:v>
                </c:pt>
                <c:pt idx="17">
                  <c:v>847.14300000000003</c:v>
                </c:pt>
                <c:pt idx="18">
                  <c:v>855.65699999999993</c:v>
                </c:pt>
                <c:pt idx="19">
                  <c:v>884.60460000000012</c:v>
                </c:pt>
                <c:pt idx="20">
                  <c:v>882.05039999999997</c:v>
                </c:pt>
                <c:pt idx="21" formatCode="#,##0.0;\-#,##0.0">
                  <c:v>851.4</c:v>
                </c:pt>
                <c:pt idx="22">
                  <c:v>825.00660000000005</c:v>
                </c:pt>
                <c:pt idx="23">
                  <c:v>842.88599999999997</c:v>
                </c:pt>
                <c:pt idx="24">
                  <c:v>827.56079999999997</c:v>
                </c:pt>
                <c:pt idx="25">
                  <c:v>785.84220000000005</c:v>
                </c:pt>
                <c:pt idx="26">
                  <c:v>788.39639999999997</c:v>
                </c:pt>
                <c:pt idx="27">
                  <c:v>742.42079999999999</c:v>
                </c:pt>
                <c:pt idx="28">
                  <c:v>682.82280000000003</c:v>
                </c:pt>
              </c:numCache>
            </c:numRef>
          </c:val>
          <c:smooth val="0"/>
          <c:extLst>
            <c:ext xmlns:c16="http://schemas.microsoft.com/office/drawing/2014/chart" uri="{C3380CC4-5D6E-409C-BE32-E72D297353CC}">
              <c16:uniqueId val="{00000000-9D7D-49FF-9FCC-18EE0FD5B6F6}"/>
            </c:ext>
          </c:extLst>
        </c:ser>
        <c:ser>
          <c:idx val="1"/>
          <c:order val="1"/>
          <c:tx>
            <c:strRef>
              <c:f>国実!$G$1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国実!$B$31:$B$59</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国実!$G$31:$G$59</c:f>
              <c:numCache>
                <c:formatCode>#,##0.0;[Red]\-#,##0.0</c:formatCode>
                <c:ptCount val="29"/>
                <c:pt idx="0">
                  <c:v>1038.4929000000002</c:v>
                </c:pt>
                <c:pt idx="1">
                  <c:v>984.55669999999998</c:v>
                </c:pt>
                <c:pt idx="2">
                  <c:v>1015.0616</c:v>
                </c:pt>
                <c:pt idx="3">
                  <c:v>959.79910000000007</c:v>
                </c:pt>
                <c:pt idx="4">
                  <c:v>888.17890000000011</c:v>
                </c:pt>
                <c:pt idx="5">
                  <c:v>902.76819999999998</c:v>
                </c:pt>
                <c:pt idx="6">
                  <c:v>885.08420000000001</c:v>
                </c:pt>
                <c:pt idx="7">
                  <c:v>813.90610000000004</c:v>
                </c:pt>
                <c:pt idx="8">
                  <c:v>774.55920000000003</c:v>
                </c:pt>
                <c:pt idx="9">
                  <c:v>692.77069999999992</c:v>
                </c:pt>
                <c:pt idx="10">
                  <c:v>671.54990000000009</c:v>
                </c:pt>
                <c:pt idx="11">
                  <c:v>619.38210000000004</c:v>
                </c:pt>
                <c:pt idx="12">
                  <c:v>560.14070000000004</c:v>
                </c:pt>
                <c:pt idx="13">
                  <c:v>536.26729999999998</c:v>
                </c:pt>
                <c:pt idx="14">
                  <c:v>503.55190000000005</c:v>
                </c:pt>
                <c:pt idx="15">
                  <c:v>569.86689999999999</c:v>
                </c:pt>
                <c:pt idx="16">
                  <c:v>526.98320000000012</c:v>
                </c:pt>
                <c:pt idx="17">
                  <c:v>446.52100000000007</c:v>
                </c:pt>
                <c:pt idx="18">
                  <c:v>477.46800000000002</c:v>
                </c:pt>
                <c:pt idx="19">
                  <c:v>460.66820000000007</c:v>
                </c:pt>
                <c:pt idx="20">
                  <c:v>452.26830000000001</c:v>
                </c:pt>
                <c:pt idx="21" formatCode="#,##0.0;\-#,##0.0">
                  <c:v>442.1</c:v>
                </c:pt>
                <c:pt idx="22">
                  <c:v>449.17360000000002</c:v>
                </c:pt>
                <c:pt idx="23">
                  <c:v>436.79480000000001</c:v>
                </c:pt>
                <c:pt idx="24">
                  <c:v>429.27909999999997</c:v>
                </c:pt>
                <c:pt idx="25">
                  <c:v>409.38459999999998</c:v>
                </c:pt>
                <c:pt idx="26">
                  <c:v>428.39490000000006</c:v>
                </c:pt>
                <c:pt idx="27">
                  <c:v>403.19520000000006</c:v>
                </c:pt>
                <c:pt idx="28">
                  <c:v>389.048</c:v>
                </c:pt>
              </c:numCache>
            </c:numRef>
          </c:val>
          <c:smooth val="0"/>
          <c:extLst>
            <c:ext xmlns:c16="http://schemas.microsoft.com/office/drawing/2014/chart" uri="{C3380CC4-5D6E-409C-BE32-E72D297353CC}">
              <c16:uniqueId val="{00000001-9D7D-49FF-9FCC-18EE0FD5B6F6}"/>
            </c:ext>
          </c:extLst>
        </c:ser>
        <c:ser>
          <c:idx val="2"/>
          <c:order val="2"/>
          <c:tx>
            <c:strRef>
              <c:f>国実!$H$1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国実!$B$31:$B$59</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国実!$H$31:$H$59</c:f>
              <c:numCache>
                <c:formatCode>#,##0.0;[Red]\-#,##0.0</c:formatCode>
                <c:ptCount val="29"/>
                <c:pt idx="0">
                  <c:v>1047.1428000000001</c:v>
                </c:pt>
                <c:pt idx="1">
                  <c:v>999.67560000000003</c:v>
                </c:pt>
                <c:pt idx="2">
                  <c:v>1066.7843999999998</c:v>
                </c:pt>
                <c:pt idx="3">
                  <c:v>1024.2275999999999</c:v>
                </c:pt>
                <c:pt idx="4">
                  <c:v>975.12360000000001</c:v>
                </c:pt>
                <c:pt idx="5">
                  <c:v>962.84759999999994</c:v>
                </c:pt>
                <c:pt idx="6">
                  <c:v>1071.2855999999999</c:v>
                </c:pt>
                <c:pt idx="7">
                  <c:v>1124.0724</c:v>
                </c:pt>
                <c:pt idx="8">
                  <c:v>1036.5036</c:v>
                </c:pt>
                <c:pt idx="9">
                  <c:v>1013.1792</c:v>
                </c:pt>
                <c:pt idx="10">
                  <c:v>845.40719999999999</c:v>
                </c:pt>
                <c:pt idx="11">
                  <c:v>858.91079999999999</c:v>
                </c:pt>
                <c:pt idx="12">
                  <c:v>830.26679999999988</c:v>
                </c:pt>
                <c:pt idx="13">
                  <c:v>762.33960000000002</c:v>
                </c:pt>
                <c:pt idx="14">
                  <c:v>665.35919999999999</c:v>
                </c:pt>
                <c:pt idx="15">
                  <c:v>375.2364</c:v>
                </c:pt>
                <c:pt idx="16">
                  <c:v>393.24119999999994</c:v>
                </c:pt>
                <c:pt idx="17">
                  <c:v>400.19759999999997</c:v>
                </c:pt>
                <c:pt idx="18">
                  <c:v>371.14440000000002</c:v>
                </c:pt>
                <c:pt idx="19">
                  <c:v>423.11279999999999</c:v>
                </c:pt>
                <c:pt idx="20">
                  <c:v>430.88759999999996</c:v>
                </c:pt>
                <c:pt idx="21" formatCode="#,##0.0;\-#,##0.0">
                  <c:v>409.2</c:v>
                </c:pt>
                <c:pt idx="22">
                  <c:v>376.05480000000006</c:v>
                </c:pt>
                <c:pt idx="23">
                  <c:v>405.51719999999995</c:v>
                </c:pt>
                <c:pt idx="24">
                  <c:v>397.33319999999998</c:v>
                </c:pt>
                <c:pt idx="25">
                  <c:v>376.05480000000006</c:v>
                </c:pt>
                <c:pt idx="26">
                  <c:v>358.86840000000007</c:v>
                </c:pt>
                <c:pt idx="27">
                  <c:v>337.99919999999997</c:v>
                </c:pt>
                <c:pt idx="28">
                  <c:v>292.98719999999997</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国実!$F$1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国実!$B$60:$B$88</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国実!$F$60:$F$88</c:f>
              <c:numCache>
                <c:formatCode>#,##0.0;[Red]\-#,##0.0</c:formatCode>
                <c:ptCount val="29"/>
                <c:pt idx="0">
                  <c:v>290734.28999999998</c:v>
                </c:pt>
                <c:pt idx="1">
                  <c:v>299544.42</c:v>
                </c:pt>
                <c:pt idx="2">
                  <c:v>308983.84499999997</c:v>
                </c:pt>
                <c:pt idx="3">
                  <c:v>317479.32750000001</c:v>
                </c:pt>
                <c:pt idx="4">
                  <c:v>301746.95250000001</c:v>
                </c:pt>
                <c:pt idx="5">
                  <c:v>294824.70750000002</c:v>
                </c:pt>
                <c:pt idx="6">
                  <c:v>308039.90250000003</c:v>
                </c:pt>
                <c:pt idx="7">
                  <c:v>299229.77250000002</c:v>
                </c:pt>
                <c:pt idx="8">
                  <c:v>292307.52750000003</c:v>
                </c:pt>
                <c:pt idx="9">
                  <c:v>299859.0675</c:v>
                </c:pt>
                <c:pt idx="10">
                  <c:v>311186.3775</c:v>
                </c:pt>
                <c:pt idx="11">
                  <c:v>319996.50750000001</c:v>
                </c:pt>
                <c:pt idx="12">
                  <c:v>330694.52250000002</c:v>
                </c:pt>
                <c:pt idx="13">
                  <c:v>344224.36499999999</c:v>
                </c:pt>
                <c:pt idx="14">
                  <c:v>337931.41499999998</c:v>
                </c:pt>
                <c:pt idx="15">
                  <c:v>280665.57</c:v>
                </c:pt>
                <c:pt idx="16">
                  <c:v>311501.02500000002</c:v>
                </c:pt>
                <c:pt idx="17">
                  <c:v>303320.19</c:v>
                </c:pt>
                <c:pt idx="18">
                  <c:v>307725.255</c:v>
                </c:pt>
                <c:pt idx="19">
                  <c:v>303320.19</c:v>
                </c:pt>
                <c:pt idx="20">
                  <c:v>307725.255</c:v>
                </c:pt>
                <c:pt idx="21" formatCode="#,##0.0;\-#,##0.0">
                  <c:v>314647.5</c:v>
                </c:pt>
                <c:pt idx="22">
                  <c:v>315276.79499999998</c:v>
                </c:pt>
                <c:pt idx="23">
                  <c:v>324401.57250000001</c:v>
                </c:pt>
                <c:pt idx="24">
                  <c:v>330065.22749999998</c:v>
                </c:pt>
                <c:pt idx="25">
                  <c:v>323142.98249999998</c:v>
                </c:pt>
                <c:pt idx="26">
                  <c:v>297027.24</c:v>
                </c:pt>
                <c:pt idx="27">
                  <c:v>314332.85249999998</c:v>
                </c:pt>
                <c:pt idx="28">
                  <c:v>311501.02500000002</c:v>
                </c:pt>
              </c:numCache>
            </c:numRef>
          </c:val>
          <c:smooth val="0"/>
          <c:extLst>
            <c:ext xmlns:c16="http://schemas.microsoft.com/office/drawing/2014/chart" uri="{C3380CC4-5D6E-409C-BE32-E72D297353CC}">
              <c16:uniqueId val="{00000000-9D7D-49FF-9FCC-18EE0FD5B6F6}"/>
            </c:ext>
          </c:extLst>
        </c:ser>
        <c:ser>
          <c:idx val="1"/>
          <c:order val="1"/>
          <c:tx>
            <c:strRef>
              <c:f>国実!$G$1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国実!$B$60:$B$88</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国実!$G$60:$G$88</c:f>
              <c:numCache>
                <c:formatCode>#,##0.0;[Red]\-#,##0.0</c:formatCode>
                <c:ptCount val="29"/>
                <c:pt idx="0">
                  <c:v>210689.38399999999</c:v>
                </c:pt>
                <c:pt idx="1">
                  <c:v>214371.33439999996</c:v>
                </c:pt>
                <c:pt idx="2">
                  <c:v>219894.26</c:v>
                </c:pt>
                <c:pt idx="3">
                  <c:v>226235.39679999996</c:v>
                </c:pt>
                <c:pt idx="4">
                  <c:v>213962.22879999998</c:v>
                </c:pt>
                <c:pt idx="5">
                  <c:v>207211.98639999997</c:v>
                </c:pt>
                <c:pt idx="6">
                  <c:v>215189.54559999998</c:v>
                </c:pt>
                <c:pt idx="7">
                  <c:v>212530.35920000001</c:v>
                </c:pt>
                <c:pt idx="8">
                  <c:v>206393.7752</c:v>
                </c:pt>
                <c:pt idx="9">
                  <c:v>209257.51439999999</c:v>
                </c:pt>
                <c:pt idx="10">
                  <c:v>214984.99279999998</c:v>
                </c:pt>
                <c:pt idx="11">
                  <c:v>218666.94320000001</c:v>
                </c:pt>
                <c:pt idx="12">
                  <c:v>225212.63279999996</c:v>
                </c:pt>
                <c:pt idx="13">
                  <c:v>233190.19199999998</c:v>
                </c:pt>
                <c:pt idx="14">
                  <c:v>227053.60799999998</c:v>
                </c:pt>
                <c:pt idx="15">
                  <c:v>189415.89279999997</c:v>
                </c:pt>
                <c:pt idx="16">
                  <c:v>205166.4584</c:v>
                </c:pt>
                <c:pt idx="17">
                  <c:v>200052.6384</c:v>
                </c:pt>
                <c:pt idx="18">
                  <c:v>202302.71920000002</c:v>
                </c:pt>
                <c:pt idx="19">
                  <c:v>198620.76879999999</c:v>
                </c:pt>
                <c:pt idx="20">
                  <c:v>200666.29679999995</c:v>
                </c:pt>
                <c:pt idx="21" formatCode="#,##0.0;\-#,##0.0">
                  <c:v>204552.8</c:v>
                </c:pt>
                <c:pt idx="22">
                  <c:v>204961.9056</c:v>
                </c:pt>
                <c:pt idx="23">
                  <c:v>209666.62</c:v>
                </c:pt>
                <c:pt idx="24">
                  <c:v>211303.04239999998</c:v>
                </c:pt>
                <c:pt idx="25">
                  <c:v>206598.32799999998</c:v>
                </c:pt>
                <c:pt idx="26">
                  <c:v>187165.81200000001</c:v>
                </c:pt>
                <c:pt idx="27">
                  <c:v>193711.50159999999</c:v>
                </c:pt>
                <c:pt idx="28">
                  <c:v>191870.52639999997</c:v>
                </c:pt>
              </c:numCache>
            </c:numRef>
          </c:val>
          <c:smooth val="0"/>
          <c:extLst>
            <c:ext xmlns:c16="http://schemas.microsoft.com/office/drawing/2014/chart" uri="{C3380CC4-5D6E-409C-BE32-E72D297353CC}">
              <c16:uniqueId val="{00000001-9D7D-49FF-9FCC-18EE0FD5B6F6}"/>
            </c:ext>
          </c:extLst>
        </c:ser>
        <c:ser>
          <c:idx val="2"/>
          <c:order val="2"/>
          <c:tx>
            <c:strRef>
              <c:f>国実!$H$1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国実!$B$60:$B$88</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国実!$H$60:$H$88</c:f>
              <c:numCache>
                <c:formatCode>#,##0.0;[Red]\-#,##0.0</c:formatCode>
                <c:ptCount val="29"/>
                <c:pt idx="0">
                  <c:v>84662.824299999993</c:v>
                </c:pt>
                <c:pt idx="1">
                  <c:v>88846.422900000005</c:v>
                </c:pt>
                <c:pt idx="2">
                  <c:v>92479.547999999995</c:v>
                </c:pt>
                <c:pt idx="3">
                  <c:v>94571.347300000009</c:v>
                </c:pt>
                <c:pt idx="4">
                  <c:v>90828.127500000002</c:v>
                </c:pt>
                <c:pt idx="5">
                  <c:v>89947.369900000005</c:v>
                </c:pt>
                <c:pt idx="6">
                  <c:v>94571.347300000009</c:v>
                </c:pt>
                <c:pt idx="7">
                  <c:v>89727.180499999988</c:v>
                </c:pt>
                <c:pt idx="8">
                  <c:v>88516.138800000015</c:v>
                </c:pt>
                <c:pt idx="9">
                  <c:v>92369.453299999994</c:v>
                </c:pt>
                <c:pt idx="10">
                  <c:v>97323.714800000002</c:v>
                </c:pt>
                <c:pt idx="11">
                  <c:v>102167.88160000001</c:v>
                </c:pt>
                <c:pt idx="12">
                  <c:v>106021.1961</c:v>
                </c:pt>
                <c:pt idx="13">
                  <c:v>111525.93109999999</c:v>
                </c:pt>
                <c:pt idx="14">
                  <c:v>111195.647</c:v>
                </c:pt>
                <c:pt idx="15">
                  <c:v>91268.506300000008</c:v>
                </c:pt>
                <c:pt idx="16">
                  <c:v>106241.38549999999</c:v>
                </c:pt>
                <c:pt idx="17">
                  <c:v>103048.63920000001</c:v>
                </c:pt>
                <c:pt idx="18">
                  <c:v>105250.53319999999</c:v>
                </c:pt>
                <c:pt idx="19">
                  <c:v>104589.965</c:v>
                </c:pt>
                <c:pt idx="20">
                  <c:v>107012.0484</c:v>
                </c:pt>
                <c:pt idx="21" formatCode="#,##0.0;\-#,##0.0">
                  <c:v>110094.7</c:v>
                </c:pt>
                <c:pt idx="22">
                  <c:v>110204.79469999998</c:v>
                </c:pt>
                <c:pt idx="23">
                  <c:v>114718.6774</c:v>
                </c:pt>
                <c:pt idx="24">
                  <c:v>118682.0866</c:v>
                </c:pt>
                <c:pt idx="25">
                  <c:v>116590.28730000001</c:v>
                </c:pt>
                <c:pt idx="26">
                  <c:v>109874.51059999998</c:v>
                </c:pt>
                <c:pt idx="27">
                  <c:v>120773.88589999999</c:v>
                </c:pt>
                <c:pt idx="28">
                  <c:v>119452.74949999999</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国実!$F$1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国実!$B$89:$B$117</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国実!$F$89:$F$117</c:f>
              <c:numCache>
                <c:formatCode>#,##0.0;[Red]\-#,##0.0</c:formatCode>
                <c:ptCount val="29"/>
                <c:pt idx="0">
                  <c:v>38686.059599999993</c:v>
                </c:pt>
                <c:pt idx="1">
                  <c:v>39150.435199999993</c:v>
                </c:pt>
                <c:pt idx="2">
                  <c:v>39400.483599999992</c:v>
                </c:pt>
                <c:pt idx="3">
                  <c:v>39114.714</c:v>
                </c:pt>
                <c:pt idx="4">
                  <c:v>39471.925999999999</c:v>
                </c:pt>
                <c:pt idx="5">
                  <c:v>38757.502</c:v>
                </c:pt>
                <c:pt idx="6">
                  <c:v>37900.193199999994</c:v>
                </c:pt>
                <c:pt idx="7">
                  <c:v>38007.356799999994</c:v>
                </c:pt>
                <c:pt idx="8">
                  <c:v>37542.981199999995</c:v>
                </c:pt>
                <c:pt idx="9">
                  <c:v>37150.047999999995</c:v>
                </c:pt>
                <c:pt idx="10">
                  <c:v>37221.490399999995</c:v>
                </c:pt>
                <c:pt idx="11">
                  <c:v>36328.460400000004</c:v>
                </c:pt>
                <c:pt idx="12">
                  <c:v>36114.133199999997</c:v>
                </c:pt>
                <c:pt idx="13">
                  <c:v>36757.114800000003</c:v>
                </c:pt>
                <c:pt idx="14">
                  <c:v>36006.969599999997</c:v>
                </c:pt>
                <c:pt idx="15">
                  <c:v>35328.266799999998</c:v>
                </c:pt>
                <c:pt idx="16">
                  <c:v>35935.52719999999</c:v>
                </c:pt>
                <c:pt idx="17">
                  <c:v>34792.448799999998</c:v>
                </c:pt>
                <c:pt idx="18">
                  <c:v>35006.775999999998</c:v>
                </c:pt>
                <c:pt idx="19">
                  <c:v>34792.448799999998</c:v>
                </c:pt>
                <c:pt idx="20">
                  <c:v>34613.842799999999</c:v>
                </c:pt>
                <c:pt idx="21" formatCode="#,##0.0;\-#,##0.0">
                  <c:v>35721.199999999997</c:v>
                </c:pt>
                <c:pt idx="22">
                  <c:v>35363.987999999998</c:v>
                </c:pt>
                <c:pt idx="23">
                  <c:v>35471.151599999997</c:v>
                </c:pt>
                <c:pt idx="24">
                  <c:v>35935.52719999999</c:v>
                </c:pt>
                <c:pt idx="25">
                  <c:v>35792.642399999997</c:v>
                </c:pt>
                <c:pt idx="26">
                  <c:v>34328.073199999992</c:v>
                </c:pt>
                <c:pt idx="27">
                  <c:v>34756.727599999998</c:v>
                </c:pt>
                <c:pt idx="28">
                  <c:v>34578.121599999999</c:v>
                </c:pt>
              </c:numCache>
            </c:numRef>
          </c:val>
          <c:smooth val="0"/>
          <c:extLst>
            <c:ext xmlns:c16="http://schemas.microsoft.com/office/drawing/2014/chart" uri="{C3380CC4-5D6E-409C-BE32-E72D297353CC}">
              <c16:uniqueId val="{00000000-9D7D-49FF-9FCC-18EE0FD5B6F6}"/>
            </c:ext>
          </c:extLst>
        </c:ser>
        <c:ser>
          <c:idx val="1"/>
          <c:order val="1"/>
          <c:tx>
            <c:strRef>
              <c:f>国実!$G$1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国実!$B$89:$B$117</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国実!$G$89:$G$117</c:f>
              <c:numCache>
                <c:formatCode>#,##0.0;[Red]\-#,##0.0</c:formatCode>
                <c:ptCount val="29"/>
                <c:pt idx="0">
                  <c:v>24935.507099999999</c:v>
                </c:pt>
                <c:pt idx="1">
                  <c:v>24552.576999999997</c:v>
                </c:pt>
                <c:pt idx="2">
                  <c:v>24485.001099999998</c:v>
                </c:pt>
                <c:pt idx="3">
                  <c:v>24372.374599999999</c:v>
                </c:pt>
                <c:pt idx="4">
                  <c:v>24575.102299999999</c:v>
                </c:pt>
                <c:pt idx="5">
                  <c:v>24124.596299999997</c:v>
                </c:pt>
                <c:pt idx="6">
                  <c:v>23516.413199999999</c:v>
                </c:pt>
                <c:pt idx="7">
                  <c:v>23448.837299999999</c:v>
                </c:pt>
                <c:pt idx="8">
                  <c:v>23201.058999999997</c:v>
                </c:pt>
                <c:pt idx="9">
                  <c:v>22682.9771</c:v>
                </c:pt>
                <c:pt idx="10">
                  <c:v>22750.553</c:v>
                </c:pt>
                <c:pt idx="11">
                  <c:v>22254.996399999996</c:v>
                </c:pt>
                <c:pt idx="12">
                  <c:v>22097.319299999996</c:v>
                </c:pt>
                <c:pt idx="13">
                  <c:v>22502.774700000002</c:v>
                </c:pt>
                <c:pt idx="14">
                  <c:v>22547.825299999997</c:v>
                </c:pt>
                <c:pt idx="15">
                  <c:v>22975.806</c:v>
                </c:pt>
                <c:pt idx="16">
                  <c:v>23043.3819</c:v>
                </c:pt>
                <c:pt idx="17">
                  <c:v>22615.4012</c:v>
                </c:pt>
                <c:pt idx="18">
                  <c:v>22570.350600000002</c:v>
                </c:pt>
                <c:pt idx="19">
                  <c:v>22300.046999999999</c:v>
                </c:pt>
                <c:pt idx="20">
                  <c:v>21962.1675</c:v>
                </c:pt>
                <c:pt idx="21" formatCode="#,##0.0;\-#,##0.0">
                  <c:v>22525.3</c:v>
                </c:pt>
                <c:pt idx="22">
                  <c:v>21917.116900000001</c:v>
                </c:pt>
                <c:pt idx="23">
                  <c:v>21781.965099999998</c:v>
                </c:pt>
                <c:pt idx="24">
                  <c:v>22322.5723</c:v>
                </c:pt>
                <c:pt idx="25">
                  <c:v>22187.420499999997</c:v>
                </c:pt>
                <c:pt idx="26">
                  <c:v>21601.762699999999</c:v>
                </c:pt>
                <c:pt idx="27">
                  <c:v>21646.813299999994</c:v>
                </c:pt>
                <c:pt idx="28">
                  <c:v>21353.984400000001</c:v>
                </c:pt>
              </c:numCache>
            </c:numRef>
          </c:val>
          <c:smooth val="0"/>
          <c:extLst>
            <c:ext xmlns:c16="http://schemas.microsoft.com/office/drawing/2014/chart" uri="{C3380CC4-5D6E-409C-BE32-E72D297353CC}">
              <c16:uniqueId val="{00000001-9D7D-49FF-9FCC-18EE0FD5B6F6}"/>
            </c:ext>
          </c:extLst>
        </c:ser>
        <c:ser>
          <c:idx val="2"/>
          <c:order val="2"/>
          <c:tx>
            <c:strRef>
              <c:f>国実!$H$1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国実!$B$89:$B$117</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国実!$H$89:$H$117</c:f>
              <c:numCache>
                <c:formatCode>#,##0.0;[Red]\-#,##0.0</c:formatCode>
                <c:ptCount val="29"/>
                <c:pt idx="0">
                  <c:v>13921.674499999999</c:v>
                </c:pt>
                <c:pt idx="1">
                  <c:v>14753.016199999998</c:v>
                </c:pt>
                <c:pt idx="2">
                  <c:v>15030.1301</c:v>
                </c:pt>
                <c:pt idx="3">
                  <c:v>14845.387500000001</c:v>
                </c:pt>
                <c:pt idx="4">
                  <c:v>15030.1301</c:v>
                </c:pt>
                <c:pt idx="5">
                  <c:v>14766.212099999999</c:v>
                </c:pt>
                <c:pt idx="6">
                  <c:v>14489.098199999999</c:v>
                </c:pt>
                <c:pt idx="7">
                  <c:v>14660.644899999999</c:v>
                </c:pt>
                <c:pt idx="8">
                  <c:v>14449.5105</c:v>
                </c:pt>
                <c:pt idx="9">
                  <c:v>14541.881799999999</c:v>
                </c:pt>
                <c:pt idx="10">
                  <c:v>14515.49</c:v>
                </c:pt>
                <c:pt idx="11">
                  <c:v>14146.004800000001</c:v>
                </c:pt>
                <c:pt idx="12">
                  <c:v>14080.025300000001</c:v>
                </c:pt>
                <c:pt idx="13">
                  <c:v>14317.5515</c:v>
                </c:pt>
                <c:pt idx="14">
                  <c:v>13512.601600000002</c:v>
                </c:pt>
                <c:pt idx="15">
                  <c:v>12377.754199999999</c:v>
                </c:pt>
                <c:pt idx="16">
                  <c:v>12866.002500000001</c:v>
                </c:pt>
                <c:pt idx="17">
                  <c:v>12193.011600000002</c:v>
                </c:pt>
                <c:pt idx="18">
                  <c:v>12417.341899999999</c:v>
                </c:pt>
                <c:pt idx="19">
                  <c:v>12483.321399999999</c:v>
                </c:pt>
                <c:pt idx="20">
                  <c:v>12628.476299999998</c:v>
                </c:pt>
                <c:pt idx="21" formatCode="#,##0.0;\-#,##0.0">
                  <c:v>13195.9</c:v>
                </c:pt>
                <c:pt idx="22">
                  <c:v>13433.426199999998</c:v>
                </c:pt>
                <c:pt idx="23">
                  <c:v>13670.9524</c:v>
                </c:pt>
                <c:pt idx="24">
                  <c:v>13604.972899999999</c:v>
                </c:pt>
                <c:pt idx="25">
                  <c:v>13591.777</c:v>
                </c:pt>
                <c:pt idx="26">
                  <c:v>12694.455800000002</c:v>
                </c:pt>
                <c:pt idx="27">
                  <c:v>13103.528699999999</c:v>
                </c:pt>
                <c:pt idx="28">
                  <c:v>13222.291799999999</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国実!$F$1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国実!$B$118:$B$146</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国実!$F$118:$F$146</c:f>
              <c:numCache>
                <c:formatCode>#,##0.0;[Red]\-#,##0.0</c:formatCode>
                <c:ptCount val="29"/>
                <c:pt idx="0">
                  <c:v>14279.484799999998</c:v>
                </c:pt>
                <c:pt idx="1">
                  <c:v>13812.097600000001</c:v>
                </c:pt>
                <c:pt idx="2">
                  <c:v>12812.855999999998</c:v>
                </c:pt>
                <c:pt idx="3">
                  <c:v>11986.87</c:v>
                </c:pt>
                <c:pt idx="4">
                  <c:v>11108.5044</c:v>
                </c:pt>
                <c:pt idx="5">
                  <c:v>9996.4451999999983</c:v>
                </c:pt>
                <c:pt idx="6">
                  <c:v>9130.1671999999999</c:v>
                </c:pt>
                <c:pt idx="7">
                  <c:v>7973.7867999999989</c:v>
                </c:pt>
                <c:pt idx="8">
                  <c:v>7135.7131999999992</c:v>
                </c:pt>
                <c:pt idx="9">
                  <c:v>6652.2091999999993</c:v>
                </c:pt>
                <c:pt idx="10">
                  <c:v>6221.0847999999996</c:v>
                </c:pt>
                <c:pt idx="11">
                  <c:v>5737.5807999999997</c:v>
                </c:pt>
                <c:pt idx="12">
                  <c:v>5483.7412000000004</c:v>
                </c:pt>
                <c:pt idx="13">
                  <c:v>5278.2519999999995</c:v>
                </c:pt>
                <c:pt idx="14">
                  <c:v>4976.0619999999999</c:v>
                </c:pt>
                <c:pt idx="15">
                  <c:v>4299.1563999999998</c:v>
                </c:pt>
                <c:pt idx="16">
                  <c:v>4073.5211999999992</c:v>
                </c:pt>
                <c:pt idx="17">
                  <c:v>4162.1635999999999</c:v>
                </c:pt>
                <c:pt idx="18">
                  <c:v>4186.3388000000004</c:v>
                </c:pt>
                <c:pt idx="19">
                  <c:v>3900.2656000000002</c:v>
                </c:pt>
                <c:pt idx="20">
                  <c:v>3747.1559999999999</c:v>
                </c:pt>
                <c:pt idx="21" formatCode="#,##0.0;\-#,##0.0">
                  <c:v>4029.2</c:v>
                </c:pt>
                <c:pt idx="22">
                  <c:v>3763.2728000000002</c:v>
                </c:pt>
                <c:pt idx="23">
                  <c:v>3662.5428000000002</c:v>
                </c:pt>
                <c:pt idx="24">
                  <c:v>3698.8056000000001</c:v>
                </c:pt>
                <c:pt idx="25">
                  <c:v>3590.0171999999998</c:v>
                </c:pt>
                <c:pt idx="26">
                  <c:v>3336.1775999999995</c:v>
                </c:pt>
                <c:pt idx="27">
                  <c:v>3497.3456000000001</c:v>
                </c:pt>
                <c:pt idx="28">
                  <c:v>3380.4987999999998</c:v>
                </c:pt>
              </c:numCache>
            </c:numRef>
          </c:val>
          <c:smooth val="0"/>
          <c:extLst>
            <c:ext xmlns:c16="http://schemas.microsoft.com/office/drawing/2014/chart" uri="{C3380CC4-5D6E-409C-BE32-E72D297353CC}">
              <c16:uniqueId val="{00000000-9D7D-49FF-9FCC-18EE0FD5B6F6}"/>
            </c:ext>
          </c:extLst>
        </c:ser>
        <c:ser>
          <c:idx val="1"/>
          <c:order val="1"/>
          <c:tx>
            <c:strRef>
              <c:f>国実!$G$1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国実!$B$118:$B$146</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国実!$G$118:$G$146</c:f>
              <c:numCache>
                <c:formatCode>#,##0.0;[Red]\-#,##0.0</c:formatCode>
                <c:ptCount val="29"/>
                <c:pt idx="0">
                  <c:v>9387.5522999999994</c:v>
                </c:pt>
                <c:pt idx="1">
                  <c:v>9117.3894</c:v>
                </c:pt>
                <c:pt idx="2">
                  <c:v>8353.1448</c:v>
                </c:pt>
                <c:pt idx="3">
                  <c:v>7815.2529000000004</c:v>
                </c:pt>
                <c:pt idx="4">
                  <c:v>7248.1542000000009</c:v>
                </c:pt>
                <c:pt idx="5">
                  <c:v>6737.0352000000003</c:v>
                </c:pt>
                <c:pt idx="6">
                  <c:v>6157.7670000000007</c:v>
                </c:pt>
                <c:pt idx="7">
                  <c:v>5454.3698999999997</c:v>
                </c:pt>
                <c:pt idx="8">
                  <c:v>4843.4610000000002</c:v>
                </c:pt>
                <c:pt idx="9">
                  <c:v>4424.8302000000003</c:v>
                </c:pt>
                <c:pt idx="10">
                  <c:v>4115.7249000000002</c:v>
                </c:pt>
                <c:pt idx="11">
                  <c:v>3816.3552</c:v>
                </c:pt>
                <c:pt idx="12">
                  <c:v>3575.3991000000005</c:v>
                </c:pt>
                <c:pt idx="13">
                  <c:v>3368.5176000000001</c:v>
                </c:pt>
                <c:pt idx="14">
                  <c:v>3117.8259000000003</c:v>
                </c:pt>
                <c:pt idx="15">
                  <c:v>2752.7408999999998</c:v>
                </c:pt>
                <c:pt idx="16">
                  <c:v>2565.3306000000002</c:v>
                </c:pt>
                <c:pt idx="17">
                  <c:v>2662.6866000000005</c:v>
                </c:pt>
                <c:pt idx="18">
                  <c:v>2623.7441999999996</c:v>
                </c:pt>
                <c:pt idx="19">
                  <c:v>2436.3338999999996</c:v>
                </c:pt>
                <c:pt idx="20">
                  <c:v>2331.6761999999999</c:v>
                </c:pt>
                <c:pt idx="21" formatCode="#,##0.0;\-#,##0.0">
                  <c:v>2433.9</c:v>
                </c:pt>
                <c:pt idx="22">
                  <c:v>2399.8254000000002</c:v>
                </c:pt>
                <c:pt idx="23">
                  <c:v>2319.5066999999999</c:v>
                </c:pt>
                <c:pt idx="24">
                  <c:v>2214.8490000000002</c:v>
                </c:pt>
                <c:pt idx="25">
                  <c:v>2124.7946999999999</c:v>
                </c:pt>
                <c:pt idx="26">
                  <c:v>2037.1743000000001</c:v>
                </c:pt>
                <c:pt idx="27">
                  <c:v>2100.4557</c:v>
                </c:pt>
                <c:pt idx="28">
                  <c:v>2046.9098999999999</c:v>
                </c:pt>
              </c:numCache>
            </c:numRef>
          </c:val>
          <c:smooth val="0"/>
          <c:extLst>
            <c:ext xmlns:c16="http://schemas.microsoft.com/office/drawing/2014/chart" uri="{C3380CC4-5D6E-409C-BE32-E72D297353CC}">
              <c16:uniqueId val="{00000001-9D7D-49FF-9FCC-18EE0FD5B6F6}"/>
            </c:ext>
          </c:extLst>
        </c:ser>
        <c:ser>
          <c:idx val="2"/>
          <c:order val="2"/>
          <c:tx>
            <c:strRef>
              <c:f>国実!$H$1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国実!$B$118:$B$146</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国実!$H$118:$H$146</c:f>
              <c:numCache>
                <c:formatCode>#,##0.0;[Red]\-#,##0.0</c:formatCode>
                <c:ptCount val="29"/>
                <c:pt idx="0">
                  <c:v>4911.9286999999995</c:v>
                </c:pt>
                <c:pt idx="1">
                  <c:v>4723.6833000000006</c:v>
                </c:pt>
                <c:pt idx="2">
                  <c:v>4462.0540999999994</c:v>
                </c:pt>
                <c:pt idx="3">
                  <c:v>4176.4953999999998</c:v>
                </c:pt>
                <c:pt idx="4">
                  <c:v>3867.0071999999996</c:v>
                </c:pt>
                <c:pt idx="5">
                  <c:v>3307.0569</c:v>
                </c:pt>
                <c:pt idx="6">
                  <c:v>3018.3075999999996</c:v>
                </c:pt>
                <c:pt idx="7">
                  <c:v>2581.1954000000001</c:v>
                </c:pt>
                <c:pt idx="8">
                  <c:v>2337.1144999999997</c:v>
                </c:pt>
                <c:pt idx="9">
                  <c:v>2247.7777000000001</c:v>
                </c:pt>
                <c:pt idx="10">
                  <c:v>2120.1536999999998</c:v>
                </c:pt>
                <c:pt idx="11">
                  <c:v>1939.8847999999998</c:v>
                </c:pt>
                <c:pt idx="12">
                  <c:v>1915.9553000000001</c:v>
                </c:pt>
                <c:pt idx="13">
                  <c:v>1912.7646999999999</c:v>
                </c:pt>
                <c:pt idx="14">
                  <c:v>1855.3338999999999</c:v>
                </c:pt>
                <c:pt idx="15">
                  <c:v>1542.6551000000002</c:v>
                </c:pt>
                <c:pt idx="16">
                  <c:v>1501.1772999999998</c:v>
                </c:pt>
                <c:pt idx="17">
                  <c:v>1496.3913999999997</c:v>
                </c:pt>
                <c:pt idx="18">
                  <c:v>1558.6080999999999</c:v>
                </c:pt>
                <c:pt idx="19">
                  <c:v>1458.1042000000002</c:v>
                </c:pt>
                <c:pt idx="20">
                  <c:v>1411.8404999999998</c:v>
                </c:pt>
                <c:pt idx="21" formatCode="#,##0.0;\-#,##0.0">
                  <c:v>1595.3</c:v>
                </c:pt>
                <c:pt idx="22">
                  <c:v>1363.9814999999999</c:v>
                </c:pt>
                <c:pt idx="23">
                  <c:v>1343.2426</c:v>
                </c:pt>
                <c:pt idx="24">
                  <c:v>1482.0337</c:v>
                </c:pt>
                <c:pt idx="25">
                  <c:v>1464.4853999999998</c:v>
                </c:pt>
                <c:pt idx="26">
                  <c:v>1296.9788999999998</c:v>
                </c:pt>
                <c:pt idx="27">
                  <c:v>1391.1016</c:v>
                </c:pt>
                <c:pt idx="28">
                  <c:v>1332.0754999999999</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国実!$F$1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国実!$B$147:$B$175</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国実!$F$147:$F$175</c:f>
              <c:numCache>
                <c:formatCode>#,##0.0;[Red]\-#,##0.0</c:formatCode>
                <c:ptCount val="29"/>
                <c:pt idx="0">
                  <c:v>10289.8887</c:v>
                </c:pt>
                <c:pt idx="1">
                  <c:v>10402.3465</c:v>
                </c:pt>
                <c:pt idx="2">
                  <c:v>10418.411899999999</c:v>
                </c:pt>
                <c:pt idx="3">
                  <c:v>10490.706199999999</c:v>
                </c:pt>
                <c:pt idx="4">
                  <c:v>10225.6271</c:v>
                </c:pt>
                <c:pt idx="5">
                  <c:v>10129.234699999999</c:v>
                </c:pt>
                <c:pt idx="6">
                  <c:v>10233.659799999999</c:v>
                </c:pt>
                <c:pt idx="7">
                  <c:v>9767.7631999999994</c:v>
                </c:pt>
                <c:pt idx="8">
                  <c:v>9454.4879000000001</c:v>
                </c:pt>
                <c:pt idx="9">
                  <c:v>9358.0954999999994</c:v>
                </c:pt>
                <c:pt idx="10">
                  <c:v>9390.2263000000003</c:v>
                </c:pt>
                <c:pt idx="11">
                  <c:v>9414.3243999999995</c:v>
                </c:pt>
                <c:pt idx="12">
                  <c:v>9454.4879000000001</c:v>
                </c:pt>
                <c:pt idx="13">
                  <c:v>9422.3570999999993</c:v>
                </c:pt>
                <c:pt idx="14">
                  <c:v>9205.4741999999987</c:v>
                </c:pt>
                <c:pt idx="15">
                  <c:v>7823.8498</c:v>
                </c:pt>
                <c:pt idx="16">
                  <c:v>8394.1715000000004</c:v>
                </c:pt>
                <c:pt idx="17">
                  <c:v>8209.4194000000007</c:v>
                </c:pt>
                <c:pt idx="18">
                  <c:v>7727.4574000000002</c:v>
                </c:pt>
                <c:pt idx="19">
                  <c:v>7759.5881999999992</c:v>
                </c:pt>
                <c:pt idx="20">
                  <c:v>7823.8498</c:v>
                </c:pt>
                <c:pt idx="21" formatCode="#,##0.0;\-#,##0.0">
                  <c:v>8032.7</c:v>
                </c:pt>
                <c:pt idx="22">
                  <c:v>7992.5365000000002</c:v>
                </c:pt>
                <c:pt idx="23">
                  <c:v>8104.9943000000003</c:v>
                </c:pt>
                <c:pt idx="24">
                  <c:v>8088.9288999999999</c:v>
                </c:pt>
                <c:pt idx="25">
                  <c:v>7783.6863000000003</c:v>
                </c:pt>
                <c:pt idx="26">
                  <c:v>6988.4490000000005</c:v>
                </c:pt>
                <c:pt idx="27">
                  <c:v>7205.331900000001</c:v>
                </c:pt>
                <c:pt idx="28">
                  <c:v>7076.8086999999996</c:v>
                </c:pt>
              </c:numCache>
            </c:numRef>
          </c:val>
          <c:smooth val="0"/>
          <c:extLst>
            <c:ext xmlns:c16="http://schemas.microsoft.com/office/drawing/2014/chart" uri="{C3380CC4-5D6E-409C-BE32-E72D297353CC}">
              <c16:uniqueId val="{00000000-9D7D-49FF-9FCC-18EE0FD5B6F6}"/>
            </c:ext>
          </c:extLst>
        </c:ser>
        <c:ser>
          <c:idx val="1"/>
          <c:order val="1"/>
          <c:tx>
            <c:strRef>
              <c:f>国実!$G$1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国実!$B$147:$B$175</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国実!$G$147:$G$175</c:f>
              <c:numCache>
                <c:formatCode>#,##0.0;[Red]\-#,##0.0</c:formatCode>
                <c:ptCount val="29"/>
                <c:pt idx="0">
                  <c:v>7316.9535999999998</c:v>
                </c:pt>
                <c:pt idx="1">
                  <c:v>7234.0576000000001</c:v>
                </c:pt>
                <c:pt idx="2">
                  <c:v>7261.6895999999997</c:v>
                </c:pt>
                <c:pt idx="3">
                  <c:v>7416.4287999999988</c:v>
                </c:pt>
                <c:pt idx="4">
                  <c:v>7200.8992000000007</c:v>
                </c:pt>
                <c:pt idx="5">
                  <c:v>7256.1632000000009</c:v>
                </c:pt>
                <c:pt idx="6">
                  <c:v>7173.2671999999993</c:v>
                </c:pt>
                <c:pt idx="7">
                  <c:v>6968.790399999999</c:v>
                </c:pt>
                <c:pt idx="8">
                  <c:v>6908</c:v>
                </c:pt>
                <c:pt idx="9">
                  <c:v>6830.6303999999991</c:v>
                </c:pt>
                <c:pt idx="10">
                  <c:v>6808.5248000000001</c:v>
                </c:pt>
                <c:pt idx="11">
                  <c:v>6570.8895999999995</c:v>
                </c:pt>
                <c:pt idx="12">
                  <c:v>6802.9983999999995</c:v>
                </c:pt>
                <c:pt idx="13">
                  <c:v>6941.1583999999993</c:v>
                </c:pt>
                <c:pt idx="14">
                  <c:v>6814.0511999999999</c:v>
                </c:pt>
                <c:pt idx="15">
                  <c:v>5874.5631999999996</c:v>
                </c:pt>
                <c:pt idx="16">
                  <c:v>6184.0416000000005</c:v>
                </c:pt>
                <c:pt idx="17">
                  <c:v>6012.7231999999995</c:v>
                </c:pt>
                <c:pt idx="18">
                  <c:v>5747.4560000000001</c:v>
                </c:pt>
                <c:pt idx="19">
                  <c:v>5631.4016000000001</c:v>
                </c:pt>
                <c:pt idx="20">
                  <c:v>5664.56</c:v>
                </c:pt>
                <c:pt idx="21" formatCode="#,##0.0;\-#,##0.0">
                  <c:v>5526.4</c:v>
                </c:pt>
                <c:pt idx="22">
                  <c:v>5421.3984</c:v>
                </c:pt>
                <c:pt idx="23">
                  <c:v>5421.3984</c:v>
                </c:pt>
                <c:pt idx="24">
                  <c:v>5360.6079999999993</c:v>
                </c:pt>
                <c:pt idx="25">
                  <c:v>5139.5519999999997</c:v>
                </c:pt>
                <c:pt idx="26">
                  <c:v>4736.1247999999996</c:v>
                </c:pt>
                <c:pt idx="27">
                  <c:v>4736.1247999999996</c:v>
                </c:pt>
                <c:pt idx="28">
                  <c:v>4691.9135999999999</c:v>
                </c:pt>
              </c:numCache>
            </c:numRef>
          </c:val>
          <c:smooth val="0"/>
          <c:extLst>
            <c:ext xmlns:c16="http://schemas.microsoft.com/office/drawing/2014/chart" uri="{C3380CC4-5D6E-409C-BE32-E72D297353CC}">
              <c16:uniqueId val="{00000001-9D7D-49FF-9FCC-18EE0FD5B6F6}"/>
            </c:ext>
          </c:extLst>
        </c:ser>
        <c:ser>
          <c:idx val="2"/>
          <c:order val="2"/>
          <c:tx>
            <c:strRef>
              <c:f>国実!$H$1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国実!$B$147:$B$175</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国実!$H$147:$H$175</c:f>
              <c:numCache>
                <c:formatCode>#,##0.0;[Red]\-#,##0.0</c:formatCode>
                <c:ptCount val="29"/>
                <c:pt idx="0">
                  <c:v>2982.3779999999997</c:v>
                </c:pt>
                <c:pt idx="1">
                  <c:v>3130.2438000000002</c:v>
                </c:pt>
                <c:pt idx="2">
                  <c:v>3120.2189999999996</c:v>
                </c:pt>
                <c:pt idx="3">
                  <c:v>3065.0825999999997</c:v>
                </c:pt>
                <c:pt idx="4">
                  <c:v>3009.9461999999994</c:v>
                </c:pt>
                <c:pt idx="5">
                  <c:v>2892.1547999999998</c:v>
                </c:pt>
                <c:pt idx="6">
                  <c:v>3032.5019999999995</c:v>
                </c:pt>
                <c:pt idx="7">
                  <c:v>2806.9439999999995</c:v>
                </c:pt>
                <c:pt idx="8">
                  <c:v>2601.4355999999998</c:v>
                </c:pt>
                <c:pt idx="9">
                  <c:v>2576.3735999999999</c:v>
                </c:pt>
                <c:pt idx="10">
                  <c:v>2621.4851999999996</c:v>
                </c:pt>
                <c:pt idx="11">
                  <c:v>2814.4625999999994</c:v>
                </c:pt>
                <c:pt idx="12">
                  <c:v>2664.0906</c:v>
                </c:pt>
                <c:pt idx="13">
                  <c:v>2511.2123999999999</c:v>
                </c:pt>
                <c:pt idx="14">
                  <c:v>2420.9891999999995</c:v>
                </c:pt>
                <c:pt idx="15">
                  <c:v>1982.4041999999999</c:v>
                </c:pt>
                <c:pt idx="16">
                  <c:v>2215.4807999999998</c:v>
                </c:pt>
                <c:pt idx="17">
                  <c:v>2200.4436000000001</c:v>
                </c:pt>
                <c:pt idx="18">
                  <c:v>1987.4165999999998</c:v>
                </c:pt>
                <c:pt idx="19">
                  <c:v>2120.2451999999994</c:v>
                </c:pt>
                <c:pt idx="20">
                  <c:v>2150.3195999999998</c:v>
                </c:pt>
                <c:pt idx="21" formatCode="#,##0.0;\-#,##0.0">
                  <c:v>2506.1999999999998</c:v>
                </c:pt>
                <c:pt idx="22">
                  <c:v>2573.8674000000001</c:v>
                </c:pt>
                <c:pt idx="23">
                  <c:v>2676.6215999999999</c:v>
                </c:pt>
                <c:pt idx="24">
                  <c:v>2721.7331999999997</c:v>
                </c:pt>
                <c:pt idx="25">
                  <c:v>2646.5471999999995</c:v>
                </c:pt>
                <c:pt idx="26">
                  <c:v>2245.5551999999998</c:v>
                </c:pt>
                <c:pt idx="27">
                  <c:v>2451.0636</c:v>
                </c:pt>
                <c:pt idx="28">
                  <c:v>2363.3465999999999</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国実!$F$1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国実!$B$176:$B$204</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国実!$F$176:$F$204</c:f>
              <c:numCache>
                <c:formatCode>#,##0.0;[Red]\-#,##0.0</c:formatCode>
                <c:ptCount val="29"/>
                <c:pt idx="0">
                  <c:v>29649.9084</c:v>
                </c:pt>
                <c:pt idx="1">
                  <c:v>30392.703599999997</c:v>
                </c:pt>
                <c:pt idx="2">
                  <c:v>31135.498799999998</c:v>
                </c:pt>
                <c:pt idx="3">
                  <c:v>32156.842200000003</c:v>
                </c:pt>
                <c:pt idx="4">
                  <c:v>31228.348200000004</c:v>
                </c:pt>
                <c:pt idx="5">
                  <c:v>31568.796000000002</c:v>
                </c:pt>
                <c:pt idx="6">
                  <c:v>31785.444599999999</c:v>
                </c:pt>
                <c:pt idx="7">
                  <c:v>31228.348200000004</c:v>
                </c:pt>
                <c:pt idx="8">
                  <c:v>31104.548999999999</c:v>
                </c:pt>
                <c:pt idx="9">
                  <c:v>31228.348200000004</c:v>
                </c:pt>
                <c:pt idx="10">
                  <c:v>31135.498799999998</c:v>
                </c:pt>
                <c:pt idx="11">
                  <c:v>30671.251799999998</c:v>
                </c:pt>
                <c:pt idx="12">
                  <c:v>30733.151399999995</c:v>
                </c:pt>
                <c:pt idx="13">
                  <c:v>31011.6996</c:v>
                </c:pt>
                <c:pt idx="14">
                  <c:v>30237.954600000001</c:v>
                </c:pt>
                <c:pt idx="15">
                  <c:v>27978.619200000001</c:v>
                </c:pt>
                <c:pt idx="16">
                  <c:v>30114.1554</c:v>
                </c:pt>
                <c:pt idx="17">
                  <c:v>29402.31</c:v>
                </c:pt>
                <c:pt idx="18">
                  <c:v>29123.761799999997</c:v>
                </c:pt>
                <c:pt idx="19">
                  <c:v>29247.561000000002</c:v>
                </c:pt>
                <c:pt idx="20">
                  <c:v>28876.163399999998</c:v>
                </c:pt>
                <c:pt idx="21" formatCode="#,##0.0;\-#,##0.0">
                  <c:v>30949.8</c:v>
                </c:pt>
                <c:pt idx="22">
                  <c:v>32002.093200000003</c:v>
                </c:pt>
                <c:pt idx="23">
                  <c:v>32249.691600000002</c:v>
                </c:pt>
                <c:pt idx="24">
                  <c:v>32466.340199999999</c:v>
                </c:pt>
                <c:pt idx="25">
                  <c:v>32992.486799999999</c:v>
                </c:pt>
                <c:pt idx="26">
                  <c:v>33859.081200000001</c:v>
                </c:pt>
                <c:pt idx="27">
                  <c:v>34756.625399999997</c:v>
                </c:pt>
                <c:pt idx="28">
                  <c:v>33982.880400000002</c:v>
                </c:pt>
              </c:numCache>
            </c:numRef>
          </c:val>
          <c:smooth val="0"/>
          <c:extLst>
            <c:ext xmlns:c16="http://schemas.microsoft.com/office/drawing/2014/chart" uri="{C3380CC4-5D6E-409C-BE32-E72D297353CC}">
              <c16:uniqueId val="{00000000-9D7D-49FF-9FCC-18EE0FD5B6F6}"/>
            </c:ext>
          </c:extLst>
        </c:ser>
        <c:ser>
          <c:idx val="1"/>
          <c:order val="1"/>
          <c:tx>
            <c:strRef>
              <c:f>国実!$G$1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国実!$B$176:$B$204</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国実!$G$176:$G$204</c:f>
              <c:numCache>
                <c:formatCode>#,##0.0;[Red]\-#,##0.0</c:formatCode>
                <c:ptCount val="29"/>
                <c:pt idx="0">
                  <c:v>22379.767999999996</c:v>
                </c:pt>
                <c:pt idx="1">
                  <c:v>23167.787999999997</c:v>
                </c:pt>
                <c:pt idx="2">
                  <c:v>23404.194</c:v>
                </c:pt>
                <c:pt idx="3">
                  <c:v>24192.214</c:v>
                </c:pt>
                <c:pt idx="4">
                  <c:v>23561.797999999999</c:v>
                </c:pt>
                <c:pt idx="5">
                  <c:v>23246.59</c:v>
                </c:pt>
                <c:pt idx="6">
                  <c:v>23739.102500000001</c:v>
                </c:pt>
                <c:pt idx="7">
                  <c:v>23128.387000000002</c:v>
                </c:pt>
                <c:pt idx="8">
                  <c:v>22419.168999999998</c:v>
                </c:pt>
                <c:pt idx="9">
                  <c:v>22202.463500000002</c:v>
                </c:pt>
                <c:pt idx="10">
                  <c:v>22222.164000000001</c:v>
                </c:pt>
                <c:pt idx="11">
                  <c:v>21828.153999999999</c:v>
                </c:pt>
                <c:pt idx="12">
                  <c:v>21611.448500000002</c:v>
                </c:pt>
                <c:pt idx="13">
                  <c:v>21808.4535</c:v>
                </c:pt>
                <c:pt idx="14">
                  <c:v>20981.032500000001</c:v>
                </c:pt>
                <c:pt idx="15">
                  <c:v>19109.485000000001</c:v>
                </c:pt>
                <c:pt idx="16">
                  <c:v>20094.509999999998</c:v>
                </c:pt>
                <c:pt idx="17">
                  <c:v>19562.5965</c:v>
                </c:pt>
                <c:pt idx="18">
                  <c:v>19030.682999999997</c:v>
                </c:pt>
                <c:pt idx="19">
                  <c:v>18951.881000000001</c:v>
                </c:pt>
                <c:pt idx="20">
                  <c:v>18616.9725</c:v>
                </c:pt>
                <c:pt idx="21" formatCode="#,##0.0;\-#,##0.0">
                  <c:v>19700.5</c:v>
                </c:pt>
                <c:pt idx="22">
                  <c:v>19700.5</c:v>
                </c:pt>
                <c:pt idx="23">
                  <c:v>19976.307000000001</c:v>
                </c:pt>
                <c:pt idx="24">
                  <c:v>19542.896000000001</c:v>
                </c:pt>
                <c:pt idx="25">
                  <c:v>19286.789500000003</c:v>
                </c:pt>
                <c:pt idx="26">
                  <c:v>19542.896000000001</c:v>
                </c:pt>
                <c:pt idx="27">
                  <c:v>20429.4185</c:v>
                </c:pt>
                <c:pt idx="28">
                  <c:v>19976.307000000001</c:v>
                </c:pt>
              </c:numCache>
            </c:numRef>
          </c:val>
          <c:smooth val="0"/>
          <c:extLst>
            <c:ext xmlns:c16="http://schemas.microsoft.com/office/drawing/2014/chart" uri="{C3380CC4-5D6E-409C-BE32-E72D297353CC}">
              <c16:uniqueId val="{00000001-9D7D-49FF-9FCC-18EE0FD5B6F6}"/>
            </c:ext>
          </c:extLst>
        </c:ser>
        <c:ser>
          <c:idx val="2"/>
          <c:order val="2"/>
          <c:tx>
            <c:strRef>
              <c:f>国実!$H$1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国実!$B$176:$B$204</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国実!$H$176:$H$204</c:f>
              <c:numCache>
                <c:formatCode>#,##0.0;[Red]\-#,##0.0</c:formatCode>
                <c:ptCount val="29"/>
                <c:pt idx="0">
                  <c:v>7908.2578999999996</c:v>
                </c:pt>
                <c:pt idx="1">
                  <c:v>7987.0029999999997</c:v>
                </c:pt>
                <c:pt idx="2">
                  <c:v>8358.2298999999985</c:v>
                </c:pt>
                <c:pt idx="3">
                  <c:v>8628.213099999999</c:v>
                </c:pt>
                <c:pt idx="4">
                  <c:v>8324.482</c:v>
                </c:pt>
                <c:pt idx="5">
                  <c:v>8729.4567999999999</c:v>
                </c:pt>
                <c:pt idx="6">
                  <c:v>8605.7145</c:v>
                </c:pt>
                <c:pt idx="7">
                  <c:v>8571.9665999999997</c:v>
                </c:pt>
                <c:pt idx="8">
                  <c:v>8898.1962999999996</c:v>
                </c:pt>
                <c:pt idx="9">
                  <c:v>9134.4315999999999</c:v>
                </c:pt>
                <c:pt idx="10">
                  <c:v>9044.4372000000003</c:v>
                </c:pt>
                <c:pt idx="11">
                  <c:v>8965.6921000000002</c:v>
                </c:pt>
                <c:pt idx="12">
                  <c:v>9168.1795000000002</c:v>
                </c:pt>
                <c:pt idx="13">
                  <c:v>9235.675299999999</c:v>
                </c:pt>
                <c:pt idx="14">
                  <c:v>9291.9217999999983</c:v>
                </c:pt>
                <c:pt idx="15">
                  <c:v>8909.4455999999991</c:v>
                </c:pt>
                <c:pt idx="16">
                  <c:v>9966.8797999999988</c:v>
                </c:pt>
                <c:pt idx="17">
                  <c:v>9786.8909999999996</c:v>
                </c:pt>
                <c:pt idx="18">
                  <c:v>10034.375599999999</c:v>
                </c:pt>
                <c:pt idx="19">
                  <c:v>10236.862999999999</c:v>
                </c:pt>
                <c:pt idx="20">
                  <c:v>10214.364399999999</c:v>
                </c:pt>
                <c:pt idx="21" formatCode="#,##0.0;\-#,##0.0">
                  <c:v>11249.3</c:v>
                </c:pt>
                <c:pt idx="22">
                  <c:v>12306.734199999999</c:v>
                </c:pt>
                <c:pt idx="23">
                  <c:v>12295.484899999999</c:v>
                </c:pt>
                <c:pt idx="24">
                  <c:v>12959.193599999999</c:v>
                </c:pt>
                <c:pt idx="25">
                  <c:v>13802.891099999999</c:v>
                </c:pt>
                <c:pt idx="26">
                  <c:v>14455.350499999999</c:v>
                </c:pt>
                <c:pt idx="27">
                  <c:v>14466.599799999998</c:v>
                </c:pt>
                <c:pt idx="28">
                  <c:v>14162.868699999999</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国実!$F$1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国実!$B$205:$B$233</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国実!$F$205:$F$233</c:f>
              <c:numCache>
                <c:formatCode>#,##0.0;[Red]\-#,##0.0</c:formatCode>
                <c:ptCount val="29"/>
                <c:pt idx="0">
                  <c:v>25422.067200000001</c:v>
                </c:pt>
                <c:pt idx="1">
                  <c:v>24744.84</c:v>
                </c:pt>
                <c:pt idx="2">
                  <c:v>26672.332799999996</c:v>
                </c:pt>
                <c:pt idx="3">
                  <c:v>26811.251200000002</c:v>
                </c:pt>
                <c:pt idx="4">
                  <c:v>26168.7536</c:v>
                </c:pt>
                <c:pt idx="5">
                  <c:v>24536.462400000004</c:v>
                </c:pt>
                <c:pt idx="6">
                  <c:v>23737.681599999996</c:v>
                </c:pt>
                <c:pt idx="7">
                  <c:v>23164.643199999999</c:v>
                </c:pt>
                <c:pt idx="8">
                  <c:v>21792.824000000001</c:v>
                </c:pt>
                <c:pt idx="9">
                  <c:v>20959.313599999998</c:v>
                </c:pt>
                <c:pt idx="10">
                  <c:v>20091.0736</c:v>
                </c:pt>
                <c:pt idx="11">
                  <c:v>20195.262399999996</c:v>
                </c:pt>
                <c:pt idx="12">
                  <c:v>19847.966399999998</c:v>
                </c:pt>
                <c:pt idx="13">
                  <c:v>19865.331200000001</c:v>
                </c:pt>
                <c:pt idx="14">
                  <c:v>18198.310399999998</c:v>
                </c:pt>
                <c:pt idx="15">
                  <c:v>20282.0864</c:v>
                </c:pt>
                <c:pt idx="16">
                  <c:v>19795.871999999999</c:v>
                </c:pt>
                <c:pt idx="17">
                  <c:v>17885.743999999999</c:v>
                </c:pt>
                <c:pt idx="18">
                  <c:v>18615.065600000002</c:v>
                </c:pt>
                <c:pt idx="19">
                  <c:v>18146.216</c:v>
                </c:pt>
                <c:pt idx="20">
                  <c:v>17590.542399999998</c:v>
                </c:pt>
                <c:pt idx="21" formatCode="#,##0.0;\-#,##0.0">
                  <c:v>17364.8</c:v>
                </c:pt>
                <c:pt idx="22">
                  <c:v>18128.851200000001</c:v>
                </c:pt>
                <c:pt idx="23">
                  <c:v>17451.624</c:v>
                </c:pt>
                <c:pt idx="24">
                  <c:v>16618.113599999997</c:v>
                </c:pt>
                <c:pt idx="25">
                  <c:v>16600.748799999998</c:v>
                </c:pt>
                <c:pt idx="26">
                  <c:v>14951.092799999999</c:v>
                </c:pt>
                <c:pt idx="27">
                  <c:v>14516.972799999998</c:v>
                </c:pt>
                <c:pt idx="28">
                  <c:v>15350.483200000001</c:v>
                </c:pt>
              </c:numCache>
            </c:numRef>
          </c:val>
          <c:smooth val="0"/>
          <c:extLst>
            <c:ext xmlns:c16="http://schemas.microsoft.com/office/drawing/2014/chart" uri="{C3380CC4-5D6E-409C-BE32-E72D297353CC}">
              <c16:uniqueId val="{00000000-9D7D-49FF-9FCC-18EE0FD5B6F6}"/>
            </c:ext>
          </c:extLst>
        </c:ser>
        <c:ser>
          <c:idx val="1"/>
          <c:order val="1"/>
          <c:tx>
            <c:strRef>
              <c:f>国実!$G$1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国実!$B$205:$B$233</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国実!$G$205:$G$233</c:f>
              <c:numCache>
                <c:formatCode>#,##0.0;[Red]\-#,##0.0</c:formatCode>
                <c:ptCount val="29"/>
                <c:pt idx="0">
                  <c:v>15530.458400000001</c:v>
                </c:pt>
                <c:pt idx="1">
                  <c:v>15457.829599999999</c:v>
                </c:pt>
                <c:pt idx="2">
                  <c:v>15457.829599999999</c:v>
                </c:pt>
                <c:pt idx="3">
                  <c:v>15227.838399999999</c:v>
                </c:pt>
                <c:pt idx="4">
                  <c:v>16535.156800000001</c:v>
                </c:pt>
                <c:pt idx="5">
                  <c:v>16087.279199999999</c:v>
                </c:pt>
                <c:pt idx="6">
                  <c:v>14997.8472</c:v>
                </c:pt>
                <c:pt idx="7">
                  <c:v>15143.104799999997</c:v>
                </c:pt>
                <c:pt idx="8">
                  <c:v>14719.436799999999</c:v>
                </c:pt>
                <c:pt idx="9">
                  <c:v>15058.3712</c:v>
                </c:pt>
                <c:pt idx="10">
                  <c:v>14767.855999999998</c:v>
                </c:pt>
                <c:pt idx="11">
                  <c:v>15131</c:v>
                </c:pt>
                <c:pt idx="12">
                  <c:v>14525.76</c:v>
                </c:pt>
                <c:pt idx="13">
                  <c:v>14913.113599999999</c:v>
                </c:pt>
                <c:pt idx="14">
                  <c:v>13339.489599999999</c:v>
                </c:pt>
                <c:pt idx="15">
                  <c:v>15118.895200000001</c:v>
                </c:pt>
                <c:pt idx="16">
                  <c:v>14368.3976</c:v>
                </c:pt>
                <c:pt idx="17">
                  <c:v>12867.402399999999</c:v>
                </c:pt>
                <c:pt idx="18">
                  <c:v>13218.441599999998</c:v>
                </c:pt>
                <c:pt idx="19">
                  <c:v>11777.970399999998</c:v>
                </c:pt>
                <c:pt idx="20">
                  <c:v>11741.655999999999</c:v>
                </c:pt>
                <c:pt idx="21" formatCode="#,##0.0;\-#,##0.0">
                  <c:v>12104.8</c:v>
                </c:pt>
                <c:pt idx="22">
                  <c:v>12794.773599999999</c:v>
                </c:pt>
                <c:pt idx="23">
                  <c:v>11886.913599999998</c:v>
                </c:pt>
                <c:pt idx="24">
                  <c:v>11015.368</c:v>
                </c:pt>
                <c:pt idx="25">
                  <c:v>11112.206399999999</c:v>
                </c:pt>
                <c:pt idx="26">
                  <c:v>9720.1543999999994</c:v>
                </c:pt>
                <c:pt idx="27">
                  <c:v>9078.6</c:v>
                </c:pt>
                <c:pt idx="28">
                  <c:v>9611.2111999999997</c:v>
                </c:pt>
              </c:numCache>
            </c:numRef>
          </c:val>
          <c:smooth val="0"/>
          <c:extLst>
            <c:ext xmlns:c16="http://schemas.microsoft.com/office/drawing/2014/chart" uri="{C3380CC4-5D6E-409C-BE32-E72D297353CC}">
              <c16:uniqueId val="{00000001-9D7D-49FF-9FCC-18EE0FD5B6F6}"/>
            </c:ext>
          </c:extLst>
        </c:ser>
        <c:ser>
          <c:idx val="2"/>
          <c:order val="2"/>
          <c:tx>
            <c:strRef>
              <c:f>国実!$H$1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国実!$B$205:$B$233</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国実!$H$205:$H$233</c:f>
              <c:numCache>
                <c:formatCode>#,##0.0;[Red]\-#,##0.0</c:formatCode>
                <c:ptCount val="29"/>
                <c:pt idx="0">
                  <c:v>9299.68</c:v>
                </c:pt>
                <c:pt idx="1">
                  <c:v>8868.36</c:v>
                </c:pt>
                <c:pt idx="2">
                  <c:v>10220.18</c:v>
                </c:pt>
                <c:pt idx="3">
                  <c:v>10488.44</c:v>
                </c:pt>
                <c:pt idx="4">
                  <c:v>8978.82</c:v>
                </c:pt>
                <c:pt idx="5">
                  <c:v>8089.880000000001</c:v>
                </c:pt>
                <c:pt idx="6">
                  <c:v>8126.7</c:v>
                </c:pt>
                <c:pt idx="7">
                  <c:v>7542.84</c:v>
                </c:pt>
                <c:pt idx="8">
                  <c:v>6759.1</c:v>
                </c:pt>
                <c:pt idx="9">
                  <c:v>5933.28</c:v>
                </c:pt>
                <c:pt idx="10">
                  <c:v>5480.92</c:v>
                </c:pt>
                <c:pt idx="11">
                  <c:v>5323.12</c:v>
                </c:pt>
                <c:pt idx="12">
                  <c:v>5523</c:v>
                </c:pt>
                <c:pt idx="13">
                  <c:v>5139.0200000000004</c:v>
                </c:pt>
                <c:pt idx="14">
                  <c:v>5060.12</c:v>
                </c:pt>
                <c:pt idx="15">
                  <c:v>5286.3</c:v>
                </c:pt>
                <c:pt idx="16">
                  <c:v>5544.04</c:v>
                </c:pt>
                <c:pt idx="17">
                  <c:v>5128.5</c:v>
                </c:pt>
                <c:pt idx="18">
                  <c:v>5580.86</c:v>
                </c:pt>
                <c:pt idx="19">
                  <c:v>7237.76</c:v>
                </c:pt>
                <c:pt idx="20">
                  <c:v>6348.82</c:v>
                </c:pt>
                <c:pt idx="21" formatCode="#,##0.0;\-#,##0.0">
                  <c:v>5260</c:v>
                </c:pt>
                <c:pt idx="22">
                  <c:v>5328.38</c:v>
                </c:pt>
                <c:pt idx="23">
                  <c:v>5428.32</c:v>
                </c:pt>
                <c:pt idx="24">
                  <c:v>5444.1</c:v>
                </c:pt>
                <c:pt idx="25">
                  <c:v>5302.08</c:v>
                </c:pt>
                <c:pt idx="26">
                  <c:v>5060.12</c:v>
                </c:pt>
                <c:pt idx="27">
                  <c:v>5175.84</c:v>
                </c:pt>
                <c:pt idx="28">
                  <c:v>5449.36</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国実!$F$1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国実!$B$234:$B$262</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国実!$F$234:$F$262</c:f>
              <c:numCache>
                <c:formatCode>#,##0.0;[Red]\-#,##0.0</c:formatCode>
                <c:ptCount val="29"/>
                <c:pt idx="0">
                  <c:v>10191.341</c:v>
                </c:pt>
                <c:pt idx="1">
                  <c:v>10132.9193</c:v>
                </c:pt>
                <c:pt idx="2">
                  <c:v>10295.201799999999</c:v>
                </c:pt>
                <c:pt idx="3">
                  <c:v>10191.341</c:v>
                </c:pt>
                <c:pt idx="4">
                  <c:v>9412.3850000000002</c:v>
                </c:pt>
                <c:pt idx="5">
                  <c:v>8919.0462000000007</c:v>
                </c:pt>
                <c:pt idx="6">
                  <c:v>9016.4157000000014</c:v>
                </c:pt>
                <c:pt idx="7">
                  <c:v>8763.2549999999992</c:v>
                </c:pt>
                <c:pt idx="8">
                  <c:v>8120.6162999999997</c:v>
                </c:pt>
                <c:pt idx="9">
                  <c:v>7945.351200000001</c:v>
                </c:pt>
                <c:pt idx="10">
                  <c:v>7951.8424999999997</c:v>
                </c:pt>
                <c:pt idx="11">
                  <c:v>7886.9295000000011</c:v>
                </c:pt>
                <c:pt idx="12">
                  <c:v>8010.2642000000005</c:v>
                </c:pt>
                <c:pt idx="13">
                  <c:v>8308.8639999999996</c:v>
                </c:pt>
                <c:pt idx="14">
                  <c:v>7822.0165000000006</c:v>
                </c:pt>
                <c:pt idx="15">
                  <c:v>6049.8915999999999</c:v>
                </c:pt>
                <c:pt idx="16">
                  <c:v>6608.1433999999999</c:v>
                </c:pt>
                <c:pt idx="17">
                  <c:v>6822.3563000000004</c:v>
                </c:pt>
                <c:pt idx="18">
                  <c:v>6387.4392000000007</c:v>
                </c:pt>
                <c:pt idx="19">
                  <c:v>6387.4392000000007</c:v>
                </c:pt>
                <c:pt idx="20">
                  <c:v>6523.7565000000004</c:v>
                </c:pt>
                <c:pt idx="21" formatCode="#,##0.0;\-#,##0.0">
                  <c:v>6491.3</c:v>
                </c:pt>
                <c:pt idx="22">
                  <c:v>6238.1392999999989</c:v>
                </c:pt>
                <c:pt idx="23">
                  <c:v>6549.7217000000001</c:v>
                </c:pt>
                <c:pt idx="24">
                  <c:v>6471.8261000000002</c:v>
                </c:pt>
                <c:pt idx="25">
                  <c:v>6173.2263000000003</c:v>
                </c:pt>
                <c:pt idx="26">
                  <c:v>5946.0307999999995</c:v>
                </c:pt>
                <c:pt idx="27">
                  <c:v>6264.1045000000004</c:v>
                </c:pt>
                <c:pt idx="28">
                  <c:v>6101.822000000001</c:v>
                </c:pt>
              </c:numCache>
            </c:numRef>
          </c:val>
          <c:smooth val="0"/>
          <c:extLst>
            <c:ext xmlns:c16="http://schemas.microsoft.com/office/drawing/2014/chart" uri="{C3380CC4-5D6E-409C-BE32-E72D297353CC}">
              <c16:uniqueId val="{00000000-9D7D-49FF-9FCC-18EE0FD5B6F6}"/>
            </c:ext>
          </c:extLst>
        </c:ser>
        <c:ser>
          <c:idx val="1"/>
          <c:order val="1"/>
          <c:tx>
            <c:strRef>
              <c:f>国実!$G$1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国実!$B$234:$B$262</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国実!$G$234:$G$262</c:f>
              <c:numCache>
                <c:formatCode>#,##0.0;[Red]\-#,##0.0</c:formatCode>
                <c:ptCount val="29"/>
                <c:pt idx="0">
                  <c:v>6376.8079999999991</c:v>
                </c:pt>
                <c:pt idx="1">
                  <c:v>6253.7167999999992</c:v>
                </c:pt>
                <c:pt idx="2">
                  <c:v>6260.5551999999989</c:v>
                </c:pt>
                <c:pt idx="3">
                  <c:v>6181.9135999999999</c:v>
                </c:pt>
                <c:pt idx="4">
                  <c:v>5747.6751999999988</c:v>
                </c:pt>
                <c:pt idx="5">
                  <c:v>5501.4928</c:v>
                </c:pt>
                <c:pt idx="6">
                  <c:v>5446.7856000000002</c:v>
                </c:pt>
                <c:pt idx="7">
                  <c:v>5279.2447999999995</c:v>
                </c:pt>
                <c:pt idx="8">
                  <c:v>4827.9103999999988</c:v>
                </c:pt>
                <c:pt idx="9">
                  <c:v>4609.0816000000004</c:v>
                </c:pt>
                <c:pt idx="10">
                  <c:v>4496.2479999999996</c:v>
                </c:pt>
                <c:pt idx="11">
                  <c:v>4421.0255999999999</c:v>
                </c:pt>
                <c:pt idx="12">
                  <c:v>4441.5407999999998</c:v>
                </c:pt>
                <c:pt idx="13">
                  <c:v>4492.8288000000002</c:v>
                </c:pt>
                <c:pt idx="14">
                  <c:v>4195.3584000000001</c:v>
                </c:pt>
                <c:pt idx="15">
                  <c:v>3627.7711999999992</c:v>
                </c:pt>
                <c:pt idx="16">
                  <c:v>3805.5695999999998</c:v>
                </c:pt>
                <c:pt idx="17">
                  <c:v>3767.9583999999995</c:v>
                </c:pt>
                <c:pt idx="18">
                  <c:v>3559.3871999999997</c:v>
                </c:pt>
                <c:pt idx="19">
                  <c:v>3439.7151999999996</c:v>
                </c:pt>
                <c:pt idx="20">
                  <c:v>3470.4879999999998</c:v>
                </c:pt>
                <c:pt idx="21" formatCode="#,##0.0;\-#,##0.0">
                  <c:v>3419.2</c:v>
                </c:pt>
                <c:pt idx="22">
                  <c:v>3296.1088</c:v>
                </c:pt>
                <c:pt idx="23">
                  <c:v>3340.5583999999999</c:v>
                </c:pt>
                <c:pt idx="24">
                  <c:v>3357.6543999999999</c:v>
                </c:pt>
                <c:pt idx="25">
                  <c:v>3255.0783999999999</c:v>
                </c:pt>
                <c:pt idx="26">
                  <c:v>3060.1839999999997</c:v>
                </c:pt>
                <c:pt idx="27">
                  <c:v>3111.4720000000002</c:v>
                </c:pt>
                <c:pt idx="28">
                  <c:v>3097.7951999999996</c:v>
                </c:pt>
              </c:numCache>
            </c:numRef>
          </c:val>
          <c:smooth val="0"/>
          <c:extLst>
            <c:ext xmlns:c16="http://schemas.microsoft.com/office/drawing/2014/chart" uri="{C3380CC4-5D6E-409C-BE32-E72D297353CC}">
              <c16:uniqueId val="{00000001-9D7D-49FF-9FCC-18EE0FD5B6F6}"/>
            </c:ext>
          </c:extLst>
        </c:ser>
        <c:ser>
          <c:idx val="2"/>
          <c:order val="2"/>
          <c:tx>
            <c:strRef>
              <c:f>国実!$H$1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国実!$B$234:$B$262</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国実!$H$234:$H$262</c:f>
              <c:numCache>
                <c:formatCode>#,##0.0;[Red]\-#,##0.0</c:formatCode>
                <c:ptCount val="29"/>
                <c:pt idx="0">
                  <c:v>4079.8816000000002</c:v>
                </c:pt>
                <c:pt idx="1">
                  <c:v>4119.8201999999992</c:v>
                </c:pt>
                <c:pt idx="2">
                  <c:v>4251.9247999999998</c:v>
                </c:pt>
                <c:pt idx="3">
                  <c:v>4224.2749999999996</c:v>
                </c:pt>
                <c:pt idx="4">
                  <c:v>3874.0441999999998</c:v>
                </c:pt>
                <c:pt idx="5">
                  <c:v>3622.1237999999998</c:v>
                </c:pt>
                <c:pt idx="6">
                  <c:v>3748.0839999999998</c:v>
                </c:pt>
                <c:pt idx="7">
                  <c:v>3655.9179999999997</c:v>
                </c:pt>
                <c:pt idx="8">
                  <c:v>3434.7195999999994</c:v>
                </c:pt>
                <c:pt idx="9">
                  <c:v>3450.0805999999998</c:v>
                </c:pt>
                <c:pt idx="10">
                  <c:v>3548.3909999999996</c:v>
                </c:pt>
                <c:pt idx="11">
                  <c:v>3551.4631999999997</c:v>
                </c:pt>
                <c:pt idx="12">
                  <c:v>3649.7736</c:v>
                </c:pt>
                <c:pt idx="13">
                  <c:v>3886.3330000000001</c:v>
                </c:pt>
                <c:pt idx="14">
                  <c:v>3692.7844</c:v>
                </c:pt>
                <c:pt idx="15">
                  <c:v>2451.6155999999996</c:v>
                </c:pt>
                <c:pt idx="16">
                  <c:v>2817.2073999999998</c:v>
                </c:pt>
                <c:pt idx="17">
                  <c:v>3050.6945999999998</c:v>
                </c:pt>
                <c:pt idx="18">
                  <c:v>2820.2795999999998</c:v>
                </c:pt>
                <c:pt idx="19">
                  <c:v>2937.0231999999996</c:v>
                </c:pt>
                <c:pt idx="20">
                  <c:v>3050.6945999999998</c:v>
                </c:pt>
                <c:pt idx="21" formatCode="#,##0.0;\-#,##0.0">
                  <c:v>3072.2</c:v>
                </c:pt>
                <c:pt idx="22">
                  <c:v>2940.0953999999997</c:v>
                </c:pt>
                <c:pt idx="23">
                  <c:v>3201.2323999999999</c:v>
                </c:pt>
                <c:pt idx="24">
                  <c:v>3102.9219999999996</c:v>
                </c:pt>
                <c:pt idx="25">
                  <c:v>2912.4456</c:v>
                </c:pt>
                <c:pt idx="26">
                  <c:v>2875.5791999999997</c:v>
                </c:pt>
                <c:pt idx="27">
                  <c:v>3127.4995999999996</c:v>
                </c:pt>
                <c:pt idx="28">
                  <c:v>2980.0339999999997</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国実!$F$1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国実!$B$263:$B$291</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国実!$F$263:$F$291</c:f>
              <c:numCache>
                <c:formatCode>#,##0.0;[Red]\-#,##0.0</c:formatCode>
                <c:ptCount val="29"/>
                <c:pt idx="0">
                  <c:v>39849.948200000006</c:v>
                </c:pt>
                <c:pt idx="1">
                  <c:v>40568.305900000007</c:v>
                </c:pt>
                <c:pt idx="2">
                  <c:v>40265.839500000002</c:v>
                </c:pt>
                <c:pt idx="3">
                  <c:v>41740.363200000007</c:v>
                </c:pt>
                <c:pt idx="4">
                  <c:v>37127.750600000007</c:v>
                </c:pt>
                <c:pt idx="5">
                  <c:v>34972.677500000005</c:v>
                </c:pt>
                <c:pt idx="6">
                  <c:v>37997.341500000002</c:v>
                </c:pt>
                <c:pt idx="7">
                  <c:v>37052.134000000005</c:v>
                </c:pt>
                <c:pt idx="8">
                  <c:v>35691.035200000006</c:v>
                </c:pt>
                <c:pt idx="9">
                  <c:v>35880.076700000005</c:v>
                </c:pt>
                <c:pt idx="10">
                  <c:v>37770.491700000006</c:v>
                </c:pt>
                <c:pt idx="11">
                  <c:v>40303.647800000006</c:v>
                </c:pt>
                <c:pt idx="12">
                  <c:v>41740.363200000007</c:v>
                </c:pt>
                <c:pt idx="13">
                  <c:v>44500.369100000004</c:v>
                </c:pt>
                <c:pt idx="14">
                  <c:v>44197.902700000006</c:v>
                </c:pt>
                <c:pt idx="15">
                  <c:v>34254.319799999997</c:v>
                </c:pt>
                <c:pt idx="16">
                  <c:v>40454.881000000001</c:v>
                </c:pt>
                <c:pt idx="17">
                  <c:v>38640.082600000002</c:v>
                </c:pt>
                <c:pt idx="18">
                  <c:v>40341.456100000003</c:v>
                </c:pt>
                <c:pt idx="19">
                  <c:v>39282.823700000008</c:v>
                </c:pt>
                <c:pt idx="20">
                  <c:v>39660.906700000007</c:v>
                </c:pt>
                <c:pt idx="21" formatCode="#,##0.0;\-#,##0.0">
                  <c:v>37808.300000000003</c:v>
                </c:pt>
                <c:pt idx="22">
                  <c:v>38224.191299999999</c:v>
                </c:pt>
                <c:pt idx="23">
                  <c:v>38186.383000000002</c:v>
                </c:pt>
                <c:pt idx="24">
                  <c:v>37883.916600000004</c:v>
                </c:pt>
                <c:pt idx="25">
                  <c:v>36106.926500000001</c:v>
                </c:pt>
                <c:pt idx="26">
                  <c:v>31154.039200000003</c:v>
                </c:pt>
                <c:pt idx="27">
                  <c:v>34292.128100000002</c:v>
                </c:pt>
                <c:pt idx="28">
                  <c:v>32477.329700000006</c:v>
                </c:pt>
              </c:numCache>
            </c:numRef>
          </c:val>
          <c:smooth val="0"/>
          <c:extLst>
            <c:ext xmlns:c16="http://schemas.microsoft.com/office/drawing/2014/chart" uri="{C3380CC4-5D6E-409C-BE32-E72D297353CC}">
              <c16:uniqueId val="{00000000-9D7D-49FF-9FCC-18EE0FD5B6F6}"/>
            </c:ext>
          </c:extLst>
        </c:ser>
        <c:ser>
          <c:idx val="1"/>
          <c:order val="1"/>
          <c:tx>
            <c:strRef>
              <c:f>国実!$G$1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国実!$B$263:$B$291</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国実!$G$263:$G$291</c:f>
              <c:numCache>
                <c:formatCode>#,##0.0;[Red]\-#,##0.0</c:formatCode>
                <c:ptCount val="29"/>
                <c:pt idx="0">
                  <c:v>31924.788000000004</c:v>
                </c:pt>
                <c:pt idx="1">
                  <c:v>32204.83</c:v>
                </c:pt>
                <c:pt idx="2">
                  <c:v>31616.741800000003</c:v>
                </c:pt>
                <c:pt idx="3">
                  <c:v>32708.905600000002</c:v>
                </c:pt>
                <c:pt idx="4">
                  <c:v>29740.4604</c:v>
                </c:pt>
                <c:pt idx="5">
                  <c:v>26968.044600000001</c:v>
                </c:pt>
                <c:pt idx="6">
                  <c:v>28956.342800000002</c:v>
                </c:pt>
                <c:pt idx="7">
                  <c:v>28816.321800000002</c:v>
                </c:pt>
                <c:pt idx="8">
                  <c:v>28536.279800000004</c:v>
                </c:pt>
                <c:pt idx="9">
                  <c:v>28284.242000000002</c:v>
                </c:pt>
                <c:pt idx="10">
                  <c:v>29628.443599999999</c:v>
                </c:pt>
                <c:pt idx="11">
                  <c:v>31560.733400000005</c:v>
                </c:pt>
                <c:pt idx="12">
                  <c:v>32344.851000000002</c:v>
                </c:pt>
                <c:pt idx="13">
                  <c:v>34641.195399999997</c:v>
                </c:pt>
                <c:pt idx="14">
                  <c:v>34473.1702</c:v>
                </c:pt>
                <c:pt idx="15">
                  <c:v>27164.074000000001</c:v>
                </c:pt>
                <c:pt idx="16">
                  <c:v>29852.477199999998</c:v>
                </c:pt>
                <c:pt idx="17">
                  <c:v>29684.452000000001</c:v>
                </c:pt>
                <c:pt idx="18">
                  <c:v>30664.598999999998</c:v>
                </c:pt>
                <c:pt idx="19">
                  <c:v>29348.401600000001</c:v>
                </c:pt>
                <c:pt idx="20">
                  <c:v>29516.426800000001</c:v>
                </c:pt>
                <c:pt idx="21" formatCode="#,##0.0;\-#,##0.0">
                  <c:v>28004.2</c:v>
                </c:pt>
                <c:pt idx="22">
                  <c:v>28228.2336</c:v>
                </c:pt>
                <c:pt idx="23">
                  <c:v>28368.2546</c:v>
                </c:pt>
                <c:pt idx="24">
                  <c:v>28732.3092</c:v>
                </c:pt>
                <c:pt idx="25">
                  <c:v>27528.1286</c:v>
                </c:pt>
                <c:pt idx="26">
                  <c:v>23523.528000000002</c:v>
                </c:pt>
                <c:pt idx="27">
                  <c:v>25035.754800000006</c:v>
                </c:pt>
                <c:pt idx="28">
                  <c:v>23495.523800000003</c:v>
                </c:pt>
              </c:numCache>
            </c:numRef>
          </c:val>
          <c:smooth val="0"/>
          <c:extLst>
            <c:ext xmlns:c16="http://schemas.microsoft.com/office/drawing/2014/chart" uri="{C3380CC4-5D6E-409C-BE32-E72D297353CC}">
              <c16:uniqueId val="{00000001-9D7D-49FF-9FCC-18EE0FD5B6F6}"/>
            </c:ext>
          </c:extLst>
        </c:ser>
        <c:ser>
          <c:idx val="2"/>
          <c:order val="2"/>
          <c:tx>
            <c:strRef>
              <c:f>国実!$H$1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国実!$B$263:$B$291</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国実!$H$263:$H$291</c:f>
              <c:numCache>
                <c:formatCode>#,##0.0;[Red]\-#,##0.0</c:formatCode>
                <c:ptCount val="29"/>
                <c:pt idx="0">
                  <c:v>8392.3096000000005</c:v>
                </c:pt>
                <c:pt idx="1">
                  <c:v>8755.0612999999994</c:v>
                </c:pt>
                <c:pt idx="2">
                  <c:v>8902.122800000001</c:v>
                </c:pt>
                <c:pt idx="3">
                  <c:v>9304.0909000000011</c:v>
                </c:pt>
                <c:pt idx="4">
                  <c:v>7804.0635999999995</c:v>
                </c:pt>
                <c:pt idx="5">
                  <c:v>8058.9701999999997</c:v>
                </c:pt>
                <c:pt idx="6">
                  <c:v>9000.1638000000003</c:v>
                </c:pt>
                <c:pt idx="7">
                  <c:v>8372.7014000000017</c:v>
                </c:pt>
                <c:pt idx="8">
                  <c:v>7509.940599999999</c:v>
                </c:pt>
                <c:pt idx="9">
                  <c:v>7853.0840999999991</c:v>
                </c:pt>
                <c:pt idx="10">
                  <c:v>8343.2891</c:v>
                </c:pt>
                <c:pt idx="11">
                  <c:v>8951.1432999999997</c:v>
                </c:pt>
                <c:pt idx="12">
                  <c:v>9568.8016000000007</c:v>
                </c:pt>
                <c:pt idx="13">
                  <c:v>10068.8107</c:v>
                </c:pt>
                <c:pt idx="14">
                  <c:v>9911.9451000000008</c:v>
                </c:pt>
                <c:pt idx="15">
                  <c:v>7156.9930000000004</c:v>
                </c:pt>
                <c:pt idx="16">
                  <c:v>10578.623900000001</c:v>
                </c:pt>
                <c:pt idx="17">
                  <c:v>8843.2982000000011</c:v>
                </c:pt>
                <c:pt idx="18">
                  <c:v>9608.018</c:v>
                </c:pt>
                <c:pt idx="19">
                  <c:v>9931.5532999999996</c:v>
                </c:pt>
                <c:pt idx="20">
                  <c:v>10117.831200000001</c:v>
                </c:pt>
                <c:pt idx="21" formatCode="#,##0.0;\-#,##0.0">
                  <c:v>9804.1</c:v>
                </c:pt>
                <c:pt idx="22">
                  <c:v>10000.182000000001</c:v>
                </c:pt>
                <c:pt idx="23">
                  <c:v>9843.3164000000015</c:v>
                </c:pt>
                <c:pt idx="24">
                  <c:v>9176.6376</c:v>
                </c:pt>
                <c:pt idx="25">
                  <c:v>8588.3916000000008</c:v>
                </c:pt>
                <c:pt idx="26">
                  <c:v>7637.3939000000009</c:v>
                </c:pt>
                <c:pt idx="27">
                  <c:v>9196.2457999999988</c:v>
                </c:pt>
                <c:pt idx="28">
                  <c:v>8931.535100000001</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国実!$F$1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国実!$B$292:$B$320</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国実!$F$292:$F$320</c:f>
              <c:numCache>
                <c:formatCode>#,##0.0;[Red]\-#,##0.0</c:formatCode>
                <c:ptCount val="29"/>
                <c:pt idx="0">
                  <c:v>17653.005999999998</c:v>
                </c:pt>
                <c:pt idx="1">
                  <c:v>17911.572</c:v>
                </c:pt>
                <c:pt idx="2">
                  <c:v>18428.704000000002</c:v>
                </c:pt>
                <c:pt idx="3">
                  <c:v>18193.644</c:v>
                </c:pt>
                <c:pt idx="4">
                  <c:v>17253.404000000002</c:v>
                </c:pt>
                <c:pt idx="5">
                  <c:v>16125.115999999998</c:v>
                </c:pt>
                <c:pt idx="6">
                  <c:v>15937.068000000001</c:v>
                </c:pt>
                <c:pt idx="7">
                  <c:v>15690.254999999999</c:v>
                </c:pt>
                <c:pt idx="8">
                  <c:v>14996.828000000001</c:v>
                </c:pt>
                <c:pt idx="9">
                  <c:v>14326.906999999999</c:v>
                </c:pt>
                <c:pt idx="10">
                  <c:v>13962.563999999998</c:v>
                </c:pt>
                <c:pt idx="11">
                  <c:v>14279.895</c:v>
                </c:pt>
                <c:pt idx="12">
                  <c:v>14350.413</c:v>
                </c:pt>
                <c:pt idx="13">
                  <c:v>14232.883</c:v>
                </c:pt>
                <c:pt idx="14">
                  <c:v>13280.89</c:v>
                </c:pt>
                <c:pt idx="15">
                  <c:v>11141.843999999999</c:v>
                </c:pt>
                <c:pt idx="16">
                  <c:v>11224.115</c:v>
                </c:pt>
                <c:pt idx="17">
                  <c:v>10836.266000000001</c:v>
                </c:pt>
                <c:pt idx="18">
                  <c:v>11470.928</c:v>
                </c:pt>
                <c:pt idx="19">
                  <c:v>11506.187</c:v>
                </c:pt>
                <c:pt idx="20">
                  <c:v>11670.728999999999</c:v>
                </c:pt>
                <c:pt idx="21" formatCode="#,##0.0;\-#,##0.0">
                  <c:v>11753</c:v>
                </c:pt>
                <c:pt idx="22">
                  <c:v>11894.036</c:v>
                </c:pt>
                <c:pt idx="23">
                  <c:v>12281.885</c:v>
                </c:pt>
                <c:pt idx="24">
                  <c:v>12634.475</c:v>
                </c:pt>
                <c:pt idx="25">
                  <c:v>12364.156000000001</c:v>
                </c:pt>
                <c:pt idx="26">
                  <c:v>11318.138999999999</c:v>
                </c:pt>
                <c:pt idx="27">
                  <c:v>11788.258999999998</c:v>
                </c:pt>
                <c:pt idx="28">
                  <c:v>11376.903999999999</c:v>
                </c:pt>
              </c:numCache>
            </c:numRef>
          </c:val>
          <c:smooth val="0"/>
          <c:extLst>
            <c:ext xmlns:c16="http://schemas.microsoft.com/office/drawing/2014/chart" uri="{C3380CC4-5D6E-409C-BE32-E72D297353CC}">
              <c16:uniqueId val="{00000000-9D7D-49FF-9FCC-18EE0FD5B6F6}"/>
            </c:ext>
          </c:extLst>
        </c:ser>
        <c:ser>
          <c:idx val="1"/>
          <c:order val="1"/>
          <c:tx>
            <c:strRef>
              <c:f>国実!$G$1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国実!$B$292:$B$320</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国実!$G$292:$G$320</c:f>
              <c:numCache>
                <c:formatCode>#,##0.0;[Red]\-#,##0.0</c:formatCode>
                <c:ptCount val="29"/>
                <c:pt idx="0">
                  <c:v>10842.6049</c:v>
                </c:pt>
                <c:pt idx="1">
                  <c:v>10748.845500000001</c:v>
                </c:pt>
                <c:pt idx="2">
                  <c:v>11083.700500000001</c:v>
                </c:pt>
                <c:pt idx="3">
                  <c:v>10835.907800000001</c:v>
                </c:pt>
                <c:pt idx="4">
                  <c:v>10226.4717</c:v>
                </c:pt>
                <c:pt idx="5">
                  <c:v>9409.4255000000012</c:v>
                </c:pt>
                <c:pt idx="6">
                  <c:v>9134.8444</c:v>
                </c:pt>
                <c:pt idx="7">
                  <c:v>9094.6618000000017</c:v>
                </c:pt>
                <c:pt idx="8">
                  <c:v>8873.6574999999993</c:v>
                </c:pt>
                <c:pt idx="9">
                  <c:v>8083.3997000000008</c:v>
                </c:pt>
                <c:pt idx="10">
                  <c:v>7929.3664000000017</c:v>
                </c:pt>
                <c:pt idx="11">
                  <c:v>7681.5737000000008</c:v>
                </c:pt>
                <c:pt idx="12">
                  <c:v>7822.2128000000002</c:v>
                </c:pt>
                <c:pt idx="13">
                  <c:v>7802.1215000000002</c:v>
                </c:pt>
                <c:pt idx="14">
                  <c:v>7185.9883000000009</c:v>
                </c:pt>
                <c:pt idx="15">
                  <c:v>6087.6639000000005</c:v>
                </c:pt>
                <c:pt idx="16">
                  <c:v>6208.2117000000007</c:v>
                </c:pt>
                <c:pt idx="17">
                  <c:v>6214.9088000000002</c:v>
                </c:pt>
                <c:pt idx="18">
                  <c:v>6650.2203</c:v>
                </c:pt>
                <c:pt idx="19">
                  <c:v>6683.7058000000006</c:v>
                </c:pt>
                <c:pt idx="20">
                  <c:v>6790.8594000000003</c:v>
                </c:pt>
                <c:pt idx="21" formatCode="#,##0.0;\-#,##0.0">
                  <c:v>6697.1</c:v>
                </c:pt>
                <c:pt idx="22">
                  <c:v>7058.7434000000012</c:v>
                </c:pt>
                <c:pt idx="23">
                  <c:v>7005.1666000000005</c:v>
                </c:pt>
                <c:pt idx="24">
                  <c:v>7098.9260000000013</c:v>
                </c:pt>
                <c:pt idx="25">
                  <c:v>7045.3492000000006</c:v>
                </c:pt>
                <c:pt idx="26">
                  <c:v>6563.1580000000004</c:v>
                </c:pt>
                <c:pt idx="27">
                  <c:v>6422.5189000000009</c:v>
                </c:pt>
                <c:pt idx="28">
                  <c:v>6295.2740000000003</c:v>
                </c:pt>
              </c:numCache>
            </c:numRef>
          </c:val>
          <c:smooth val="0"/>
          <c:extLst>
            <c:ext xmlns:c16="http://schemas.microsoft.com/office/drawing/2014/chart" uri="{C3380CC4-5D6E-409C-BE32-E72D297353CC}">
              <c16:uniqueId val="{00000001-9D7D-49FF-9FCC-18EE0FD5B6F6}"/>
            </c:ext>
          </c:extLst>
        </c:ser>
        <c:ser>
          <c:idx val="2"/>
          <c:order val="2"/>
          <c:tx>
            <c:strRef>
              <c:f>国実!$H$1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国実!$B$292:$B$320</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国実!$H$292:$H$320</c:f>
              <c:numCache>
                <c:formatCode>#,##0.0;[Red]\-#,##0.0</c:formatCode>
                <c:ptCount val="29"/>
                <c:pt idx="0">
                  <c:v>7042.8687</c:v>
                </c:pt>
                <c:pt idx="1">
                  <c:v>7356.3344999999999</c:v>
                </c:pt>
                <c:pt idx="2">
                  <c:v>7548.4587000000001</c:v>
                </c:pt>
                <c:pt idx="3">
                  <c:v>7543.4027999999989</c:v>
                </c:pt>
                <c:pt idx="4">
                  <c:v>7199.6016</c:v>
                </c:pt>
                <c:pt idx="5">
                  <c:v>6860.8562999999986</c:v>
                </c:pt>
                <c:pt idx="6">
                  <c:v>6921.5270999999993</c:v>
                </c:pt>
                <c:pt idx="7">
                  <c:v>6724.3469999999998</c:v>
                </c:pt>
                <c:pt idx="8">
                  <c:v>6269.3159999999998</c:v>
                </c:pt>
                <c:pt idx="9">
                  <c:v>6335.0426999999991</c:v>
                </c:pt>
                <c:pt idx="10">
                  <c:v>6122.6948999999986</c:v>
                </c:pt>
                <c:pt idx="11">
                  <c:v>6678.8438999999989</c:v>
                </c:pt>
                <c:pt idx="12">
                  <c:v>6603.0053999999991</c:v>
                </c:pt>
                <c:pt idx="13">
                  <c:v>6511.9992000000002</c:v>
                </c:pt>
                <c:pt idx="14">
                  <c:v>6178.3098</c:v>
                </c:pt>
                <c:pt idx="15">
                  <c:v>5106.4589999999998</c:v>
                </c:pt>
                <c:pt idx="16">
                  <c:v>5066.0118000000002</c:v>
                </c:pt>
                <c:pt idx="17">
                  <c:v>4631.2043999999996</c:v>
                </c:pt>
                <c:pt idx="18">
                  <c:v>4813.2168000000001</c:v>
                </c:pt>
                <c:pt idx="19">
                  <c:v>4808.1608999999989</c:v>
                </c:pt>
                <c:pt idx="20">
                  <c:v>4868.8316999999988</c:v>
                </c:pt>
                <c:pt idx="21" formatCode="#,##0.0;\-#,##0.0">
                  <c:v>5055.8999999999996</c:v>
                </c:pt>
                <c:pt idx="22">
                  <c:v>4833.4403999999995</c:v>
                </c:pt>
                <c:pt idx="23">
                  <c:v>5248.0241999999989</c:v>
                </c:pt>
                <c:pt idx="24">
                  <c:v>5500.819199999999</c:v>
                </c:pt>
                <c:pt idx="25">
                  <c:v>5283.4154999999992</c:v>
                </c:pt>
                <c:pt idx="26">
                  <c:v>4722.2106000000003</c:v>
                </c:pt>
                <c:pt idx="27">
                  <c:v>5298.5831999999991</c:v>
                </c:pt>
                <c:pt idx="28">
                  <c:v>5015.4528</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国実!$F$1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国実!$B$321:$B$349</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国実!$F$321:$F$349</c:f>
              <c:numCache>
                <c:formatCode>#,##0.0;[Red]\-#,##0.0</c:formatCode>
                <c:ptCount val="29"/>
                <c:pt idx="0">
                  <c:v>29387.79</c:v>
                </c:pt>
                <c:pt idx="1">
                  <c:v>31659.31</c:v>
                </c:pt>
                <c:pt idx="2">
                  <c:v>33362.949999999997</c:v>
                </c:pt>
                <c:pt idx="3">
                  <c:v>34569.695</c:v>
                </c:pt>
                <c:pt idx="4">
                  <c:v>32866.055</c:v>
                </c:pt>
                <c:pt idx="5">
                  <c:v>31055.9375</c:v>
                </c:pt>
                <c:pt idx="6">
                  <c:v>33327.457499999997</c:v>
                </c:pt>
                <c:pt idx="7">
                  <c:v>31801.279999999999</c:v>
                </c:pt>
                <c:pt idx="8">
                  <c:v>29387.79</c:v>
                </c:pt>
                <c:pt idx="9">
                  <c:v>30736.505000000001</c:v>
                </c:pt>
                <c:pt idx="10">
                  <c:v>34427.724999999999</c:v>
                </c:pt>
                <c:pt idx="11">
                  <c:v>36592.767500000002</c:v>
                </c:pt>
                <c:pt idx="12">
                  <c:v>39006.2575</c:v>
                </c:pt>
                <c:pt idx="13">
                  <c:v>41029.33</c:v>
                </c:pt>
                <c:pt idx="14">
                  <c:v>40496.942499999997</c:v>
                </c:pt>
                <c:pt idx="15">
                  <c:v>28358.5075</c:v>
                </c:pt>
                <c:pt idx="16">
                  <c:v>31836.772499999999</c:v>
                </c:pt>
                <c:pt idx="17">
                  <c:v>34498.71</c:v>
                </c:pt>
                <c:pt idx="18">
                  <c:v>34569.695</c:v>
                </c:pt>
                <c:pt idx="19">
                  <c:v>32795.07</c:v>
                </c:pt>
                <c:pt idx="20">
                  <c:v>33824.352500000001</c:v>
                </c:pt>
                <c:pt idx="21" formatCode="#,##0.0;\-#,##0.0">
                  <c:v>35492.5</c:v>
                </c:pt>
                <c:pt idx="22">
                  <c:v>35669.962500000001</c:v>
                </c:pt>
                <c:pt idx="23">
                  <c:v>38225.422500000001</c:v>
                </c:pt>
                <c:pt idx="24">
                  <c:v>40000.047500000001</c:v>
                </c:pt>
                <c:pt idx="25">
                  <c:v>38260.915000000001</c:v>
                </c:pt>
                <c:pt idx="26">
                  <c:v>34711.665000000001</c:v>
                </c:pt>
                <c:pt idx="27">
                  <c:v>39041.75</c:v>
                </c:pt>
                <c:pt idx="28">
                  <c:v>41561.717499999999</c:v>
                </c:pt>
              </c:numCache>
            </c:numRef>
          </c:val>
          <c:smooth val="0"/>
          <c:extLst>
            <c:ext xmlns:c16="http://schemas.microsoft.com/office/drawing/2014/chart" uri="{C3380CC4-5D6E-409C-BE32-E72D297353CC}">
              <c16:uniqueId val="{00000000-9D7D-49FF-9FCC-18EE0FD5B6F6}"/>
            </c:ext>
          </c:extLst>
        </c:ser>
        <c:ser>
          <c:idx val="1"/>
          <c:order val="1"/>
          <c:tx>
            <c:strRef>
              <c:f>国実!$G$1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国実!$B$321:$B$349</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国実!$G$321:$G$349</c:f>
              <c:numCache>
                <c:formatCode>#,##0.0;[Red]\-#,##0.0</c:formatCode>
                <c:ptCount val="29"/>
                <c:pt idx="0">
                  <c:v>17533.5435</c:v>
                </c:pt>
                <c:pt idx="1">
                  <c:v>18930.717000000001</c:v>
                </c:pt>
                <c:pt idx="2">
                  <c:v>20052.391500000002</c:v>
                </c:pt>
                <c:pt idx="3">
                  <c:v>20859.21</c:v>
                </c:pt>
                <c:pt idx="4">
                  <c:v>19934.320500000002</c:v>
                </c:pt>
                <c:pt idx="5">
                  <c:v>18615.860999999997</c:v>
                </c:pt>
                <c:pt idx="6">
                  <c:v>20013.034499999998</c:v>
                </c:pt>
                <c:pt idx="7">
                  <c:v>19521.072</c:v>
                </c:pt>
                <c:pt idx="8">
                  <c:v>18182.934000000001</c:v>
                </c:pt>
                <c:pt idx="9">
                  <c:v>18773.289000000001</c:v>
                </c:pt>
                <c:pt idx="10">
                  <c:v>20977.281000000003</c:v>
                </c:pt>
                <c:pt idx="11">
                  <c:v>22177.669500000004</c:v>
                </c:pt>
                <c:pt idx="12">
                  <c:v>23378.057999999997</c:v>
                </c:pt>
                <c:pt idx="13">
                  <c:v>24401.34</c:v>
                </c:pt>
                <c:pt idx="14">
                  <c:v>22964.809500000003</c:v>
                </c:pt>
                <c:pt idx="15">
                  <c:v>15880.549499999999</c:v>
                </c:pt>
                <c:pt idx="16">
                  <c:v>17533.5435</c:v>
                </c:pt>
                <c:pt idx="17">
                  <c:v>18989.752499999999</c:v>
                </c:pt>
                <c:pt idx="18">
                  <c:v>19127.502</c:v>
                </c:pt>
                <c:pt idx="19">
                  <c:v>18163.255499999999</c:v>
                </c:pt>
                <c:pt idx="20">
                  <c:v>18753.610499999999</c:v>
                </c:pt>
                <c:pt idx="21" formatCode="#,##0.0;\-#,##0.0">
                  <c:v>19678.5</c:v>
                </c:pt>
                <c:pt idx="22">
                  <c:v>20150.784</c:v>
                </c:pt>
                <c:pt idx="23">
                  <c:v>21351.172500000001</c:v>
                </c:pt>
                <c:pt idx="24">
                  <c:v>22000.562999999998</c:v>
                </c:pt>
                <c:pt idx="25">
                  <c:v>20819.852999999999</c:v>
                </c:pt>
                <c:pt idx="26">
                  <c:v>18753.610499999999</c:v>
                </c:pt>
                <c:pt idx="27">
                  <c:v>21134.708999999999</c:v>
                </c:pt>
                <c:pt idx="28">
                  <c:v>22551.561000000002</c:v>
                </c:pt>
              </c:numCache>
            </c:numRef>
          </c:val>
          <c:smooth val="0"/>
          <c:extLst>
            <c:ext xmlns:c16="http://schemas.microsoft.com/office/drawing/2014/chart" uri="{C3380CC4-5D6E-409C-BE32-E72D297353CC}">
              <c16:uniqueId val="{00000001-9D7D-49FF-9FCC-18EE0FD5B6F6}"/>
            </c:ext>
          </c:extLst>
        </c:ser>
        <c:ser>
          <c:idx val="2"/>
          <c:order val="2"/>
          <c:tx>
            <c:strRef>
              <c:f>国実!$H$1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国実!$B$321:$B$349</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国実!$H$321:$H$349</c:f>
              <c:numCache>
                <c:formatCode>#,##0.0;[Red]\-#,##0.0</c:formatCode>
                <c:ptCount val="29"/>
                <c:pt idx="0">
                  <c:v>11844.686000000002</c:v>
                </c:pt>
                <c:pt idx="1">
                  <c:v>12730.27</c:v>
                </c:pt>
                <c:pt idx="2">
                  <c:v>13299.573999999999</c:v>
                </c:pt>
                <c:pt idx="3">
                  <c:v>13742.366000000002</c:v>
                </c:pt>
                <c:pt idx="4">
                  <c:v>12967.48</c:v>
                </c:pt>
                <c:pt idx="5">
                  <c:v>12445.618</c:v>
                </c:pt>
                <c:pt idx="6">
                  <c:v>13315.388000000001</c:v>
                </c:pt>
                <c:pt idx="7">
                  <c:v>12334.92</c:v>
                </c:pt>
                <c:pt idx="8">
                  <c:v>11275.382</c:v>
                </c:pt>
                <c:pt idx="9">
                  <c:v>11987.011999999999</c:v>
                </c:pt>
                <c:pt idx="10">
                  <c:v>13505.156000000001</c:v>
                </c:pt>
                <c:pt idx="11">
                  <c:v>14422.368</c:v>
                </c:pt>
                <c:pt idx="12">
                  <c:v>15640.046</c:v>
                </c:pt>
                <c:pt idx="13">
                  <c:v>16604.7</c:v>
                </c:pt>
                <c:pt idx="14">
                  <c:v>17506.098000000002</c:v>
                </c:pt>
                <c:pt idx="15">
                  <c:v>12493.06</c:v>
                </c:pt>
                <c:pt idx="16">
                  <c:v>14311.67</c:v>
                </c:pt>
                <c:pt idx="17">
                  <c:v>15529.348</c:v>
                </c:pt>
                <c:pt idx="18">
                  <c:v>15434.464</c:v>
                </c:pt>
                <c:pt idx="19">
                  <c:v>14627.95</c:v>
                </c:pt>
                <c:pt idx="20">
                  <c:v>15070.742</c:v>
                </c:pt>
                <c:pt idx="21" formatCode="#,##0.0;\-#,##0.0">
                  <c:v>15814</c:v>
                </c:pt>
                <c:pt idx="22">
                  <c:v>15513.534</c:v>
                </c:pt>
                <c:pt idx="23">
                  <c:v>16857.723999999998</c:v>
                </c:pt>
                <c:pt idx="24">
                  <c:v>17980.518</c:v>
                </c:pt>
                <c:pt idx="25">
                  <c:v>17427.028000000002</c:v>
                </c:pt>
                <c:pt idx="26">
                  <c:v>15940.511999999999</c:v>
                </c:pt>
                <c:pt idx="27">
                  <c:v>17917.261999999999</c:v>
                </c:pt>
                <c:pt idx="28">
                  <c:v>18992.613999999998</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国実!$F$1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国実!$B$350:$B$378</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国実!$F$350:$F$378</c:f>
              <c:numCache>
                <c:formatCode>#,##0.0;[Red]\-#,##0.0</c:formatCode>
                <c:ptCount val="29"/>
                <c:pt idx="0">
                  <c:v>4613.7665999999999</c:v>
                </c:pt>
                <c:pt idx="1">
                  <c:v>5426.2538000000004</c:v>
                </c:pt>
                <c:pt idx="2">
                  <c:v>6079.1453000000001</c:v>
                </c:pt>
                <c:pt idx="3">
                  <c:v>6978.6847000000007</c:v>
                </c:pt>
                <c:pt idx="4">
                  <c:v>6848.1064000000015</c:v>
                </c:pt>
                <c:pt idx="5">
                  <c:v>7675.1022999999996</c:v>
                </c:pt>
                <c:pt idx="6">
                  <c:v>9227.5331999999999</c:v>
                </c:pt>
                <c:pt idx="7">
                  <c:v>7936.2589000000016</c:v>
                </c:pt>
                <c:pt idx="8">
                  <c:v>8298.9764000000014</c:v>
                </c:pt>
                <c:pt idx="9">
                  <c:v>9764.3551000000007</c:v>
                </c:pt>
                <c:pt idx="10">
                  <c:v>11084.646800000002</c:v>
                </c:pt>
                <c:pt idx="11">
                  <c:v>11839.099199999999</c:v>
                </c:pt>
                <c:pt idx="12">
                  <c:v>12869.216900000001</c:v>
                </c:pt>
                <c:pt idx="13">
                  <c:v>14160.491199999999</c:v>
                </c:pt>
                <c:pt idx="14">
                  <c:v>14943.961000000001</c:v>
                </c:pt>
                <c:pt idx="15">
                  <c:v>11679.503500000001</c:v>
                </c:pt>
                <c:pt idx="16">
                  <c:v>13507.599699999999</c:v>
                </c:pt>
                <c:pt idx="17">
                  <c:v>13913.8433</c:v>
                </c:pt>
                <c:pt idx="18">
                  <c:v>12419.447200000001</c:v>
                </c:pt>
                <c:pt idx="19">
                  <c:v>12042.221000000001</c:v>
                </c:pt>
                <c:pt idx="20">
                  <c:v>13609.160600000001</c:v>
                </c:pt>
                <c:pt idx="21" formatCode="#,##0.0;\-#,##0.0">
                  <c:v>14508.7</c:v>
                </c:pt>
                <c:pt idx="22">
                  <c:v>14595.752199999999</c:v>
                </c:pt>
                <c:pt idx="23">
                  <c:v>15321.1872</c:v>
                </c:pt>
                <c:pt idx="24">
                  <c:v>16003.096100000001</c:v>
                </c:pt>
                <c:pt idx="25">
                  <c:v>14900.434900000002</c:v>
                </c:pt>
                <c:pt idx="26">
                  <c:v>15480.7829</c:v>
                </c:pt>
                <c:pt idx="27">
                  <c:v>17744.140100000001</c:v>
                </c:pt>
                <c:pt idx="28">
                  <c:v>17395.9313</c:v>
                </c:pt>
              </c:numCache>
            </c:numRef>
          </c:val>
          <c:smooth val="0"/>
          <c:extLst>
            <c:ext xmlns:c16="http://schemas.microsoft.com/office/drawing/2014/chart" uri="{C3380CC4-5D6E-409C-BE32-E72D297353CC}">
              <c16:uniqueId val="{00000000-9D7D-49FF-9FCC-18EE0FD5B6F6}"/>
            </c:ext>
          </c:extLst>
        </c:ser>
        <c:ser>
          <c:idx val="1"/>
          <c:order val="1"/>
          <c:tx>
            <c:strRef>
              <c:f>国実!$G$1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国実!$B$350:$B$378</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国実!$G$350:$G$378</c:f>
              <c:numCache>
                <c:formatCode>#,##0.0;[Red]\-#,##0.0</c:formatCode>
                <c:ptCount val="29"/>
                <c:pt idx="0">
                  <c:v>5726.0385999999999</c:v>
                </c:pt>
                <c:pt idx="1">
                  <c:v>6518.0343999999996</c:v>
                </c:pt>
                <c:pt idx="2">
                  <c:v>7237.2029999999995</c:v>
                </c:pt>
                <c:pt idx="3">
                  <c:v>7883.5443999999998</c:v>
                </c:pt>
                <c:pt idx="4">
                  <c:v>7610.442399999999</c:v>
                </c:pt>
                <c:pt idx="5">
                  <c:v>8274.990600000001</c:v>
                </c:pt>
                <c:pt idx="6">
                  <c:v>9667.8107999999993</c:v>
                </c:pt>
                <c:pt idx="7">
                  <c:v>8338.7143999999989</c:v>
                </c:pt>
                <c:pt idx="8">
                  <c:v>8165.7497999999996</c:v>
                </c:pt>
                <c:pt idx="9">
                  <c:v>8939.5388000000003</c:v>
                </c:pt>
                <c:pt idx="10">
                  <c:v>9658.7073999999993</c:v>
                </c:pt>
                <c:pt idx="11">
                  <c:v>9986.4297999999999</c:v>
                </c:pt>
                <c:pt idx="12">
                  <c:v>10550.840600000001</c:v>
                </c:pt>
                <c:pt idx="13">
                  <c:v>11279.1126</c:v>
                </c:pt>
                <c:pt idx="14">
                  <c:v>11980.0744</c:v>
                </c:pt>
                <c:pt idx="15">
                  <c:v>8966.8489999999983</c:v>
                </c:pt>
                <c:pt idx="16">
                  <c:v>9385.6053999999986</c:v>
                </c:pt>
                <c:pt idx="17">
                  <c:v>9440.2258000000002</c:v>
                </c:pt>
                <c:pt idx="18">
                  <c:v>7983.6818000000003</c:v>
                </c:pt>
                <c:pt idx="19">
                  <c:v>7756.0968000000003</c:v>
                </c:pt>
                <c:pt idx="20">
                  <c:v>8675.5401999999995</c:v>
                </c:pt>
                <c:pt idx="21" formatCode="#,##0.0;\-#,##0.0">
                  <c:v>9103.4</c:v>
                </c:pt>
                <c:pt idx="22">
                  <c:v>8730.1606000000011</c:v>
                </c:pt>
                <c:pt idx="23">
                  <c:v>9494.8461999999981</c:v>
                </c:pt>
                <c:pt idx="24">
                  <c:v>9303.6748000000007</c:v>
                </c:pt>
                <c:pt idx="25">
                  <c:v>8475.2653999999984</c:v>
                </c:pt>
                <c:pt idx="26">
                  <c:v>8538.9892</c:v>
                </c:pt>
                <c:pt idx="27">
                  <c:v>8821.1945999999989</c:v>
                </c:pt>
                <c:pt idx="28">
                  <c:v>8620.9197999999997</c:v>
                </c:pt>
              </c:numCache>
            </c:numRef>
          </c:val>
          <c:smooth val="0"/>
          <c:extLst>
            <c:ext xmlns:c16="http://schemas.microsoft.com/office/drawing/2014/chart" uri="{C3380CC4-5D6E-409C-BE32-E72D297353CC}">
              <c16:uniqueId val="{00000001-9D7D-49FF-9FCC-18EE0FD5B6F6}"/>
            </c:ext>
          </c:extLst>
        </c:ser>
        <c:ser>
          <c:idx val="2"/>
          <c:order val="2"/>
          <c:tx>
            <c:strRef>
              <c:f>国実!$H$1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国実!$B$350:$B$378</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国実!$H$350:$H$378</c:f>
              <c:numCache>
                <c:formatCode>#,##0.0;[Red]\-#,##0.0</c:formatCode>
                <c:ptCount val="29"/>
                <c:pt idx="0">
                  <c:v>616.20420000000001</c:v>
                </c:pt>
                <c:pt idx="1">
                  <c:v>756.74199999999996</c:v>
                </c:pt>
                <c:pt idx="2">
                  <c:v>864.84800000000007</c:v>
                </c:pt>
                <c:pt idx="3">
                  <c:v>1070.2493999999999</c:v>
                </c:pt>
                <c:pt idx="4">
                  <c:v>1075.6547</c:v>
                </c:pt>
                <c:pt idx="5">
                  <c:v>1259.4349</c:v>
                </c:pt>
                <c:pt idx="6">
                  <c:v>1578.3476000000001</c:v>
                </c:pt>
                <c:pt idx="7">
                  <c:v>1345.9196999999999</c:v>
                </c:pt>
                <c:pt idx="8">
                  <c:v>1556.7264000000002</c:v>
                </c:pt>
                <c:pt idx="9">
                  <c:v>2021.5822000000001</c:v>
                </c:pt>
                <c:pt idx="10">
                  <c:v>2454.0061999999998</c:v>
                </c:pt>
                <c:pt idx="11">
                  <c:v>2729.6765</c:v>
                </c:pt>
                <c:pt idx="12">
                  <c:v>3097.2368999999999</c:v>
                </c:pt>
                <c:pt idx="13">
                  <c:v>3556.6873999999998</c:v>
                </c:pt>
                <c:pt idx="14">
                  <c:v>3708.0357999999997</c:v>
                </c:pt>
                <c:pt idx="15">
                  <c:v>3151.2898999999998</c:v>
                </c:pt>
                <c:pt idx="16">
                  <c:v>4275.5923000000003</c:v>
                </c:pt>
                <c:pt idx="17">
                  <c:v>4551.2626</c:v>
                </c:pt>
                <c:pt idx="18">
                  <c:v>4443.1566000000003</c:v>
                </c:pt>
                <c:pt idx="19">
                  <c:v>4286.4029</c:v>
                </c:pt>
                <c:pt idx="20">
                  <c:v>4935.0389000000005</c:v>
                </c:pt>
                <c:pt idx="21" formatCode="#,##0.0;\-#,##0.0">
                  <c:v>5405.3</c:v>
                </c:pt>
                <c:pt idx="22">
                  <c:v>5864.7505000000001</c:v>
                </c:pt>
                <c:pt idx="23">
                  <c:v>5805.2922000000008</c:v>
                </c:pt>
                <c:pt idx="24">
                  <c:v>6680.9507999999996</c:v>
                </c:pt>
                <c:pt idx="25">
                  <c:v>6426.9017000000003</c:v>
                </c:pt>
                <c:pt idx="26">
                  <c:v>6994.4582000000009</c:v>
                </c:pt>
                <c:pt idx="27">
                  <c:v>9156.5781999999999</c:v>
                </c:pt>
                <c:pt idx="28">
                  <c:v>9021.4457000000002</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国実!$F$1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国実!$B$379:$B$407</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国実!$F$379:$F$407</c:f>
              <c:numCache>
                <c:formatCode>#,##0.0;[Red]\-#,##0.0</c:formatCode>
                <c:ptCount val="29"/>
                <c:pt idx="0">
                  <c:v>13857.364800000003</c:v>
                </c:pt>
                <c:pt idx="1">
                  <c:v>14682.8352</c:v>
                </c:pt>
                <c:pt idx="2">
                  <c:v>15034.099199999999</c:v>
                </c:pt>
                <c:pt idx="3">
                  <c:v>15402.926400000002</c:v>
                </c:pt>
                <c:pt idx="4">
                  <c:v>14296.444800000003</c:v>
                </c:pt>
                <c:pt idx="5">
                  <c:v>13523.664000000001</c:v>
                </c:pt>
                <c:pt idx="6">
                  <c:v>14700.3984</c:v>
                </c:pt>
                <c:pt idx="7">
                  <c:v>14419.387199999999</c:v>
                </c:pt>
                <c:pt idx="8">
                  <c:v>12961.641599999999</c:v>
                </c:pt>
                <c:pt idx="9">
                  <c:v>13488.5376</c:v>
                </c:pt>
                <c:pt idx="10">
                  <c:v>14173.502400000003</c:v>
                </c:pt>
                <c:pt idx="11">
                  <c:v>14911.156800000002</c:v>
                </c:pt>
                <c:pt idx="12">
                  <c:v>16140.580800000002</c:v>
                </c:pt>
                <c:pt idx="13">
                  <c:v>16930.924800000001</c:v>
                </c:pt>
                <c:pt idx="14">
                  <c:v>16000.075199999999</c:v>
                </c:pt>
                <c:pt idx="15">
                  <c:v>13751.9856</c:v>
                </c:pt>
                <c:pt idx="16">
                  <c:v>15806.88</c:v>
                </c:pt>
                <c:pt idx="17">
                  <c:v>15859.569599999999</c:v>
                </c:pt>
                <c:pt idx="18">
                  <c:v>16439.155200000001</c:v>
                </c:pt>
                <c:pt idx="19">
                  <c:v>16386.4656</c:v>
                </c:pt>
                <c:pt idx="20">
                  <c:v>17651.016</c:v>
                </c:pt>
                <c:pt idx="21" formatCode="#,##0.0;\-#,##0.0">
                  <c:v>17563.2</c:v>
                </c:pt>
                <c:pt idx="22">
                  <c:v>17440.257600000001</c:v>
                </c:pt>
                <c:pt idx="23">
                  <c:v>18529.175999999999</c:v>
                </c:pt>
                <c:pt idx="24">
                  <c:v>20250.369599999998</c:v>
                </c:pt>
                <c:pt idx="25">
                  <c:v>19653.220799999999</c:v>
                </c:pt>
                <c:pt idx="26">
                  <c:v>18616.992000000002</c:v>
                </c:pt>
                <c:pt idx="27">
                  <c:v>20250.369599999998</c:v>
                </c:pt>
                <c:pt idx="28">
                  <c:v>20197.68</c:v>
                </c:pt>
              </c:numCache>
            </c:numRef>
          </c:val>
          <c:smooth val="0"/>
          <c:extLst>
            <c:ext xmlns:c16="http://schemas.microsoft.com/office/drawing/2014/chart" uri="{C3380CC4-5D6E-409C-BE32-E72D297353CC}">
              <c16:uniqueId val="{00000000-9D7D-49FF-9FCC-18EE0FD5B6F6}"/>
            </c:ext>
          </c:extLst>
        </c:ser>
        <c:ser>
          <c:idx val="1"/>
          <c:order val="1"/>
          <c:tx>
            <c:strRef>
              <c:f>国実!$G$1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国実!$B$379:$B$407</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国実!$G$379:$G$407</c:f>
              <c:numCache>
                <c:formatCode>#,##0.0;[Red]\-#,##0.0</c:formatCode>
                <c:ptCount val="29"/>
                <c:pt idx="0">
                  <c:v>9303.8127999999997</c:v>
                </c:pt>
                <c:pt idx="1">
                  <c:v>9730.1919999999991</c:v>
                </c:pt>
                <c:pt idx="2">
                  <c:v>10298.6976</c:v>
                </c:pt>
                <c:pt idx="3">
                  <c:v>10528.286399999999</c:v>
                </c:pt>
                <c:pt idx="4">
                  <c:v>9588.0655999999999</c:v>
                </c:pt>
                <c:pt idx="5">
                  <c:v>8986.7615999999998</c:v>
                </c:pt>
                <c:pt idx="6">
                  <c:v>9861.3855999999996</c:v>
                </c:pt>
                <c:pt idx="7">
                  <c:v>10200.302399999999</c:v>
                </c:pt>
                <c:pt idx="8">
                  <c:v>8921.1647999999986</c:v>
                </c:pt>
                <c:pt idx="9">
                  <c:v>8932.097600000001</c:v>
                </c:pt>
                <c:pt idx="10">
                  <c:v>9194.4847999999984</c:v>
                </c:pt>
                <c:pt idx="11">
                  <c:v>9577.1327999999994</c:v>
                </c:pt>
                <c:pt idx="12">
                  <c:v>10233.100799999998</c:v>
                </c:pt>
                <c:pt idx="13">
                  <c:v>10604.815999999999</c:v>
                </c:pt>
                <c:pt idx="14">
                  <c:v>10003.511999999999</c:v>
                </c:pt>
                <c:pt idx="15">
                  <c:v>8932.097600000001</c:v>
                </c:pt>
                <c:pt idx="16">
                  <c:v>10014.444799999999</c:v>
                </c:pt>
                <c:pt idx="17">
                  <c:v>9905.116799999998</c:v>
                </c:pt>
                <c:pt idx="18">
                  <c:v>10429.8912</c:v>
                </c:pt>
                <c:pt idx="19">
                  <c:v>10462.6896</c:v>
                </c:pt>
                <c:pt idx="20">
                  <c:v>10943.732799999998</c:v>
                </c:pt>
                <c:pt idx="21" formatCode="#,##0.0;\-#,##0.0">
                  <c:v>10932.8</c:v>
                </c:pt>
                <c:pt idx="22">
                  <c:v>10725.076799999999</c:v>
                </c:pt>
                <c:pt idx="23">
                  <c:v>10900.0016</c:v>
                </c:pt>
                <c:pt idx="24">
                  <c:v>11851.155200000001</c:v>
                </c:pt>
                <c:pt idx="25">
                  <c:v>11435.708799999999</c:v>
                </c:pt>
                <c:pt idx="26">
                  <c:v>10976.531199999999</c:v>
                </c:pt>
                <c:pt idx="27">
                  <c:v>11698.095999999998</c:v>
                </c:pt>
                <c:pt idx="28">
                  <c:v>11873.020799999998</c:v>
                </c:pt>
              </c:numCache>
            </c:numRef>
          </c:val>
          <c:smooth val="0"/>
          <c:extLst>
            <c:ext xmlns:c16="http://schemas.microsoft.com/office/drawing/2014/chart" uri="{C3380CC4-5D6E-409C-BE32-E72D297353CC}">
              <c16:uniqueId val="{00000001-9D7D-49FF-9FCC-18EE0FD5B6F6}"/>
            </c:ext>
          </c:extLst>
        </c:ser>
        <c:ser>
          <c:idx val="2"/>
          <c:order val="2"/>
          <c:tx>
            <c:strRef>
              <c:f>国実!$H$1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国実!$B$379:$B$407</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国実!$H$379:$H$407</c:f>
              <c:numCache>
                <c:formatCode>#,##0.0;[Red]\-#,##0.0</c:formatCode>
                <c:ptCount val="29"/>
                <c:pt idx="0">
                  <c:v>4767.2575999999999</c:v>
                </c:pt>
                <c:pt idx="1">
                  <c:v>5125.2991999999995</c:v>
                </c:pt>
                <c:pt idx="2">
                  <c:v>5039.1039999999994</c:v>
                </c:pt>
                <c:pt idx="3">
                  <c:v>5171.7119999999995</c:v>
                </c:pt>
                <c:pt idx="4">
                  <c:v>4926.3872000000001</c:v>
                </c:pt>
                <c:pt idx="5">
                  <c:v>4714.2143999999998</c:v>
                </c:pt>
                <c:pt idx="6">
                  <c:v>5058.9951999999994</c:v>
                </c:pt>
                <c:pt idx="7">
                  <c:v>4628.0191999999997</c:v>
                </c:pt>
                <c:pt idx="8">
                  <c:v>4316.3903999999993</c:v>
                </c:pt>
                <c:pt idx="9">
                  <c:v>4720.8447999999999</c:v>
                </c:pt>
                <c:pt idx="10">
                  <c:v>5078.8863999999994</c:v>
                </c:pt>
                <c:pt idx="11">
                  <c:v>5410.4063999999989</c:v>
                </c:pt>
                <c:pt idx="12">
                  <c:v>5947.4687999999996</c:v>
                </c:pt>
                <c:pt idx="13">
                  <c:v>6351.9231999999993</c:v>
                </c:pt>
                <c:pt idx="14">
                  <c:v>6013.7728000000006</c:v>
                </c:pt>
                <c:pt idx="15">
                  <c:v>4866.7136</c:v>
                </c:pt>
                <c:pt idx="16">
                  <c:v>5794.9695999999994</c:v>
                </c:pt>
                <c:pt idx="17">
                  <c:v>5947.4687999999996</c:v>
                </c:pt>
                <c:pt idx="18">
                  <c:v>6013.7728000000006</c:v>
                </c:pt>
                <c:pt idx="19">
                  <c:v>5934.2079999999996</c:v>
                </c:pt>
                <c:pt idx="20">
                  <c:v>6696.7039999999988</c:v>
                </c:pt>
                <c:pt idx="21" formatCode="#,##0.0;\-#,##0.0">
                  <c:v>6630.4</c:v>
                </c:pt>
                <c:pt idx="22">
                  <c:v>6709.9647999999997</c:v>
                </c:pt>
                <c:pt idx="23">
                  <c:v>7618.3296</c:v>
                </c:pt>
                <c:pt idx="24">
                  <c:v>8387.4560000000001</c:v>
                </c:pt>
                <c:pt idx="25">
                  <c:v>8215.0655999999999</c:v>
                </c:pt>
                <c:pt idx="26">
                  <c:v>7624.96</c:v>
                </c:pt>
                <c:pt idx="27">
                  <c:v>8553.2160000000003</c:v>
                </c:pt>
                <c:pt idx="28">
                  <c:v>8288</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国実!$F$1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国実!$B$408:$B$436</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国実!$F$408:$F$436</c:f>
              <c:numCache>
                <c:formatCode>#,##0.0;[Red]\-#,##0.0</c:formatCode>
                <c:ptCount val="29"/>
                <c:pt idx="0">
                  <c:v>4587.7419999999993</c:v>
                </c:pt>
                <c:pt idx="1">
                  <c:v>5133.5250999999998</c:v>
                </c:pt>
                <c:pt idx="2">
                  <c:v>6193.4516999999996</c:v>
                </c:pt>
                <c:pt idx="3">
                  <c:v>6778.7842999999993</c:v>
                </c:pt>
                <c:pt idx="4">
                  <c:v>6430.7487000000001</c:v>
                </c:pt>
                <c:pt idx="5">
                  <c:v>6581.0367999999989</c:v>
                </c:pt>
                <c:pt idx="6">
                  <c:v>7435.3059999999996</c:v>
                </c:pt>
                <c:pt idx="7">
                  <c:v>7300.8376999999991</c:v>
                </c:pt>
                <c:pt idx="8">
                  <c:v>6889.522899999999</c:v>
                </c:pt>
                <c:pt idx="9">
                  <c:v>7894.0801999999994</c:v>
                </c:pt>
                <c:pt idx="10">
                  <c:v>8265.8454999999994</c:v>
                </c:pt>
                <c:pt idx="11">
                  <c:v>8368.6741999999995</c:v>
                </c:pt>
                <c:pt idx="12">
                  <c:v>9215.0334999999995</c:v>
                </c:pt>
                <c:pt idx="13">
                  <c:v>10401.5185</c:v>
                </c:pt>
                <c:pt idx="14">
                  <c:v>10369.8789</c:v>
                </c:pt>
                <c:pt idx="15">
                  <c:v>9001.4661999999989</c:v>
                </c:pt>
                <c:pt idx="16">
                  <c:v>10393.6086</c:v>
                </c:pt>
                <c:pt idx="17">
                  <c:v>9396.9611999999979</c:v>
                </c:pt>
                <c:pt idx="18">
                  <c:v>8360.7642999999989</c:v>
                </c:pt>
                <c:pt idx="19">
                  <c:v>7909.9</c:v>
                </c:pt>
                <c:pt idx="20">
                  <c:v>8107.6475</c:v>
                </c:pt>
                <c:pt idx="21" formatCode="#,##0.0;\-#,##0.0">
                  <c:v>7909.9</c:v>
                </c:pt>
                <c:pt idx="22">
                  <c:v>7000.2615000000005</c:v>
                </c:pt>
                <c:pt idx="23">
                  <c:v>7031.9011</c:v>
                </c:pt>
                <c:pt idx="24">
                  <c:v>7198.009</c:v>
                </c:pt>
                <c:pt idx="25">
                  <c:v>7118.91</c:v>
                </c:pt>
                <c:pt idx="26">
                  <c:v>6739.2348000000002</c:v>
                </c:pt>
                <c:pt idx="27">
                  <c:v>6588.9466999999995</c:v>
                </c:pt>
                <c:pt idx="28">
                  <c:v>6082.7131000000008</c:v>
                </c:pt>
              </c:numCache>
            </c:numRef>
          </c:val>
          <c:smooth val="0"/>
          <c:extLst>
            <c:ext xmlns:c16="http://schemas.microsoft.com/office/drawing/2014/chart" uri="{C3380CC4-5D6E-409C-BE32-E72D297353CC}">
              <c16:uniqueId val="{00000000-9D7D-49FF-9FCC-18EE0FD5B6F6}"/>
            </c:ext>
          </c:extLst>
        </c:ser>
        <c:ser>
          <c:idx val="1"/>
          <c:order val="1"/>
          <c:tx>
            <c:strRef>
              <c:f>国実!$G$1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国実!$B$408:$B$436</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国実!$G$408:$G$436</c:f>
              <c:numCache>
                <c:formatCode>#,##0.0;[Red]\-#,##0.0</c:formatCode>
                <c:ptCount val="29"/>
                <c:pt idx="0">
                  <c:v>5344.3176000000003</c:v>
                </c:pt>
                <c:pt idx="1">
                  <c:v>5835.5544000000009</c:v>
                </c:pt>
                <c:pt idx="2">
                  <c:v>6856.1412</c:v>
                </c:pt>
                <c:pt idx="3">
                  <c:v>7504.065599999999</c:v>
                </c:pt>
                <c:pt idx="4">
                  <c:v>6771.4452000000001</c:v>
                </c:pt>
                <c:pt idx="5">
                  <c:v>6830.7324000000008</c:v>
                </c:pt>
                <c:pt idx="6">
                  <c:v>7537.9440000000004</c:v>
                </c:pt>
                <c:pt idx="7">
                  <c:v>7707.3359999999993</c:v>
                </c:pt>
                <c:pt idx="8">
                  <c:v>6767.2103999999999</c:v>
                </c:pt>
                <c:pt idx="9">
                  <c:v>7165.2816000000003</c:v>
                </c:pt>
                <c:pt idx="10">
                  <c:v>6953.5416000000005</c:v>
                </c:pt>
                <c:pt idx="11">
                  <c:v>6538.5312000000004</c:v>
                </c:pt>
                <c:pt idx="12">
                  <c:v>6957.7764000000016</c:v>
                </c:pt>
                <c:pt idx="13">
                  <c:v>7334.6736000000001</c:v>
                </c:pt>
                <c:pt idx="14">
                  <c:v>6995.8895999999995</c:v>
                </c:pt>
                <c:pt idx="15">
                  <c:v>5750.858400000001</c:v>
                </c:pt>
                <c:pt idx="16">
                  <c:v>6271.7388000000001</c:v>
                </c:pt>
                <c:pt idx="17">
                  <c:v>5390.9004000000004</c:v>
                </c:pt>
                <c:pt idx="18">
                  <c:v>4662.5147999999999</c:v>
                </c:pt>
                <c:pt idx="19">
                  <c:v>4264.4436000000005</c:v>
                </c:pt>
                <c:pt idx="20">
                  <c:v>4404.192</c:v>
                </c:pt>
                <c:pt idx="21" formatCode="#,##0.0;\-#,##0.0">
                  <c:v>4234.8</c:v>
                </c:pt>
                <c:pt idx="22">
                  <c:v>3811.32</c:v>
                </c:pt>
                <c:pt idx="23">
                  <c:v>3984.9467999999997</c:v>
                </c:pt>
                <c:pt idx="24">
                  <c:v>4031.5296000000003</c:v>
                </c:pt>
                <c:pt idx="25">
                  <c:v>4090.8168000000001</c:v>
                </c:pt>
                <c:pt idx="26">
                  <c:v>3938.364</c:v>
                </c:pt>
                <c:pt idx="27">
                  <c:v>3591.1103999999996</c:v>
                </c:pt>
                <c:pt idx="28">
                  <c:v>3290.4396000000002</c:v>
                </c:pt>
              </c:numCache>
            </c:numRef>
          </c:val>
          <c:smooth val="0"/>
          <c:extLst>
            <c:ext xmlns:c16="http://schemas.microsoft.com/office/drawing/2014/chart" uri="{C3380CC4-5D6E-409C-BE32-E72D297353CC}">
              <c16:uniqueId val="{00000001-9D7D-49FF-9FCC-18EE0FD5B6F6}"/>
            </c:ext>
          </c:extLst>
        </c:ser>
        <c:ser>
          <c:idx val="2"/>
          <c:order val="2"/>
          <c:tx>
            <c:strRef>
              <c:f>国実!$H$1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国実!$B$408:$B$436</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国実!$H$408:$H$436</c:f>
              <c:numCache>
                <c:formatCode>#,##0.0;[Red]\-#,##0.0</c:formatCode>
                <c:ptCount val="29"/>
                <c:pt idx="0">
                  <c:v>779.12119999999993</c:v>
                </c:pt>
                <c:pt idx="1">
                  <c:v>896.72439999999983</c:v>
                </c:pt>
                <c:pt idx="2">
                  <c:v>1120.9055000000001</c:v>
                </c:pt>
                <c:pt idx="3">
                  <c:v>1227.4834000000001</c:v>
                </c:pt>
                <c:pt idx="4">
                  <c:v>1249.5339999999999</c:v>
                </c:pt>
                <c:pt idx="5">
                  <c:v>1304.6605</c:v>
                </c:pt>
                <c:pt idx="6">
                  <c:v>1517.8162999999997</c:v>
                </c:pt>
                <c:pt idx="7">
                  <c:v>1400.2130999999999</c:v>
                </c:pt>
                <c:pt idx="8">
                  <c:v>1477.3902000000003</c:v>
                </c:pt>
                <c:pt idx="9">
                  <c:v>1892.6765</c:v>
                </c:pt>
                <c:pt idx="10">
                  <c:v>2197.7097999999996</c:v>
                </c:pt>
                <c:pt idx="11">
                  <c:v>2458.6419000000001</c:v>
                </c:pt>
                <c:pt idx="12">
                  <c:v>2826.1518999999998</c:v>
                </c:pt>
                <c:pt idx="13">
                  <c:v>3483.9947999999999</c:v>
                </c:pt>
                <c:pt idx="14">
                  <c:v>3671.4249</c:v>
                </c:pt>
                <c:pt idx="15">
                  <c:v>3406.8177000000001</c:v>
                </c:pt>
                <c:pt idx="16">
                  <c:v>4204.3144000000002</c:v>
                </c:pt>
                <c:pt idx="17">
                  <c:v>4031.5846999999999</c:v>
                </c:pt>
                <c:pt idx="18">
                  <c:v>3708.1759000000002</c:v>
                </c:pt>
                <c:pt idx="19">
                  <c:v>3645.6992</c:v>
                </c:pt>
                <c:pt idx="20">
                  <c:v>3708.1759000000002</c:v>
                </c:pt>
                <c:pt idx="21" formatCode="#,##0.0;\-#,##0.0">
                  <c:v>3675.1</c:v>
                </c:pt>
                <c:pt idx="22">
                  <c:v>3186.3116999999997</c:v>
                </c:pt>
                <c:pt idx="23">
                  <c:v>3057.6831999999999</c:v>
                </c:pt>
                <c:pt idx="24">
                  <c:v>3175.2864</c:v>
                </c:pt>
                <c:pt idx="25">
                  <c:v>3035.6325999999995</c:v>
                </c:pt>
                <c:pt idx="26">
                  <c:v>2811.4514999999997</c:v>
                </c:pt>
                <c:pt idx="27">
                  <c:v>3009.9069</c:v>
                </c:pt>
                <c:pt idx="28">
                  <c:v>2811.4514999999997</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国実!$F$1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国実!$B$437:$B$465</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国実!$F$437:$F$465</c:f>
              <c:numCache>
                <c:formatCode>#,##0.0;[Red]\-#,##0.0</c:formatCode>
                <c:ptCount val="29"/>
                <c:pt idx="0">
                  <c:v>41419.712899999999</c:v>
                </c:pt>
                <c:pt idx="1">
                  <c:v>41300.861499999999</c:v>
                </c:pt>
                <c:pt idx="2">
                  <c:v>41538.564299999998</c:v>
                </c:pt>
                <c:pt idx="3">
                  <c:v>43321.335300000006</c:v>
                </c:pt>
                <c:pt idx="4">
                  <c:v>40468.901699999995</c:v>
                </c:pt>
                <c:pt idx="5">
                  <c:v>40409.475999999995</c:v>
                </c:pt>
                <c:pt idx="6">
                  <c:v>43202.483899999999</c:v>
                </c:pt>
                <c:pt idx="7">
                  <c:v>43975.017999999996</c:v>
                </c:pt>
                <c:pt idx="8">
                  <c:v>47065.154399999992</c:v>
                </c:pt>
                <c:pt idx="9">
                  <c:v>49145.053899999999</c:v>
                </c:pt>
                <c:pt idx="10">
                  <c:v>52294.615999999995</c:v>
                </c:pt>
                <c:pt idx="11">
                  <c:v>56038.435099999995</c:v>
                </c:pt>
                <c:pt idx="12">
                  <c:v>59306.848599999998</c:v>
                </c:pt>
                <c:pt idx="13">
                  <c:v>62991.241999999991</c:v>
                </c:pt>
                <c:pt idx="14">
                  <c:v>64001.478899999995</c:v>
                </c:pt>
                <c:pt idx="15">
                  <c:v>44985.2549</c:v>
                </c:pt>
                <c:pt idx="16">
                  <c:v>55503.603799999997</c:v>
                </c:pt>
                <c:pt idx="17">
                  <c:v>51403.230499999998</c:v>
                </c:pt>
                <c:pt idx="18">
                  <c:v>55800.732300000003</c:v>
                </c:pt>
                <c:pt idx="19">
                  <c:v>55860.157999999996</c:v>
                </c:pt>
                <c:pt idx="20">
                  <c:v>57108.097699999998</c:v>
                </c:pt>
                <c:pt idx="21" formatCode="#,##0.0;\-#,##0.0">
                  <c:v>59425.7</c:v>
                </c:pt>
                <c:pt idx="22">
                  <c:v>59722.828499999996</c:v>
                </c:pt>
                <c:pt idx="23">
                  <c:v>63169.51909999999</c:v>
                </c:pt>
                <c:pt idx="24">
                  <c:v>64358.033099999993</c:v>
                </c:pt>
                <c:pt idx="25">
                  <c:v>63585.498999999996</c:v>
                </c:pt>
                <c:pt idx="26">
                  <c:v>53126.575799999999</c:v>
                </c:pt>
                <c:pt idx="27">
                  <c:v>56038.435099999995</c:v>
                </c:pt>
                <c:pt idx="28">
                  <c:v>55444.178099999997</c:v>
                </c:pt>
              </c:numCache>
            </c:numRef>
          </c:val>
          <c:smooth val="0"/>
          <c:extLst>
            <c:ext xmlns:c16="http://schemas.microsoft.com/office/drawing/2014/chart" uri="{C3380CC4-5D6E-409C-BE32-E72D297353CC}">
              <c16:uniqueId val="{00000000-9D7D-49FF-9FCC-18EE0FD5B6F6}"/>
            </c:ext>
          </c:extLst>
        </c:ser>
        <c:ser>
          <c:idx val="1"/>
          <c:order val="1"/>
          <c:tx>
            <c:strRef>
              <c:f>国実!$G$1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国実!$B$437:$B$465</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国実!$G$437:$G$465</c:f>
              <c:numCache>
                <c:formatCode>#,##0.0;[Red]\-#,##0.0</c:formatCode>
                <c:ptCount val="29"/>
                <c:pt idx="0">
                  <c:v>29613.262500000001</c:v>
                </c:pt>
                <c:pt idx="1">
                  <c:v>28999.0615</c:v>
                </c:pt>
                <c:pt idx="2">
                  <c:v>29437.7765</c:v>
                </c:pt>
                <c:pt idx="3">
                  <c:v>31631.351500000001</c:v>
                </c:pt>
                <c:pt idx="4">
                  <c:v>28560.3465</c:v>
                </c:pt>
                <c:pt idx="5">
                  <c:v>27946.145500000002</c:v>
                </c:pt>
                <c:pt idx="6">
                  <c:v>30095.848999999998</c:v>
                </c:pt>
                <c:pt idx="7">
                  <c:v>30841.664499999999</c:v>
                </c:pt>
                <c:pt idx="8">
                  <c:v>32508.781499999997</c:v>
                </c:pt>
                <c:pt idx="9">
                  <c:v>34877.842499999999</c:v>
                </c:pt>
                <c:pt idx="10">
                  <c:v>37027.546000000002</c:v>
                </c:pt>
                <c:pt idx="11">
                  <c:v>38914.020500000006</c:v>
                </c:pt>
                <c:pt idx="12">
                  <c:v>41985.025499999996</c:v>
                </c:pt>
                <c:pt idx="13">
                  <c:v>44441.8295</c:v>
                </c:pt>
                <c:pt idx="14">
                  <c:v>45056.030500000001</c:v>
                </c:pt>
                <c:pt idx="15">
                  <c:v>30885.536</c:v>
                </c:pt>
                <c:pt idx="16">
                  <c:v>38168.205000000002</c:v>
                </c:pt>
                <c:pt idx="17">
                  <c:v>35711.400999999998</c:v>
                </c:pt>
                <c:pt idx="18">
                  <c:v>38826.277499999997</c:v>
                </c:pt>
                <c:pt idx="19">
                  <c:v>40888.238000000005</c:v>
                </c:pt>
                <c:pt idx="20">
                  <c:v>41809.539499999999</c:v>
                </c:pt>
                <c:pt idx="21" formatCode="#,##0.0;\-#,##0.0">
                  <c:v>43871.5</c:v>
                </c:pt>
                <c:pt idx="22">
                  <c:v>44266.343500000003</c:v>
                </c:pt>
                <c:pt idx="23">
                  <c:v>46767.018999999993</c:v>
                </c:pt>
                <c:pt idx="24">
                  <c:v>47644.448999999993</c:v>
                </c:pt>
                <c:pt idx="25">
                  <c:v>47337.348500000007</c:v>
                </c:pt>
                <c:pt idx="26">
                  <c:v>38343.690999999999</c:v>
                </c:pt>
                <c:pt idx="27">
                  <c:v>39659.836000000003</c:v>
                </c:pt>
                <c:pt idx="28">
                  <c:v>39396.606999999996</c:v>
                </c:pt>
              </c:numCache>
            </c:numRef>
          </c:val>
          <c:smooth val="0"/>
          <c:extLst>
            <c:ext xmlns:c16="http://schemas.microsoft.com/office/drawing/2014/chart" uri="{C3380CC4-5D6E-409C-BE32-E72D297353CC}">
              <c16:uniqueId val="{00000001-9D7D-49FF-9FCC-18EE0FD5B6F6}"/>
            </c:ext>
          </c:extLst>
        </c:ser>
        <c:ser>
          <c:idx val="2"/>
          <c:order val="2"/>
          <c:tx>
            <c:strRef>
              <c:f>国実!$H$1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国実!$B$437:$B$465</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国実!$H$437:$H$465</c:f>
              <c:numCache>
                <c:formatCode>#,##0.0;[Red]\-#,##0.0</c:formatCode>
                <c:ptCount val="29"/>
                <c:pt idx="0">
                  <c:v>12101.0898</c:v>
                </c:pt>
                <c:pt idx="1">
                  <c:v>12614.375099999999</c:v>
                </c:pt>
                <c:pt idx="2">
                  <c:v>12365.5095</c:v>
                </c:pt>
                <c:pt idx="3">
                  <c:v>11961.1029</c:v>
                </c:pt>
                <c:pt idx="4">
                  <c:v>12132.198</c:v>
                </c:pt>
                <c:pt idx="5">
                  <c:v>12645.4833</c:v>
                </c:pt>
                <c:pt idx="6">
                  <c:v>13283.201400000002</c:v>
                </c:pt>
                <c:pt idx="7">
                  <c:v>13314.309600000001</c:v>
                </c:pt>
                <c:pt idx="8">
                  <c:v>14776.395</c:v>
                </c:pt>
                <c:pt idx="9">
                  <c:v>14527.529400000001</c:v>
                </c:pt>
                <c:pt idx="10">
                  <c:v>15522.9918</c:v>
                </c:pt>
                <c:pt idx="11">
                  <c:v>17373.929700000001</c:v>
                </c:pt>
                <c:pt idx="12">
                  <c:v>17576.133000000002</c:v>
                </c:pt>
                <c:pt idx="13">
                  <c:v>18836.015100000001</c:v>
                </c:pt>
                <c:pt idx="14">
                  <c:v>19255.9758</c:v>
                </c:pt>
                <c:pt idx="15">
                  <c:v>14496.421200000001</c:v>
                </c:pt>
                <c:pt idx="16">
                  <c:v>17778.336299999999</c:v>
                </c:pt>
                <c:pt idx="17">
                  <c:v>16098.4935</c:v>
                </c:pt>
                <c:pt idx="18">
                  <c:v>17373.929700000001</c:v>
                </c:pt>
                <c:pt idx="19">
                  <c:v>14978.598300000001</c:v>
                </c:pt>
                <c:pt idx="20">
                  <c:v>15305.234400000001</c:v>
                </c:pt>
                <c:pt idx="21" formatCode="#,##0.0;\-#,##0.0">
                  <c:v>15554.1</c:v>
                </c:pt>
                <c:pt idx="22">
                  <c:v>15491.883599999999</c:v>
                </c:pt>
                <c:pt idx="23">
                  <c:v>16409.575499999999</c:v>
                </c:pt>
                <c:pt idx="24">
                  <c:v>16720.657500000001</c:v>
                </c:pt>
                <c:pt idx="25">
                  <c:v>16222.926299999999</c:v>
                </c:pt>
                <c:pt idx="26">
                  <c:v>14900.827800000001</c:v>
                </c:pt>
                <c:pt idx="27">
                  <c:v>16642.886999999999</c:v>
                </c:pt>
                <c:pt idx="28">
                  <c:v>16269.588599999999</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国実!$F$1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国実!$B$466:$B$494</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国実!$F$466:$F$494</c:f>
              <c:numCache>
                <c:formatCode>#,##0.0;[Red]\-#,##0.0</c:formatCode>
                <c:ptCount val="29"/>
                <c:pt idx="0">
                  <c:v>35738.503499999999</c:v>
                </c:pt>
                <c:pt idx="1">
                  <c:v>35986.879199999996</c:v>
                </c:pt>
                <c:pt idx="2">
                  <c:v>36428.436000000002</c:v>
                </c:pt>
                <c:pt idx="3">
                  <c:v>36400.8387</c:v>
                </c:pt>
                <c:pt idx="4">
                  <c:v>34579.416899999997</c:v>
                </c:pt>
                <c:pt idx="5">
                  <c:v>33282.343800000002</c:v>
                </c:pt>
                <c:pt idx="6">
                  <c:v>33420.330300000001</c:v>
                </c:pt>
                <c:pt idx="7">
                  <c:v>32150.854499999998</c:v>
                </c:pt>
                <c:pt idx="8">
                  <c:v>31295.338200000002</c:v>
                </c:pt>
                <c:pt idx="9">
                  <c:v>31378.130099999998</c:v>
                </c:pt>
                <c:pt idx="10">
                  <c:v>31681.700400000002</c:v>
                </c:pt>
                <c:pt idx="11">
                  <c:v>31792.089599999999</c:v>
                </c:pt>
                <c:pt idx="12">
                  <c:v>31571.3112</c:v>
                </c:pt>
                <c:pt idx="13">
                  <c:v>31709.297699999999</c:v>
                </c:pt>
                <c:pt idx="14">
                  <c:v>30274.238100000002</c:v>
                </c:pt>
                <c:pt idx="15">
                  <c:v>25665.488999999998</c:v>
                </c:pt>
                <c:pt idx="16">
                  <c:v>27348.924299999999</c:v>
                </c:pt>
                <c:pt idx="17">
                  <c:v>27017.756699999998</c:v>
                </c:pt>
                <c:pt idx="18">
                  <c:v>26879.770199999999</c:v>
                </c:pt>
                <c:pt idx="19">
                  <c:v>26879.770199999999</c:v>
                </c:pt>
                <c:pt idx="20">
                  <c:v>26714.186399999995</c:v>
                </c:pt>
                <c:pt idx="21" formatCode="#,##0.0;\-#,##0.0">
                  <c:v>27597.3</c:v>
                </c:pt>
                <c:pt idx="22">
                  <c:v>27128.1459</c:v>
                </c:pt>
                <c:pt idx="23">
                  <c:v>27956.064899999998</c:v>
                </c:pt>
                <c:pt idx="24">
                  <c:v>28287.232499999998</c:v>
                </c:pt>
                <c:pt idx="25">
                  <c:v>28094.051399999997</c:v>
                </c:pt>
                <c:pt idx="26">
                  <c:v>26631.394499999999</c:v>
                </c:pt>
                <c:pt idx="27">
                  <c:v>27542.1054</c:v>
                </c:pt>
                <c:pt idx="28">
                  <c:v>26548.602599999998</c:v>
                </c:pt>
              </c:numCache>
            </c:numRef>
          </c:val>
          <c:smooth val="0"/>
          <c:extLst>
            <c:ext xmlns:c16="http://schemas.microsoft.com/office/drawing/2014/chart" uri="{C3380CC4-5D6E-409C-BE32-E72D297353CC}">
              <c16:uniqueId val="{00000000-9D7D-49FF-9FCC-18EE0FD5B6F6}"/>
            </c:ext>
          </c:extLst>
        </c:ser>
        <c:ser>
          <c:idx val="1"/>
          <c:order val="1"/>
          <c:tx>
            <c:strRef>
              <c:f>国実!$G$1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国実!$B$466:$B$494</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国実!$G$466:$G$494</c:f>
              <c:numCache>
                <c:formatCode>#,##0.0;[Red]\-#,##0.0</c:formatCode>
                <c:ptCount val="29"/>
                <c:pt idx="0">
                  <c:v>23681.045499999997</c:v>
                </c:pt>
                <c:pt idx="1">
                  <c:v>23876.891500000005</c:v>
                </c:pt>
                <c:pt idx="2">
                  <c:v>24268.583499999997</c:v>
                </c:pt>
                <c:pt idx="3">
                  <c:v>24219.622000000003</c:v>
                </c:pt>
                <c:pt idx="4">
                  <c:v>22799.738499999996</c:v>
                </c:pt>
                <c:pt idx="5">
                  <c:v>22261.162</c:v>
                </c:pt>
                <c:pt idx="6">
                  <c:v>21967.392999999996</c:v>
                </c:pt>
                <c:pt idx="7">
                  <c:v>21559.380499999999</c:v>
                </c:pt>
                <c:pt idx="8">
                  <c:v>21020.804000000004</c:v>
                </c:pt>
                <c:pt idx="9">
                  <c:v>20906.5605</c:v>
                </c:pt>
                <c:pt idx="10">
                  <c:v>20498.547999999999</c:v>
                </c:pt>
                <c:pt idx="11">
                  <c:v>20319.022499999999</c:v>
                </c:pt>
                <c:pt idx="12">
                  <c:v>20514.8685</c:v>
                </c:pt>
                <c:pt idx="13">
                  <c:v>20188.458500000001</c:v>
                </c:pt>
                <c:pt idx="14">
                  <c:v>19062.343999999997</c:v>
                </c:pt>
                <c:pt idx="15">
                  <c:v>16483.705000000002</c:v>
                </c:pt>
                <c:pt idx="16">
                  <c:v>17185.486499999999</c:v>
                </c:pt>
                <c:pt idx="17">
                  <c:v>17022.281499999997</c:v>
                </c:pt>
                <c:pt idx="18">
                  <c:v>16744.832999999999</c:v>
                </c:pt>
                <c:pt idx="19">
                  <c:v>16320.5</c:v>
                </c:pt>
                <c:pt idx="20">
                  <c:v>15928.807999999997</c:v>
                </c:pt>
                <c:pt idx="21" formatCode="#,##0.0;\-#,##0.0">
                  <c:v>16320.5</c:v>
                </c:pt>
                <c:pt idx="22">
                  <c:v>16467.3845</c:v>
                </c:pt>
                <c:pt idx="23">
                  <c:v>16646.91</c:v>
                </c:pt>
                <c:pt idx="24">
                  <c:v>16434.7435</c:v>
                </c:pt>
                <c:pt idx="25">
                  <c:v>16287.858999999999</c:v>
                </c:pt>
                <c:pt idx="26">
                  <c:v>15504.475</c:v>
                </c:pt>
                <c:pt idx="27">
                  <c:v>15635.038999999999</c:v>
                </c:pt>
                <c:pt idx="28">
                  <c:v>15275.987999999998</c:v>
                </c:pt>
              </c:numCache>
            </c:numRef>
          </c:val>
          <c:smooth val="0"/>
          <c:extLst>
            <c:ext xmlns:c16="http://schemas.microsoft.com/office/drawing/2014/chart" uri="{C3380CC4-5D6E-409C-BE32-E72D297353CC}">
              <c16:uniqueId val="{00000001-9D7D-49FF-9FCC-18EE0FD5B6F6}"/>
            </c:ext>
          </c:extLst>
        </c:ser>
        <c:ser>
          <c:idx val="2"/>
          <c:order val="2"/>
          <c:tx>
            <c:strRef>
              <c:f>国実!$H$1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国実!$B$466:$B$494</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国実!$H$466:$H$494</c:f>
              <c:numCache>
                <c:formatCode>#,##0.0;[Red]\-#,##0.0</c:formatCode>
                <c:ptCount val="29"/>
                <c:pt idx="0">
                  <c:v>12314.265600000001</c:v>
                </c:pt>
                <c:pt idx="1">
                  <c:v>12370.649599999999</c:v>
                </c:pt>
                <c:pt idx="2">
                  <c:v>12460.864</c:v>
                </c:pt>
                <c:pt idx="3">
                  <c:v>12460.864</c:v>
                </c:pt>
                <c:pt idx="4">
                  <c:v>11998.5152</c:v>
                </c:pt>
                <c:pt idx="5">
                  <c:v>11310.630399999998</c:v>
                </c:pt>
                <c:pt idx="6">
                  <c:v>11648.9344</c:v>
                </c:pt>
                <c:pt idx="7">
                  <c:v>10893.388799999999</c:v>
                </c:pt>
                <c:pt idx="8">
                  <c:v>10577.638399999998</c:v>
                </c:pt>
                <c:pt idx="9">
                  <c:v>10735.513599999998</c:v>
                </c:pt>
                <c:pt idx="10">
                  <c:v>11276.8</c:v>
                </c:pt>
                <c:pt idx="11">
                  <c:v>11536.166399999998</c:v>
                </c:pt>
                <c:pt idx="12">
                  <c:v>11164.031999999999</c:v>
                </c:pt>
                <c:pt idx="13">
                  <c:v>11603.8272</c:v>
                </c:pt>
                <c:pt idx="14">
                  <c:v>11265.523200000001</c:v>
                </c:pt>
                <c:pt idx="15">
                  <c:v>9224.4223999999995</c:v>
                </c:pt>
                <c:pt idx="16">
                  <c:v>10160.396799999999</c:v>
                </c:pt>
                <c:pt idx="17">
                  <c:v>9991.2447999999986</c:v>
                </c:pt>
                <c:pt idx="18">
                  <c:v>10149.119999999999</c:v>
                </c:pt>
                <c:pt idx="19">
                  <c:v>10555.084800000001</c:v>
                </c:pt>
                <c:pt idx="20">
                  <c:v>10780.620799999999</c:v>
                </c:pt>
                <c:pt idx="21" formatCode="#,##0.0;\-#,##0.0">
                  <c:v>11276.8</c:v>
                </c:pt>
                <c:pt idx="22">
                  <c:v>10656.575999999999</c:v>
                </c:pt>
                <c:pt idx="23">
                  <c:v>11276.8</c:v>
                </c:pt>
                <c:pt idx="24">
                  <c:v>11818.086399999998</c:v>
                </c:pt>
                <c:pt idx="25">
                  <c:v>11784.255999999999</c:v>
                </c:pt>
                <c:pt idx="26">
                  <c:v>11096.3712</c:v>
                </c:pt>
                <c:pt idx="27">
                  <c:v>11874.470399999998</c:v>
                </c:pt>
                <c:pt idx="28">
                  <c:v>11231.692799999997</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国実!$F$1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国実!$B$495:$B$523</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国実!$F$495:$F$523</c:f>
              <c:numCache>
                <c:formatCode>#,##0.0;[Red]\-#,##0.0</c:formatCode>
                <c:ptCount val="29"/>
                <c:pt idx="0">
                  <c:v>30136.185000000001</c:v>
                </c:pt>
                <c:pt idx="1">
                  <c:v>31123.101000000002</c:v>
                </c:pt>
                <c:pt idx="2">
                  <c:v>32321.499</c:v>
                </c:pt>
                <c:pt idx="3">
                  <c:v>32814.956999999995</c:v>
                </c:pt>
                <c:pt idx="4">
                  <c:v>33731.379000000001</c:v>
                </c:pt>
                <c:pt idx="5">
                  <c:v>34612.553999999996</c:v>
                </c:pt>
                <c:pt idx="6">
                  <c:v>34683.048000000003</c:v>
                </c:pt>
                <c:pt idx="7">
                  <c:v>35317.493999999999</c:v>
                </c:pt>
                <c:pt idx="8">
                  <c:v>35528.976000000002</c:v>
                </c:pt>
                <c:pt idx="9">
                  <c:v>35669.964</c:v>
                </c:pt>
                <c:pt idx="10">
                  <c:v>36022.434000000001</c:v>
                </c:pt>
                <c:pt idx="11">
                  <c:v>36833.114999999998</c:v>
                </c:pt>
                <c:pt idx="12">
                  <c:v>36551.138999999996</c:v>
                </c:pt>
                <c:pt idx="13">
                  <c:v>37220.831999999995</c:v>
                </c:pt>
                <c:pt idx="14">
                  <c:v>37150.338000000003</c:v>
                </c:pt>
                <c:pt idx="15">
                  <c:v>35634.716999999997</c:v>
                </c:pt>
                <c:pt idx="16">
                  <c:v>36868.361999999994</c:v>
                </c:pt>
                <c:pt idx="17">
                  <c:v>36269.163</c:v>
                </c:pt>
                <c:pt idx="18">
                  <c:v>35810.951999999997</c:v>
                </c:pt>
                <c:pt idx="19">
                  <c:v>35458.481999999996</c:v>
                </c:pt>
                <c:pt idx="20">
                  <c:v>35493.728999999999</c:v>
                </c:pt>
                <c:pt idx="21" formatCode="#,##0.0;\-#,##0.0">
                  <c:v>35247</c:v>
                </c:pt>
                <c:pt idx="22">
                  <c:v>34965.023999999998</c:v>
                </c:pt>
                <c:pt idx="23">
                  <c:v>35740.458000000006</c:v>
                </c:pt>
                <c:pt idx="24">
                  <c:v>35846.199000000001</c:v>
                </c:pt>
                <c:pt idx="25">
                  <c:v>35387.988000000005</c:v>
                </c:pt>
                <c:pt idx="26">
                  <c:v>34965.023999999998</c:v>
                </c:pt>
                <c:pt idx="27">
                  <c:v>35528.976000000002</c:v>
                </c:pt>
                <c:pt idx="28">
                  <c:v>35951.94</c:v>
                </c:pt>
              </c:numCache>
            </c:numRef>
          </c:val>
          <c:smooth val="0"/>
          <c:extLst>
            <c:ext xmlns:c16="http://schemas.microsoft.com/office/drawing/2014/chart" uri="{C3380CC4-5D6E-409C-BE32-E72D297353CC}">
              <c16:uniqueId val="{00000000-9D7D-49FF-9FCC-18EE0FD5B6F6}"/>
            </c:ext>
          </c:extLst>
        </c:ser>
        <c:ser>
          <c:idx val="1"/>
          <c:order val="1"/>
          <c:tx>
            <c:strRef>
              <c:f>国実!$G$1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国実!$B$495:$B$523</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国実!$G$495:$G$523</c:f>
              <c:numCache>
                <c:formatCode>#,##0.0;[Red]\-#,##0.0</c:formatCode>
                <c:ptCount val="29"/>
                <c:pt idx="0">
                  <c:v>17552.792399999998</c:v>
                </c:pt>
                <c:pt idx="1">
                  <c:v>17850.633900000001</c:v>
                </c:pt>
                <c:pt idx="2">
                  <c:v>17572.648499999999</c:v>
                </c:pt>
                <c:pt idx="3">
                  <c:v>17453.511899999998</c:v>
                </c:pt>
                <c:pt idx="4">
                  <c:v>17810.921699999999</c:v>
                </c:pt>
                <c:pt idx="5">
                  <c:v>18466.172999999999</c:v>
                </c:pt>
                <c:pt idx="6">
                  <c:v>18049.194899999999</c:v>
                </c:pt>
                <c:pt idx="7">
                  <c:v>18128.619299999998</c:v>
                </c:pt>
                <c:pt idx="8">
                  <c:v>18466.172999999999</c:v>
                </c:pt>
                <c:pt idx="9">
                  <c:v>18704.446199999998</c:v>
                </c:pt>
                <c:pt idx="10">
                  <c:v>18486.029099999996</c:v>
                </c:pt>
                <c:pt idx="11">
                  <c:v>17910.2022</c:v>
                </c:pt>
                <c:pt idx="12">
                  <c:v>17612.360699999997</c:v>
                </c:pt>
                <c:pt idx="13">
                  <c:v>19121.424299999999</c:v>
                </c:pt>
                <c:pt idx="14">
                  <c:v>18227.899799999999</c:v>
                </c:pt>
                <c:pt idx="15">
                  <c:v>19359.697499999998</c:v>
                </c:pt>
                <c:pt idx="16">
                  <c:v>18903.0072</c:v>
                </c:pt>
                <c:pt idx="17">
                  <c:v>20273.078099999999</c:v>
                </c:pt>
                <c:pt idx="18">
                  <c:v>21543.868499999997</c:v>
                </c:pt>
                <c:pt idx="19">
                  <c:v>20412.070799999998</c:v>
                </c:pt>
                <c:pt idx="20">
                  <c:v>19816.387799999997</c:v>
                </c:pt>
                <c:pt idx="21" formatCode="#,##0.0;\-#,##0.0">
                  <c:v>19856.099999999999</c:v>
                </c:pt>
                <c:pt idx="22">
                  <c:v>19617.826799999995</c:v>
                </c:pt>
                <c:pt idx="23">
                  <c:v>18922.863299999997</c:v>
                </c:pt>
                <c:pt idx="24">
                  <c:v>18664.734</c:v>
                </c:pt>
                <c:pt idx="25">
                  <c:v>18565.4535</c:v>
                </c:pt>
                <c:pt idx="26">
                  <c:v>18684.590099999998</c:v>
                </c:pt>
                <c:pt idx="27">
                  <c:v>19022.143799999998</c:v>
                </c:pt>
                <c:pt idx="28">
                  <c:v>18505.885200000001</c:v>
                </c:pt>
              </c:numCache>
            </c:numRef>
          </c:val>
          <c:smooth val="0"/>
          <c:extLst>
            <c:ext xmlns:c16="http://schemas.microsoft.com/office/drawing/2014/chart" uri="{C3380CC4-5D6E-409C-BE32-E72D297353CC}">
              <c16:uniqueId val="{00000001-9D7D-49FF-9FCC-18EE0FD5B6F6}"/>
            </c:ext>
          </c:extLst>
        </c:ser>
        <c:ser>
          <c:idx val="2"/>
          <c:order val="2"/>
          <c:tx>
            <c:strRef>
              <c:f>国実!$H$1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国実!$B$495:$B$523</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国実!$H$495:$H$523</c:f>
              <c:numCache>
                <c:formatCode>#,##0.0;[Red]\-#,##0.0</c:formatCode>
                <c:ptCount val="29"/>
                <c:pt idx="0">
                  <c:v>14621.355</c:v>
                </c:pt>
                <c:pt idx="1">
                  <c:v>15236.990999999998</c:v>
                </c:pt>
                <c:pt idx="2">
                  <c:v>16345.1358</c:v>
                </c:pt>
                <c:pt idx="3">
                  <c:v>16822.253699999997</c:v>
                </c:pt>
                <c:pt idx="4">
                  <c:v>17360.9352</c:v>
                </c:pt>
                <c:pt idx="5">
                  <c:v>17730.316800000001</c:v>
                </c:pt>
                <c:pt idx="6">
                  <c:v>18022.743899999998</c:v>
                </c:pt>
                <c:pt idx="7">
                  <c:v>18515.252700000001</c:v>
                </c:pt>
                <c:pt idx="8">
                  <c:v>18484.4709</c:v>
                </c:pt>
                <c:pt idx="9">
                  <c:v>18422.907299999999</c:v>
                </c:pt>
                <c:pt idx="10">
                  <c:v>18884.634299999998</c:v>
                </c:pt>
                <c:pt idx="11">
                  <c:v>20054.342700000001</c:v>
                </c:pt>
                <c:pt idx="12">
                  <c:v>20069.7336</c:v>
                </c:pt>
                <c:pt idx="13">
                  <c:v>19146.279599999998</c:v>
                </c:pt>
                <c:pt idx="14">
                  <c:v>20085.124499999998</c:v>
                </c:pt>
                <c:pt idx="15">
                  <c:v>16452.872100000001</c:v>
                </c:pt>
                <c:pt idx="16">
                  <c:v>18022.743899999998</c:v>
                </c:pt>
                <c:pt idx="17">
                  <c:v>15960.363300000001</c:v>
                </c:pt>
                <c:pt idx="18">
                  <c:v>13851.81</c:v>
                </c:pt>
                <c:pt idx="19">
                  <c:v>14867.609399999999</c:v>
                </c:pt>
                <c:pt idx="20">
                  <c:v>15760.281600000002</c:v>
                </c:pt>
                <c:pt idx="21" formatCode="#,##0.0;\-#,##0.0">
                  <c:v>15390.9</c:v>
                </c:pt>
                <c:pt idx="22">
                  <c:v>15344.7273</c:v>
                </c:pt>
                <c:pt idx="23">
                  <c:v>16606.7811</c:v>
                </c:pt>
                <c:pt idx="24">
                  <c:v>16945.3809</c:v>
                </c:pt>
                <c:pt idx="25">
                  <c:v>16591.390200000002</c:v>
                </c:pt>
                <c:pt idx="26">
                  <c:v>16037.317800000001</c:v>
                </c:pt>
                <c:pt idx="27">
                  <c:v>16283.572200000001</c:v>
                </c:pt>
                <c:pt idx="28">
                  <c:v>17299.371600000002</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国実!$F$1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国実!$B$524:$B$552</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国実!$F$524:$F$552</c:f>
              <c:numCache>
                <c:formatCode>#,##0.0;[Red]\-#,##0.0</c:formatCode>
                <c:ptCount val="29"/>
                <c:pt idx="0">
                  <c:v>96878.058300000004</c:v>
                </c:pt>
                <c:pt idx="1">
                  <c:v>96634.493100000007</c:v>
                </c:pt>
                <c:pt idx="2">
                  <c:v>100896.8841</c:v>
                </c:pt>
                <c:pt idx="3">
                  <c:v>94137.949800000002</c:v>
                </c:pt>
                <c:pt idx="4">
                  <c:v>90240.906600000002</c:v>
                </c:pt>
                <c:pt idx="5">
                  <c:v>88109.7111</c:v>
                </c:pt>
                <c:pt idx="6">
                  <c:v>85674.059099999999</c:v>
                </c:pt>
                <c:pt idx="7">
                  <c:v>82264.146299999993</c:v>
                </c:pt>
                <c:pt idx="8">
                  <c:v>78245.320500000002</c:v>
                </c:pt>
                <c:pt idx="9">
                  <c:v>74774.516400000008</c:v>
                </c:pt>
                <c:pt idx="10">
                  <c:v>72095.299200000009</c:v>
                </c:pt>
                <c:pt idx="11">
                  <c:v>70329.45150000001</c:v>
                </c:pt>
                <c:pt idx="12">
                  <c:v>68685.386400000003</c:v>
                </c:pt>
                <c:pt idx="13">
                  <c:v>63814.082399999999</c:v>
                </c:pt>
                <c:pt idx="14">
                  <c:v>59673.474000000002</c:v>
                </c:pt>
                <c:pt idx="15">
                  <c:v>56385.343800000002</c:v>
                </c:pt>
                <c:pt idx="16">
                  <c:v>54254.148300000001</c:v>
                </c:pt>
                <c:pt idx="17">
                  <c:v>56141.778600000005</c:v>
                </c:pt>
                <c:pt idx="18">
                  <c:v>56811.582900000001</c:v>
                </c:pt>
                <c:pt idx="19">
                  <c:v>61195.756500000003</c:v>
                </c:pt>
                <c:pt idx="20">
                  <c:v>60160.604400000004</c:v>
                </c:pt>
                <c:pt idx="21" formatCode="#,##0.0;\-#,##0.0">
                  <c:v>60891.3</c:v>
                </c:pt>
                <c:pt idx="22">
                  <c:v>63387.8433</c:v>
                </c:pt>
                <c:pt idx="23">
                  <c:v>64422.9954</c:v>
                </c:pt>
                <c:pt idx="24">
                  <c:v>64057.647600000004</c:v>
                </c:pt>
                <c:pt idx="25">
                  <c:v>63935.864999999998</c:v>
                </c:pt>
                <c:pt idx="26">
                  <c:v>62778.9303</c:v>
                </c:pt>
                <c:pt idx="27">
                  <c:v>61682.886900000005</c:v>
                </c:pt>
                <c:pt idx="28">
                  <c:v>58820.995800000004</c:v>
                </c:pt>
              </c:numCache>
            </c:numRef>
          </c:val>
          <c:smooth val="0"/>
          <c:extLst>
            <c:ext xmlns:c16="http://schemas.microsoft.com/office/drawing/2014/chart" uri="{C3380CC4-5D6E-409C-BE32-E72D297353CC}">
              <c16:uniqueId val="{00000000-9D7D-49FF-9FCC-18EE0FD5B6F6}"/>
            </c:ext>
          </c:extLst>
        </c:ser>
        <c:ser>
          <c:idx val="1"/>
          <c:order val="1"/>
          <c:tx>
            <c:strRef>
              <c:f>国実!$G$1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国実!$B$524:$B$552</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国実!$G$524:$G$552</c:f>
              <c:numCache>
                <c:formatCode>#,##0.0;[Red]\-#,##0.0</c:formatCode>
                <c:ptCount val="29"/>
                <c:pt idx="0">
                  <c:v>53718.464800000002</c:v>
                </c:pt>
                <c:pt idx="1">
                  <c:v>54411.393400000001</c:v>
                </c:pt>
                <c:pt idx="2">
                  <c:v>57579.067000000003</c:v>
                </c:pt>
                <c:pt idx="3">
                  <c:v>53751.4614</c:v>
                </c:pt>
                <c:pt idx="4">
                  <c:v>50814.763999999996</c:v>
                </c:pt>
                <c:pt idx="5">
                  <c:v>49329.917000000001</c:v>
                </c:pt>
                <c:pt idx="6">
                  <c:v>48472.005400000002</c:v>
                </c:pt>
                <c:pt idx="7">
                  <c:v>46228.236599999989</c:v>
                </c:pt>
                <c:pt idx="8">
                  <c:v>43819.484800000006</c:v>
                </c:pt>
                <c:pt idx="9">
                  <c:v>41971.675199999998</c:v>
                </c:pt>
                <c:pt idx="10">
                  <c:v>40321.845200000003</c:v>
                </c:pt>
                <c:pt idx="11">
                  <c:v>39661.913199999995</c:v>
                </c:pt>
                <c:pt idx="12">
                  <c:v>38177.066200000001</c:v>
                </c:pt>
                <c:pt idx="13">
                  <c:v>35504.3416</c:v>
                </c:pt>
                <c:pt idx="14">
                  <c:v>33392.559199999996</c:v>
                </c:pt>
                <c:pt idx="15">
                  <c:v>30554.851599999998</c:v>
                </c:pt>
                <c:pt idx="16">
                  <c:v>29696.94</c:v>
                </c:pt>
                <c:pt idx="17">
                  <c:v>31445.7598</c:v>
                </c:pt>
                <c:pt idx="18">
                  <c:v>32270.674800000001</c:v>
                </c:pt>
                <c:pt idx="19">
                  <c:v>34712.423199999997</c:v>
                </c:pt>
                <c:pt idx="20">
                  <c:v>33161.582999999999</c:v>
                </c:pt>
                <c:pt idx="21" formatCode="#,##0.0;\-#,##0.0">
                  <c:v>32996.6</c:v>
                </c:pt>
                <c:pt idx="22">
                  <c:v>34217.474199999997</c:v>
                </c:pt>
                <c:pt idx="23">
                  <c:v>34613.433400000002</c:v>
                </c:pt>
                <c:pt idx="24">
                  <c:v>34481.447</c:v>
                </c:pt>
                <c:pt idx="25">
                  <c:v>34613.433400000002</c:v>
                </c:pt>
                <c:pt idx="26">
                  <c:v>33458.5524</c:v>
                </c:pt>
                <c:pt idx="27">
                  <c:v>32765.623799999998</c:v>
                </c:pt>
                <c:pt idx="28">
                  <c:v>31676.735999999997</c:v>
                </c:pt>
              </c:numCache>
            </c:numRef>
          </c:val>
          <c:smooth val="0"/>
          <c:extLst>
            <c:ext xmlns:c16="http://schemas.microsoft.com/office/drawing/2014/chart" uri="{C3380CC4-5D6E-409C-BE32-E72D297353CC}">
              <c16:uniqueId val="{00000001-9D7D-49FF-9FCC-18EE0FD5B6F6}"/>
            </c:ext>
          </c:extLst>
        </c:ser>
        <c:ser>
          <c:idx val="2"/>
          <c:order val="2"/>
          <c:tx>
            <c:strRef>
              <c:f>国実!$H$1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国実!$B$524:$B$552</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国実!$H$524:$H$552</c:f>
              <c:numCache>
                <c:formatCode>#,##0.0;[Red]\-#,##0.0</c:formatCode>
                <c:ptCount val="29"/>
                <c:pt idx="0">
                  <c:v>43153.100899999998</c:v>
                </c:pt>
                <c:pt idx="1">
                  <c:v>42260.470499999996</c:v>
                </c:pt>
                <c:pt idx="2">
                  <c:v>43404.153200000001</c:v>
                </c:pt>
                <c:pt idx="3">
                  <c:v>40447.315000000002</c:v>
                </c:pt>
                <c:pt idx="4">
                  <c:v>39471.000500000002</c:v>
                </c:pt>
                <c:pt idx="5">
                  <c:v>38773.633000000002</c:v>
                </c:pt>
                <c:pt idx="6">
                  <c:v>37267.319199999998</c:v>
                </c:pt>
                <c:pt idx="7">
                  <c:v>36012.057699999998</c:v>
                </c:pt>
                <c:pt idx="8">
                  <c:v>34366.270400000001</c:v>
                </c:pt>
                <c:pt idx="9">
                  <c:v>32832.061900000001</c:v>
                </c:pt>
                <c:pt idx="10">
                  <c:v>31744.168599999997</c:v>
                </c:pt>
                <c:pt idx="11">
                  <c:v>30684.17</c:v>
                </c:pt>
                <c:pt idx="12">
                  <c:v>30461.012400000003</c:v>
                </c:pt>
                <c:pt idx="13">
                  <c:v>28285.2258</c:v>
                </c:pt>
                <c:pt idx="14">
                  <c:v>26276.807400000002</c:v>
                </c:pt>
                <c:pt idx="15">
                  <c:v>25802.5975</c:v>
                </c:pt>
                <c:pt idx="16">
                  <c:v>24491.546600000001</c:v>
                </c:pt>
                <c:pt idx="17">
                  <c:v>24686.809500000003</c:v>
                </c:pt>
                <c:pt idx="18">
                  <c:v>24547.335999999999</c:v>
                </c:pt>
                <c:pt idx="19">
                  <c:v>26472.070300000003</c:v>
                </c:pt>
                <c:pt idx="20">
                  <c:v>26974.174900000002</c:v>
                </c:pt>
                <c:pt idx="21" formatCode="#,##0.0;\-#,##0.0">
                  <c:v>27894.7</c:v>
                </c:pt>
                <c:pt idx="22">
                  <c:v>29177.856200000002</c:v>
                </c:pt>
                <c:pt idx="23">
                  <c:v>29819.434300000001</c:v>
                </c:pt>
                <c:pt idx="24">
                  <c:v>29596.276699999999</c:v>
                </c:pt>
                <c:pt idx="25">
                  <c:v>29345.224399999999</c:v>
                </c:pt>
                <c:pt idx="26">
                  <c:v>29345.224399999999</c:v>
                </c:pt>
                <c:pt idx="27">
                  <c:v>28898.909199999998</c:v>
                </c:pt>
                <c:pt idx="28">
                  <c:v>27113.648400000002</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国実!$F$1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国実!$B$553:$B$581</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国実!$F$553:$F$581</c:f>
              <c:numCache>
                <c:formatCode>#,##0.0;[Red]\-#,##0.0</c:formatCode>
                <c:ptCount val="29"/>
                <c:pt idx="0">
                  <c:v>94735.665599999993</c:v>
                </c:pt>
                <c:pt idx="1">
                  <c:v>99680.35040000001</c:v>
                </c:pt>
                <c:pt idx="2">
                  <c:v>102152.69280000002</c:v>
                </c:pt>
                <c:pt idx="3">
                  <c:v>104063.13920000001</c:v>
                </c:pt>
                <c:pt idx="4">
                  <c:v>101815.5552</c:v>
                </c:pt>
                <c:pt idx="5">
                  <c:v>102602.20959999999</c:v>
                </c:pt>
                <c:pt idx="6">
                  <c:v>100916.52160000001</c:v>
                </c:pt>
                <c:pt idx="7">
                  <c:v>104625.0352</c:v>
                </c:pt>
                <c:pt idx="8">
                  <c:v>106647.86079999999</c:v>
                </c:pt>
                <c:pt idx="9">
                  <c:v>108333.5488</c:v>
                </c:pt>
                <c:pt idx="10">
                  <c:v>112042.0624</c:v>
                </c:pt>
                <c:pt idx="11">
                  <c:v>116874.36799999999</c:v>
                </c:pt>
                <c:pt idx="12">
                  <c:v>114289.64640000001</c:v>
                </c:pt>
                <c:pt idx="13">
                  <c:v>112716.3376</c:v>
                </c:pt>
                <c:pt idx="14">
                  <c:v>112603.9584</c:v>
                </c:pt>
                <c:pt idx="15">
                  <c:v>106423.1024</c:v>
                </c:pt>
                <c:pt idx="16">
                  <c:v>110805.8912</c:v>
                </c:pt>
                <c:pt idx="17">
                  <c:v>112491.57919999999</c:v>
                </c:pt>
                <c:pt idx="18">
                  <c:v>114626.784</c:v>
                </c:pt>
                <c:pt idx="19">
                  <c:v>116986.74719999998</c:v>
                </c:pt>
                <c:pt idx="20">
                  <c:v>111817.304</c:v>
                </c:pt>
                <c:pt idx="21" formatCode="#,##0.0;\-#,##0.0">
                  <c:v>112379.2</c:v>
                </c:pt>
                <c:pt idx="22">
                  <c:v>112154.44160000001</c:v>
                </c:pt>
                <c:pt idx="23">
                  <c:v>114289.64640000001</c:v>
                </c:pt>
                <c:pt idx="24">
                  <c:v>114064.88799999999</c:v>
                </c:pt>
                <c:pt idx="25">
                  <c:v>111817.304</c:v>
                </c:pt>
                <c:pt idx="26">
                  <c:v>109569.72</c:v>
                </c:pt>
                <c:pt idx="27">
                  <c:v>113165.8544</c:v>
                </c:pt>
                <c:pt idx="28">
                  <c:v>118335.29759999999</c:v>
                </c:pt>
              </c:numCache>
            </c:numRef>
          </c:val>
          <c:smooth val="0"/>
          <c:extLst>
            <c:ext xmlns:c16="http://schemas.microsoft.com/office/drawing/2014/chart" uri="{C3380CC4-5D6E-409C-BE32-E72D297353CC}">
              <c16:uniqueId val="{00000000-9D7D-49FF-9FCC-18EE0FD5B6F6}"/>
            </c:ext>
          </c:extLst>
        </c:ser>
        <c:ser>
          <c:idx val="1"/>
          <c:order val="1"/>
          <c:tx>
            <c:strRef>
              <c:f>国実!$G$1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国実!$B$553:$B$581</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国実!$G$553:$G$581</c:f>
              <c:numCache>
                <c:formatCode>#,##0.0;[Red]\-#,##0.0</c:formatCode>
                <c:ptCount val="29"/>
                <c:pt idx="0">
                  <c:v>28932.530199999994</c:v>
                </c:pt>
                <c:pt idx="1">
                  <c:v>30155.625499999998</c:v>
                </c:pt>
                <c:pt idx="2">
                  <c:v>31210.017999999996</c:v>
                </c:pt>
                <c:pt idx="3">
                  <c:v>31631.775000000001</c:v>
                </c:pt>
                <c:pt idx="4">
                  <c:v>31378.720799999999</c:v>
                </c:pt>
                <c:pt idx="5">
                  <c:v>32222.234799999998</c:v>
                </c:pt>
                <c:pt idx="6">
                  <c:v>32222.234799999998</c:v>
                </c:pt>
                <c:pt idx="7">
                  <c:v>33656.208599999998</c:v>
                </c:pt>
                <c:pt idx="8">
                  <c:v>34626.2497</c:v>
                </c:pt>
                <c:pt idx="9">
                  <c:v>35975.872099999993</c:v>
                </c:pt>
                <c:pt idx="10">
                  <c:v>36397.629099999998</c:v>
                </c:pt>
                <c:pt idx="11">
                  <c:v>39940.387900000002</c:v>
                </c:pt>
                <c:pt idx="12">
                  <c:v>40868.253300000004</c:v>
                </c:pt>
                <c:pt idx="13">
                  <c:v>41627.4159</c:v>
                </c:pt>
                <c:pt idx="14">
                  <c:v>42850.511199999994</c:v>
                </c:pt>
                <c:pt idx="15">
                  <c:v>39729.509400000003</c:v>
                </c:pt>
                <c:pt idx="16">
                  <c:v>42302.227099999996</c:v>
                </c:pt>
                <c:pt idx="17">
                  <c:v>42681.808400000002</c:v>
                </c:pt>
                <c:pt idx="18">
                  <c:v>43019.213999999993</c:v>
                </c:pt>
                <c:pt idx="19">
                  <c:v>44368.8364</c:v>
                </c:pt>
                <c:pt idx="20">
                  <c:v>42681.808400000002</c:v>
                </c:pt>
                <c:pt idx="21" formatCode="#,##0.0;\-#,##0.0">
                  <c:v>42175.7</c:v>
                </c:pt>
                <c:pt idx="22">
                  <c:v>42470.929900000003</c:v>
                </c:pt>
                <c:pt idx="23">
                  <c:v>42470.929900000003</c:v>
                </c:pt>
                <c:pt idx="24">
                  <c:v>43947.079399999995</c:v>
                </c:pt>
                <c:pt idx="25">
                  <c:v>43947.079399999995</c:v>
                </c:pt>
                <c:pt idx="26">
                  <c:v>44495.363499999999</c:v>
                </c:pt>
                <c:pt idx="27">
                  <c:v>45465.404600000002</c:v>
                </c:pt>
                <c:pt idx="28">
                  <c:v>46815.026999999995</c:v>
                </c:pt>
              </c:numCache>
            </c:numRef>
          </c:val>
          <c:smooth val="0"/>
          <c:extLst>
            <c:ext xmlns:c16="http://schemas.microsoft.com/office/drawing/2014/chart" uri="{C3380CC4-5D6E-409C-BE32-E72D297353CC}">
              <c16:uniqueId val="{00000001-9D7D-49FF-9FCC-18EE0FD5B6F6}"/>
            </c:ext>
          </c:extLst>
        </c:ser>
        <c:ser>
          <c:idx val="2"/>
          <c:order val="2"/>
          <c:tx>
            <c:strRef>
              <c:f>国実!$H$1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国実!$B$553:$B$581</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国実!$H$553:$H$581</c:f>
              <c:numCache>
                <c:formatCode>#,##0.0;[Red]\-#,##0.0</c:formatCode>
                <c:ptCount val="29"/>
                <c:pt idx="0">
                  <c:v>66061.587599999999</c:v>
                </c:pt>
                <c:pt idx="1">
                  <c:v>69712.174800000008</c:v>
                </c:pt>
                <c:pt idx="2">
                  <c:v>71116.246800000008</c:v>
                </c:pt>
                <c:pt idx="3">
                  <c:v>72590.522400000016</c:v>
                </c:pt>
                <c:pt idx="4">
                  <c:v>70624.821599999996</c:v>
                </c:pt>
                <c:pt idx="5">
                  <c:v>70554.618000000002</c:v>
                </c:pt>
                <c:pt idx="6">
                  <c:v>68869.731599999999</c:v>
                </c:pt>
                <c:pt idx="7">
                  <c:v>71186.450400000016</c:v>
                </c:pt>
                <c:pt idx="8">
                  <c:v>72169.300799999997</c:v>
                </c:pt>
                <c:pt idx="9">
                  <c:v>72520.318800000008</c:v>
                </c:pt>
                <c:pt idx="10">
                  <c:v>75819.888000000006</c:v>
                </c:pt>
                <c:pt idx="11">
                  <c:v>77083.552800000005</c:v>
                </c:pt>
                <c:pt idx="12">
                  <c:v>73503.169200000004</c:v>
                </c:pt>
                <c:pt idx="13">
                  <c:v>71116.246800000008</c:v>
                </c:pt>
                <c:pt idx="14">
                  <c:v>69782.378400000001</c:v>
                </c:pt>
                <c:pt idx="15">
                  <c:v>66693.420000000013</c:v>
                </c:pt>
                <c:pt idx="16">
                  <c:v>68448.510000000009</c:v>
                </c:pt>
                <c:pt idx="17">
                  <c:v>69782.378400000001</c:v>
                </c:pt>
                <c:pt idx="18">
                  <c:v>71607.672000000006</c:v>
                </c:pt>
                <c:pt idx="19">
                  <c:v>72590.522400000016</c:v>
                </c:pt>
                <c:pt idx="20">
                  <c:v>69150.546000000002</c:v>
                </c:pt>
                <c:pt idx="21" formatCode="#,##0.0;\-#,##0.0">
                  <c:v>70203.600000000006</c:v>
                </c:pt>
                <c:pt idx="22">
                  <c:v>69712.174800000008</c:v>
                </c:pt>
                <c:pt idx="23">
                  <c:v>71818.282800000001</c:v>
                </c:pt>
                <c:pt idx="24">
                  <c:v>70063.192800000004</c:v>
                </c:pt>
                <c:pt idx="25">
                  <c:v>67886.881200000003</c:v>
                </c:pt>
                <c:pt idx="26">
                  <c:v>65078.737200000003</c:v>
                </c:pt>
                <c:pt idx="27">
                  <c:v>67746.474000000002</c:v>
                </c:pt>
                <c:pt idx="28">
                  <c:v>71537.468400000012</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国実!$F$1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国実!$B$582:$B$610</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国実!$F$582:$F$610</c:f>
              <c:numCache>
                <c:formatCode>#,##0.0;[Red]\-#,##0.0</c:formatCode>
                <c:ptCount val="29"/>
                <c:pt idx="0">
                  <c:v>46172.559800000003</c:v>
                </c:pt>
                <c:pt idx="1">
                  <c:v>48006.296899999994</c:v>
                </c:pt>
                <c:pt idx="2">
                  <c:v>45232.181800000006</c:v>
                </c:pt>
                <c:pt idx="3">
                  <c:v>45420.257400000002</c:v>
                </c:pt>
                <c:pt idx="4">
                  <c:v>44432.860499999995</c:v>
                </c:pt>
                <c:pt idx="5">
                  <c:v>43774.5959</c:v>
                </c:pt>
                <c:pt idx="6">
                  <c:v>43962.671500000004</c:v>
                </c:pt>
                <c:pt idx="7">
                  <c:v>44150.747100000001</c:v>
                </c:pt>
                <c:pt idx="8">
                  <c:v>44526.898300000001</c:v>
                </c:pt>
                <c:pt idx="9">
                  <c:v>45514.295199999993</c:v>
                </c:pt>
                <c:pt idx="10">
                  <c:v>46924.862199999996</c:v>
                </c:pt>
                <c:pt idx="11">
                  <c:v>47253.994500000001</c:v>
                </c:pt>
                <c:pt idx="12">
                  <c:v>48335.429199999999</c:v>
                </c:pt>
                <c:pt idx="13">
                  <c:v>49463.882799999999</c:v>
                </c:pt>
                <c:pt idx="14">
                  <c:v>48570.523699999998</c:v>
                </c:pt>
                <c:pt idx="15">
                  <c:v>43962.671500000004</c:v>
                </c:pt>
                <c:pt idx="16">
                  <c:v>44432.860499999995</c:v>
                </c:pt>
                <c:pt idx="17">
                  <c:v>43304.406899999994</c:v>
                </c:pt>
                <c:pt idx="18">
                  <c:v>45185.162900000003</c:v>
                </c:pt>
                <c:pt idx="19">
                  <c:v>45514.295199999993</c:v>
                </c:pt>
                <c:pt idx="20">
                  <c:v>46736.786599999999</c:v>
                </c:pt>
                <c:pt idx="21" formatCode="#,##0.0;\-#,##0.0">
                  <c:v>47018.9</c:v>
                </c:pt>
                <c:pt idx="22">
                  <c:v>46924.862199999996</c:v>
                </c:pt>
                <c:pt idx="23">
                  <c:v>47959.277999999998</c:v>
                </c:pt>
                <c:pt idx="24">
                  <c:v>46924.862199999996</c:v>
                </c:pt>
                <c:pt idx="25">
                  <c:v>46501.6921</c:v>
                </c:pt>
                <c:pt idx="26">
                  <c:v>35875.420699999995</c:v>
                </c:pt>
                <c:pt idx="27">
                  <c:v>36016.477399999996</c:v>
                </c:pt>
                <c:pt idx="28">
                  <c:v>40060.102800000001</c:v>
                </c:pt>
              </c:numCache>
            </c:numRef>
          </c:val>
          <c:smooth val="0"/>
          <c:extLst>
            <c:ext xmlns:c16="http://schemas.microsoft.com/office/drawing/2014/chart" uri="{C3380CC4-5D6E-409C-BE32-E72D297353CC}">
              <c16:uniqueId val="{00000000-9D7D-49FF-9FCC-18EE0FD5B6F6}"/>
            </c:ext>
          </c:extLst>
        </c:ser>
        <c:ser>
          <c:idx val="1"/>
          <c:order val="1"/>
          <c:tx>
            <c:strRef>
              <c:f>国実!$G$1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国実!$B$582:$B$610</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国実!$G$582:$G$610</c:f>
              <c:numCache>
                <c:formatCode>#,##0.0;[Red]\-#,##0.0</c:formatCode>
                <c:ptCount val="29"/>
                <c:pt idx="0">
                  <c:v>18356.4912</c:v>
                </c:pt>
                <c:pt idx="1">
                  <c:v>19097.4192</c:v>
                </c:pt>
                <c:pt idx="2">
                  <c:v>17689.656000000003</c:v>
                </c:pt>
                <c:pt idx="3">
                  <c:v>17856.364800000003</c:v>
                </c:pt>
                <c:pt idx="4">
                  <c:v>18152.736000000001</c:v>
                </c:pt>
                <c:pt idx="5">
                  <c:v>17967.504000000001</c:v>
                </c:pt>
                <c:pt idx="6">
                  <c:v>17708.179199999999</c:v>
                </c:pt>
                <c:pt idx="7">
                  <c:v>17726.702400000002</c:v>
                </c:pt>
                <c:pt idx="8">
                  <c:v>17782.272000000001</c:v>
                </c:pt>
                <c:pt idx="9">
                  <c:v>18189.782400000004</c:v>
                </c:pt>
                <c:pt idx="10">
                  <c:v>18560.2464</c:v>
                </c:pt>
                <c:pt idx="11">
                  <c:v>18893.664000000001</c:v>
                </c:pt>
                <c:pt idx="12">
                  <c:v>18393.5376</c:v>
                </c:pt>
                <c:pt idx="13">
                  <c:v>18412.060799999999</c:v>
                </c:pt>
                <c:pt idx="14">
                  <c:v>18337.968000000001</c:v>
                </c:pt>
                <c:pt idx="15">
                  <c:v>17411.808000000001</c:v>
                </c:pt>
                <c:pt idx="16">
                  <c:v>17059.867200000001</c:v>
                </c:pt>
                <c:pt idx="17">
                  <c:v>16263.3696</c:v>
                </c:pt>
                <c:pt idx="18">
                  <c:v>17115.436800000003</c:v>
                </c:pt>
                <c:pt idx="19">
                  <c:v>17208.052800000001</c:v>
                </c:pt>
                <c:pt idx="20">
                  <c:v>17726.702400000002</c:v>
                </c:pt>
                <c:pt idx="21" formatCode="#,##0.0;\-#,##0.0">
                  <c:v>18523.2</c:v>
                </c:pt>
                <c:pt idx="22">
                  <c:v>18560.2464</c:v>
                </c:pt>
                <c:pt idx="23">
                  <c:v>18652.862400000002</c:v>
                </c:pt>
                <c:pt idx="24">
                  <c:v>18060.12</c:v>
                </c:pt>
                <c:pt idx="25">
                  <c:v>17819.3184</c:v>
                </c:pt>
                <c:pt idx="26">
                  <c:v>15077.884800000002</c:v>
                </c:pt>
                <c:pt idx="27">
                  <c:v>14429.572800000002</c:v>
                </c:pt>
                <c:pt idx="28">
                  <c:v>15392.779199999999</c:v>
                </c:pt>
              </c:numCache>
            </c:numRef>
          </c:val>
          <c:smooth val="0"/>
          <c:extLst>
            <c:ext xmlns:c16="http://schemas.microsoft.com/office/drawing/2014/chart" uri="{C3380CC4-5D6E-409C-BE32-E72D297353CC}">
              <c16:uniqueId val="{00000001-9D7D-49FF-9FCC-18EE0FD5B6F6}"/>
            </c:ext>
          </c:extLst>
        </c:ser>
        <c:ser>
          <c:idx val="2"/>
          <c:order val="2"/>
          <c:tx>
            <c:strRef>
              <c:f>国実!$H$1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国実!$B$582:$B$610</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国実!$H$582:$H$610</c:f>
              <c:numCache>
                <c:formatCode>#,##0.0;[Red]\-#,##0.0</c:formatCode>
                <c:ptCount val="29"/>
                <c:pt idx="0">
                  <c:v>28039.768800000005</c:v>
                </c:pt>
                <c:pt idx="1">
                  <c:v>29179.596800000003</c:v>
                </c:pt>
                <c:pt idx="2">
                  <c:v>27754.811800000003</c:v>
                </c:pt>
                <c:pt idx="3">
                  <c:v>27783.307499999999</c:v>
                </c:pt>
                <c:pt idx="4">
                  <c:v>26529.4967</c:v>
                </c:pt>
                <c:pt idx="5">
                  <c:v>26073.565500000004</c:v>
                </c:pt>
                <c:pt idx="6">
                  <c:v>26472.505300000004</c:v>
                </c:pt>
                <c:pt idx="7">
                  <c:v>26643.479500000001</c:v>
                </c:pt>
                <c:pt idx="8">
                  <c:v>26956.932199999996</c:v>
                </c:pt>
                <c:pt idx="9">
                  <c:v>27555.341899999999</c:v>
                </c:pt>
                <c:pt idx="10">
                  <c:v>28581.187099999999</c:v>
                </c:pt>
                <c:pt idx="11">
                  <c:v>28581.187099999999</c:v>
                </c:pt>
                <c:pt idx="12">
                  <c:v>30176.946300000003</c:v>
                </c:pt>
                <c:pt idx="13">
                  <c:v>31316.774300000001</c:v>
                </c:pt>
                <c:pt idx="14">
                  <c:v>30490.398999999998</c:v>
                </c:pt>
                <c:pt idx="15">
                  <c:v>26586.488100000002</c:v>
                </c:pt>
                <c:pt idx="16">
                  <c:v>27441.359100000001</c:v>
                </c:pt>
                <c:pt idx="17">
                  <c:v>27127.9064</c:v>
                </c:pt>
                <c:pt idx="18">
                  <c:v>28125.255900000004</c:v>
                </c:pt>
                <c:pt idx="19">
                  <c:v>28381.717199999999</c:v>
                </c:pt>
                <c:pt idx="20">
                  <c:v>29065.613999999998</c:v>
                </c:pt>
                <c:pt idx="21" formatCode="#,##0.0;\-#,##0.0">
                  <c:v>28495.7</c:v>
                </c:pt>
                <c:pt idx="22">
                  <c:v>28381.717199999999</c:v>
                </c:pt>
                <c:pt idx="23">
                  <c:v>29293.579600000001</c:v>
                </c:pt>
                <c:pt idx="24">
                  <c:v>28866.144100000001</c:v>
                </c:pt>
                <c:pt idx="25">
                  <c:v>28638.178500000002</c:v>
                </c:pt>
                <c:pt idx="26">
                  <c:v>20830.3567</c:v>
                </c:pt>
                <c:pt idx="27">
                  <c:v>21542.749199999998</c:v>
                </c:pt>
                <c:pt idx="28">
                  <c:v>24591.789100000002</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国実!$F$1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国実!$B$611:$B$639</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国実!$F$611:$F$639</c:f>
              <c:numCache>
                <c:formatCode>#,##0.0;[Red]\-#,##0.0</c:formatCode>
                <c:ptCount val="29"/>
                <c:pt idx="0">
                  <c:v>36971.644599999992</c:v>
                </c:pt>
                <c:pt idx="1">
                  <c:v>37605.806599999996</c:v>
                </c:pt>
                <c:pt idx="2">
                  <c:v>38969.2549</c:v>
                </c:pt>
                <c:pt idx="3">
                  <c:v>38937.546799999996</c:v>
                </c:pt>
                <c:pt idx="4">
                  <c:v>39000.962999999996</c:v>
                </c:pt>
                <c:pt idx="5">
                  <c:v>39096.087299999992</c:v>
                </c:pt>
                <c:pt idx="6">
                  <c:v>38842.422500000001</c:v>
                </c:pt>
                <c:pt idx="7">
                  <c:v>38842.422500000001</c:v>
                </c:pt>
                <c:pt idx="8">
                  <c:v>37954.595699999998</c:v>
                </c:pt>
                <c:pt idx="9">
                  <c:v>36654.563600000001</c:v>
                </c:pt>
                <c:pt idx="10">
                  <c:v>35544.780099999996</c:v>
                </c:pt>
                <c:pt idx="11">
                  <c:v>35005.742400000003</c:v>
                </c:pt>
                <c:pt idx="12">
                  <c:v>34815.493799999997</c:v>
                </c:pt>
                <c:pt idx="13">
                  <c:v>35005.742400000003</c:v>
                </c:pt>
                <c:pt idx="14">
                  <c:v>34054.499400000001</c:v>
                </c:pt>
                <c:pt idx="15">
                  <c:v>32500.802500000002</c:v>
                </c:pt>
                <c:pt idx="16">
                  <c:v>32278.845799999996</c:v>
                </c:pt>
                <c:pt idx="17">
                  <c:v>31264.186599999997</c:v>
                </c:pt>
                <c:pt idx="18">
                  <c:v>31708.1</c:v>
                </c:pt>
                <c:pt idx="19">
                  <c:v>31771.516200000002</c:v>
                </c:pt>
                <c:pt idx="20">
                  <c:v>31644.683799999999</c:v>
                </c:pt>
                <c:pt idx="21" formatCode="#,##0.0;\-#,##0.0">
                  <c:v>31708.1</c:v>
                </c:pt>
                <c:pt idx="22">
                  <c:v>31708.1</c:v>
                </c:pt>
                <c:pt idx="23">
                  <c:v>31834.932400000002</c:v>
                </c:pt>
                <c:pt idx="24">
                  <c:v>31169.062300000001</c:v>
                </c:pt>
                <c:pt idx="25">
                  <c:v>30598.316500000001</c:v>
                </c:pt>
                <c:pt idx="26">
                  <c:v>22100.545699999999</c:v>
                </c:pt>
                <c:pt idx="27">
                  <c:v>19976.102999999999</c:v>
                </c:pt>
                <c:pt idx="28">
                  <c:v>22290.794299999998</c:v>
                </c:pt>
              </c:numCache>
            </c:numRef>
          </c:val>
          <c:smooth val="0"/>
          <c:extLst>
            <c:ext xmlns:c16="http://schemas.microsoft.com/office/drawing/2014/chart" uri="{C3380CC4-5D6E-409C-BE32-E72D297353CC}">
              <c16:uniqueId val="{00000000-9D7D-49FF-9FCC-18EE0FD5B6F6}"/>
            </c:ext>
          </c:extLst>
        </c:ser>
        <c:ser>
          <c:idx val="1"/>
          <c:order val="1"/>
          <c:tx>
            <c:strRef>
              <c:f>国実!$G$1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国実!$B$611:$B$639</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国実!$G$611:$G$639</c:f>
              <c:numCache>
                <c:formatCode>#,##0.0;[Red]\-#,##0.0</c:formatCode>
                <c:ptCount val="29"/>
                <c:pt idx="0">
                  <c:v>18928.344099999998</c:v>
                </c:pt>
                <c:pt idx="1">
                  <c:v>19421.961899999998</c:v>
                </c:pt>
                <c:pt idx="2">
                  <c:v>20238.329799999996</c:v>
                </c:pt>
                <c:pt idx="3">
                  <c:v>20029.4915</c:v>
                </c:pt>
                <c:pt idx="4">
                  <c:v>20219.344499999999</c:v>
                </c:pt>
                <c:pt idx="5">
                  <c:v>20731.9476</c:v>
                </c:pt>
                <c:pt idx="6">
                  <c:v>21244.5507</c:v>
                </c:pt>
                <c:pt idx="7">
                  <c:v>21339.477200000001</c:v>
                </c:pt>
                <c:pt idx="8">
                  <c:v>20750.9329</c:v>
                </c:pt>
                <c:pt idx="9">
                  <c:v>20086.447399999997</c:v>
                </c:pt>
                <c:pt idx="10">
                  <c:v>19592.829600000001</c:v>
                </c:pt>
                <c:pt idx="11">
                  <c:v>19782.6826</c:v>
                </c:pt>
                <c:pt idx="12">
                  <c:v>19592.829600000001</c:v>
                </c:pt>
                <c:pt idx="13">
                  <c:v>19630.800200000001</c:v>
                </c:pt>
                <c:pt idx="14">
                  <c:v>19554.859</c:v>
                </c:pt>
                <c:pt idx="15">
                  <c:v>19175.152999999998</c:v>
                </c:pt>
                <c:pt idx="16">
                  <c:v>19232.108899999999</c:v>
                </c:pt>
                <c:pt idx="17">
                  <c:v>18377.770399999998</c:v>
                </c:pt>
                <c:pt idx="18">
                  <c:v>19383.991299999998</c:v>
                </c:pt>
                <c:pt idx="19">
                  <c:v>18472.696899999999</c:v>
                </c:pt>
                <c:pt idx="20">
                  <c:v>18187.917399999998</c:v>
                </c:pt>
                <c:pt idx="21" formatCode="#,##0.0;\-#,##0.0">
                  <c:v>18985.3</c:v>
                </c:pt>
                <c:pt idx="22">
                  <c:v>18491.682199999999</c:v>
                </c:pt>
                <c:pt idx="23">
                  <c:v>18168.932099999998</c:v>
                </c:pt>
                <c:pt idx="24">
                  <c:v>17504.446599999999</c:v>
                </c:pt>
                <c:pt idx="25">
                  <c:v>17808.2114</c:v>
                </c:pt>
                <c:pt idx="26">
                  <c:v>13916.224899999999</c:v>
                </c:pt>
                <c:pt idx="27">
                  <c:v>13384.636499999999</c:v>
                </c:pt>
                <c:pt idx="28">
                  <c:v>13897.239599999999</c:v>
                </c:pt>
              </c:numCache>
            </c:numRef>
          </c:val>
          <c:smooth val="0"/>
          <c:extLst>
            <c:ext xmlns:c16="http://schemas.microsoft.com/office/drawing/2014/chart" uri="{C3380CC4-5D6E-409C-BE32-E72D297353CC}">
              <c16:uniqueId val="{00000001-9D7D-49FF-9FCC-18EE0FD5B6F6}"/>
            </c:ext>
          </c:extLst>
        </c:ser>
        <c:ser>
          <c:idx val="2"/>
          <c:order val="2"/>
          <c:tx>
            <c:strRef>
              <c:f>国実!$H$1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国実!$B$611:$B$639</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国実!$H$611:$H$639</c:f>
              <c:numCache>
                <c:formatCode>#,##0.0;[Red]\-#,##0.0</c:formatCode>
                <c:ptCount val="29"/>
                <c:pt idx="0">
                  <c:v>18002.620500000001</c:v>
                </c:pt>
                <c:pt idx="1">
                  <c:v>18129.8475</c:v>
                </c:pt>
                <c:pt idx="2">
                  <c:v>18664.2009</c:v>
                </c:pt>
                <c:pt idx="3">
                  <c:v>18829.596000000001</c:v>
                </c:pt>
                <c:pt idx="4">
                  <c:v>18715.091700000001</c:v>
                </c:pt>
                <c:pt idx="5">
                  <c:v>18295.242600000001</c:v>
                </c:pt>
                <c:pt idx="6">
                  <c:v>17570.048699999999</c:v>
                </c:pt>
                <c:pt idx="7">
                  <c:v>17480.989800000003</c:v>
                </c:pt>
                <c:pt idx="8">
                  <c:v>17175.645</c:v>
                </c:pt>
                <c:pt idx="9">
                  <c:v>16539.509999999998</c:v>
                </c:pt>
                <c:pt idx="10">
                  <c:v>15928.820400000001</c:v>
                </c:pt>
                <c:pt idx="11">
                  <c:v>15229.071900000003</c:v>
                </c:pt>
                <c:pt idx="12">
                  <c:v>15229.071900000003</c:v>
                </c:pt>
                <c:pt idx="13">
                  <c:v>15394.467000000002</c:v>
                </c:pt>
                <c:pt idx="14">
                  <c:v>14529.323400000001</c:v>
                </c:pt>
                <c:pt idx="15">
                  <c:v>13333.3896</c:v>
                </c:pt>
                <c:pt idx="16">
                  <c:v>13078.935600000001</c:v>
                </c:pt>
                <c:pt idx="17">
                  <c:v>12900.817800000003</c:v>
                </c:pt>
                <c:pt idx="18">
                  <c:v>12391.909800000001</c:v>
                </c:pt>
                <c:pt idx="19">
                  <c:v>13333.3896</c:v>
                </c:pt>
                <c:pt idx="20">
                  <c:v>13498.7847</c:v>
                </c:pt>
                <c:pt idx="21" formatCode="#,##0.0;\-#,##0.0">
                  <c:v>12722.7</c:v>
                </c:pt>
                <c:pt idx="22">
                  <c:v>13231.608</c:v>
                </c:pt>
                <c:pt idx="23">
                  <c:v>13626.011699999999</c:v>
                </c:pt>
                <c:pt idx="24">
                  <c:v>13626.011699999999</c:v>
                </c:pt>
                <c:pt idx="25">
                  <c:v>12773.5908</c:v>
                </c:pt>
                <c:pt idx="26">
                  <c:v>8244.3096000000005</c:v>
                </c:pt>
                <c:pt idx="27">
                  <c:v>6717.5856000000003</c:v>
                </c:pt>
                <c:pt idx="28">
                  <c:v>8511.4863000000005</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国実!$F$1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国実!$B$640:$B$668</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国実!$F$640:$F$668</c:f>
              <c:numCache>
                <c:formatCode>#,##0.0;[Red]\-#,##0.0</c:formatCode>
                <c:ptCount val="29"/>
                <c:pt idx="0">
                  <c:v>19606.4967</c:v>
                </c:pt>
                <c:pt idx="1">
                  <c:v>21191.9277</c:v>
                </c:pt>
                <c:pt idx="2">
                  <c:v>24627.028199999997</c:v>
                </c:pt>
                <c:pt idx="3">
                  <c:v>27692.194800000001</c:v>
                </c:pt>
                <c:pt idx="4">
                  <c:v>30968.752199999999</c:v>
                </c:pt>
                <c:pt idx="5">
                  <c:v>33981.071100000001</c:v>
                </c:pt>
                <c:pt idx="6">
                  <c:v>37627.562399999995</c:v>
                </c:pt>
                <c:pt idx="7">
                  <c:v>40798.424399999996</c:v>
                </c:pt>
                <c:pt idx="8">
                  <c:v>42542.398499999996</c:v>
                </c:pt>
                <c:pt idx="9">
                  <c:v>43599.352500000001</c:v>
                </c:pt>
                <c:pt idx="10">
                  <c:v>43652.200199999992</c:v>
                </c:pt>
                <c:pt idx="11">
                  <c:v>44127.8295</c:v>
                </c:pt>
                <c:pt idx="12">
                  <c:v>45396.174299999999</c:v>
                </c:pt>
                <c:pt idx="13">
                  <c:v>46347.4329</c:v>
                </c:pt>
                <c:pt idx="14">
                  <c:v>46717.366799999996</c:v>
                </c:pt>
                <c:pt idx="15">
                  <c:v>45818.955900000001</c:v>
                </c:pt>
                <c:pt idx="16">
                  <c:v>46294.585199999994</c:v>
                </c:pt>
                <c:pt idx="17">
                  <c:v>46558.823699999994</c:v>
                </c:pt>
                <c:pt idx="18">
                  <c:v>48038.559299999994</c:v>
                </c:pt>
                <c:pt idx="19">
                  <c:v>49835.381099999991</c:v>
                </c:pt>
                <c:pt idx="20">
                  <c:v>50786.6397</c:v>
                </c:pt>
                <c:pt idx="21" formatCode="#,##0.0;\-#,##0.0">
                  <c:v>52847.7</c:v>
                </c:pt>
                <c:pt idx="22">
                  <c:v>53640.415499999996</c:v>
                </c:pt>
                <c:pt idx="23">
                  <c:v>54221.740199999993</c:v>
                </c:pt>
                <c:pt idx="24">
                  <c:v>55807.17119999999</c:v>
                </c:pt>
                <c:pt idx="25">
                  <c:v>56599.886699999988</c:v>
                </c:pt>
                <c:pt idx="26">
                  <c:v>56229.952799999999</c:v>
                </c:pt>
                <c:pt idx="27">
                  <c:v>57392.602199999994</c:v>
                </c:pt>
                <c:pt idx="28">
                  <c:v>57762.536099999998</c:v>
                </c:pt>
              </c:numCache>
            </c:numRef>
          </c:val>
          <c:smooth val="0"/>
          <c:extLst>
            <c:ext xmlns:c16="http://schemas.microsoft.com/office/drawing/2014/chart" uri="{C3380CC4-5D6E-409C-BE32-E72D297353CC}">
              <c16:uniqueId val="{00000000-9D7D-49FF-9FCC-18EE0FD5B6F6}"/>
            </c:ext>
          </c:extLst>
        </c:ser>
        <c:ser>
          <c:idx val="1"/>
          <c:order val="1"/>
          <c:tx>
            <c:strRef>
              <c:f>国実!$G$1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国実!$B$640:$B$668</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国実!$G$640:$G$668</c:f>
              <c:numCache>
                <c:formatCode>#,##0.0;[Red]\-#,##0.0</c:formatCode>
                <c:ptCount val="29"/>
                <c:pt idx="0">
                  <c:v>8945.0437999999995</c:v>
                </c:pt>
                <c:pt idx="1">
                  <c:v>9390.9843999999994</c:v>
                </c:pt>
                <c:pt idx="2">
                  <c:v>10518.951799999999</c:v>
                </c:pt>
                <c:pt idx="3">
                  <c:v>11568.223800000002</c:v>
                </c:pt>
                <c:pt idx="4">
                  <c:v>12774.886600000002</c:v>
                </c:pt>
                <c:pt idx="5">
                  <c:v>15030.821399999999</c:v>
                </c:pt>
                <c:pt idx="6">
                  <c:v>17208.060799999999</c:v>
                </c:pt>
                <c:pt idx="7">
                  <c:v>18650.809799999999</c:v>
                </c:pt>
                <c:pt idx="8">
                  <c:v>19437.763800000001</c:v>
                </c:pt>
                <c:pt idx="9">
                  <c:v>19778.7772</c:v>
                </c:pt>
                <c:pt idx="10">
                  <c:v>20067.327000000001</c:v>
                </c:pt>
                <c:pt idx="11">
                  <c:v>19805.008999999998</c:v>
                </c:pt>
                <c:pt idx="12">
                  <c:v>20513.267599999999</c:v>
                </c:pt>
                <c:pt idx="13">
                  <c:v>21090.367200000001</c:v>
                </c:pt>
                <c:pt idx="14">
                  <c:v>21142.830799999996</c:v>
                </c:pt>
                <c:pt idx="15">
                  <c:v>20854.280999999999</c:v>
                </c:pt>
                <c:pt idx="16">
                  <c:v>21457.612399999998</c:v>
                </c:pt>
                <c:pt idx="17">
                  <c:v>21929.784800000001</c:v>
                </c:pt>
                <c:pt idx="18">
                  <c:v>23372.533799999997</c:v>
                </c:pt>
                <c:pt idx="19">
                  <c:v>24316.8786</c:v>
                </c:pt>
                <c:pt idx="20">
                  <c:v>25156.296200000001</c:v>
                </c:pt>
                <c:pt idx="21" formatCode="#,##0.0;\-#,##0.0">
                  <c:v>26231.8</c:v>
                </c:pt>
                <c:pt idx="22">
                  <c:v>26782.667799999999</c:v>
                </c:pt>
                <c:pt idx="23">
                  <c:v>27202.376600000003</c:v>
                </c:pt>
                <c:pt idx="24">
                  <c:v>28199.185000000001</c:v>
                </c:pt>
                <c:pt idx="25">
                  <c:v>28697.589199999999</c:v>
                </c:pt>
                <c:pt idx="26">
                  <c:v>28094.257799999999</c:v>
                </c:pt>
                <c:pt idx="27">
                  <c:v>28854.98</c:v>
                </c:pt>
                <c:pt idx="28">
                  <c:v>28881.211799999997</c:v>
                </c:pt>
              </c:numCache>
            </c:numRef>
          </c:val>
          <c:smooth val="0"/>
          <c:extLst>
            <c:ext xmlns:c16="http://schemas.microsoft.com/office/drawing/2014/chart" uri="{C3380CC4-5D6E-409C-BE32-E72D297353CC}">
              <c16:uniqueId val="{00000001-9D7D-49FF-9FCC-18EE0FD5B6F6}"/>
            </c:ext>
          </c:extLst>
        </c:ser>
        <c:ser>
          <c:idx val="2"/>
          <c:order val="2"/>
          <c:tx>
            <c:strRef>
              <c:f>国実!$H$1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国実!$B$640:$B$668</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国実!$H$640:$H$668</c:f>
              <c:numCache>
                <c:formatCode>#,##0.0;[Red]\-#,##0.0</c:formatCode>
                <c:ptCount val="29"/>
                <c:pt idx="0">
                  <c:v>10699.591800000002</c:v>
                </c:pt>
                <c:pt idx="1">
                  <c:v>11790.843699999999</c:v>
                </c:pt>
                <c:pt idx="2">
                  <c:v>13999.963400000001</c:v>
                </c:pt>
                <c:pt idx="3">
                  <c:v>15942.924100000002</c:v>
                </c:pt>
                <c:pt idx="4">
                  <c:v>17965.732499999998</c:v>
                </c:pt>
                <c:pt idx="5">
                  <c:v>18844.057199999999</c:v>
                </c:pt>
                <c:pt idx="6">
                  <c:v>20414.395300000004</c:v>
                </c:pt>
                <c:pt idx="7">
                  <c:v>22091.197</c:v>
                </c:pt>
                <c:pt idx="8">
                  <c:v>23049.3694</c:v>
                </c:pt>
                <c:pt idx="9">
                  <c:v>23767.9987</c:v>
                </c:pt>
                <c:pt idx="10">
                  <c:v>23555.071499999998</c:v>
                </c:pt>
                <c:pt idx="11">
                  <c:v>24247.084899999998</c:v>
                </c:pt>
                <c:pt idx="12">
                  <c:v>24806.018800000005</c:v>
                </c:pt>
                <c:pt idx="13">
                  <c:v>25231.873199999998</c:v>
                </c:pt>
                <c:pt idx="14">
                  <c:v>25551.264000000003</c:v>
                </c:pt>
                <c:pt idx="15">
                  <c:v>24885.8665</c:v>
                </c:pt>
                <c:pt idx="16">
                  <c:v>24779.402900000001</c:v>
                </c:pt>
                <c:pt idx="17">
                  <c:v>24566.475699999999</c:v>
                </c:pt>
                <c:pt idx="18">
                  <c:v>24672.939300000002</c:v>
                </c:pt>
                <c:pt idx="19">
                  <c:v>25524.648100000006</c:v>
                </c:pt>
                <c:pt idx="20">
                  <c:v>25631.111699999998</c:v>
                </c:pt>
                <c:pt idx="21" formatCode="#,##0.0;\-#,##0.0">
                  <c:v>26615.9</c:v>
                </c:pt>
                <c:pt idx="22">
                  <c:v>26855.443100000004</c:v>
                </c:pt>
                <c:pt idx="23">
                  <c:v>27015.138500000001</c:v>
                </c:pt>
                <c:pt idx="24">
                  <c:v>27600.688300000002</c:v>
                </c:pt>
                <c:pt idx="25">
                  <c:v>27893.463200000002</c:v>
                </c:pt>
                <c:pt idx="26">
                  <c:v>28133.006300000005</c:v>
                </c:pt>
                <c:pt idx="27">
                  <c:v>28532.244800000004</c:v>
                </c:pt>
                <c:pt idx="28">
                  <c:v>28904.867400000003</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国実!$F$1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国実!$B$669:$B$697</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国実!$F$669:$F$697</c:f>
              <c:numCache>
                <c:formatCode>#,##0.0;[Red]\-#,##0.0</c:formatCode>
                <c:ptCount val="29"/>
                <c:pt idx="0">
                  <c:v>35499.631199999996</c:v>
                </c:pt>
                <c:pt idx="1">
                  <c:v>34537.291799999999</c:v>
                </c:pt>
                <c:pt idx="2">
                  <c:v>35749.126599999996</c:v>
                </c:pt>
                <c:pt idx="3">
                  <c:v>36176.832999999999</c:v>
                </c:pt>
                <c:pt idx="4">
                  <c:v>35392.704599999997</c:v>
                </c:pt>
                <c:pt idx="5">
                  <c:v>34929.356</c:v>
                </c:pt>
                <c:pt idx="6">
                  <c:v>34822.429400000001</c:v>
                </c:pt>
                <c:pt idx="7">
                  <c:v>34002.658799999997</c:v>
                </c:pt>
                <c:pt idx="8">
                  <c:v>34038.300999999999</c:v>
                </c:pt>
                <c:pt idx="9">
                  <c:v>34002.658799999997</c:v>
                </c:pt>
                <c:pt idx="10">
                  <c:v>33967.016599999995</c:v>
                </c:pt>
                <c:pt idx="11">
                  <c:v>35321.420199999993</c:v>
                </c:pt>
                <c:pt idx="12">
                  <c:v>36034.264199999998</c:v>
                </c:pt>
                <c:pt idx="13">
                  <c:v>37602.520999999993</c:v>
                </c:pt>
                <c:pt idx="14">
                  <c:v>33574.952399999995</c:v>
                </c:pt>
                <c:pt idx="15">
                  <c:v>32897.750599999999</c:v>
                </c:pt>
                <c:pt idx="16">
                  <c:v>32470.044199999993</c:v>
                </c:pt>
                <c:pt idx="17">
                  <c:v>31864.126800000002</c:v>
                </c:pt>
                <c:pt idx="18">
                  <c:v>32220.5488</c:v>
                </c:pt>
                <c:pt idx="19">
                  <c:v>34466.007399999995</c:v>
                </c:pt>
                <c:pt idx="20">
                  <c:v>34180.8698</c:v>
                </c:pt>
                <c:pt idx="21" formatCode="#,##0.0;\-#,##0.0">
                  <c:v>35642.199999999997</c:v>
                </c:pt>
                <c:pt idx="22">
                  <c:v>35214.493599999994</c:v>
                </c:pt>
                <c:pt idx="23">
                  <c:v>35784.768799999998</c:v>
                </c:pt>
                <c:pt idx="24">
                  <c:v>36212.475199999993</c:v>
                </c:pt>
                <c:pt idx="25">
                  <c:v>35927.337599999999</c:v>
                </c:pt>
                <c:pt idx="26">
                  <c:v>36782.750399999997</c:v>
                </c:pt>
                <c:pt idx="27">
                  <c:v>38529.218199999996</c:v>
                </c:pt>
                <c:pt idx="28">
                  <c:v>40560.823599999996</c:v>
                </c:pt>
              </c:numCache>
            </c:numRef>
          </c:val>
          <c:smooth val="0"/>
          <c:extLst>
            <c:ext xmlns:c16="http://schemas.microsoft.com/office/drawing/2014/chart" uri="{C3380CC4-5D6E-409C-BE32-E72D297353CC}">
              <c16:uniqueId val="{00000000-9D7D-49FF-9FCC-18EE0FD5B6F6}"/>
            </c:ext>
          </c:extLst>
        </c:ser>
        <c:ser>
          <c:idx val="1"/>
          <c:order val="1"/>
          <c:tx>
            <c:strRef>
              <c:f>国実!$G$1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国実!$B$669:$B$697</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国実!$G$669:$G$697</c:f>
              <c:numCache>
                <c:formatCode>#,##0.0;[Red]\-#,##0.0</c:formatCode>
                <c:ptCount val="29"/>
                <c:pt idx="0">
                  <c:v>10326.7983</c:v>
                </c:pt>
                <c:pt idx="1">
                  <c:v>10604.876100000001</c:v>
                </c:pt>
                <c:pt idx="2">
                  <c:v>11401.1898</c:v>
                </c:pt>
                <c:pt idx="3">
                  <c:v>11388.5499</c:v>
                </c:pt>
                <c:pt idx="4">
                  <c:v>11742.4671</c:v>
                </c:pt>
                <c:pt idx="5">
                  <c:v>11755.107</c:v>
                </c:pt>
                <c:pt idx="6">
                  <c:v>11641.347899999999</c:v>
                </c:pt>
                <c:pt idx="7">
                  <c:v>11350.6302</c:v>
                </c:pt>
                <c:pt idx="8">
                  <c:v>11527.5888</c:v>
                </c:pt>
                <c:pt idx="9">
                  <c:v>11123.111999999999</c:v>
                </c:pt>
                <c:pt idx="10">
                  <c:v>11211.591299999998</c:v>
                </c:pt>
                <c:pt idx="11">
                  <c:v>12121.664100000002</c:v>
                </c:pt>
                <c:pt idx="12">
                  <c:v>13082.296499999999</c:v>
                </c:pt>
                <c:pt idx="13">
                  <c:v>13777.490999999998</c:v>
                </c:pt>
                <c:pt idx="14">
                  <c:v>13474.133399999999</c:v>
                </c:pt>
                <c:pt idx="15">
                  <c:v>12614.620199999999</c:v>
                </c:pt>
                <c:pt idx="16">
                  <c:v>12058.464599999999</c:v>
                </c:pt>
                <c:pt idx="17">
                  <c:v>11793.026699999999</c:v>
                </c:pt>
                <c:pt idx="18">
                  <c:v>11679.267599999999</c:v>
                </c:pt>
                <c:pt idx="19">
                  <c:v>12121.664100000002</c:v>
                </c:pt>
                <c:pt idx="20">
                  <c:v>11919.425699999998</c:v>
                </c:pt>
                <c:pt idx="21" formatCode="#,##0.0;\-#,##0.0">
                  <c:v>12639.9</c:v>
                </c:pt>
                <c:pt idx="22">
                  <c:v>12601.980300000001</c:v>
                </c:pt>
                <c:pt idx="23">
                  <c:v>12753.659100000001</c:v>
                </c:pt>
                <c:pt idx="24">
                  <c:v>13094.936399999999</c:v>
                </c:pt>
                <c:pt idx="25">
                  <c:v>13132.856100000001</c:v>
                </c:pt>
                <c:pt idx="26">
                  <c:v>12880.0581</c:v>
                </c:pt>
                <c:pt idx="27">
                  <c:v>12728.379299999999</c:v>
                </c:pt>
                <c:pt idx="28">
                  <c:v>12791.578799999999</c:v>
                </c:pt>
              </c:numCache>
            </c:numRef>
          </c:val>
          <c:smooth val="0"/>
          <c:extLst>
            <c:ext xmlns:c16="http://schemas.microsoft.com/office/drawing/2014/chart" uri="{C3380CC4-5D6E-409C-BE32-E72D297353CC}">
              <c16:uniqueId val="{00000001-9D7D-49FF-9FCC-18EE0FD5B6F6}"/>
            </c:ext>
          </c:extLst>
        </c:ser>
        <c:ser>
          <c:idx val="2"/>
          <c:order val="2"/>
          <c:tx>
            <c:strRef>
              <c:f>国実!$H$1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国実!$B$669:$B$697</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国実!$H$669:$H$697</c:f>
              <c:numCache>
                <c:formatCode>#,##0.0;[Red]\-#,##0.0</c:formatCode>
                <c:ptCount val="29"/>
                <c:pt idx="0">
                  <c:v>24796.4794</c:v>
                </c:pt>
                <c:pt idx="1">
                  <c:v>23554.355200000002</c:v>
                </c:pt>
                <c:pt idx="2">
                  <c:v>24014.4012</c:v>
                </c:pt>
                <c:pt idx="3">
                  <c:v>24428.442599999998</c:v>
                </c:pt>
                <c:pt idx="4">
                  <c:v>23324.332200000001</c:v>
                </c:pt>
                <c:pt idx="5">
                  <c:v>22864.286200000002</c:v>
                </c:pt>
                <c:pt idx="6">
                  <c:v>22887.288500000002</c:v>
                </c:pt>
                <c:pt idx="7">
                  <c:v>22335.233299999996</c:v>
                </c:pt>
                <c:pt idx="8">
                  <c:v>22243.224100000003</c:v>
                </c:pt>
                <c:pt idx="9">
                  <c:v>22496.249400000001</c:v>
                </c:pt>
                <c:pt idx="10">
                  <c:v>22427.2425</c:v>
                </c:pt>
                <c:pt idx="11">
                  <c:v>22979.297699999999</c:v>
                </c:pt>
                <c:pt idx="12">
                  <c:v>22933.293099999999</c:v>
                </c:pt>
                <c:pt idx="13">
                  <c:v>23830.382799999999</c:v>
                </c:pt>
                <c:pt idx="14">
                  <c:v>20403.040099999998</c:v>
                </c:pt>
                <c:pt idx="15">
                  <c:v>20449.044699999999</c:v>
                </c:pt>
                <c:pt idx="16">
                  <c:v>20495.049299999999</c:v>
                </c:pt>
                <c:pt idx="17">
                  <c:v>20173.017100000001</c:v>
                </c:pt>
                <c:pt idx="18">
                  <c:v>20587.058499999999</c:v>
                </c:pt>
                <c:pt idx="19">
                  <c:v>22335.233299999996</c:v>
                </c:pt>
                <c:pt idx="20">
                  <c:v>22266.226399999996</c:v>
                </c:pt>
                <c:pt idx="21" formatCode="#,##0.0;\-#,##0.0">
                  <c:v>23002.3</c:v>
                </c:pt>
                <c:pt idx="22">
                  <c:v>22588.258599999997</c:v>
                </c:pt>
                <c:pt idx="23">
                  <c:v>23048.304599999999</c:v>
                </c:pt>
                <c:pt idx="24">
                  <c:v>23117.3115</c:v>
                </c:pt>
                <c:pt idx="25">
                  <c:v>22795.279299999998</c:v>
                </c:pt>
                <c:pt idx="26">
                  <c:v>23922.391999999996</c:v>
                </c:pt>
                <c:pt idx="27">
                  <c:v>25854.585200000001</c:v>
                </c:pt>
                <c:pt idx="28">
                  <c:v>27924.792200000004</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国実!$F$1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国実!$B$698:$B$726</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国実!$F$698:$F$726</c:f>
              <c:numCache>
                <c:formatCode>#,##0.0;[Red]\-#,##0.0</c:formatCode>
                <c:ptCount val="29"/>
                <c:pt idx="0">
                  <c:v>57779.604599999999</c:v>
                </c:pt>
                <c:pt idx="1">
                  <c:v>58252.561800000003</c:v>
                </c:pt>
                <c:pt idx="2">
                  <c:v>59119.65</c:v>
                </c:pt>
                <c:pt idx="3">
                  <c:v>59592.607199999999</c:v>
                </c:pt>
                <c:pt idx="4">
                  <c:v>59592.607199999999</c:v>
                </c:pt>
                <c:pt idx="5">
                  <c:v>60223.216800000009</c:v>
                </c:pt>
                <c:pt idx="6">
                  <c:v>61799.7408</c:v>
                </c:pt>
                <c:pt idx="7">
                  <c:v>63139.786199999995</c:v>
                </c:pt>
                <c:pt idx="8">
                  <c:v>64085.700599999996</c:v>
                </c:pt>
                <c:pt idx="9">
                  <c:v>65110.441199999994</c:v>
                </c:pt>
                <c:pt idx="10">
                  <c:v>66214.008000000002</c:v>
                </c:pt>
                <c:pt idx="11">
                  <c:v>67238.748599999992</c:v>
                </c:pt>
                <c:pt idx="12">
                  <c:v>68736.446400000001</c:v>
                </c:pt>
                <c:pt idx="13">
                  <c:v>69524.708400000003</c:v>
                </c:pt>
                <c:pt idx="14">
                  <c:v>70628.275199999989</c:v>
                </c:pt>
                <c:pt idx="15">
                  <c:v>71022.406199999998</c:v>
                </c:pt>
                <c:pt idx="16">
                  <c:v>72677.756399999998</c:v>
                </c:pt>
                <c:pt idx="17">
                  <c:v>74017.801800000001</c:v>
                </c:pt>
                <c:pt idx="18">
                  <c:v>75200.194799999997</c:v>
                </c:pt>
                <c:pt idx="19">
                  <c:v>76855.544999999998</c:v>
                </c:pt>
                <c:pt idx="20">
                  <c:v>77959.111799999999</c:v>
                </c:pt>
                <c:pt idx="21" formatCode="#,##0.0;\-#,##0.0">
                  <c:v>78826.2</c:v>
                </c:pt>
                <c:pt idx="22">
                  <c:v>79535.635800000004</c:v>
                </c:pt>
                <c:pt idx="23">
                  <c:v>79535.635800000004</c:v>
                </c:pt>
                <c:pt idx="24">
                  <c:v>79693.288199999995</c:v>
                </c:pt>
                <c:pt idx="25">
                  <c:v>80560.376399999994</c:v>
                </c:pt>
                <c:pt idx="26">
                  <c:v>80481.550199999998</c:v>
                </c:pt>
                <c:pt idx="27">
                  <c:v>80323.897800000006</c:v>
                </c:pt>
                <c:pt idx="28">
                  <c:v>80639.202600000004</c:v>
                </c:pt>
              </c:numCache>
            </c:numRef>
          </c:val>
          <c:smooth val="0"/>
          <c:extLst>
            <c:ext xmlns:c16="http://schemas.microsoft.com/office/drawing/2014/chart" uri="{C3380CC4-5D6E-409C-BE32-E72D297353CC}">
              <c16:uniqueId val="{00000000-9D7D-49FF-9FCC-18EE0FD5B6F6}"/>
            </c:ext>
          </c:extLst>
        </c:ser>
        <c:ser>
          <c:idx val="1"/>
          <c:order val="1"/>
          <c:tx>
            <c:strRef>
              <c:f>国実!$G$1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国実!$B$698:$B$726</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国実!$G$698:$G$726</c:f>
              <c:numCache>
                <c:formatCode>#,##0.0;[Red]\-#,##0.0</c:formatCode>
                <c:ptCount val="29"/>
                <c:pt idx="0">
                  <c:v>6858.0017999999991</c:v>
                </c:pt>
                <c:pt idx="1">
                  <c:v>6715.4238000000005</c:v>
                </c:pt>
                <c:pt idx="2">
                  <c:v>6915.0329999999994</c:v>
                </c:pt>
                <c:pt idx="3">
                  <c:v>7143.1578</c:v>
                </c:pt>
                <c:pt idx="4">
                  <c:v>7741.9853999999996</c:v>
                </c:pt>
                <c:pt idx="5">
                  <c:v>7870.3056000000006</c:v>
                </c:pt>
                <c:pt idx="6">
                  <c:v>8012.8836000000001</c:v>
                </c:pt>
                <c:pt idx="7">
                  <c:v>8711.5157999999992</c:v>
                </c:pt>
                <c:pt idx="8">
                  <c:v>8982.4139999999989</c:v>
                </c:pt>
                <c:pt idx="9">
                  <c:v>9153.5076000000008</c:v>
                </c:pt>
                <c:pt idx="10">
                  <c:v>9381.6323999999986</c:v>
                </c:pt>
                <c:pt idx="11">
                  <c:v>9281.8277999999991</c:v>
                </c:pt>
                <c:pt idx="12">
                  <c:v>9538.4682000000012</c:v>
                </c:pt>
                <c:pt idx="13">
                  <c:v>10265.616</c:v>
                </c:pt>
                <c:pt idx="14">
                  <c:v>10949.990399999999</c:v>
                </c:pt>
                <c:pt idx="15">
                  <c:v>11263.662</c:v>
                </c:pt>
                <c:pt idx="16">
                  <c:v>12033.583200000001</c:v>
                </c:pt>
                <c:pt idx="17">
                  <c:v>12689.441999999999</c:v>
                </c:pt>
                <c:pt idx="18">
                  <c:v>13416.589799999998</c:v>
                </c:pt>
                <c:pt idx="19">
                  <c:v>13915.612799999997</c:v>
                </c:pt>
                <c:pt idx="20">
                  <c:v>14029.6752</c:v>
                </c:pt>
                <c:pt idx="21" formatCode="#,##0.0;\-#,##0.0">
                  <c:v>14257.8</c:v>
                </c:pt>
                <c:pt idx="22">
                  <c:v>14742.565200000001</c:v>
                </c:pt>
                <c:pt idx="23">
                  <c:v>14272.057799999999</c:v>
                </c:pt>
                <c:pt idx="24">
                  <c:v>14243.5422</c:v>
                </c:pt>
                <c:pt idx="25">
                  <c:v>14500.1826</c:v>
                </c:pt>
                <c:pt idx="26">
                  <c:v>14756.822999999999</c:v>
                </c:pt>
                <c:pt idx="27">
                  <c:v>15655.064399999999</c:v>
                </c:pt>
                <c:pt idx="28">
                  <c:v>16111.313999999998</c:v>
                </c:pt>
              </c:numCache>
            </c:numRef>
          </c:val>
          <c:smooth val="0"/>
          <c:extLst>
            <c:ext xmlns:c16="http://schemas.microsoft.com/office/drawing/2014/chart" uri="{C3380CC4-5D6E-409C-BE32-E72D297353CC}">
              <c16:uniqueId val="{00000001-9D7D-49FF-9FCC-18EE0FD5B6F6}"/>
            </c:ext>
          </c:extLst>
        </c:ser>
        <c:ser>
          <c:idx val="2"/>
          <c:order val="2"/>
          <c:tx>
            <c:strRef>
              <c:f>国実!$H$1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国実!$B$698:$B$726</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国実!$H$698:$H$726</c:f>
              <c:numCache>
                <c:formatCode>#,##0.0;[Red]\-#,##0.0</c:formatCode>
                <c:ptCount val="29"/>
                <c:pt idx="0">
                  <c:v>51138.252</c:v>
                </c:pt>
                <c:pt idx="1">
                  <c:v>51783.937000000005</c:v>
                </c:pt>
                <c:pt idx="2">
                  <c:v>52494.190499999997</c:v>
                </c:pt>
                <c:pt idx="3">
                  <c:v>52687.895999999993</c:v>
                </c:pt>
                <c:pt idx="4">
                  <c:v>52106.779500000004</c:v>
                </c:pt>
                <c:pt idx="5">
                  <c:v>52558.759000000005</c:v>
                </c:pt>
                <c:pt idx="6">
                  <c:v>54043.834500000004</c:v>
                </c:pt>
                <c:pt idx="7">
                  <c:v>54689.519500000002</c:v>
                </c:pt>
                <c:pt idx="8">
                  <c:v>55399.773000000001</c:v>
                </c:pt>
                <c:pt idx="9">
                  <c:v>56239.163499999995</c:v>
                </c:pt>
                <c:pt idx="10">
                  <c:v>57078.554000000004</c:v>
                </c:pt>
                <c:pt idx="11">
                  <c:v>58240.787000000004</c:v>
                </c:pt>
                <c:pt idx="12">
                  <c:v>59467.588499999998</c:v>
                </c:pt>
                <c:pt idx="13">
                  <c:v>59467.588499999998</c:v>
                </c:pt>
                <c:pt idx="14">
                  <c:v>59790.430999999997</c:v>
                </c:pt>
                <c:pt idx="15">
                  <c:v>59854.999500000005</c:v>
                </c:pt>
                <c:pt idx="16">
                  <c:v>60694.39</c:v>
                </c:pt>
                <c:pt idx="17">
                  <c:v>61404.643499999998</c:v>
                </c:pt>
                <c:pt idx="18">
                  <c:v>61792.054499999998</c:v>
                </c:pt>
                <c:pt idx="19">
                  <c:v>62954.287499999999</c:v>
                </c:pt>
                <c:pt idx="20">
                  <c:v>63922.815000000002</c:v>
                </c:pt>
                <c:pt idx="21" formatCode="#,##0.0;\-#,##0.0">
                  <c:v>64568.5</c:v>
                </c:pt>
                <c:pt idx="22">
                  <c:v>64762.205499999996</c:v>
                </c:pt>
                <c:pt idx="23">
                  <c:v>65214.184999999998</c:v>
                </c:pt>
                <c:pt idx="24">
                  <c:v>65407.890500000001</c:v>
                </c:pt>
                <c:pt idx="25">
                  <c:v>66053.575499999992</c:v>
                </c:pt>
                <c:pt idx="26">
                  <c:v>65666.164499999999</c:v>
                </c:pt>
                <c:pt idx="27">
                  <c:v>64697.637000000002</c:v>
                </c:pt>
                <c:pt idx="28">
                  <c:v>64568.5</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607036088495642"/>
          <c:y val="0.62622813911886244"/>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国実!$F$1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国実!$B$727:$B$755</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国実!$F$727:$F$755</c:f>
              <c:numCache>
                <c:formatCode>#,##0.0;[Red]\-#,##0.0</c:formatCode>
                <c:ptCount val="29"/>
                <c:pt idx="0">
                  <c:v>33752.464399999997</c:v>
                </c:pt>
                <c:pt idx="1">
                  <c:v>34010.116799999996</c:v>
                </c:pt>
                <c:pt idx="2">
                  <c:v>36135.749100000001</c:v>
                </c:pt>
                <c:pt idx="3">
                  <c:v>37166.358700000004</c:v>
                </c:pt>
                <c:pt idx="4">
                  <c:v>38390.207599999994</c:v>
                </c:pt>
                <c:pt idx="5">
                  <c:v>38261.381399999998</c:v>
                </c:pt>
                <c:pt idx="6">
                  <c:v>42319.4067</c:v>
                </c:pt>
                <c:pt idx="7">
                  <c:v>43672.0818</c:v>
                </c:pt>
                <c:pt idx="8">
                  <c:v>44316.212799999994</c:v>
                </c:pt>
                <c:pt idx="9">
                  <c:v>45797.71409999999</c:v>
                </c:pt>
                <c:pt idx="10">
                  <c:v>47279.215400000001</c:v>
                </c:pt>
                <c:pt idx="11">
                  <c:v>50306.631099999991</c:v>
                </c:pt>
                <c:pt idx="12">
                  <c:v>53269.633699999998</c:v>
                </c:pt>
                <c:pt idx="13">
                  <c:v>56490.288700000005</c:v>
                </c:pt>
                <c:pt idx="14">
                  <c:v>59582.1175</c:v>
                </c:pt>
                <c:pt idx="15">
                  <c:v>56941.180399999997</c:v>
                </c:pt>
                <c:pt idx="16">
                  <c:v>57134.419699999999</c:v>
                </c:pt>
                <c:pt idx="17">
                  <c:v>59453.291299999997</c:v>
                </c:pt>
                <c:pt idx="18">
                  <c:v>59904.182999999997</c:v>
                </c:pt>
                <c:pt idx="19">
                  <c:v>61643.3367</c:v>
                </c:pt>
                <c:pt idx="20">
                  <c:v>62287.467700000008</c:v>
                </c:pt>
                <c:pt idx="21" formatCode="#,##0.0;\-#,##0.0">
                  <c:v>64413.1</c:v>
                </c:pt>
                <c:pt idx="22">
                  <c:v>66087.840599999996</c:v>
                </c:pt>
                <c:pt idx="23">
                  <c:v>66216.666799999992</c:v>
                </c:pt>
                <c:pt idx="24">
                  <c:v>66667.558499999999</c:v>
                </c:pt>
                <c:pt idx="25">
                  <c:v>67698.168099999995</c:v>
                </c:pt>
                <c:pt idx="26">
                  <c:v>65057.231</c:v>
                </c:pt>
                <c:pt idx="27">
                  <c:v>66731.97159999999</c:v>
                </c:pt>
                <c:pt idx="28">
                  <c:v>67633.755000000005</c:v>
                </c:pt>
              </c:numCache>
            </c:numRef>
          </c:val>
          <c:smooth val="0"/>
          <c:extLst>
            <c:ext xmlns:c16="http://schemas.microsoft.com/office/drawing/2014/chart" uri="{C3380CC4-5D6E-409C-BE32-E72D297353CC}">
              <c16:uniqueId val="{00000000-9D7D-49FF-9FCC-18EE0FD5B6F6}"/>
            </c:ext>
          </c:extLst>
        </c:ser>
        <c:ser>
          <c:idx val="1"/>
          <c:order val="1"/>
          <c:tx>
            <c:strRef>
              <c:f>国実!$G$1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国実!$B$727:$B$755</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国実!$G$727:$G$755</c:f>
              <c:numCache>
                <c:formatCode>#,##0.0;[Red]\-#,##0.0</c:formatCode>
                <c:ptCount val="29"/>
                <c:pt idx="0">
                  <c:v>13629.203600000001</c:v>
                </c:pt>
                <c:pt idx="1">
                  <c:v>13562.611400000002</c:v>
                </c:pt>
                <c:pt idx="2">
                  <c:v>14295.125600000003</c:v>
                </c:pt>
                <c:pt idx="3">
                  <c:v>14783.468400000002</c:v>
                </c:pt>
                <c:pt idx="4">
                  <c:v>15427.193000000001</c:v>
                </c:pt>
                <c:pt idx="5">
                  <c:v>15360.6008</c:v>
                </c:pt>
                <c:pt idx="6">
                  <c:v>16847.8266</c:v>
                </c:pt>
                <c:pt idx="7">
                  <c:v>17025.4058</c:v>
                </c:pt>
                <c:pt idx="8">
                  <c:v>16670.2474</c:v>
                </c:pt>
                <c:pt idx="9">
                  <c:v>16648.05</c:v>
                </c:pt>
                <c:pt idx="10">
                  <c:v>16492.6682</c:v>
                </c:pt>
                <c:pt idx="11">
                  <c:v>17003.2084</c:v>
                </c:pt>
                <c:pt idx="12">
                  <c:v>17691.327800000003</c:v>
                </c:pt>
                <c:pt idx="13">
                  <c:v>18268.460200000001</c:v>
                </c:pt>
                <c:pt idx="14">
                  <c:v>19289.540600000004</c:v>
                </c:pt>
                <c:pt idx="15">
                  <c:v>18690.210800000001</c:v>
                </c:pt>
                <c:pt idx="16">
                  <c:v>18978.777000000002</c:v>
                </c:pt>
                <c:pt idx="17">
                  <c:v>19755.686000000002</c:v>
                </c:pt>
                <c:pt idx="18">
                  <c:v>20022.054800000002</c:v>
                </c:pt>
                <c:pt idx="19">
                  <c:v>20554.792399999998</c:v>
                </c:pt>
                <c:pt idx="20">
                  <c:v>21220.714400000001</c:v>
                </c:pt>
                <c:pt idx="21" formatCode="#,##0.0;\-#,##0.0">
                  <c:v>22197.4</c:v>
                </c:pt>
                <c:pt idx="22">
                  <c:v>22330.5844</c:v>
                </c:pt>
                <c:pt idx="23">
                  <c:v>22796.729800000001</c:v>
                </c:pt>
                <c:pt idx="24">
                  <c:v>23040.9012</c:v>
                </c:pt>
                <c:pt idx="25">
                  <c:v>23440.454399999999</c:v>
                </c:pt>
                <c:pt idx="26">
                  <c:v>21220.714400000001</c:v>
                </c:pt>
                <c:pt idx="27">
                  <c:v>21753.452000000001</c:v>
                </c:pt>
                <c:pt idx="28">
                  <c:v>21598.070200000002</c:v>
                </c:pt>
              </c:numCache>
            </c:numRef>
          </c:val>
          <c:smooth val="0"/>
          <c:extLst>
            <c:ext xmlns:c16="http://schemas.microsoft.com/office/drawing/2014/chart" uri="{C3380CC4-5D6E-409C-BE32-E72D297353CC}">
              <c16:uniqueId val="{00000001-9D7D-49FF-9FCC-18EE0FD5B6F6}"/>
            </c:ext>
          </c:extLst>
        </c:ser>
        <c:ser>
          <c:idx val="2"/>
          <c:order val="2"/>
          <c:tx>
            <c:strRef>
              <c:f>国実!$H$1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国実!$B$727:$B$755</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国実!$H$727:$H$755</c:f>
              <c:numCache>
                <c:formatCode>#,##0.0;[Red]\-#,##0.0</c:formatCode>
                <c:ptCount val="29"/>
                <c:pt idx="0">
                  <c:v>20263.536</c:v>
                </c:pt>
                <c:pt idx="1">
                  <c:v>20559.045900000001</c:v>
                </c:pt>
                <c:pt idx="2">
                  <c:v>21952.164000000001</c:v>
                </c:pt>
                <c:pt idx="3">
                  <c:v>22585.399499999996</c:v>
                </c:pt>
                <c:pt idx="4">
                  <c:v>23134.203599999997</c:v>
                </c:pt>
                <c:pt idx="5">
                  <c:v>23049.772199999996</c:v>
                </c:pt>
                <c:pt idx="6">
                  <c:v>25667.145599999996</c:v>
                </c:pt>
                <c:pt idx="7">
                  <c:v>26806.969499999996</c:v>
                </c:pt>
                <c:pt idx="8">
                  <c:v>27735.714899999999</c:v>
                </c:pt>
                <c:pt idx="9">
                  <c:v>29213.2644</c:v>
                </c:pt>
                <c:pt idx="10">
                  <c:v>30817.460999999996</c:v>
                </c:pt>
                <c:pt idx="11">
                  <c:v>33350.402999999998</c:v>
                </c:pt>
                <c:pt idx="12">
                  <c:v>35630.050799999997</c:v>
                </c:pt>
                <c:pt idx="13">
                  <c:v>38247.424199999994</c:v>
                </c:pt>
                <c:pt idx="14">
                  <c:v>40273.777799999996</c:v>
                </c:pt>
                <c:pt idx="15">
                  <c:v>38247.424199999994</c:v>
                </c:pt>
                <c:pt idx="16">
                  <c:v>38162.9928</c:v>
                </c:pt>
                <c:pt idx="17">
                  <c:v>39724.973699999995</c:v>
                </c:pt>
                <c:pt idx="18">
                  <c:v>39936.052199999991</c:v>
                </c:pt>
                <c:pt idx="19">
                  <c:v>41075.876099999994</c:v>
                </c:pt>
                <c:pt idx="20">
                  <c:v>41075.876099999994</c:v>
                </c:pt>
                <c:pt idx="21" formatCode="#,##0.0;\-#,##0.0">
                  <c:v>42215.7</c:v>
                </c:pt>
                <c:pt idx="22">
                  <c:v>43777.680899999999</c:v>
                </c:pt>
                <c:pt idx="23">
                  <c:v>43439.955300000001</c:v>
                </c:pt>
                <c:pt idx="24">
                  <c:v>43651.033799999997</c:v>
                </c:pt>
                <c:pt idx="25">
                  <c:v>44284.2693</c:v>
                </c:pt>
                <c:pt idx="26">
                  <c:v>43819.896599999993</c:v>
                </c:pt>
                <c:pt idx="27">
                  <c:v>45001.936199999989</c:v>
                </c:pt>
                <c:pt idx="28">
                  <c:v>45972.897299999997</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国実!$F$1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国実!$B$756:$B$784</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国実!$F$756:$F$784</c:f>
              <c:numCache>
                <c:formatCode>#,##0.0;[Red]\-#,##0.0</c:formatCode>
                <c:ptCount val="29"/>
                <c:pt idx="0">
                  <c:v>32181.538199999995</c:v>
                </c:pt>
                <c:pt idx="1">
                  <c:v>33350.359199999992</c:v>
                </c:pt>
                <c:pt idx="2">
                  <c:v>33701.005499999999</c:v>
                </c:pt>
                <c:pt idx="3">
                  <c:v>34246.455300000001</c:v>
                </c:pt>
                <c:pt idx="4">
                  <c:v>34830.8658</c:v>
                </c:pt>
                <c:pt idx="5">
                  <c:v>35726.961900000002</c:v>
                </c:pt>
                <c:pt idx="6">
                  <c:v>36662.018699999993</c:v>
                </c:pt>
                <c:pt idx="7">
                  <c:v>37090.5864</c:v>
                </c:pt>
                <c:pt idx="8">
                  <c:v>37324.350599999998</c:v>
                </c:pt>
                <c:pt idx="9">
                  <c:v>38103.564599999998</c:v>
                </c:pt>
                <c:pt idx="10">
                  <c:v>38025.643199999991</c:v>
                </c:pt>
                <c:pt idx="11">
                  <c:v>37480.193399999996</c:v>
                </c:pt>
                <c:pt idx="12">
                  <c:v>37090.5864</c:v>
                </c:pt>
                <c:pt idx="13">
                  <c:v>37441.232699999993</c:v>
                </c:pt>
                <c:pt idx="14">
                  <c:v>37012.664999999994</c:v>
                </c:pt>
                <c:pt idx="15">
                  <c:v>37519.1541</c:v>
                </c:pt>
                <c:pt idx="16">
                  <c:v>38181.485999999997</c:v>
                </c:pt>
                <c:pt idx="17">
                  <c:v>38454.210899999998</c:v>
                </c:pt>
                <c:pt idx="18">
                  <c:v>38415.250199999995</c:v>
                </c:pt>
                <c:pt idx="19">
                  <c:v>38921.739299999994</c:v>
                </c:pt>
                <c:pt idx="20">
                  <c:v>38687.975099999996</c:v>
                </c:pt>
                <c:pt idx="21" formatCode="#,##0.0;\-#,##0.0">
                  <c:v>38960.699999999997</c:v>
                </c:pt>
                <c:pt idx="22">
                  <c:v>39545.110499999995</c:v>
                </c:pt>
                <c:pt idx="23">
                  <c:v>39155.503499999999</c:v>
                </c:pt>
                <c:pt idx="24">
                  <c:v>39272.385599999994</c:v>
                </c:pt>
                <c:pt idx="25">
                  <c:v>40012.638899999998</c:v>
                </c:pt>
                <c:pt idx="26">
                  <c:v>41843.791799999999</c:v>
                </c:pt>
                <c:pt idx="27">
                  <c:v>43012.612800000003</c:v>
                </c:pt>
                <c:pt idx="28">
                  <c:v>43207.416299999997</c:v>
                </c:pt>
              </c:numCache>
            </c:numRef>
          </c:val>
          <c:smooth val="0"/>
          <c:extLst>
            <c:ext xmlns:c16="http://schemas.microsoft.com/office/drawing/2014/chart" uri="{C3380CC4-5D6E-409C-BE32-E72D297353CC}">
              <c16:uniqueId val="{00000000-9D7D-49FF-9FCC-18EE0FD5B6F6}"/>
            </c:ext>
          </c:extLst>
        </c:ser>
        <c:ser>
          <c:idx val="1"/>
          <c:order val="1"/>
          <c:tx>
            <c:strRef>
              <c:f>国実!$G$1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国実!$B$756:$B$784</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国実!$G$756:$G$784</c:f>
              <c:numCache>
                <c:formatCode>#,##0.0;[Red]\-#,##0.0</c:formatCode>
                <c:ptCount val="29"/>
                <c:pt idx="0">
                  <c:v>9739.8125</c:v>
                </c:pt>
                <c:pt idx="1">
                  <c:v>10443.592499999999</c:v>
                </c:pt>
                <c:pt idx="2">
                  <c:v>10317.9175</c:v>
                </c:pt>
                <c:pt idx="3">
                  <c:v>10292.782500000001</c:v>
                </c:pt>
                <c:pt idx="4">
                  <c:v>10594.4025</c:v>
                </c:pt>
                <c:pt idx="5">
                  <c:v>11222.7775</c:v>
                </c:pt>
                <c:pt idx="6">
                  <c:v>11398.7225</c:v>
                </c:pt>
                <c:pt idx="7">
                  <c:v>11524.397499999999</c:v>
                </c:pt>
                <c:pt idx="8">
                  <c:v>11587.235000000001</c:v>
                </c:pt>
                <c:pt idx="9">
                  <c:v>12027.0975</c:v>
                </c:pt>
                <c:pt idx="10">
                  <c:v>11964.26</c:v>
                </c:pt>
                <c:pt idx="11">
                  <c:v>11612.37</c:v>
                </c:pt>
                <c:pt idx="12">
                  <c:v>11071.967500000001</c:v>
                </c:pt>
                <c:pt idx="13">
                  <c:v>11147.372499999999</c:v>
                </c:pt>
                <c:pt idx="14">
                  <c:v>10682.375</c:v>
                </c:pt>
                <c:pt idx="15">
                  <c:v>11122.237499999999</c:v>
                </c:pt>
                <c:pt idx="16">
                  <c:v>12052.2325</c:v>
                </c:pt>
                <c:pt idx="17">
                  <c:v>12089.934999999999</c:v>
                </c:pt>
                <c:pt idx="18">
                  <c:v>12115.07</c:v>
                </c:pt>
                <c:pt idx="19">
                  <c:v>12843.985000000001</c:v>
                </c:pt>
                <c:pt idx="20">
                  <c:v>12542.365</c:v>
                </c:pt>
                <c:pt idx="21" formatCode="#,##0.0;\-#,##0.0">
                  <c:v>12567.5</c:v>
                </c:pt>
                <c:pt idx="22">
                  <c:v>12944.525</c:v>
                </c:pt>
                <c:pt idx="23">
                  <c:v>12404.122499999999</c:v>
                </c:pt>
                <c:pt idx="24">
                  <c:v>12366.42</c:v>
                </c:pt>
                <c:pt idx="25">
                  <c:v>12931.9575</c:v>
                </c:pt>
                <c:pt idx="26">
                  <c:v>14653.705</c:v>
                </c:pt>
                <c:pt idx="27">
                  <c:v>15684.24</c:v>
                </c:pt>
                <c:pt idx="28">
                  <c:v>15583.7</c:v>
                </c:pt>
              </c:numCache>
            </c:numRef>
          </c:val>
          <c:smooth val="0"/>
          <c:extLst>
            <c:ext xmlns:c16="http://schemas.microsoft.com/office/drawing/2014/chart" uri="{C3380CC4-5D6E-409C-BE32-E72D297353CC}">
              <c16:uniqueId val="{00000001-9D7D-49FF-9FCC-18EE0FD5B6F6}"/>
            </c:ext>
          </c:extLst>
        </c:ser>
        <c:ser>
          <c:idx val="2"/>
          <c:order val="2"/>
          <c:tx>
            <c:strRef>
              <c:f>国実!$H$1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国実!$B$756:$B$784</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国実!$H$756:$H$784</c:f>
              <c:numCache>
                <c:formatCode>#,##0.0;[Red]\-#,##0.0</c:formatCode>
                <c:ptCount val="29"/>
                <c:pt idx="0">
                  <c:v>22407.826800000003</c:v>
                </c:pt>
                <c:pt idx="1">
                  <c:v>22909.297599999998</c:v>
                </c:pt>
                <c:pt idx="2">
                  <c:v>23357.982000000004</c:v>
                </c:pt>
                <c:pt idx="3">
                  <c:v>23912.2392</c:v>
                </c:pt>
                <c:pt idx="4">
                  <c:v>24228.957599999998</c:v>
                </c:pt>
                <c:pt idx="5">
                  <c:v>24545.675999999999</c:v>
                </c:pt>
                <c:pt idx="6">
                  <c:v>25284.685600000001</c:v>
                </c:pt>
                <c:pt idx="7">
                  <c:v>25575.0108</c:v>
                </c:pt>
                <c:pt idx="8">
                  <c:v>25759.763199999998</c:v>
                </c:pt>
                <c:pt idx="9">
                  <c:v>26076.481600000003</c:v>
                </c:pt>
                <c:pt idx="10">
                  <c:v>26050.088400000004</c:v>
                </c:pt>
                <c:pt idx="11">
                  <c:v>25865.335999999999</c:v>
                </c:pt>
                <c:pt idx="12">
                  <c:v>26023.695200000002</c:v>
                </c:pt>
                <c:pt idx="13">
                  <c:v>26314.020400000001</c:v>
                </c:pt>
                <c:pt idx="14">
                  <c:v>26314.020400000001</c:v>
                </c:pt>
                <c:pt idx="15">
                  <c:v>26419.593199999999</c:v>
                </c:pt>
                <c:pt idx="16">
                  <c:v>26155.661200000002</c:v>
                </c:pt>
                <c:pt idx="17">
                  <c:v>26366.806800000002</c:v>
                </c:pt>
                <c:pt idx="18">
                  <c:v>26314.020400000001</c:v>
                </c:pt>
                <c:pt idx="19">
                  <c:v>26076.481600000003</c:v>
                </c:pt>
                <c:pt idx="20">
                  <c:v>26129.268000000004</c:v>
                </c:pt>
                <c:pt idx="21" formatCode="#,##0.0;\-#,##0.0">
                  <c:v>26393.200000000001</c:v>
                </c:pt>
                <c:pt idx="22">
                  <c:v>26604.345600000001</c:v>
                </c:pt>
                <c:pt idx="23">
                  <c:v>26762.704800000003</c:v>
                </c:pt>
                <c:pt idx="24">
                  <c:v>26894.6708</c:v>
                </c:pt>
                <c:pt idx="25">
                  <c:v>27079.423199999997</c:v>
                </c:pt>
                <c:pt idx="26">
                  <c:v>27237.782400000004</c:v>
                </c:pt>
                <c:pt idx="27">
                  <c:v>27396.141600000003</c:v>
                </c:pt>
                <c:pt idx="28">
                  <c:v>27686.466800000002</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国実!$F$1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国実!$B$785:$B$813</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国実!$F$785:$F$813</c:f>
              <c:numCache>
                <c:formatCode>#,##0.0;[Red]\-#,##0.0</c:formatCode>
                <c:ptCount val="29"/>
                <c:pt idx="0">
                  <c:v>20004.009000000002</c:v>
                </c:pt>
                <c:pt idx="1">
                  <c:v>20433.473600000005</c:v>
                </c:pt>
                <c:pt idx="2">
                  <c:v>20614.300800000005</c:v>
                </c:pt>
                <c:pt idx="3">
                  <c:v>20636.904200000001</c:v>
                </c:pt>
                <c:pt idx="4">
                  <c:v>20591.697400000001</c:v>
                </c:pt>
                <c:pt idx="5">
                  <c:v>20817.731400000001</c:v>
                </c:pt>
                <c:pt idx="6">
                  <c:v>20908.145000000004</c:v>
                </c:pt>
                <c:pt idx="7">
                  <c:v>20998.558600000004</c:v>
                </c:pt>
                <c:pt idx="8">
                  <c:v>21224.592600000004</c:v>
                </c:pt>
                <c:pt idx="9">
                  <c:v>21541.040199999999</c:v>
                </c:pt>
                <c:pt idx="10">
                  <c:v>21631.453800000003</c:v>
                </c:pt>
                <c:pt idx="11">
                  <c:v>21812.281000000003</c:v>
                </c:pt>
                <c:pt idx="12">
                  <c:v>21970.504799999999</c:v>
                </c:pt>
                <c:pt idx="13">
                  <c:v>22128.728600000002</c:v>
                </c:pt>
                <c:pt idx="14">
                  <c:v>22219.142200000002</c:v>
                </c:pt>
                <c:pt idx="15">
                  <c:v>22490.383000000002</c:v>
                </c:pt>
                <c:pt idx="16">
                  <c:v>22445.176200000002</c:v>
                </c:pt>
                <c:pt idx="17">
                  <c:v>22829.434000000005</c:v>
                </c:pt>
                <c:pt idx="18">
                  <c:v>22829.434000000005</c:v>
                </c:pt>
                <c:pt idx="19">
                  <c:v>22693.813600000005</c:v>
                </c:pt>
                <c:pt idx="20">
                  <c:v>22626.003399999998</c:v>
                </c:pt>
                <c:pt idx="21" formatCode="#,##0.0;\-#,##0.0">
                  <c:v>22603.4</c:v>
                </c:pt>
                <c:pt idx="22">
                  <c:v>22671.210200000001</c:v>
                </c:pt>
                <c:pt idx="23">
                  <c:v>22693.813600000005</c:v>
                </c:pt>
                <c:pt idx="24">
                  <c:v>22761.623800000005</c:v>
                </c:pt>
                <c:pt idx="25">
                  <c:v>22874.640800000001</c:v>
                </c:pt>
                <c:pt idx="26">
                  <c:v>23032.864600000004</c:v>
                </c:pt>
                <c:pt idx="27">
                  <c:v>22829.434000000005</c:v>
                </c:pt>
                <c:pt idx="28">
                  <c:v>22603.4</c:v>
                </c:pt>
              </c:numCache>
            </c:numRef>
          </c:val>
          <c:smooth val="0"/>
          <c:extLst>
            <c:ext xmlns:c16="http://schemas.microsoft.com/office/drawing/2014/chart" uri="{C3380CC4-5D6E-409C-BE32-E72D297353CC}">
              <c16:uniqueId val="{00000000-9D7D-49FF-9FCC-18EE0FD5B6F6}"/>
            </c:ext>
          </c:extLst>
        </c:ser>
        <c:ser>
          <c:idx val="1"/>
          <c:order val="1"/>
          <c:tx>
            <c:strRef>
              <c:f>国実!$G$1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国実!$B$785:$B$813</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国実!$G$785:$G$813</c:f>
              <c:numCache>
                <c:formatCode>#,##0.0;[Red]\-#,##0.0</c:formatCode>
                <c:ptCount val="29"/>
                <c:pt idx="0">
                  <c:v>3198.6792</c:v>
                </c:pt>
                <c:pt idx="1">
                  <c:v>3293.5391999999997</c:v>
                </c:pt>
                <c:pt idx="2">
                  <c:v>3384.6048000000005</c:v>
                </c:pt>
                <c:pt idx="3">
                  <c:v>3384.6048000000005</c:v>
                </c:pt>
                <c:pt idx="4">
                  <c:v>3369.4271999999996</c:v>
                </c:pt>
                <c:pt idx="5">
                  <c:v>3479.4648000000002</c:v>
                </c:pt>
                <c:pt idx="6">
                  <c:v>3551.5583999999999</c:v>
                </c:pt>
                <c:pt idx="7">
                  <c:v>3581.9136000000003</c:v>
                </c:pt>
                <c:pt idx="8">
                  <c:v>3623.652</c:v>
                </c:pt>
                <c:pt idx="9">
                  <c:v>3764.0448000000006</c:v>
                </c:pt>
                <c:pt idx="10">
                  <c:v>3809.5776000000001</c:v>
                </c:pt>
                <c:pt idx="11">
                  <c:v>3896.8488000000002</c:v>
                </c:pt>
                <c:pt idx="12">
                  <c:v>3836.1383999999998</c:v>
                </c:pt>
                <c:pt idx="13">
                  <c:v>3786.8112000000001</c:v>
                </c:pt>
                <c:pt idx="14">
                  <c:v>3729.8952000000004</c:v>
                </c:pt>
                <c:pt idx="15">
                  <c:v>3874.0823999999998</c:v>
                </c:pt>
                <c:pt idx="16">
                  <c:v>3741.2783999999997</c:v>
                </c:pt>
                <c:pt idx="17">
                  <c:v>3688.1567999999997</c:v>
                </c:pt>
                <c:pt idx="18">
                  <c:v>3691.9512</c:v>
                </c:pt>
                <c:pt idx="19">
                  <c:v>3729.8952000000004</c:v>
                </c:pt>
                <c:pt idx="20">
                  <c:v>3710.9232000000002</c:v>
                </c:pt>
                <c:pt idx="21" formatCode="#,##0.0;\-#,##0.0">
                  <c:v>3794.4</c:v>
                </c:pt>
                <c:pt idx="22">
                  <c:v>3824.7552000000001</c:v>
                </c:pt>
                <c:pt idx="23">
                  <c:v>3820.9608000000003</c:v>
                </c:pt>
                <c:pt idx="24">
                  <c:v>3866.4936000000002</c:v>
                </c:pt>
                <c:pt idx="25">
                  <c:v>3885.4656000000004</c:v>
                </c:pt>
                <c:pt idx="26">
                  <c:v>4166.2511999999997</c:v>
                </c:pt>
                <c:pt idx="27">
                  <c:v>4067.5967999999998</c:v>
                </c:pt>
                <c:pt idx="28">
                  <c:v>3764.0448000000006</c:v>
                </c:pt>
              </c:numCache>
            </c:numRef>
          </c:val>
          <c:smooth val="0"/>
          <c:extLst>
            <c:ext xmlns:c16="http://schemas.microsoft.com/office/drawing/2014/chart" uri="{C3380CC4-5D6E-409C-BE32-E72D297353CC}">
              <c16:uniqueId val="{00000001-9D7D-49FF-9FCC-18EE0FD5B6F6}"/>
            </c:ext>
          </c:extLst>
        </c:ser>
        <c:ser>
          <c:idx val="2"/>
          <c:order val="2"/>
          <c:tx>
            <c:strRef>
              <c:f>国実!$H$1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国実!$B$785:$B$813</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国実!$H$785:$H$813</c:f>
              <c:numCache>
                <c:formatCode>#,##0.0;[Red]\-#,##0.0</c:formatCode>
                <c:ptCount val="29"/>
                <c:pt idx="0">
                  <c:v>16758.819</c:v>
                </c:pt>
                <c:pt idx="1">
                  <c:v>17097.381000000001</c:v>
                </c:pt>
                <c:pt idx="2">
                  <c:v>17210.235000000001</c:v>
                </c:pt>
                <c:pt idx="3">
                  <c:v>17229.043999999998</c:v>
                </c:pt>
                <c:pt idx="4">
                  <c:v>17191.425999999999</c:v>
                </c:pt>
                <c:pt idx="5">
                  <c:v>17323.089</c:v>
                </c:pt>
                <c:pt idx="6">
                  <c:v>17341.898000000001</c:v>
                </c:pt>
                <c:pt idx="7">
                  <c:v>17417.133999999998</c:v>
                </c:pt>
                <c:pt idx="8">
                  <c:v>17605.223999999998</c:v>
                </c:pt>
                <c:pt idx="9">
                  <c:v>17793.313999999998</c:v>
                </c:pt>
                <c:pt idx="10">
                  <c:v>17849.741000000002</c:v>
                </c:pt>
                <c:pt idx="11">
                  <c:v>17924.976999999999</c:v>
                </c:pt>
                <c:pt idx="12">
                  <c:v>18150.685000000001</c:v>
                </c:pt>
                <c:pt idx="13">
                  <c:v>18338.775000000001</c:v>
                </c:pt>
                <c:pt idx="14">
                  <c:v>18489.246999999999</c:v>
                </c:pt>
                <c:pt idx="15">
                  <c:v>18639.718999999997</c:v>
                </c:pt>
                <c:pt idx="16">
                  <c:v>18714.955000000002</c:v>
                </c:pt>
                <c:pt idx="17">
                  <c:v>19147.561999999998</c:v>
                </c:pt>
                <c:pt idx="18">
                  <c:v>19128.753000000001</c:v>
                </c:pt>
                <c:pt idx="19">
                  <c:v>18978.281000000003</c:v>
                </c:pt>
                <c:pt idx="20">
                  <c:v>18903.044999999998</c:v>
                </c:pt>
                <c:pt idx="21" formatCode="#,##0.0;\-#,##0.0">
                  <c:v>18809</c:v>
                </c:pt>
                <c:pt idx="22">
                  <c:v>18846.618000000002</c:v>
                </c:pt>
                <c:pt idx="23">
                  <c:v>18884.236000000001</c:v>
                </c:pt>
                <c:pt idx="24">
                  <c:v>18903.044999999998</c:v>
                </c:pt>
                <c:pt idx="25">
                  <c:v>18978.281000000003</c:v>
                </c:pt>
                <c:pt idx="26">
                  <c:v>18865.427</c:v>
                </c:pt>
                <c:pt idx="27">
                  <c:v>18771.381999999998</c:v>
                </c:pt>
                <c:pt idx="28">
                  <c:v>18827.808999999997</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国実!$F$1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国実!$B$814:$B$842</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国実!$F$814:$F$842</c:f>
              <c:numCache>
                <c:formatCode>#,##0.0;[Red]\-#,##0.0</c:formatCode>
                <c:ptCount val="29"/>
                <c:pt idx="0">
                  <c:v>33533.808000000005</c:v>
                </c:pt>
                <c:pt idx="1">
                  <c:v>35090.734800000006</c:v>
                </c:pt>
                <c:pt idx="2">
                  <c:v>36348.2526</c:v>
                </c:pt>
                <c:pt idx="3">
                  <c:v>37006.952400000002</c:v>
                </c:pt>
                <c:pt idx="4">
                  <c:v>37845.297600000005</c:v>
                </c:pt>
                <c:pt idx="5">
                  <c:v>39521.988000000005</c:v>
                </c:pt>
                <c:pt idx="6">
                  <c:v>41198.678399999997</c:v>
                </c:pt>
                <c:pt idx="7">
                  <c:v>42396.314400000003</c:v>
                </c:pt>
                <c:pt idx="8">
                  <c:v>43234.659599999999</c:v>
                </c:pt>
                <c:pt idx="9">
                  <c:v>44073.004799999995</c:v>
                </c:pt>
                <c:pt idx="10">
                  <c:v>45150.87720000001</c:v>
                </c:pt>
                <c:pt idx="11">
                  <c:v>46468.2768</c:v>
                </c:pt>
                <c:pt idx="12">
                  <c:v>47246.740200000007</c:v>
                </c:pt>
                <c:pt idx="13">
                  <c:v>47725.794600000001</c:v>
                </c:pt>
                <c:pt idx="14">
                  <c:v>48444.376199999999</c:v>
                </c:pt>
                <c:pt idx="15">
                  <c:v>49642.012200000005</c:v>
                </c:pt>
                <c:pt idx="16">
                  <c:v>51318.702600000004</c:v>
                </c:pt>
                <c:pt idx="17">
                  <c:v>53175.038399999998</c:v>
                </c:pt>
                <c:pt idx="18">
                  <c:v>55510.428600000007</c:v>
                </c:pt>
                <c:pt idx="19">
                  <c:v>56887.71</c:v>
                </c:pt>
                <c:pt idx="20">
                  <c:v>57785.937000000005</c:v>
                </c:pt>
                <c:pt idx="21" formatCode="#,##0.0;\-#,##0.0">
                  <c:v>59881.8</c:v>
                </c:pt>
                <c:pt idx="22">
                  <c:v>62097.426599999999</c:v>
                </c:pt>
                <c:pt idx="23">
                  <c:v>62935.771799999995</c:v>
                </c:pt>
                <c:pt idx="24">
                  <c:v>64372.934999999998</c:v>
                </c:pt>
                <c:pt idx="25">
                  <c:v>65989.743600000002</c:v>
                </c:pt>
                <c:pt idx="26">
                  <c:v>66468.79800000001</c:v>
                </c:pt>
                <c:pt idx="27">
                  <c:v>70061.706000000006</c:v>
                </c:pt>
                <c:pt idx="28">
                  <c:v>72636.623399999997</c:v>
                </c:pt>
              </c:numCache>
            </c:numRef>
          </c:val>
          <c:smooth val="0"/>
          <c:extLst>
            <c:ext xmlns:c16="http://schemas.microsoft.com/office/drawing/2014/chart" uri="{C3380CC4-5D6E-409C-BE32-E72D297353CC}">
              <c16:uniqueId val="{00000000-9D7D-49FF-9FCC-18EE0FD5B6F6}"/>
            </c:ext>
          </c:extLst>
        </c:ser>
        <c:ser>
          <c:idx val="1"/>
          <c:order val="1"/>
          <c:tx>
            <c:strRef>
              <c:f>国実!$G$1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国実!$B$814:$B$842</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国実!$G$814:$G$842</c:f>
              <c:numCache>
                <c:formatCode>#,##0.0;[Red]\-#,##0.0</c:formatCode>
                <c:ptCount val="29"/>
                <c:pt idx="0">
                  <c:v>12870.146800000002</c:v>
                </c:pt>
                <c:pt idx="1">
                  <c:v>13409.733699999999</c:v>
                </c:pt>
                <c:pt idx="2">
                  <c:v>13869.381800000001</c:v>
                </c:pt>
                <c:pt idx="3">
                  <c:v>13849.3971</c:v>
                </c:pt>
                <c:pt idx="4">
                  <c:v>14009.2747</c:v>
                </c:pt>
                <c:pt idx="5">
                  <c:v>14728.723900000001</c:v>
                </c:pt>
                <c:pt idx="6">
                  <c:v>14828.647400000002</c:v>
                </c:pt>
                <c:pt idx="7">
                  <c:v>15008.509700000001</c:v>
                </c:pt>
                <c:pt idx="8">
                  <c:v>15468.157800000003</c:v>
                </c:pt>
                <c:pt idx="9">
                  <c:v>15428.188400000001</c:v>
                </c:pt>
                <c:pt idx="10">
                  <c:v>15608.050699999998</c:v>
                </c:pt>
                <c:pt idx="11">
                  <c:v>16027.729400000002</c:v>
                </c:pt>
                <c:pt idx="12">
                  <c:v>16227.576400000002</c:v>
                </c:pt>
                <c:pt idx="13">
                  <c:v>15847.867099999999</c:v>
                </c:pt>
                <c:pt idx="14">
                  <c:v>16467.392800000001</c:v>
                </c:pt>
                <c:pt idx="15">
                  <c:v>16847.1021</c:v>
                </c:pt>
                <c:pt idx="16">
                  <c:v>17626.505400000002</c:v>
                </c:pt>
                <c:pt idx="17">
                  <c:v>19125.357899999999</c:v>
                </c:pt>
                <c:pt idx="18">
                  <c:v>19624.975399999999</c:v>
                </c:pt>
                <c:pt idx="19">
                  <c:v>19704.914199999999</c:v>
                </c:pt>
                <c:pt idx="20">
                  <c:v>20184.547000000002</c:v>
                </c:pt>
                <c:pt idx="21" formatCode="#,##0.0;\-#,##0.0">
                  <c:v>19984.7</c:v>
                </c:pt>
                <c:pt idx="22">
                  <c:v>20424.363400000002</c:v>
                </c:pt>
                <c:pt idx="23">
                  <c:v>21483.552500000002</c:v>
                </c:pt>
                <c:pt idx="24">
                  <c:v>21803.307700000001</c:v>
                </c:pt>
                <c:pt idx="25">
                  <c:v>22582.710999999999</c:v>
                </c:pt>
                <c:pt idx="26">
                  <c:v>22982.404999999999</c:v>
                </c:pt>
                <c:pt idx="27">
                  <c:v>25020.844399999998</c:v>
                </c:pt>
                <c:pt idx="28">
                  <c:v>25780.263000000003</c:v>
                </c:pt>
              </c:numCache>
            </c:numRef>
          </c:val>
          <c:smooth val="0"/>
          <c:extLst>
            <c:ext xmlns:c16="http://schemas.microsoft.com/office/drawing/2014/chart" uri="{C3380CC4-5D6E-409C-BE32-E72D297353CC}">
              <c16:uniqueId val="{00000001-9D7D-49FF-9FCC-18EE0FD5B6F6}"/>
            </c:ext>
          </c:extLst>
        </c:ser>
        <c:ser>
          <c:idx val="2"/>
          <c:order val="2"/>
          <c:tx>
            <c:strRef>
              <c:f>国実!$H$1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国実!$B$814:$B$842</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国実!$H$814:$H$842</c:f>
              <c:numCache>
                <c:formatCode>#,##0.0;[Red]\-#,##0.0</c:formatCode>
                <c:ptCount val="29"/>
                <c:pt idx="0">
                  <c:v>20586.903599999998</c:v>
                </c:pt>
                <c:pt idx="1">
                  <c:v>21624.228199999998</c:v>
                </c:pt>
                <c:pt idx="2">
                  <c:v>22422.1702</c:v>
                </c:pt>
                <c:pt idx="3">
                  <c:v>23140.317999999999</c:v>
                </c:pt>
                <c:pt idx="4">
                  <c:v>23818.5687</c:v>
                </c:pt>
                <c:pt idx="5">
                  <c:v>24776.099100000003</c:v>
                </c:pt>
                <c:pt idx="6">
                  <c:v>26332.085999999999</c:v>
                </c:pt>
                <c:pt idx="7">
                  <c:v>27409.307700000001</c:v>
                </c:pt>
                <c:pt idx="8">
                  <c:v>27728.484499999999</c:v>
                </c:pt>
                <c:pt idx="9">
                  <c:v>28646.117799999996</c:v>
                </c:pt>
                <c:pt idx="10">
                  <c:v>29523.853999999999</c:v>
                </c:pt>
                <c:pt idx="11">
                  <c:v>30441.487300000001</c:v>
                </c:pt>
                <c:pt idx="12">
                  <c:v>31000.046699999999</c:v>
                </c:pt>
                <c:pt idx="13">
                  <c:v>31917.68</c:v>
                </c:pt>
                <c:pt idx="14">
                  <c:v>31997.474200000001</c:v>
                </c:pt>
                <c:pt idx="15">
                  <c:v>32795.4162</c:v>
                </c:pt>
                <c:pt idx="16">
                  <c:v>33713.049499999994</c:v>
                </c:pt>
                <c:pt idx="17">
                  <c:v>34072.123400000004</c:v>
                </c:pt>
                <c:pt idx="18">
                  <c:v>35947.287099999994</c:v>
                </c:pt>
                <c:pt idx="19">
                  <c:v>37144.200099999995</c:v>
                </c:pt>
                <c:pt idx="20">
                  <c:v>37622.965299999996</c:v>
                </c:pt>
                <c:pt idx="21" formatCode="#,##0.0;\-#,##0.0">
                  <c:v>39897.1</c:v>
                </c:pt>
                <c:pt idx="22">
                  <c:v>41652.572400000005</c:v>
                </c:pt>
                <c:pt idx="23">
                  <c:v>41492.983999999997</c:v>
                </c:pt>
                <c:pt idx="24">
                  <c:v>42610.102799999993</c:v>
                </c:pt>
                <c:pt idx="25">
                  <c:v>43447.941900000005</c:v>
                </c:pt>
                <c:pt idx="26">
                  <c:v>43527.736099999995</c:v>
                </c:pt>
                <c:pt idx="27">
                  <c:v>45163.517199999995</c:v>
                </c:pt>
                <c:pt idx="28">
                  <c:v>46918.989600000001</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国実!$F$1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国実!$B$843:$B$871</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国実!$F$843:$F$871</c:f>
              <c:numCache>
                <c:formatCode>#,##0.0;[Red]\-#,##0.0</c:formatCode>
                <c:ptCount val="29"/>
                <c:pt idx="0">
                  <c:v>43821.105000000003</c:v>
                </c:pt>
                <c:pt idx="1">
                  <c:v>42770.332499999997</c:v>
                </c:pt>
                <c:pt idx="2">
                  <c:v>43976.775000000001</c:v>
                </c:pt>
                <c:pt idx="3">
                  <c:v>44015.692499999997</c:v>
                </c:pt>
                <c:pt idx="4">
                  <c:v>43509.764999999999</c:v>
                </c:pt>
                <c:pt idx="5">
                  <c:v>43937.857499999998</c:v>
                </c:pt>
                <c:pt idx="6">
                  <c:v>46156.154999999999</c:v>
                </c:pt>
                <c:pt idx="7">
                  <c:v>44716.207499999997</c:v>
                </c:pt>
                <c:pt idx="8">
                  <c:v>45338.887499999997</c:v>
                </c:pt>
                <c:pt idx="9">
                  <c:v>45805.897499999999</c:v>
                </c:pt>
                <c:pt idx="10">
                  <c:v>46506.412499999999</c:v>
                </c:pt>
                <c:pt idx="11">
                  <c:v>46156.154999999999</c:v>
                </c:pt>
                <c:pt idx="12">
                  <c:v>45533.474999999999</c:v>
                </c:pt>
                <c:pt idx="13">
                  <c:v>44794.042500000003</c:v>
                </c:pt>
                <c:pt idx="14">
                  <c:v>43315.177499999998</c:v>
                </c:pt>
                <c:pt idx="15">
                  <c:v>41096.879999999997</c:v>
                </c:pt>
                <c:pt idx="16">
                  <c:v>41096.879999999997</c:v>
                </c:pt>
                <c:pt idx="17">
                  <c:v>40396.364999999998</c:v>
                </c:pt>
                <c:pt idx="18">
                  <c:v>41057.962500000001</c:v>
                </c:pt>
                <c:pt idx="19">
                  <c:v>40435.282500000001</c:v>
                </c:pt>
                <c:pt idx="20">
                  <c:v>39618.014999999999</c:v>
                </c:pt>
                <c:pt idx="21" formatCode="#,##0.0;\-#,##0.0">
                  <c:v>38917.5</c:v>
                </c:pt>
                <c:pt idx="22">
                  <c:v>38528.324999999997</c:v>
                </c:pt>
                <c:pt idx="23">
                  <c:v>38722.912499999999</c:v>
                </c:pt>
                <c:pt idx="24">
                  <c:v>38333.737500000003</c:v>
                </c:pt>
                <c:pt idx="25">
                  <c:v>38450.49</c:v>
                </c:pt>
                <c:pt idx="26">
                  <c:v>33780.39</c:v>
                </c:pt>
                <c:pt idx="27">
                  <c:v>34052.8125</c:v>
                </c:pt>
                <c:pt idx="28">
                  <c:v>34130.647499999999</c:v>
                </c:pt>
              </c:numCache>
            </c:numRef>
          </c:val>
          <c:smooth val="0"/>
          <c:extLst>
            <c:ext xmlns:c16="http://schemas.microsoft.com/office/drawing/2014/chart" uri="{C3380CC4-5D6E-409C-BE32-E72D297353CC}">
              <c16:uniqueId val="{00000000-9D7D-49FF-9FCC-18EE0FD5B6F6}"/>
            </c:ext>
          </c:extLst>
        </c:ser>
        <c:ser>
          <c:idx val="1"/>
          <c:order val="1"/>
          <c:tx>
            <c:strRef>
              <c:f>国実!$G$1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国実!$B$843:$B$871</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国実!$G$843:$G$871</c:f>
              <c:numCache>
                <c:formatCode>#,##0.0;[Red]\-#,##0.0</c:formatCode>
                <c:ptCount val="29"/>
                <c:pt idx="0">
                  <c:v>16432.930899999999</c:v>
                </c:pt>
                <c:pt idx="1">
                  <c:v>15878.0951</c:v>
                </c:pt>
                <c:pt idx="2">
                  <c:v>16775.623600000003</c:v>
                </c:pt>
                <c:pt idx="3">
                  <c:v>16987.7667</c:v>
                </c:pt>
                <c:pt idx="4">
                  <c:v>16759.304900000003</c:v>
                </c:pt>
                <c:pt idx="5">
                  <c:v>17248.865900000001</c:v>
                </c:pt>
                <c:pt idx="6">
                  <c:v>18244.3066</c:v>
                </c:pt>
                <c:pt idx="7">
                  <c:v>17966.8887</c:v>
                </c:pt>
                <c:pt idx="8">
                  <c:v>18081.119599999998</c:v>
                </c:pt>
                <c:pt idx="9">
                  <c:v>18407.493600000002</c:v>
                </c:pt>
                <c:pt idx="10">
                  <c:v>19190.7912</c:v>
                </c:pt>
                <c:pt idx="11">
                  <c:v>19386.615600000001</c:v>
                </c:pt>
                <c:pt idx="12">
                  <c:v>18848.0985</c:v>
                </c:pt>
                <c:pt idx="13">
                  <c:v>18293.262699999999</c:v>
                </c:pt>
                <c:pt idx="14">
                  <c:v>17412.052899999999</c:v>
                </c:pt>
                <c:pt idx="15">
                  <c:v>16432.930899999999</c:v>
                </c:pt>
                <c:pt idx="16">
                  <c:v>16775.623600000003</c:v>
                </c:pt>
                <c:pt idx="17">
                  <c:v>16400.2935</c:v>
                </c:pt>
                <c:pt idx="18">
                  <c:v>17004.0854</c:v>
                </c:pt>
                <c:pt idx="19">
                  <c:v>17053.041500000003</c:v>
                </c:pt>
                <c:pt idx="20">
                  <c:v>16579.799199999998</c:v>
                </c:pt>
                <c:pt idx="21" formatCode="#,##0.0;\-#,##0.0">
                  <c:v>16318.7</c:v>
                </c:pt>
                <c:pt idx="22">
                  <c:v>16367.6561</c:v>
                </c:pt>
                <c:pt idx="23">
                  <c:v>16514.524400000002</c:v>
                </c:pt>
                <c:pt idx="24">
                  <c:v>16351.337400000002</c:v>
                </c:pt>
                <c:pt idx="25">
                  <c:v>16220.787800000002</c:v>
                </c:pt>
                <c:pt idx="26">
                  <c:v>14229.906400000002</c:v>
                </c:pt>
                <c:pt idx="27">
                  <c:v>14180.950300000002</c:v>
                </c:pt>
                <c:pt idx="28">
                  <c:v>14115.675500000001</c:v>
                </c:pt>
              </c:numCache>
            </c:numRef>
          </c:val>
          <c:smooth val="0"/>
          <c:extLst>
            <c:ext xmlns:c16="http://schemas.microsoft.com/office/drawing/2014/chart" uri="{C3380CC4-5D6E-409C-BE32-E72D297353CC}">
              <c16:uniqueId val="{00000001-9D7D-49FF-9FCC-18EE0FD5B6F6}"/>
            </c:ext>
          </c:extLst>
        </c:ser>
        <c:ser>
          <c:idx val="2"/>
          <c:order val="2"/>
          <c:tx>
            <c:strRef>
              <c:f>国実!$H$1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国実!$B$843:$B$871</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国実!$H$843:$H$871</c:f>
              <c:numCache>
                <c:formatCode>#,##0.0;[Red]\-#,##0.0</c:formatCode>
                <c:ptCount val="29"/>
                <c:pt idx="0">
                  <c:v>27389.745600000002</c:v>
                </c:pt>
                <c:pt idx="1">
                  <c:v>26892.571999999996</c:v>
                </c:pt>
                <c:pt idx="2">
                  <c:v>27208.9552</c:v>
                </c:pt>
                <c:pt idx="3">
                  <c:v>27028.164799999999</c:v>
                </c:pt>
                <c:pt idx="4">
                  <c:v>26756.979199999998</c:v>
                </c:pt>
                <c:pt idx="5">
                  <c:v>26711.781600000002</c:v>
                </c:pt>
                <c:pt idx="6">
                  <c:v>27932.116799999996</c:v>
                </c:pt>
                <c:pt idx="7">
                  <c:v>26756.979199999998</c:v>
                </c:pt>
                <c:pt idx="8">
                  <c:v>27276.751600000003</c:v>
                </c:pt>
                <c:pt idx="9">
                  <c:v>27389.745600000002</c:v>
                </c:pt>
                <c:pt idx="10">
                  <c:v>27299.350399999999</c:v>
                </c:pt>
                <c:pt idx="11">
                  <c:v>26779.577999999998</c:v>
                </c:pt>
                <c:pt idx="12">
                  <c:v>26711.781600000002</c:v>
                </c:pt>
                <c:pt idx="13">
                  <c:v>26508.392399999997</c:v>
                </c:pt>
                <c:pt idx="14">
                  <c:v>25920.8236</c:v>
                </c:pt>
                <c:pt idx="15">
                  <c:v>24655.290799999995</c:v>
                </c:pt>
                <c:pt idx="16">
                  <c:v>24338.907599999999</c:v>
                </c:pt>
                <c:pt idx="17">
                  <c:v>23999.925600000002</c:v>
                </c:pt>
                <c:pt idx="18">
                  <c:v>24045.123199999998</c:v>
                </c:pt>
                <c:pt idx="19">
                  <c:v>23389.757999999998</c:v>
                </c:pt>
                <c:pt idx="20">
                  <c:v>23028.177200000002</c:v>
                </c:pt>
                <c:pt idx="21" formatCode="#,##0.0;\-#,##0.0">
                  <c:v>22598.799999999999</c:v>
                </c:pt>
                <c:pt idx="22">
                  <c:v>22169.422799999997</c:v>
                </c:pt>
                <c:pt idx="23">
                  <c:v>22237.2192</c:v>
                </c:pt>
                <c:pt idx="24">
                  <c:v>21966.033599999999</c:v>
                </c:pt>
                <c:pt idx="25">
                  <c:v>22237.2192</c:v>
                </c:pt>
                <c:pt idx="26">
                  <c:v>19570.560799999999</c:v>
                </c:pt>
                <c:pt idx="27">
                  <c:v>19864.3452</c:v>
                </c:pt>
                <c:pt idx="28">
                  <c:v>20022.536799999998</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国実!$F$1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国実!$B$872:$B$900</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国実!$F$872:$F$900</c:f>
              <c:numCache>
                <c:formatCode>#,##0.0;[Red]\-#,##0.0</c:formatCode>
                <c:ptCount val="29"/>
                <c:pt idx="0">
                  <c:v>881360.9</c:v>
                </c:pt>
                <c:pt idx="1">
                  <c:v>900499.02240000013</c:v>
                </c:pt>
                <c:pt idx="2">
                  <c:v>927695.30160000001</c:v>
                </c:pt>
                <c:pt idx="3">
                  <c:v>939782.53679999989</c:v>
                </c:pt>
                <c:pt idx="4">
                  <c:v>923666.22320000012</c:v>
                </c:pt>
                <c:pt idx="5">
                  <c:v>922658.95360000001</c:v>
                </c:pt>
                <c:pt idx="6">
                  <c:v>947840.6936</c:v>
                </c:pt>
                <c:pt idx="7">
                  <c:v>945826.1544</c:v>
                </c:pt>
                <c:pt idx="8">
                  <c:v>943811.6152</c:v>
                </c:pt>
                <c:pt idx="9">
                  <c:v>953884.3112</c:v>
                </c:pt>
                <c:pt idx="10">
                  <c:v>971007.89439999999</c:v>
                </c:pt>
                <c:pt idx="11">
                  <c:v>990146.01679999987</c:v>
                </c:pt>
                <c:pt idx="12">
                  <c:v>1003240.5216</c:v>
                </c:pt>
                <c:pt idx="13">
                  <c:v>1020364.1047999999</c:v>
                </c:pt>
                <c:pt idx="14">
                  <c:v>1007269.6</c:v>
                </c:pt>
                <c:pt idx="15">
                  <c:v>926688.03200000001</c:v>
                </c:pt>
                <c:pt idx="16">
                  <c:v>964964.27679999988</c:v>
                </c:pt>
                <c:pt idx="17">
                  <c:v>962949.73759999988</c:v>
                </c:pt>
                <c:pt idx="18">
                  <c:v>979066.0512000001</c:v>
                </c:pt>
                <c:pt idx="19">
                  <c:v>990146.01679999987</c:v>
                </c:pt>
                <c:pt idx="20">
                  <c:v>991153.28639999998</c:v>
                </c:pt>
                <c:pt idx="21" formatCode="#,##0.0;\-#,##0.0">
                  <c:v>1007269.6</c:v>
                </c:pt>
                <c:pt idx="22">
                  <c:v>1014320.4872</c:v>
                </c:pt>
                <c:pt idx="23">
                  <c:v>1030436.8008</c:v>
                </c:pt>
                <c:pt idx="24">
                  <c:v>1037487.688</c:v>
                </c:pt>
                <c:pt idx="25">
                  <c:v>1032451.34</c:v>
                </c:pt>
                <c:pt idx="26">
                  <c:v>978058.78159999999</c:v>
                </c:pt>
                <c:pt idx="27">
                  <c:v>1005255.0608</c:v>
                </c:pt>
                <c:pt idx="28">
                  <c:v>1017342.296</c:v>
                </c:pt>
              </c:numCache>
            </c:numRef>
          </c:val>
          <c:smooth val="0"/>
          <c:extLst>
            <c:ext xmlns:c16="http://schemas.microsoft.com/office/drawing/2014/chart" uri="{C3380CC4-5D6E-409C-BE32-E72D297353CC}">
              <c16:uniqueId val="{00000000-9D7D-49FF-9FCC-18EE0FD5B6F6}"/>
            </c:ext>
          </c:extLst>
        </c:ser>
        <c:ser>
          <c:idx val="1"/>
          <c:order val="1"/>
          <c:tx>
            <c:strRef>
              <c:f>国実!$G$1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国実!$B$872:$B$900</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国実!$G$872:$G$900</c:f>
              <c:numCache>
                <c:formatCode>#,##0.0;[Red]\-#,##0.0</c:formatCode>
                <c:ptCount val="29"/>
                <c:pt idx="0">
                  <c:v>434129.62650000007</c:v>
                </c:pt>
                <c:pt idx="1">
                  <c:v>442632.70950000006</c:v>
                </c:pt>
                <c:pt idx="2">
                  <c:v>455859.72749999998</c:v>
                </c:pt>
                <c:pt idx="3">
                  <c:v>461056.05599999992</c:v>
                </c:pt>
                <c:pt idx="4">
                  <c:v>450191.00549999997</c:v>
                </c:pt>
                <c:pt idx="5">
                  <c:v>449246.21849999996</c:v>
                </c:pt>
                <c:pt idx="6">
                  <c:v>461528.44950000005</c:v>
                </c:pt>
                <c:pt idx="7">
                  <c:v>461056.05599999992</c:v>
                </c:pt>
                <c:pt idx="8">
                  <c:v>455387.33400000003</c:v>
                </c:pt>
                <c:pt idx="9">
                  <c:v>458221.69500000001</c:v>
                </c:pt>
                <c:pt idx="10">
                  <c:v>463890.41700000002</c:v>
                </c:pt>
                <c:pt idx="11">
                  <c:v>471921.10650000005</c:v>
                </c:pt>
                <c:pt idx="12">
                  <c:v>478534.61549999996</c:v>
                </c:pt>
                <c:pt idx="13">
                  <c:v>487982.48549999995</c:v>
                </c:pt>
                <c:pt idx="14">
                  <c:v>480424.18950000004</c:v>
                </c:pt>
                <c:pt idx="15">
                  <c:v>434602.02</c:v>
                </c:pt>
                <c:pt idx="16">
                  <c:v>454914.94049999997</c:v>
                </c:pt>
                <c:pt idx="17">
                  <c:v>453970.15349999996</c:v>
                </c:pt>
                <c:pt idx="18">
                  <c:v>463890.41700000002</c:v>
                </c:pt>
                <c:pt idx="19">
                  <c:v>465307.59749999997</c:v>
                </c:pt>
                <c:pt idx="20">
                  <c:v>464835.20400000009</c:v>
                </c:pt>
                <c:pt idx="21" formatCode="#,##0.0;\-#,##0.0">
                  <c:v>472393.5</c:v>
                </c:pt>
                <c:pt idx="22">
                  <c:v>475700.25450000004</c:v>
                </c:pt>
                <c:pt idx="23">
                  <c:v>481368.97650000005</c:v>
                </c:pt>
                <c:pt idx="24">
                  <c:v>484675.73099999991</c:v>
                </c:pt>
                <c:pt idx="25">
                  <c:v>481841.37</c:v>
                </c:pt>
                <c:pt idx="26">
                  <c:v>453025.36650000006</c:v>
                </c:pt>
                <c:pt idx="27">
                  <c:v>463418.02349999995</c:v>
                </c:pt>
                <c:pt idx="28">
                  <c:v>462473.23650000006</c:v>
                </c:pt>
              </c:numCache>
            </c:numRef>
          </c:val>
          <c:smooth val="0"/>
          <c:extLst>
            <c:ext xmlns:c16="http://schemas.microsoft.com/office/drawing/2014/chart" uri="{C3380CC4-5D6E-409C-BE32-E72D297353CC}">
              <c16:uniqueId val="{00000001-9D7D-49FF-9FCC-18EE0FD5B6F6}"/>
            </c:ext>
          </c:extLst>
        </c:ser>
        <c:ser>
          <c:idx val="2"/>
          <c:order val="2"/>
          <c:tx>
            <c:strRef>
              <c:f>国実!$H$1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国実!$B$872:$B$900</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国実!$H$872:$H$900</c:f>
              <c:numCache>
                <c:formatCode>#,##0.0;[Red]\-#,##0.0</c:formatCode>
                <c:ptCount val="29"/>
                <c:pt idx="0">
                  <c:v>448760.96400000004</c:v>
                </c:pt>
                <c:pt idx="1">
                  <c:v>459993.36</c:v>
                </c:pt>
                <c:pt idx="2">
                  <c:v>473900.13599999994</c:v>
                </c:pt>
                <c:pt idx="3">
                  <c:v>480853.52400000003</c:v>
                </c:pt>
                <c:pt idx="4">
                  <c:v>474969.88799999998</c:v>
                </c:pt>
                <c:pt idx="5">
                  <c:v>474969.88799999998</c:v>
                </c:pt>
                <c:pt idx="6">
                  <c:v>487272.03599999996</c:v>
                </c:pt>
                <c:pt idx="7">
                  <c:v>486202.28400000004</c:v>
                </c:pt>
                <c:pt idx="8">
                  <c:v>488341.78799999994</c:v>
                </c:pt>
                <c:pt idx="9">
                  <c:v>495830.05200000003</c:v>
                </c:pt>
                <c:pt idx="10">
                  <c:v>506527.57200000004</c:v>
                </c:pt>
                <c:pt idx="11">
                  <c:v>517759.96799999999</c:v>
                </c:pt>
                <c:pt idx="12">
                  <c:v>524178.48</c:v>
                </c:pt>
                <c:pt idx="13">
                  <c:v>532201.62</c:v>
                </c:pt>
                <c:pt idx="14">
                  <c:v>525783.10800000001</c:v>
                </c:pt>
                <c:pt idx="15">
                  <c:v>492085.92</c:v>
                </c:pt>
                <c:pt idx="16">
                  <c:v>510271.70400000009</c:v>
                </c:pt>
                <c:pt idx="17">
                  <c:v>509201.95200000005</c:v>
                </c:pt>
                <c:pt idx="18">
                  <c:v>514550.71200000006</c:v>
                </c:pt>
                <c:pt idx="19">
                  <c:v>524713.35599999991</c:v>
                </c:pt>
                <c:pt idx="20">
                  <c:v>526317.98400000005</c:v>
                </c:pt>
                <c:pt idx="21" formatCode="#,##0.0;\-#,##0.0">
                  <c:v>534876</c:v>
                </c:pt>
                <c:pt idx="22">
                  <c:v>538620.13199999998</c:v>
                </c:pt>
                <c:pt idx="23">
                  <c:v>549852.52799999993</c:v>
                </c:pt>
                <c:pt idx="24">
                  <c:v>553061.7840000001</c:v>
                </c:pt>
                <c:pt idx="25">
                  <c:v>549852.52799999993</c:v>
                </c:pt>
                <c:pt idx="26">
                  <c:v>524713.35599999991</c:v>
                </c:pt>
                <c:pt idx="27">
                  <c:v>541829.38799999992</c:v>
                </c:pt>
                <c:pt idx="28">
                  <c:v>554666.41200000001</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国実!$F$1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国実!$B$901:$B$929</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国実!$F$901:$F$929</c:f>
              <c:numCache>
                <c:formatCode>#,##0.0;[Red]\-#,##0.0</c:formatCode>
                <c:ptCount val="29"/>
                <c:pt idx="0">
                  <c:v>7961.4320000000007</c:v>
                </c:pt>
                <c:pt idx="1">
                  <c:v>8607.9520000000011</c:v>
                </c:pt>
                <c:pt idx="2">
                  <c:v>8801.9079999999994</c:v>
                </c:pt>
                <c:pt idx="3">
                  <c:v>8423.232</c:v>
                </c:pt>
                <c:pt idx="4">
                  <c:v>8367.8159999999989</c:v>
                </c:pt>
                <c:pt idx="5">
                  <c:v>8413.9959999999992</c:v>
                </c:pt>
                <c:pt idx="6">
                  <c:v>8774.2000000000007</c:v>
                </c:pt>
                <c:pt idx="7">
                  <c:v>8931.2120000000014</c:v>
                </c:pt>
                <c:pt idx="8">
                  <c:v>8654.1320000000014</c:v>
                </c:pt>
                <c:pt idx="9">
                  <c:v>8894.268</c:v>
                </c:pt>
                <c:pt idx="10">
                  <c:v>8986.6279999999988</c:v>
                </c:pt>
                <c:pt idx="11">
                  <c:v>9226.764000000001</c:v>
                </c:pt>
                <c:pt idx="12">
                  <c:v>9411.4840000000004</c:v>
                </c:pt>
                <c:pt idx="13">
                  <c:v>9272.9439999999995</c:v>
                </c:pt>
                <c:pt idx="14">
                  <c:v>8940.4479999999985</c:v>
                </c:pt>
                <c:pt idx="15">
                  <c:v>8497.1200000000008</c:v>
                </c:pt>
                <c:pt idx="16">
                  <c:v>8728.02</c:v>
                </c:pt>
                <c:pt idx="17">
                  <c:v>8968.155999999999</c:v>
                </c:pt>
                <c:pt idx="18">
                  <c:v>9042.0439999999999</c:v>
                </c:pt>
                <c:pt idx="19">
                  <c:v>8931.2120000000014</c:v>
                </c:pt>
                <c:pt idx="20">
                  <c:v>8875.7960000000003</c:v>
                </c:pt>
                <c:pt idx="21" formatCode="#,##0.0;\-#,##0.0">
                  <c:v>9236</c:v>
                </c:pt>
                <c:pt idx="22">
                  <c:v>9485.3720000000012</c:v>
                </c:pt>
                <c:pt idx="23">
                  <c:v>9586.9679999999989</c:v>
                </c:pt>
                <c:pt idx="24">
                  <c:v>9660.8559999999998</c:v>
                </c:pt>
                <c:pt idx="25">
                  <c:v>9586.9679999999989</c:v>
                </c:pt>
                <c:pt idx="26">
                  <c:v>9457.6640000000007</c:v>
                </c:pt>
                <c:pt idx="27">
                  <c:v>9531.5520000000015</c:v>
                </c:pt>
                <c:pt idx="28">
                  <c:v>9550.0239999999994</c:v>
                </c:pt>
              </c:numCache>
            </c:numRef>
          </c:val>
          <c:smooth val="0"/>
          <c:extLst>
            <c:ext xmlns:c16="http://schemas.microsoft.com/office/drawing/2014/chart" uri="{C3380CC4-5D6E-409C-BE32-E72D297353CC}">
              <c16:uniqueId val="{00000000-9D7D-49FF-9FCC-18EE0FD5B6F6}"/>
            </c:ext>
          </c:extLst>
        </c:ser>
        <c:ser>
          <c:idx val="1"/>
          <c:order val="1"/>
          <c:tx>
            <c:strRef>
              <c:f>国実!$G$1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国実!$B$901:$B$929</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国実!$G$901:$G$929</c:f>
              <c:numCache>
                <c:formatCode>#,##0.0;[Red]\-#,##0.0</c:formatCode>
                <c:ptCount val="29"/>
              </c:numCache>
            </c:numRef>
          </c:val>
          <c:smooth val="0"/>
          <c:extLst>
            <c:ext xmlns:c16="http://schemas.microsoft.com/office/drawing/2014/chart" uri="{C3380CC4-5D6E-409C-BE32-E72D297353CC}">
              <c16:uniqueId val="{00000001-9D7D-49FF-9FCC-18EE0FD5B6F6}"/>
            </c:ext>
          </c:extLst>
        </c:ser>
        <c:ser>
          <c:idx val="2"/>
          <c:order val="2"/>
          <c:tx>
            <c:strRef>
              <c:f>国実!$H$1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国実!$B$901:$B$929</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国実!$H$901:$H$929</c:f>
              <c:numCache>
                <c:formatCode>#,##0.0;[Red]\-#,##0.0</c:formatCode>
                <c:ptCount val="29"/>
                <c:pt idx="0">
                  <c:v>7961.4320000000007</c:v>
                </c:pt>
                <c:pt idx="1">
                  <c:v>8607.9520000000011</c:v>
                </c:pt>
                <c:pt idx="2">
                  <c:v>8801.9079999999994</c:v>
                </c:pt>
                <c:pt idx="3">
                  <c:v>8423.232</c:v>
                </c:pt>
                <c:pt idx="4">
                  <c:v>8367.8159999999989</c:v>
                </c:pt>
                <c:pt idx="5">
                  <c:v>8413.9959999999992</c:v>
                </c:pt>
                <c:pt idx="6">
                  <c:v>8774.2000000000007</c:v>
                </c:pt>
                <c:pt idx="7">
                  <c:v>8931.2120000000014</c:v>
                </c:pt>
                <c:pt idx="8">
                  <c:v>8654.1320000000014</c:v>
                </c:pt>
                <c:pt idx="9">
                  <c:v>8894.268</c:v>
                </c:pt>
                <c:pt idx="10">
                  <c:v>8986.6279999999988</c:v>
                </c:pt>
                <c:pt idx="11">
                  <c:v>9226.764000000001</c:v>
                </c:pt>
                <c:pt idx="12">
                  <c:v>9411.4840000000004</c:v>
                </c:pt>
                <c:pt idx="13">
                  <c:v>9272.9439999999995</c:v>
                </c:pt>
                <c:pt idx="14">
                  <c:v>8940.4479999999985</c:v>
                </c:pt>
                <c:pt idx="15">
                  <c:v>8497.1200000000008</c:v>
                </c:pt>
                <c:pt idx="16">
                  <c:v>8728.02</c:v>
                </c:pt>
                <c:pt idx="17">
                  <c:v>8968.155999999999</c:v>
                </c:pt>
                <c:pt idx="18">
                  <c:v>9042.0439999999999</c:v>
                </c:pt>
                <c:pt idx="19">
                  <c:v>8931.2120000000014</c:v>
                </c:pt>
                <c:pt idx="20">
                  <c:v>8875.7960000000003</c:v>
                </c:pt>
                <c:pt idx="21" formatCode="#,##0.0;\-#,##0.0">
                  <c:v>9236</c:v>
                </c:pt>
                <c:pt idx="22">
                  <c:v>9485.3720000000012</c:v>
                </c:pt>
                <c:pt idx="23">
                  <c:v>9586.9679999999989</c:v>
                </c:pt>
                <c:pt idx="24">
                  <c:v>9660.8559999999998</c:v>
                </c:pt>
                <c:pt idx="25">
                  <c:v>9586.9679999999989</c:v>
                </c:pt>
                <c:pt idx="26">
                  <c:v>9457.6640000000007</c:v>
                </c:pt>
                <c:pt idx="27">
                  <c:v>9531.5520000000015</c:v>
                </c:pt>
                <c:pt idx="28">
                  <c:v>9550.0239999999994</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国実!$F$1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国実!$B$930:$B$958</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国実!$F$930:$F$958</c:f>
              <c:numCache>
                <c:formatCode>#,##0.0;[Red]\-#,##0.0</c:formatCode>
                <c:ptCount val="29"/>
                <c:pt idx="0">
                  <c:v>5254.5241000000005</c:v>
                </c:pt>
                <c:pt idx="1">
                  <c:v>5622.4021000000012</c:v>
                </c:pt>
                <c:pt idx="2">
                  <c:v>6051.593100000001</c:v>
                </c:pt>
                <c:pt idx="3">
                  <c:v>6094.512200000001</c:v>
                </c:pt>
                <c:pt idx="4">
                  <c:v>5843.1288999999997</c:v>
                </c:pt>
                <c:pt idx="5">
                  <c:v>5279.0492999999997</c:v>
                </c:pt>
                <c:pt idx="6">
                  <c:v>5757.2907000000005</c:v>
                </c:pt>
                <c:pt idx="7">
                  <c:v>5745.0281000000004</c:v>
                </c:pt>
                <c:pt idx="8">
                  <c:v>5260.6554000000006</c:v>
                </c:pt>
                <c:pt idx="9">
                  <c:v>5462.9883</c:v>
                </c:pt>
                <c:pt idx="10">
                  <c:v>5732.7655000000004</c:v>
                </c:pt>
                <c:pt idx="11">
                  <c:v>5990.2800999999999</c:v>
                </c:pt>
                <c:pt idx="12">
                  <c:v>6063.855700000001</c:v>
                </c:pt>
                <c:pt idx="13">
                  <c:v>6186.4817000000003</c:v>
                </c:pt>
                <c:pt idx="14">
                  <c:v>6094.512200000001</c:v>
                </c:pt>
                <c:pt idx="15">
                  <c:v>4776.2827000000007</c:v>
                </c:pt>
                <c:pt idx="16">
                  <c:v>5088.9790000000003</c:v>
                </c:pt>
                <c:pt idx="17">
                  <c:v>5328.0997000000007</c:v>
                </c:pt>
                <c:pt idx="18">
                  <c:v>5505.9074000000001</c:v>
                </c:pt>
                <c:pt idx="19">
                  <c:v>5524.3013000000001</c:v>
                </c:pt>
                <c:pt idx="20">
                  <c:v>5738.8967999999995</c:v>
                </c:pt>
                <c:pt idx="21" formatCode="#,##0.0;\-#,##0.0">
                  <c:v>6131.3</c:v>
                </c:pt>
                <c:pt idx="22">
                  <c:v>6119.0374000000002</c:v>
                </c:pt>
                <c:pt idx="23">
                  <c:v>6284.5825000000004</c:v>
                </c:pt>
                <c:pt idx="24">
                  <c:v>6542.0971000000009</c:v>
                </c:pt>
                <c:pt idx="25">
                  <c:v>6456.2588999999998</c:v>
                </c:pt>
                <c:pt idx="26">
                  <c:v>5959.6235999999999</c:v>
                </c:pt>
                <c:pt idx="27">
                  <c:v>6168.0878000000002</c:v>
                </c:pt>
                <c:pt idx="28">
                  <c:v>6456.2588999999998</c:v>
                </c:pt>
              </c:numCache>
            </c:numRef>
          </c:val>
          <c:smooth val="0"/>
          <c:extLst>
            <c:ext xmlns:c16="http://schemas.microsoft.com/office/drawing/2014/chart" uri="{C3380CC4-5D6E-409C-BE32-E72D297353CC}">
              <c16:uniqueId val="{00000000-9D7D-49FF-9FCC-18EE0FD5B6F6}"/>
            </c:ext>
          </c:extLst>
        </c:ser>
        <c:ser>
          <c:idx val="1"/>
          <c:order val="1"/>
          <c:tx>
            <c:strRef>
              <c:f>国実!$G$1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国実!$B$930:$B$958</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国実!$G$930:$G$958</c:f>
              <c:numCache>
                <c:formatCode>#,##0.0;[Red]\-#,##0.0</c:formatCode>
                <c:ptCount val="29"/>
              </c:numCache>
            </c:numRef>
          </c:val>
          <c:smooth val="0"/>
          <c:extLst>
            <c:ext xmlns:c16="http://schemas.microsoft.com/office/drawing/2014/chart" uri="{C3380CC4-5D6E-409C-BE32-E72D297353CC}">
              <c16:uniqueId val="{00000001-9D7D-49FF-9FCC-18EE0FD5B6F6}"/>
            </c:ext>
          </c:extLst>
        </c:ser>
        <c:ser>
          <c:idx val="2"/>
          <c:order val="2"/>
          <c:tx>
            <c:strRef>
              <c:f>国実!$H$1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国実!$B$930:$B$958</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国実!$H$930:$H$958</c:f>
              <c:numCache>
                <c:formatCode>#,##0.0;[Red]\-#,##0.0</c:formatCode>
                <c:ptCount val="29"/>
                <c:pt idx="0">
                  <c:v>5254.5241000000005</c:v>
                </c:pt>
                <c:pt idx="1">
                  <c:v>5622.4021000000012</c:v>
                </c:pt>
                <c:pt idx="2">
                  <c:v>6051.593100000001</c:v>
                </c:pt>
                <c:pt idx="3">
                  <c:v>6094.512200000001</c:v>
                </c:pt>
                <c:pt idx="4">
                  <c:v>5843.1288999999997</c:v>
                </c:pt>
                <c:pt idx="5">
                  <c:v>5279.0492999999997</c:v>
                </c:pt>
                <c:pt idx="6">
                  <c:v>5757.2907000000005</c:v>
                </c:pt>
                <c:pt idx="7">
                  <c:v>5745.0281000000004</c:v>
                </c:pt>
                <c:pt idx="8">
                  <c:v>5260.6554000000006</c:v>
                </c:pt>
                <c:pt idx="9">
                  <c:v>5462.9883</c:v>
                </c:pt>
                <c:pt idx="10">
                  <c:v>5732.7655000000004</c:v>
                </c:pt>
                <c:pt idx="11">
                  <c:v>5990.2800999999999</c:v>
                </c:pt>
                <c:pt idx="12">
                  <c:v>6063.855700000001</c:v>
                </c:pt>
                <c:pt idx="13">
                  <c:v>6186.4817000000003</c:v>
                </c:pt>
                <c:pt idx="14">
                  <c:v>6094.512200000001</c:v>
                </c:pt>
                <c:pt idx="15">
                  <c:v>4776.2827000000007</c:v>
                </c:pt>
                <c:pt idx="16">
                  <c:v>5088.9790000000003</c:v>
                </c:pt>
                <c:pt idx="17">
                  <c:v>5328.0997000000007</c:v>
                </c:pt>
                <c:pt idx="18">
                  <c:v>5505.9074000000001</c:v>
                </c:pt>
                <c:pt idx="19">
                  <c:v>5524.3013000000001</c:v>
                </c:pt>
                <c:pt idx="20">
                  <c:v>5738.8967999999995</c:v>
                </c:pt>
                <c:pt idx="21" formatCode="#,##0.0;\-#,##0.0">
                  <c:v>6131.3</c:v>
                </c:pt>
                <c:pt idx="22">
                  <c:v>6119.0374000000002</c:v>
                </c:pt>
                <c:pt idx="23">
                  <c:v>6284.5825000000004</c:v>
                </c:pt>
                <c:pt idx="24">
                  <c:v>6542.0971000000009</c:v>
                </c:pt>
                <c:pt idx="25">
                  <c:v>6456.2588999999998</c:v>
                </c:pt>
                <c:pt idx="26">
                  <c:v>5959.6235999999999</c:v>
                </c:pt>
                <c:pt idx="27">
                  <c:v>6168.0878000000002</c:v>
                </c:pt>
                <c:pt idx="28">
                  <c:v>6456.2588999999998</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国実!$F$1</c:f>
              <c:strCache>
                <c:ptCount val="1"/>
                <c:pt idx="0">
                  <c:v>産出額</c:v>
                </c:pt>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国実!$B$959:$B$987</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国実!$F$959:$F$987</c:f>
              <c:numCache>
                <c:formatCode>#,##0.0;[Red]\-#,##0.0</c:formatCode>
                <c:ptCount val="29"/>
                <c:pt idx="0">
                  <c:v>884077.51249999995</c:v>
                </c:pt>
                <c:pt idx="1">
                  <c:v>903274.62420000019</c:v>
                </c:pt>
                <c:pt idx="2">
                  <c:v>930554.73030000005</c:v>
                </c:pt>
                <c:pt idx="3">
                  <c:v>942679.2219</c:v>
                </c:pt>
                <c:pt idx="4">
                  <c:v>926513.23310000007</c:v>
                </c:pt>
                <c:pt idx="5">
                  <c:v>926513.23310000007</c:v>
                </c:pt>
                <c:pt idx="6">
                  <c:v>950762.21629999997</c:v>
                </c:pt>
                <c:pt idx="7">
                  <c:v>948741.46770000015</c:v>
                </c:pt>
                <c:pt idx="8">
                  <c:v>946720.7191000001</c:v>
                </c:pt>
                <c:pt idx="9">
                  <c:v>957834.83640000003</c:v>
                </c:pt>
                <c:pt idx="10">
                  <c:v>974000.82520000008</c:v>
                </c:pt>
                <c:pt idx="11">
                  <c:v>993197.93689999997</c:v>
                </c:pt>
                <c:pt idx="12">
                  <c:v>1006332.8028000001</c:v>
                </c:pt>
                <c:pt idx="13">
                  <c:v>1023509.1659</c:v>
                </c:pt>
                <c:pt idx="14">
                  <c:v>1010374.3</c:v>
                </c:pt>
                <c:pt idx="15">
                  <c:v>930554.73030000005</c:v>
                </c:pt>
                <c:pt idx="16">
                  <c:v>968948.95370000007</c:v>
                </c:pt>
                <c:pt idx="17">
                  <c:v>966928.20510000002</c:v>
                </c:pt>
                <c:pt idx="18">
                  <c:v>982083.81960000005</c:v>
                </c:pt>
                <c:pt idx="19">
                  <c:v>993197.93689999997</c:v>
                </c:pt>
                <c:pt idx="20">
                  <c:v>994208.3112</c:v>
                </c:pt>
                <c:pt idx="21" formatCode="#,##0.0;\-#,##0.0">
                  <c:v>1010374.3</c:v>
                </c:pt>
                <c:pt idx="22">
                  <c:v>1018457.2944</c:v>
                </c:pt>
                <c:pt idx="23">
                  <c:v>1034623.2832000001</c:v>
                </c:pt>
                <c:pt idx="24">
                  <c:v>1040685.5290000001</c:v>
                </c:pt>
                <c:pt idx="25">
                  <c:v>1035633.6575</c:v>
                </c:pt>
                <c:pt idx="26">
                  <c:v>981073.44530000002</c:v>
                </c:pt>
                <c:pt idx="27">
                  <c:v>1008353.5514</c:v>
                </c:pt>
                <c:pt idx="28">
                  <c:v>1020478.0430000001</c:v>
                </c:pt>
              </c:numCache>
            </c:numRef>
          </c:val>
          <c:smooth val="0"/>
          <c:extLst>
            <c:ext xmlns:c16="http://schemas.microsoft.com/office/drawing/2014/chart" uri="{C3380CC4-5D6E-409C-BE32-E72D297353CC}">
              <c16:uniqueId val="{00000000-9D7D-49FF-9FCC-18EE0FD5B6F6}"/>
            </c:ext>
          </c:extLst>
        </c:ser>
        <c:ser>
          <c:idx val="1"/>
          <c:order val="1"/>
          <c:tx>
            <c:strRef>
              <c:f>国実!$G$1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国実!$B$959:$B$987</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国実!$G$959:$G$987</c:f>
              <c:numCache>
                <c:formatCode>#,##0.0;[Red]\-#,##0.0</c:formatCode>
                <c:ptCount val="29"/>
                <c:pt idx="0">
                  <c:v>434129.62650000007</c:v>
                </c:pt>
                <c:pt idx="1">
                  <c:v>442632.70950000006</c:v>
                </c:pt>
                <c:pt idx="2">
                  <c:v>455859.72749999998</c:v>
                </c:pt>
                <c:pt idx="3">
                  <c:v>461056.05599999992</c:v>
                </c:pt>
                <c:pt idx="4">
                  <c:v>450191.00549999997</c:v>
                </c:pt>
                <c:pt idx="5">
                  <c:v>449246.21849999996</c:v>
                </c:pt>
                <c:pt idx="6">
                  <c:v>461528.44950000005</c:v>
                </c:pt>
                <c:pt idx="7">
                  <c:v>461056.05599999992</c:v>
                </c:pt>
                <c:pt idx="8">
                  <c:v>455387.33400000003</c:v>
                </c:pt>
                <c:pt idx="9">
                  <c:v>458221.69500000001</c:v>
                </c:pt>
                <c:pt idx="10">
                  <c:v>463890.41700000002</c:v>
                </c:pt>
                <c:pt idx="11">
                  <c:v>471921.10650000005</c:v>
                </c:pt>
                <c:pt idx="12">
                  <c:v>478534.61549999996</c:v>
                </c:pt>
                <c:pt idx="13">
                  <c:v>487982.48549999995</c:v>
                </c:pt>
                <c:pt idx="14">
                  <c:v>480424.18950000004</c:v>
                </c:pt>
                <c:pt idx="15">
                  <c:v>434602.02</c:v>
                </c:pt>
                <c:pt idx="16">
                  <c:v>454914.94049999997</c:v>
                </c:pt>
                <c:pt idx="17">
                  <c:v>453970.15349999996</c:v>
                </c:pt>
                <c:pt idx="18">
                  <c:v>463890.41700000002</c:v>
                </c:pt>
                <c:pt idx="19">
                  <c:v>465307.59749999997</c:v>
                </c:pt>
                <c:pt idx="20">
                  <c:v>464835.20400000009</c:v>
                </c:pt>
                <c:pt idx="21" formatCode="#,##0.0;\-#,##0.0">
                  <c:v>472393.5</c:v>
                </c:pt>
                <c:pt idx="22">
                  <c:v>475700.25450000004</c:v>
                </c:pt>
                <c:pt idx="23">
                  <c:v>481368.97650000005</c:v>
                </c:pt>
                <c:pt idx="24">
                  <c:v>484675.73099999991</c:v>
                </c:pt>
                <c:pt idx="25">
                  <c:v>481841.37</c:v>
                </c:pt>
                <c:pt idx="26">
                  <c:v>453025.36650000006</c:v>
                </c:pt>
                <c:pt idx="27">
                  <c:v>463418.02349999995</c:v>
                </c:pt>
                <c:pt idx="28">
                  <c:v>462473.23650000006</c:v>
                </c:pt>
              </c:numCache>
            </c:numRef>
          </c:val>
          <c:smooth val="0"/>
          <c:extLst>
            <c:ext xmlns:c16="http://schemas.microsoft.com/office/drawing/2014/chart" uri="{C3380CC4-5D6E-409C-BE32-E72D297353CC}">
              <c16:uniqueId val="{00000001-9D7D-49FF-9FCC-18EE0FD5B6F6}"/>
            </c:ext>
          </c:extLst>
        </c:ser>
        <c:ser>
          <c:idx val="2"/>
          <c:order val="2"/>
          <c:tx>
            <c:strRef>
              <c:f>国実!$H$1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国実!$B$959:$B$987</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国実!$H$959:$H$987</c:f>
              <c:numCache>
                <c:formatCode>#,##0.0;[Red]\-#,##0.0</c:formatCode>
                <c:ptCount val="29"/>
                <c:pt idx="0">
                  <c:v>450827.82659999997</c:v>
                </c:pt>
                <c:pt idx="1">
                  <c:v>462663.40199999994</c:v>
                </c:pt>
                <c:pt idx="2">
                  <c:v>476650.90019999997</c:v>
                </c:pt>
                <c:pt idx="3">
                  <c:v>483106.66859999992</c:v>
                </c:pt>
                <c:pt idx="4">
                  <c:v>477726.86159999995</c:v>
                </c:pt>
                <c:pt idx="5">
                  <c:v>478264.84229999996</c:v>
                </c:pt>
                <c:pt idx="6">
                  <c:v>490638.39839999995</c:v>
                </c:pt>
                <c:pt idx="7">
                  <c:v>489562.43699999998</c:v>
                </c:pt>
                <c:pt idx="8">
                  <c:v>491714.35979999998</c:v>
                </c:pt>
                <c:pt idx="9">
                  <c:v>499246.08959999995</c:v>
                </c:pt>
                <c:pt idx="10">
                  <c:v>509467.72289999999</c:v>
                </c:pt>
                <c:pt idx="11">
                  <c:v>520765.31759999989</c:v>
                </c:pt>
                <c:pt idx="12">
                  <c:v>527759.06669999997</c:v>
                </c:pt>
                <c:pt idx="13">
                  <c:v>535290.79649999994</c:v>
                </c:pt>
                <c:pt idx="14">
                  <c:v>528835.0281</c:v>
                </c:pt>
                <c:pt idx="15">
                  <c:v>495480.2246999999</c:v>
                </c:pt>
                <c:pt idx="16">
                  <c:v>513771.56849999994</c:v>
                </c:pt>
                <c:pt idx="17">
                  <c:v>512695.60709999991</c:v>
                </c:pt>
                <c:pt idx="18">
                  <c:v>518075.41409999994</c:v>
                </c:pt>
                <c:pt idx="19">
                  <c:v>527759.06669999997</c:v>
                </c:pt>
                <c:pt idx="20">
                  <c:v>529373.00879999995</c:v>
                </c:pt>
                <c:pt idx="21" formatCode="#,##0.0;\-#,##0.0">
                  <c:v>537980.69999999995</c:v>
                </c:pt>
                <c:pt idx="22">
                  <c:v>542284.54559999995</c:v>
                </c:pt>
                <c:pt idx="23">
                  <c:v>553044.1595999999</c:v>
                </c:pt>
                <c:pt idx="24">
                  <c:v>556272.04379999998</c:v>
                </c:pt>
                <c:pt idx="25">
                  <c:v>553044.1595999999</c:v>
                </c:pt>
                <c:pt idx="26">
                  <c:v>528297.04739999992</c:v>
                </c:pt>
                <c:pt idx="27">
                  <c:v>544974.44909999997</c:v>
                </c:pt>
                <c:pt idx="28">
                  <c:v>557885.98589999997</c:v>
                </c:pt>
              </c:numCache>
            </c:numRef>
          </c:val>
          <c:smooth val="0"/>
          <c:extLst>
            <c:ext xmlns:c16="http://schemas.microsoft.com/office/drawing/2014/chart" uri="{C3380CC4-5D6E-409C-BE32-E72D297353CC}">
              <c16:uniqueId val="{00000002-9D7D-49FF-9FCC-18EE0FD5B6F6}"/>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国実!$I$1</c:f>
              <c:strCache>
                <c:ptCount val="1"/>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国実!$B$2:$B$30</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国実!$I$2:$I$30</c:f>
              <c:numCache>
                <c:formatCode>General</c:formatCode>
                <c:ptCount val="29"/>
              </c:numCache>
            </c:numRef>
          </c:val>
          <c:smooth val="0"/>
          <c:extLst>
            <c:ext xmlns:c16="http://schemas.microsoft.com/office/drawing/2014/chart" uri="{C3380CC4-5D6E-409C-BE32-E72D297353CC}">
              <c16:uniqueId val="{00000000-D769-4D23-AF68-4B269CC3BB60}"/>
            </c:ext>
          </c:extLst>
        </c:ser>
        <c:ser>
          <c:idx val="1"/>
          <c:order val="1"/>
          <c:tx>
            <c:strRef>
              <c:f>国実!$J$1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国実!$B$2:$B$30</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国実!$J$2:$J$30</c:f>
              <c:numCache>
                <c:formatCode>#,##0.000_ ;[Red]\-#,##0.000\ </c:formatCode>
                <c:ptCount val="29"/>
                <c:pt idx="0">
                  <c:v>0.56400200241724041</c:v>
                </c:pt>
                <c:pt idx="1">
                  <c:v>0.58614183550403898</c:v>
                </c:pt>
                <c:pt idx="2">
                  <c:v>0.53603346988944767</c:v>
                </c:pt>
                <c:pt idx="3">
                  <c:v>0.5499001400886897</c:v>
                </c:pt>
                <c:pt idx="4">
                  <c:v>0.53905625977515859</c:v>
                </c:pt>
                <c:pt idx="5">
                  <c:v>0.54647599591419804</c:v>
                </c:pt>
                <c:pt idx="6">
                  <c:v>0.52524677057947122</c:v>
                </c:pt>
                <c:pt idx="7">
                  <c:v>0.5438130316197417</c:v>
                </c:pt>
                <c:pt idx="8">
                  <c:v>0.5173527307110275</c:v>
                </c:pt>
                <c:pt idx="9">
                  <c:v>0.52583417290785572</c:v>
                </c:pt>
                <c:pt idx="10">
                  <c:v>0.5559656434260094</c:v>
                </c:pt>
                <c:pt idx="11">
                  <c:v>0.54797145107276035</c:v>
                </c:pt>
                <c:pt idx="12">
                  <c:v>0.54634986089111004</c:v>
                </c:pt>
                <c:pt idx="13">
                  <c:v>0.52642935371016331</c:v>
                </c:pt>
                <c:pt idx="14">
                  <c:v>0.49531065723496248</c:v>
                </c:pt>
                <c:pt idx="15">
                  <c:v>0.52065429549275299</c:v>
                </c:pt>
                <c:pt idx="16">
                  <c:v>0.53711016468555872</c:v>
                </c:pt>
                <c:pt idx="17">
                  <c:v>0.5222118532618597</c:v>
                </c:pt>
                <c:pt idx="18">
                  <c:v>0.52638954808795457</c:v>
                </c:pt>
                <c:pt idx="19">
                  <c:v>0.53425721157530548</c:v>
                </c:pt>
                <c:pt idx="20">
                  <c:v>0.54875981097807147</c:v>
                </c:pt>
                <c:pt idx="21">
                  <c:v>0.55250014075104759</c:v>
                </c:pt>
                <c:pt idx="22">
                  <c:v>0.5827281119775487</c:v>
                </c:pt>
                <c:pt idx="23">
                  <c:v>0.5804606741898658</c:v>
                </c:pt>
                <c:pt idx="24">
                  <c:v>0.60236270532090341</c:v>
                </c:pt>
                <c:pt idx="25">
                  <c:v>0.58389219420281169</c:v>
                </c:pt>
                <c:pt idx="26">
                  <c:v>0.59526688804767691</c:v>
                </c:pt>
                <c:pt idx="27">
                  <c:v>0.56520129341199121</c:v>
                </c:pt>
                <c:pt idx="28">
                  <c:v>0.51224405868998912</c:v>
                </c:pt>
              </c:numCache>
            </c:numRef>
          </c:val>
          <c:smooth val="0"/>
          <c:extLst>
            <c:ext xmlns:c16="http://schemas.microsoft.com/office/drawing/2014/chart" uri="{C3380CC4-5D6E-409C-BE32-E72D297353CC}">
              <c16:uniqueId val="{00000001-D769-4D23-AF68-4B269CC3BB60}"/>
            </c:ext>
          </c:extLst>
        </c:ser>
        <c:ser>
          <c:idx val="2"/>
          <c:order val="2"/>
          <c:tx>
            <c:strRef>
              <c:f>国実!$K$1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国実!$B$2:$B$30</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国実!$K$2:$K$30</c:f>
              <c:numCache>
                <c:formatCode>#,##0.000_ ;[Red]\-#,##0.000\ </c:formatCode>
                <c:ptCount val="29"/>
                <c:pt idx="0">
                  <c:v>0.4564831277989313</c:v>
                </c:pt>
                <c:pt idx="1">
                  <c:v>0.44260915040470167</c:v>
                </c:pt>
                <c:pt idx="2">
                  <c:v>0.47382338038124372</c:v>
                </c:pt>
                <c:pt idx="3">
                  <c:v>0.46504887333714656</c:v>
                </c:pt>
                <c:pt idx="4">
                  <c:v>0.47314153093276196</c:v>
                </c:pt>
                <c:pt idx="5">
                  <c:v>0.46736550720626563</c:v>
                </c:pt>
                <c:pt idx="6">
                  <c:v>0.48194865259920794</c:v>
                </c:pt>
                <c:pt idx="7">
                  <c:v>0.46825653511034243</c:v>
                </c:pt>
                <c:pt idx="8">
                  <c:v>0.48950721609078585</c:v>
                </c:pt>
                <c:pt idx="9">
                  <c:v>0.48160230406894039</c:v>
                </c:pt>
                <c:pt idx="10">
                  <c:v>0.4571235121360267</c:v>
                </c:pt>
                <c:pt idx="11">
                  <c:v>0.46298710392241343</c:v>
                </c:pt>
                <c:pt idx="12">
                  <c:v>0.4649349187002102</c:v>
                </c:pt>
                <c:pt idx="13">
                  <c:v>0.48282879550544872</c:v>
                </c:pt>
                <c:pt idx="14">
                  <c:v>0.51557139499429261</c:v>
                </c:pt>
                <c:pt idx="15">
                  <c:v>0.48434797208738406</c:v>
                </c:pt>
                <c:pt idx="16">
                  <c:v>0.46578211905113798</c:v>
                </c:pt>
                <c:pt idx="17">
                  <c:v>0.48091430998682311</c:v>
                </c:pt>
                <c:pt idx="18">
                  <c:v>0.47583869721651367</c:v>
                </c:pt>
                <c:pt idx="19">
                  <c:v>0.4677640038187163</c:v>
                </c:pt>
                <c:pt idx="20">
                  <c:v>0.45182771088578955</c:v>
                </c:pt>
                <c:pt idx="21">
                  <c:v>0.44749985924895241</c:v>
                </c:pt>
                <c:pt idx="22">
                  <c:v>0.41666906854081792</c:v>
                </c:pt>
                <c:pt idx="23">
                  <c:v>0.41941788427584004</c:v>
                </c:pt>
                <c:pt idx="24">
                  <c:v>0.40107871202395734</c:v>
                </c:pt>
                <c:pt idx="25">
                  <c:v>0.41698850520925107</c:v>
                </c:pt>
                <c:pt idx="26">
                  <c:v>0.40677549967294946</c:v>
                </c:pt>
                <c:pt idx="27">
                  <c:v>0.43160122266121531</c:v>
                </c:pt>
                <c:pt idx="28">
                  <c:v>0.48341325872405305</c:v>
                </c:pt>
              </c:numCache>
            </c:numRef>
          </c:val>
          <c:smooth val="0"/>
          <c:extLst>
            <c:ext xmlns:c16="http://schemas.microsoft.com/office/drawing/2014/chart" uri="{C3380CC4-5D6E-409C-BE32-E72D297353CC}">
              <c16:uniqueId val="{00000002-D769-4D23-AF68-4B269CC3BB60}"/>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egendEntry>
        <c:idx val="0"/>
        <c:delete val="1"/>
      </c:legendEntry>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国実!$I$1</c:f>
              <c:strCache>
                <c:ptCount val="1"/>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国実!$B$31:$B$59</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国実!$I$31:$I$59</c:f>
              <c:numCache>
                <c:formatCode>General</c:formatCode>
                <c:ptCount val="29"/>
              </c:numCache>
            </c:numRef>
          </c:val>
          <c:smooth val="0"/>
          <c:extLst>
            <c:ext xmlns:c16="http://schemas.microsoft.com/office/drawing/2014/chart" uri="{C3380CC4-5D6E-409C-BE32-E72D297353CC}">
              <c16:uniqueId val="{00000000-1E75-4D2E-9D31-148CB9EBCC70}"/>
            </c:ext>
          </c:extLst>
        </c:ser>
        <c:ser>
          <c:idx val="1"/>
          <c:order val="1"/>
          <c:tx>
            <c:strRef>
              <c:f>国実!$J$1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国実!$B$31:$B$59</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国実!$J$31:$J$59</c:f>
              <c:numCache>
                <c:formatCode>#,##0.000_ ;[Red]\-#,##0.000\ </c:formatCode>
                <c:ptCount val="29"/>
                <c:pt idx="0">
                  <c:v>0.54526032959046455</c:v>
                </c:pt>
                <c:pt idx="1">
                  <c:v>0.54341980523896061</c:v>
                </c:pt>
                <c:pt idx="2">
                  <c:v>0.53391242747515988</c:v>
                </c:pt>
                <c:pt idx="3">
                  <c:v>0.53000406752825824</c:v>
                </c:pt>
                <c:pt idx="4">
                  <c:v>0.52290633796141761</c:v>
                </c:pt>
                <c:pt idx="5">
                  <c:v>0.53016690157387836</c:v>
                </c:pt>
                <c:pt idx="6">
                  <c:v>0.50003045093484366</c:v>
                </c:pt>
                <c:pt idx="7">
                  <c:v>0.47091727216025536</c:v>
                </c:pt>
                <c:pt idx="8">
                  <c:v>0.47755785283710578</c:v>
                </c:pt>
                <c:pt idx="9">
                  <c:v>0.45944899336755196</c:v>
                </c:pt>
                <c:pt idx="10">
                  <c:v>0.48900159483501227</c:v>
                </c:pt>
                <c:pt idx="11">
                  <c:v>0.47025637381314545</c:v>
                </c:pt>
                <c:pt idx="12">
                  <c:v>0.4575142210342909</c:v>
                </c:pt>
                <c:pt idx="13">
                  <c:v>0.46553235825138051</c:v>
                </c:pt>
                <c:pt idx="14">
                  <c:v>0.47967547749701323</c:v>
                </c:pt>
                <c:pt idx="15">
                  <c:v>0.59443092580562118</c:v>
                </c:pt>
                <c:pt idx="16">
                  <c:v>0.56733342850197477</c:v>
                </c:pt>
                <c:pt idx="17">
                  <c:v>0.52709046760700384</c:v>
                </c:pt>
                <c:pt idx="18">
                  <c:v>0.55801331608343074</c:v>
                </c:pt>
                <c:pt idx="19">
                  <c:v>0.52076170528618093</c:v>
                </c:pt>
                <c:pt idx="20">
                  <c:v>0.51274655053724827</c:v>
                </c:pt>
                <c:pt idx="21">
                  <c:v>0.51926239135541463</c:v>
                </c:pt>
                <c:pt idx="22">
                  <c:v>0.54444849289690533</c:v>
                </c:pt>
                <c:pt idx="23">
                  <c:v>0.5182133764233835</c:v>
                </c:pt>
                <c:pt idx="24">
                  <c:v>0.51872817078817657</c:v>
                </c:pt>
                <c:pt idx="25">
                  <c:v>0.52095013477260443</c:v>
                </c:pt>
                <c:pt idx="26">
                  <c:v>0.54337500780064452</c:v>
                </c:pt>
                <c:pt idx="27">
                  <c:v>0.54308176710566303</c:v>
                </c:pt>
                <c:pt idx="28">
                  <c:v>0.56976421994110327</c:v>
                </c:pt>
              </c:numCache>
            </c:numRef>
          </c:val>
          <c:smooth val="0"/>
          <c:extLst>
            <c:ext xmlns:c16="http://schemas.microsoft.com/office/drawing/2014/chart" uri="{C3380CC4-5D6E-409C-BE32-E72D297353CC}">
              <c16:uniqueId val="{00000001-1E75-4D2E-9D31-148CB9EBCC70}"/>
            </c:ext>
          </c:extLst>
        </c:ser>
        <c:ser>
          <c:idx val="2"/>
          <c:order val="2"/>
          <c:tx>
            <c:strRef>
              <c:f>国実!$K$1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国実!$B$31:$B$59</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国実!$K$31:$K$59</c:f>
              <c:numCache>
                <c:formatCode>#,##0.000_ ;[Red]\-#,##0.000\ </c:formatCode>
                <c:ptCount val="29"/>
                <c:pt idx="0">
                  <c:v>0.54980195652399921</c:v>
                </c:pt>
                <c:pt idx="1">
                  <c:v>0.5517645858833129</c:v>
                </c:pt>
                <c:pt idx="2">
                  <c:v>0.56111811204032525</c:v>
                </c:pt>
                <c:pt idx="3">
                  <c:v>0.56558168691208999</c:v>
                </c:pt>
                <c:pt idx="4">
                  <c:v>0.57409415010394205</c:v>
                </c:pt>
                <c:pt idx="5">
                  <c:v>0.56544961240310077</c:v>
                </c:pt>
                <c:pt idx="6">
                  <c:v>0.60522538041917884</c:v>
                </c:pt>
                <c:pt idx="7">
                  <c:v>0.65037614083323791</c:v>
                </c:pt>
                <c:pt idx="8">
                  <c:v>0.63906081507253454</c:v>
                </c:pt>
                <c:pt idx="9">
                  <c:v>0.67194551319930484</c:v>
                </c:pt>
                <c:pt idx="10">
                  <c:v>0.61559903305026498</c:v>
                </c:pt>
                <c:pt idx="11">
                  <c:v>0.65211487099312004</c:v>
                </c:pt>
                <c:pt idx="12">
                  <c:v>0.6781490226520468</c:v>
                </c:pt>
                <c:pt idx="13">
                  <c:v>0.66178518021966681</c:v>
                </c:pt>
                <c:pt idx="14">
                  <c:v>0.63381052075670985</c:v>
                </c:pt>
                <c:pt idx="15">
                  <c:v>0.39141090778911425</c:v>
                </c:pt>
                <c:pt idx="16">
                  <c:v>0.42335102565742261</c:v>
                </c:pt>
                <c:pt idx="17">
                  <c:v>0.47240855439990648</c:v>
                </c:pt>
                <c:pt idx="18">
                  <c:v>0.4337537120598558</c:v>
                </c:pt>
                <c:pt idx="19">
                  <c:v>0.47830725727630169</c:v>
                </c:pt>
                <c:pt idx="20">
                  <c:v>0.48850677920445362</c:v>
                </c:pt>
                <c:pt idx="21">
                  <c:v>0.48062015503875971</c:v>
                </c:pt>
                <c:pt idx="22">
                  <c:v>0.45582035343717253</c:v>
                </c:pt>
                <c:pt idx="23">
                  <c:v>0.48110562994283917</c:v>
                </c:pt>
                <c:pt idx="24">
                  <c:v>0.48012568985867865</c:v>
                </c:pt>
                <c:pt idx="25">
                  <c:v>0.47853729412851592</c:v>
                </c:pt>
                <c:pt idx="26">
                  <c:v>0.45518777102482977</c:v>
                </c:pt>
                <c:pt idx="27">
                  <c:v>0.45526633952065998</c:v>
                </c:pt>
                <c:pt idx="28">
                  <c:v>0.42908233292737141</c:v>
                </c:pt>
              </c:numCache>
            </c:numRef>
          </c:val>
          <c:smooth val="0"/>
          <c:extLst>
            <c:ext xmlns:c16="http://schemas.microsoft.com/office/drawing/2014/chart" uri="{C3380CC4-5D6E-409C-BE32-E72D297353CC}">
              <c16:uniqueId val="{00000002-1E75-4D2E-9D31-148CB9EBCC70}"/>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egendEntry>
        <c:idx val="0"/>
        <c:delete val="1"/>
      </c:legendEntry>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国実!$I$1</c:f>
              <c:strCache>
                <c:ptCount val="1"/>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国実!$B$60:$B$88</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国実!$I$60:$I$88</c:f>
              <c:numCache>
                <c:formatCode>General</c:formatCode>
                <c:ptCount val="29"/>
              </c:numCache>
            </c:numRef>
          </c:val>
          <c:smooth val="0"/>
          <c:extLst>
            <c:ext xmlns:c16="http://schemas.microsoft.com/office/drawing/2014/chart" uri="{C3380CC4-5D6E-409C-BE32-E72D297353CC}">
              <c16:uniqueId val="{00000000-9304-4AAA-B3FB-241386862560}"/>
            </c:ext>
          </c:extLst>
        </c:ser>
        <c:ser>
          <c:idx val="1"/>
          <c:order val="1"/>
          <c:tx>
            <c:strRef>
              <c:f>国実!$J$1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国実!$B$60:$B$88</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国実!$J$60:$J$88</c:f>
              <c:numCache>
                <c:formatCode>#,##0.000_ ;[Red]\-#,##0.000\ </c:formatCode>
                <c:ptCount val="29"/>
                <c:pt idx="0">
                  <c:v>0.72468020198099103</c:v>
                </c:pt>
                <c:pt idx="1">
                  <c:v>0.71565791277300361</c:v>
                </c:pt>
                <c:pt idx="2">
                  <c:v>0.71166911655203213</c:v>
                </c:pt>
                <c:pt idx="3">
                  <c:v>0.71259882834418553</c:v>
                </c:pt>
                <c:pt idx="4">
                  <c:v>0.70907834205881493</c:v>
                </c:pt>
                <c:pt idx="5">
                  <c:v>0.70283114382467404</c:v>
                </c:pt>
                <c:pt idx="6">
                  <c:v>0.69857685271796877</c:v>
                </c:pt>
                <c:pt idx="7">
                  <c:v>0.71025806497914568</c:v>
                </c:pt>
                <c:pt idx="8">
                  <c:v>0.70608436589098778</c:v>
                </c:pt>
                <c:pt idx="9">
                  <c:v>0.69785288183756522</c:v>
                </c:pt>
                <c:pt idx="10">
                  <c:v>0.69085605394149996</c:v>
                </c:pt>
                <c:pt idx="11">
                  <c:v>0.68334165553353732</c:v>
                </c:pt>
                <c:pt idx="12">
                  <c:v>0.68102922025265766</c:v>
                </c:pt>
                <c:pt idx="13">
                  <c:v>0.677436624801385</c:v>
                </c:pt>
                <c:pt idx="14">
                  <c:v>0.6718925732311688</c:v>
                </c:pt>
                <c:pt idx="15">
                  <c:v>0.67488111491552016</c:v>
                </c:pt>
                <c:pt idx="16">
                  <c:v>0.65863814862246439</c:v>
                </c:pt>
                <c:pt idx="17">
                  <c:v>0.6595427702982779</c:v>
                </c:pt>
                <c:pt idx="18">
                  <c:v>0.65741344239035571</c:v>
                </c:pt>
                <c:pt idx="19">
                  <c:v>0.65482211652313682</c:v>
                </c:pt>
                <c:pt idx="20">
                  <c:v>0.65209563901409373</c:v>
                </c:pt>
                <c:pt idx="21">
                  <c:v>0.65010146274799574</c:v>
                </c:pt>
                <c:pt idx="22">
                  <c:v>0.65010146274799585</c:v>
                </c:pt>
                <c:pt idx="23">
                  <c:v>0.6463181370676</c:v>
                </c:pt>
                <c:pt idx="24">
                  <c:v>0.64018571117128653</c:v>
                </c:pt>
                <c:pt idx="25">
                  <c:v>0.63934028955742517</c:v>
                </c:pt>
                <c:pt idx="26">
                  <c:v>0.63013012543900015</c:v>
                </c:pt>
                <c:pt idx="27">
                  <c:v>0.61626234756992193</c:v>
                </c:pt>
                <c:pt idx="28">
                  <c:v>0.61595471925012113</c:v>
                </c:pt>
              </c:numCache>
            </c:numRef>
          </c:val>
          <c:smooth val="0"/>
          <c:extLst>
            <c:ext xmlns:c16="http://schemas.microsoft.com/office/drawing/2014/chart" uri="{C3380CC4-5D6E-409C-BE32-E72D297353CC}">
              <c16:uniqueId val="{00000001-9304-4AAA-B3FB-241386862560}"/>
            </c:ext>
          </c:extLst>
        </c:ser>
        <c:ser>
          <c:idx val="2"/>
          <c:order val="2"/>
          <c:tx>
            <c:strRef>
              <c:f>国実!$K$1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国実!$B$60:$B$88</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国実!$K$60:$K$88</c:f>
              <c:numCache>
                <c:formatCode>#,##0.000_ ;[Red]\-#,##0.000\ </c:formatCode>
                <c:ptCount val="29"/>
                <c:pt idx="0">
                  <c:v>0.29120343630605111</c:v>
                </c:pt>
                <c:pt idx="1">
                  <c:v>0.29660516760752881</c:v>
                </c:pt>
                <c:pt idx="2">
                  <c:v>0.29930221109132743</c:v>
                </c:pt>
                <c:pt idx="3">
                  <c:v>0.29788190634239015</c:v>
                </c:pt>
                <c:pt idx="4">
                  <c:v>0.30100760503952395</c:v>
                </c:pt>
                <c:pt idx="5">
                  <c:v>0.30508762533072298</c:v>
                </c:pt>
                <c:pt idx="6">
                  <c:v>0.30701005464705988</c:v>
                </c:pt>
                <c:pt idx="7">
                  <c:v>0.29986047093626012</c:v>
                </c:pt>
                <c:pt idx="8">
                  <c:v>0.30281854031282179</c:v>
                </c:pt>
                <c:pt idx="9">
                  <c:v>0.30804288851461858</c:v>
                </c:pt>
                <c:pt idx="10">
                  <c:v>0.31275056312514837</c:v>
                </c:pt>
                <c:pt idx="11">
                  <c:v>0.3192781146212979</c:v>
                </c:pt>
                <c:pt idx="12">
                  <c:v>0.32060160929941012</c:v>
                </c:pt>
                <c:pt idx="13">
                  <c:v>0.32399197279367481</c:v>
                </c:pt>
                <c:pt idx="14">
                  <c:v>0.32904797264853286</c:v>
                </c:pt>
                <c:pt idx="15">
                  <c:v>0.32518597240124608</c:v>
                </c:pt>
                <c:pt idx="16">
                  <c:v>0.3410627156042263</c:v>
                </c:pt>
                <c:pt idx="17">
                  <c:v>0.33973550919904144</c:v>
                </c:pt>
                <c:pt idx="18">
                  <c:v>0.34202760901116158</c:v>
                </c:pt>
                <c:pt idx="19">
                  <c:v>0.34481702322552282</c:v>
                </c:pt>
                <c:pt idx="20">
                  <c:v>0.34775192045904713</c:v>
                </c:pt>
                <c:pt idx="21">
                  <c:v>0.3498985372520042</c:v>
                </c:pt>
                <c:pt idx="22">
                  <c:v>0.34954933711502617</c:v>
                </c:pt>
                <c:pt idx="23">
                  <c:v>0.35363169332355809</c:v>
                </c:pt>
                <c:pt idx="24">
                  <c:v>0.35957161406831323</c:v>
                </c:pt>
                <c:pt idx="25">
                  <c:v>0.36080092594924296</c:v>
                </c:pt>
                <c:pt idx="26">
                  <c:v>0.36991391967955528</c:v>
                </c:pt>
                <c:pt idx="27">
                  <c:v>0.3842229182837324</c:v>
                </c:pt>
                <c:pt idx="28">
                  <c:v>0.38347465951356013</c:v>
                </c:pt>
              </c:numCache>
            </c:numRef>
          </c:val>
          <c:smooth val="0"/>
          <c:extLst>
            <c:ext xmlns:c16="http://schemas.microsoft.com/office/drawing/2014/chart" uri="{C3380CC4-5D6E-409C-BE32-E72D297353CC}">
              <c16:uniqueId val="{00000002-9304-4AAA-B3FB-241386862560}"/>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egendEntry>
        <c:idx val="0"/>
        <c:delete val="1"/>
      </c:legendEntry>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国実!$I$1</c:f>
              <c:strCache>
                <c:ptCount val="1"/>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国実!$B$89:$B$117</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国実!$I$89:$I$117</c:f>
              <c:numCache>
                <c:formatCode>General</c:formatCode>
                <c:ptCount val="29"/>
              </c:numCache>
            </c:numRef>
          </c:val>
          <c:smooth val="0"/>
          <c:extLst>
            <c:ext xmlns:c16="http://schemas.microsoft.com/office/drawing/2014/chart" uri="{C3380CC4-5D6E-409C-BE32-E72D297353CC}">
              <c16:uniqueId val="{00000000-89B6-4576-BAE4-691B35CCB9E3}"/>
            </c:ext>
          </c:extLst>
        </c:ser>
        <c:ser>
          <c:idx val="1"/>
          <c:order val="1"/>
          <c:tx>
            <c:strRef>
              <c:f>国実!$J$1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国実!$B$89:$B$117</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国実!$J$89:$J$117</c:f>
              <c:numCache>
                <c:formatCode>#,##0.000_ ;[Red]\-#,##0.000\ </c:formatCode>
                <c:ptCount val="29"/>
                <c:pt idx="0">
                  <c:v>0.64456053053281248</c:v>
                </c:pt>
                <c:pt idx="1">
                  <c:v>0.62713420360650296</c:v>
                </c:pt>
                <c:pt idx="2">
                  <c:v>0.62143910081347331</c:v>
                </c:pt>
                <c:pt idx="3">
                  <c:v>0.62309990557517558</c:v>
                </c:pt>
                <c:pt idx="4">
                  <c:v>0.62259698956671128</c:v>
                </c:pt>
                <c:pt idx="5">
                  <c:v>0.62244972083082128</c:v>
                </c:pt>
                <c:pt idx="6">
                  <c:v>0.62048267342341679</c:v>
                </c:pt>
                <c:pt idx="7">
                  <c:v>0.61695522325825092</c:v>
                </c:pt>
                <c:pt idx="8">
                  <c:v>0.61798659185861349</c:v>
                </c:pt>
                <c:pt idx="9">
                  <c:v>0.61057732953669408</c:v>
                </c:pt>
                <c:pt idx="10">
                  <c:v>0.61122090371749338</c:v>
                </c:pt>
                <c:pt idx="11">
                  <c:v>0.61260499770587562</c:v>
                </c:pt>
                <c:pt idx="12">
                  <c:v>0.6118745582961963</c:v>
                </c:pt>
                <c:pt idx="13">
                  <c:v>0.61220187771647405</c:v>
                </c:pt>
                <c:pt idx="14">
                  <c:v>0.62620724683256879</c:v>
                </c:pt>
                <c:pt idx="15">
                  <c:v>0.65035191593378716</c:v>
                </c:pt>
                <c:pt idx="16">
                  <c:v>0.64124234971568772</c:v>
                </c:pt>
                <c:pt idx="17">
                  <c:v>0.6500088950335684</c:v>
                </c:pt>
                <c:pt idx="18">
                  <c:v>0.64474233788338586</c:v>
                </c:pt>
                <c:pt idx="19">
                  <c:v>0.64094502597931535</c:v>
                </c:pt>
                <c:pt idx="20">
                  <c:v>0.63449087773634893</c:v>
                </c:pt>
                <c:pt idx="21">
                  <c:v>0.63058631848874058</c:v>
                </c:pt>
                <c:pt idx="22">
                  <c:v>0.61975806857529758</c:v>
                </c:pt>
                <c:pt idx="23">
                  <c:v>0.61407549846788734</c:v>
                </c:pt>
                <c:pt idx="24">
                  <c:v>0.62118393799437588</c:v>
                </c:pt>
                <c:pt idx="25">
                  <c:v>0.61988774821497949</c:v>
                </c:pt>
                <c:pt idx="26">
                  <c:v>0.62927396402778601</c:v>
                </c:pt>
                <c:pt idx="27">
                  <c:v>0.62280930325558026</c:v>
                </c:pt>
                <c:pt idx="28">
                  <c:v>0.61755767554475838</c:v>
                </c:pt>
              </c:numCache>
            </c:numRef>
          </c:val>
          <c:smooth val="0"/>
          <c:extLst>
            <c:ext xmlns:c16="http://schemas.microsoft.com/office/drawing/2014/chart" uri="{C3380CC4-5D6E-409C-BE32-E72D297353CC}">
              <c16:uniqueId val="{00000001-89B6-4576-BAE4-691B35CCB9E3}"/>
            </c:ext>
          </c:extLst>
        </c:ser>
        <c:ser>
          <c:idx val="2"/>
          <c:order val="2"/>
          <c:tx>
            <c:strRef>
              <c:f>国実!$K$1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国実!$B$89:$B$117</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国実!$K$89:$K$117</c:f>
              <c:numCache>
                <c:formatCode>#,##0.000_ ;[Red]\-#,##0.000\ </c:formatCode>
                <c:ptCount val="29"/>
                <c:pt idx="0">
                  <c:v>0.35986281993940789</c:v>
                </c:pt>
                <c:pt idx="1">
                  <c:v>0.37682891964378473</c:v>
                </c:pt>
                <c:pt idx="2">
                  <c:v>0.38147070103474578</c:v>
                </c:pt>
                <c:pt idx="3">
                  <c:v>0.37953460429238983</c:v>
                </c:pt>
                <c:pt idx="4">
                  <c:v>0.38078025632699047</c:v>
                </c:pt>
                <c:pt idx="5">
                  <c:v>0.38098977844340948</c:v>
                </c:pt>
                <c:pt idx="6">
                  <c:v>0.38229615673832501</c:v>
                </c:pt>
                <c:pt idx="7">
                  <c:v>0.38573176706673801</c:v>
                </c:pt>
                <c:pt idx="8">
                  <c:v>0.38487914486663094</c:v>
                </c:pt>
                <c:pt idx="9">
                  <c:v>0.39143642021673836</c:v>
                </c:pt>
                <c:pt idx="10">
                  <c:v>0.38997605533818175</c:v>
                </c:pt>
                <c:pt idx="11">
                  <c:v>0.38939180588010824</c:v>
                </c:pt>
                <c:pt idx="12">
                  <c:v>0.38987576476015218</c:v>
                </c:pt>
                <c:pt idx="13">
                  <c:v>0.38951782744384494</c:v>
                </c:pt>
                <c:pt idx="14">
                  <c:v>0.37527739074159694</c:v>
                </c:pt>
                <c:pt idx="15">
                  <c:v>0.35036403767195284</c:v>
                </c:pt>
                <c:pt idx="16">
                  <c:v>0.35803015852234399</c:v>
                </c:pt>
                <c:pt idx="17">
                  <c:v>0.35044994016057884</c:v>
                </c:pt>
                <c:pt idx="18">
                  <c:v>0.35471252479805626</c:v>
                </c:pt>
                <c:pt idx="19">
                  <c:v>0.35879398635487825</c:v>
                </c:pt>
                <c:pt idx="20">
                  <c:v>0.36483889907768341</c:v>
                </c:pt>
                <c:pt idx="21">
                  <c:v>0.36941368151125942</c:v>
                </c:pt>
                <c:pt idx="22">
                  <c:v>0.37986174523076977</c:v>
                </c:pt>
                <c:pt idx="23">
                  <c:v>0.38541044717589606</c:v>
                </c:pt>
                <c:pt idx="24">
                  <c:v>0.3785939419861914</c:v>
                </c:pt>
                <c:pt idx="25">
                  <c:v>0.37973661871915892</c:v>
                </c:pt>
                <c:pt idx="26">
                  <c:v>0.36979808700710892</c:v>
                </c:pt>
                <c:pt idx="27">
                  <c:v>0.37700697403975397</c:v>
                </c:pt>
                <c:pt idx="28">
                  <c:v>0.38238895544863838</c:v>
                </c:pt>
              </c:numCache>
            </c:numRef>
          </c:val>
          <c:smooth val="0"/>
          <c:extLst>
            <c:ext xmlns:c16="http://schemas.microsoft.com/office/drawing/2014/chart" uri="{C3380CC4-5D6E-409C-BE32-E72D297353CC}">
              <c16:uniqueId val="{00000002-89B6-4576-BAE4-691B35CCB9E3}"/>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egendEntry>
        <c:idx val="0"/>
        <c:delete val="1"/>
      </c:legendEntry>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国実!$I$1</c:f>
              <c:strCache>
                <c:ptCount val="1"/>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国実!$B$118:$B$146</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国実!$I$118:$I$146</c:f>
              <c:numCache>
                <c:formatCode>General</c:formatCode>
                <c:ptCount val="29"/>
              </c:numCache>
            </c:numRef>
          </c:val>
          <c:smooth val="0"/>
          <c:extLst>
            <c:ext xmlns:c16="http://schemas.microsoft.com/office/drawing/2014/chart" uri="{C3380CC4-5D6E-409C-BE32-E72D297353CC}">
              <c16:uniqueId val="{00000000-7245-47ED-913E-D69AF359F679}"/>
            </c:ext>
          </c:extLst>
        </c:ser>
        <c:ser>
          <c:idx val="1"/>
          <c:order val="1"/>
          <c:tx>
            <c:strRef>
              <c:f>国実!$J$1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国実!$B$118:$B$146</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国実!$J$118:$J$146</c:f>
              <c:numCache>
                <c:formatCode>#,##0.000_ ;[Red]\-#,##0.000\ </c:formatCode>
                <c:ptCount val="29"/>
                <c:pt idx="0">
                  <c:v>0.65741533616114778</c:v>
                </c:pt>
                <c:pt idx="1">
                  <c:v>0.66010172126209121</c:v>
                </c:pt>
                <c:pt idx="2">
                  <c:v>0.65193465063526834</c:v>
                </c:pt>
                <c:pt idx="3">
                  <c:v>0.65198445465747101</c:v>
                </c:pt>
                <c:pt idx="4">
                  <c:v>0.65248695404936785</c:v>
                </c:pt>
                <c:pt idx="5">
                  <c:v>0.67394309329080315</c:v>
                </c:pt>
                <c:pt idx="6">
                  <c:v>0.67444186564294251</c:v>
                </c:pt>
                <c:pt idx="7">
                  <c:v>0.6840375892668713</c:v>
                </c:pt>
                <c:pt idx="8">
                  <c:v>0.67876340657861656</c:v>
                </c:pt>
                <c:pt idx="9">
                  <c:v>0.66516702451269882</c:v>
                </c:pt>
                <c:pt idx="10">
                  <c:v>0.66157672372509702</c:v>
                </c:pt>
                <c:pt idx="11">
                  <c:v>0.6651505805373582</c:v>
                </c:pt>
                <c:pt idx="12">
                  <c:v>0.65199997038518165</c:v>
                </c:pt>
                <c:pt idx="13">
                  <c:v>0.63818809712003144</c:v>
                </c:pt>
                <c:pt idx="14">
                  <c:v>0.6265649222216283</c:v>
                </c:pt>
                <c:pt idx="15">
                  <c:v>0.64029791984306494</c:v>
                </c:pt>
                <c:pt idx="16">
                  <c:v>0.6297575178938557</c:v>
                </c:pt>
                <c:pt idx="17">
                  <c:v>0.63973616990932325</c:v>
                </c:pt>
                <c:pt idx="18">
                  <c:v>0.62673957492403609</c:v>
                </c:pt>
                <c:pt idx="19">
                  <c:v>0.62465845915724294</c:v>
                </c:pt>
                <c:pt idx="20">
                  <c:v>0.62225223609585512</c:v>
                </c:pt>
                <c:pt idx="21">
                  <c:v>0.6040653231410702</c:v>
                </c:pt>
                <c:pt idx="22">
                  <c:v>0.63769636896905268</c:v>
                </c:pt>
                <c:pt idx="23">
                  <c:v>0.63330500874965878</c:v>
                </c:pt>
                <c:pt idx="24">
                  <c:v>0.59880113731849005</c:v>
                </c:pt>
                <c:pt idx="25">
                  <c:v>0.59186198327963446</c:v>
                </c:pt>
                <c:pt idx="26">
                  <c:v>0.61063125056651668</c:v>
                </c:pt>
                <c:pt idx="27">
                  <c:v>0.60058568418288427</c:v>
                </c:pt>
                <c:pt idx="28">
                  <c:v>0.60550528815451732</c:v>
                </c:pt>
              </c:numCache>
            </c:numRef>
          </c:val>
          <c:smooth val="0"/>
          <c:extLst>
            <c:ext xmlns:c16="http://schemas.microsoft.com/office/drawing/2014/chart" uri="{C3380CC4-5D6E-409C-BE32-E72D297353CC}">
              <c16:uniqueId val="{00000001-7245-47ED-913E-D69AF359F679}"/>
            </c:ext>
          </c:extLst>
        </c:ser>
        <c:ser>
          <c:idx val="2"/>
          <c:order val="2"/>
          <c:tx>
            <c:strRef>
              <c:f>国実!$K$1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国実!$B$118:$B$146</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国実!$K$118:$K$146</c:f>
              <c:numCache>
                <c:formatCode>#,##0.000_ ;[Red]\-#,##0.000\ </c:formatCode>
                <c:ptCount val="29"/>
                <c:pt idx="0">
                  <c:v>0.34398500847873725</c:v>
                </c:pt>
                <c:pt idx="1">
                  <c:v>0.34199608464973491</c:v>
                </c:pt>
                <c:pt idx="2">
                  <c:v>0.34824820477183233</c:v>
                </c:pt>
                <c:pt idx="3">
                  <c:v>0.34842251563585819</c:v>
                </c:pt>
                <c:pt idx="4">
                  <c:v>0.34811231654190994</c:v>
                </c:pt>
                <c:pt idx="5">
                  <c:v>0.33082329106350733</c:v>
                </c:pt>
                <c:pt idx="6">
                  <c:v>0.33058623504726176</c:v>
                </c:pt>
                <c:pt idx="7">
                  <c:v>0.3237101097310503</c:v>
                </c:pt>
                <c:pt idx="8">
                  <c:v>0.32752360338697467</c:v>
                </c:pt>
                <c:pt idx="9">
                  <c:v>0.3378994304628905</c:v>
                </c:pt>
                <c:pt idx="10">
                  <c:v>0.34080128597507625</c:v>
                </c:pt>
                <c:pt idx="11">
                  <c:v>0.33810152181211983</c:v>
                </c:pt>
                <c:pt idx="12">
                  <c:v>0.34938835187918788</c:v>
                </c:pt>
                <c:pt idx="13">
                  <c:v>0.36238601339989074</c:v>
                </c:pt>
                <c:pt idx="14">
                  <c:v>0.37285184549549422</c:v>
                </c:pt>
                <c:pt idx="15">
                  <c:v>0.3588273969283835</c:v>
                </c:pt>
                <c:pt idx="16">
                  <c:v>0.36852080210114041</c:v>
                </c:pt>
                <c:pt idx="17">
                  <c:v>0.35952248489223243</c:v>
                </c:pt>
                <c:pt idx="18">
                  <c:v>0.37230816101171738</c:v>
                </c:pt>
                <c:pt idx="19">
                  <c:v>0.37384741182754327</c:v>
                </c:pt>
                <c:pt idx="20">
                  <c:v>0.37677654733349769</c:v>
                </c:pt>
                <c:pt idx="21">
                  <c:v>0.3959346768589298</c:v>
                </c:pt>
                <c:pt idx="22">
                  <c:v>0.36244555536872047</c:v>
                </c:pt>
                <c:pt idx="23">
                  <c:v>0.3667513728440252</c:v>
                </c:pt>
                <c:pt idx="24">
                  <c:v>0.40067899215898234</c:v>
                </c:pt>
                <c:pt idx="25">
                  <c:v>0.40793269736980642</c:v>
                </c:pt>
                <c:pt idx="26">
                  <c:v>0.38876194720568835</c:v>
                </c:pt>
                <c:pt idx="27">
                  <c:v>0.39775926062325667</c:v>
                </c:pt>
                <c:pt idx="28">
                  <c:v>0.3940470264329039</c:v>
                </c:pt>
              </c:numCache>
            </c:numRef>
          </c:val>
          <c:smooth val="0"/>
          <c:extLst>
            <c:ext xmlns:c16="http://schemas.microsoft.com/office/drawing/2014/chart" uri="{C3380CC4-5D6E-409C-BE32-E72D297353CC}">
              <c16:uniqueId val="{00000002-7245-47ED-913E-D69AF359F679}"/>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egendEntry>
        <c:idx val="0"/>
        <c:delete val="1"/>
      </c:legendEntry>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国実!$I$1</c:f>
              <c:strCache>
                <c:ptCount val="1"/>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国実!$B$147:$B$175</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国実!$I$147:$I$175</c:f>
              <c:numCache>
                <c:formatCode>General</c:formatCode>
                <c:ptCount val="29"/>
              </c:numCache>
            </c:numRef>
          </c:val>
          <c:smooth val="0"/>
          <c:extLst>
            <c:ext xmlns:c16="http://schemas.microsoft.com/office/drawing/2014/chart" uri="{C3380CC4-5D6E-409C-BE32-E72D297353CC}">
              <c16:uniqueId val="{00000000-4362-43C7-B015-D935E4450F6D}"/>
            </c:ext>
          </c:extLst>
        </c:ser>
        <c:ser>
          <c:idx val="1"/>
          <c:order val="1"/>
          <c:tx>
            <c:strRef>
              <c:f>国実!$J$1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国実!$B$147:$B$175</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国実!$J$147:$J$175</c:f>
              <c:numCache>
                <c:formatCode>#,##0.000_ ;[Red]\-#,##0.000\ </c:formatCode>
                <c:ptCount val="29"/>
                <c:pt idx="0">
                  <c:v>0.71108189926291432</c:v>
                </c:pt>
                <c:pt idx="1">
                  <c:v>0.69542555614735579</c:v>
                </c:pt>
                <c:pt idx="2">
                  <c:v>0.69700542363851059</c:v>
                </c:pt>
                <c:pt idx="3">
                  <c:v>0.70695229268740745</c:v>
                </c:pt>
                <c:pt idx="4">
                  <c:v>0.70420123182469674</c:v>
                </c:pt>
                <c:pt idx="5">
                  <c:v>0.71635848264035207</c:v>
                </c:pt>
                <c:pt idx="6">
                  <c:v>0.70094837430495782</c:v>
                </c:pt>
                <c:pt idx="7">
                  <c:v>0.71344792633793574</c:v>
                </c:pt>
                <c:pt idx="8">
                  <c:v>0.73065829403621108</c:v>
                </c:pt>
                <c:pt idx="9">
                  <c:v>0.72991672290585186</c:v>
                </c:pt>
                <c:pt idx="10">
                  <c:v>0.72506503916737342</c:v>
                </c:pt>
                <c:pt idx="11">
                  <c:v>0.69796719560672882</c:v>
                </c:pt>
                <c:pt idx="12">
                  <c:v>0.71955228796686066</c:v>
                </c:pt>
                <c:pt idx="13">
                  <c:v>0.73666900185729534</c:v>
                </c:pt>
                <c:pt idx="14">
                  <c:v>0.74021729374897394</c:v>
                </c:pt>
                <c:pt idx="15">
                  <c:v>0.75085326919236095</c:v>
                </c:pt>
                <c:pt idx="16">
                  <c:v>0.73670660648284347</c:v>
                </c:pt>
                <c:pt idx="17">
                  <c:v>0.73241759338059875</c:v>
                </c:pt>
                <c:pt idx="18">
                  <c:v>0.74377064828594197</c:v>
                </c:pt>
                <c:pt idx="19">
                  <c:v>0.72573459503946369</c:v>
                </c:pt>
                <c:pt idx="20">
                  <c:v>0.72401185411304814</c:v>
                </c:pt>
                <c:pt idx="21">
                  <c:v>0.68798784966449633</c:v>
                </c:pt>
                <c:pt idx="22">
                  <c:v>0.67830761861394062</c:v>
                </c:pt>
                <c:pt idx="23">
                  <c:v>0.66889601637350937</c:v>
                </c:pt>
                <c:pt idx="24">
                  <c:v>0.66270924942856146</c:v>
                </c:pt>
                <c:pt idx="25">
                  <c:v>0.66029793621050725</c:v>
                </c:pt>
                <c:pt idx="26">
                  <c:v>0.67770757145111871</c:v>
                </c:pt>
                <c:pt idx="27">
                  <c:v>0.65730834689238937</c:v>
                </c:pt>
                <c:pt idx="28">
                  <c:v>0.66299850665738647</c:v>
                </c:pt>
              </c:numCache>
            </c:numRef>
          </c:val>
          <c:smooth val="0"/>
          <c:extLst>
            <c:ext xmlns:c16="http://schemas.microsoft.com/office/drawing/2014/chart" uri="{C3380CC4-5D6E-409C-BE32-E72D297353CC}">
              <c16:uniqueId val="{00000001-4362-43C7-B015-D935E4450F6D}"/>
            </c:ext>
          </c:extLst>
        </c:ser>
        <c:ser>
          <c:idx val="2"/>
          <c:order val="2"/>
          <c:tx>
            <c:strRef>
              <c:f>国実!$K$1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国実!$B$147:$B$175</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国実!$K$147:$K$175</c:f>
              <c:numCache>
                <c:formatCode>#,##0.000_ ;[Red]\-#,##0.000\ </c:formatCode>
                <c:ptCount val="29"/>
                <c:pt idx="0">
                  <c:v>0.28983578801974796</c:v>
                </c:pt>
                <c:pt idx="1">
                  <c:v>0.30091708635162273</c:v>
                </c:pt>
                <c:pt idx="2">
                  <c:v>0.29949084658478514</c:v>
                </c:pt>
                <c:pt idx="3">
                  <c:v>0.29217123628912611</c:v>
                </c:pt>
                <c:pt idx="4">
                  <c:v>0.29435321379947443</c:v>
                </c:pt>
                <c:pt idx="5">
                  <c:v>0.28552549976949393</c:v>
                </c:pt>
                <c:pt idx="6">
                  <c:v>0.29632624684279613</c:v>
                </c:pt>
                <c:pt idx="7">
                  <c:v>0.28736814586168508</c:v>
                </c:pt>
                <c:pt idx="8">
                  <c:v>0.27515351730472887</c:v>
                </c:pt>
                <c:pt idx="9">
                  <c:v>0.27530960760124751</c:v>
                </c:pt>
                <c:pt idx="10">
                  <c:v>0.27917167448882457</c:v>
                </c:pt>
                <c:pt idx="11">
                  <c:v>0.29895534511217814</c:v>
                </c:pt>
                <c:pt idx="12">
                  <c:v>0.28178052880050752</c:v>
                </c:pt>
                <c:pt idx="13">
                  <c:v>0.2665163688181591</c:v>
                </c:pt>
                <c:pt idx="14">
                  <c:v>0.26299451254776207</c:v>
                </c:pt>
                <c:pt idx="15">
                  <c:v>0.25337963415401965</c:v>
                </c:pt>
                <c:pt idx="16">
                  <c:v>0.26393084773166708</c:v>
                </c:pt>
                <c:pt idx="17">
                  <c:v>0.26803888226248984</c:v>
                </c:pt>
                <c:pt idx="18">
                  <c:v>0.25718894289860461</c:v>
                </c:pt>
                <c:pt idx="19">
                  <c:v>0.27324197436147446</c:v>
                </c:pt>
                <c:pt idx="20">
                  <c:v>0.27484162592180639</c:v>
                </c:pt>
                <c:pt idx="21">
                  <c:v>0.31199970122125809</c:v>
                </c:pt>
                <c:pt idx="22">
                  <c:v>0.3220338624665649</c:v>
                </c:pt>
                <c:pt idx="23">
                  <c:v>0.33024348949881432</c:v>
                </c:pt>
                <c:pt idx="24">
                  <c:v>0.33647634113831804</c:v>
                </c:pt>
                <c:pt idx="25">
                  <c:v>0.34001205829685088</c:v>
                </c:pt>
                <c:pt idx="26">
                  <c:v>0.32132383022327266</c:v>
                </c:pt>
                <c:pt idx="27">
                  <c:v>0.34017358728471614</c:v>
                </c:pt>
                <c:pt idx="28">
                  <c:v>0.33395654739119907</c:v>
                </c:pt>
              </c:numCache>
            </c:numRef>
          </c:val>
          <c:smooth val="0"/>
          <c:extLst>
            <c:ext xmlns:c16="http://schemas.microsoft.com/office/drawing/2014/chart" uri="{C3380CC4-5D6E-409C-BE32-E72D297353CC}">
              <c16:uniqueId val="{00000002-4362-43C7-B015-D935E4450F6D}"/>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egendEntry>
        <c:idx val="0"/>
        <c:delete val="1"/>
      </c:legendEntry>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国実!$I$1</c:f>
              <c:strCache>
                <c:ptCount val="1"/>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国実!$B$176:$B$204</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国実!$I$176:$I$204</c:f>
              <c:numCache>
                <c:formatCode>General</c:formatCode>
                <c:ptCount val="29"/>
              </c:numCache>
            </c:numRef>
          </c:val>
          <c:smooth val="0"/>
          <c:extLst>
            <c:ext xmlns:c16="http://schemas.microsoft.com/office/drawing/2014/chart" uri="{C3380CC4-5D6E-409C-BE32-E72D297353CC}">
              <c16:uniqueId val="{00000000-A936-45FA-B25A-B45B2E52AA11}"/>
            </c:ext>
          </c:extLst>
        </c:ser>
        <c:ser>
          <c:idx val="1"/>
          <c:order val="1"/>
          <c:tx>
            <c:strRef>
              <c:f>国実!$J$1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国実!$B$176:$B$204</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国実!$J$176:$J$204</c:f>
              <c:numCache>
                <c:formatCode>#,##0.000_ ;[Red]\-#,##0.000\ </c:formatCode>
                <c:ptCount val="29"/>
                <c:pt idx="0">
                  <c:v>0.75480057806856482</c:v>
                </c:pt>
                <c:pt idx="1">
                  <c:v>0.76228124700298128</c:v>
                </c:pt>
                <c:pt idx="2">
                  <c:v>0.75168842324761476</c:v>
                </c:pt>
                <c:pt idx="3">
                  <c:v>0.75231933065865519</c:v>
                </c:pt>
                <c:pt idx="4">
                  <c:v>0.75450029726516232</c:v>
                </c:pt>
                <c:pt idx="5">
                  <c:v>0.73637873297416845</c:v>
                </c:pt>
                <c:pt idx="6">
                  <c:v>0.74685450522217967</c:v>
                </c:pt>
                <c:pt idx="7">
                  <c:v>0.74062152925526814</c:v>
                </c:pt>
                <c:pt idx="8">
                  <c:v>0.72076817445576846</c:v>
                </c:pt>
                <c:pt idx="9">
                  <c:v>0.71097143396140305</c:v>
                </c:pt>
                <c:pt idx="10">
                  <c:v>0.71372436146743223</c:v>
                </c:pt>
                <c:pt idx="11">
                  <c:v>0.71168122326197325</c:v>
                </c:pt>
                <c:pt idx="12">
                  <c:v>0.70319663020304535</c:v>
                </c:pt>
                <c:pt idx="13">
                  <c:v>0.70323309529284872</c:v>
                </c:pt>
                <c:pt idx="14">
                  <c:v>0.69386414450136125</c:v>
                </c:pt>
                <c:pt idx="15">
                  <c:v>0.68300314834693487</c:v>
                </c:pt>
                <c:pt idx="16">
                  <c:v>0.66727788752793638</c:v>
                </c:pt>
                <c:pt idx="17">
                  <c:v>0.66534216189136153</c:v>
                </c:pt>
                <c:pt idx="18">
                  <c:v>0.65344178855356516</c:v>
                </c:pt>
                <c:pt idx="19">
                  <c:v>0.64798158725098476</c:v>
                </c:pt>
                <c:pt idx="20">
                  <c:v>0.64471766010300391</c:v>
                </c:pt>
                <c:pt idx="21">
                  <c:v>0.636530769181061</c:v>
                </c:pt>
                <c:pt idx="22">
                  <c:v>0.61560035704164495</c:v>
                </c:pt>
                <c:pt idx="23">
                  <c:v>0.61942629553704009</c:v>
                </c:pt>
                <c:pt idx="24">
                  <c:v>0.60194330126559814</c:v>
                </c:pt>
                <c:pt idx="25">
                  <c:v>0.5845812598764154</c:v>
                </c:pt>
                <c:pt idx="26">
                  <c:v>0.57718329344388708</c:v>
                </c:pt>
                <c:pt idx="27">
                  <c:v>0.58778486878073044</c:v>
                </c:pt>
                <c:pt idx="28">
                  <c:v>0.58783442618360271</c:v>
                </c:pt>
              </c:numCache>
            </c:numRef>
          </c:val>
          <c:smooth val="0"/>
          <c:extLst>
            <c:ext xmlns:c16="http://schemas.microsoft.com/office/drawing/2014/chart" uri="{C3380CC4-5D6E-409C-BE32-E72D297353CC}">
              <c16:uniqueId val="{00000001-A936-45FA-B25A-B45B2E52AA11}"/>
            </c:ext>
          </c:extLst>
        </c:ser>
        <c:ser>
          <c:idx val="2"/>
          <c:order val="2"/>
          <c:tx>
            <c:strRef>
              <c:f>国実!$K$1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国実!$B$176:$B$204</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国実!$K$176:$K$204</c:f>
              <c:numCache>
                <c:formatCode>#,##0.000_ ;[Red]\-#,##0.000\ </c:formatCode>
                <c:ptCount val="29"/>
                <c:pt idx="0">
                  <c:v>0.26672115789740514</c:v>
                </c:pt>
                <c:pt idx="1">
                  <c:v>0.26279343572448755</c:v>
                </c:pt>
                <c:pt idx="2">
                  <c:v>0.26844695675792413</c:v>
                </c:pt>
                <c:pt idx="3">
                  <c:v>0.26831655441590585</c:v>
                </c:pt>
                <c:pt idx="4">
                  <c:v>0.26656811774629818</c:v>
                </c:pt>
                <c:pt idx="5">
                  <c:v>0.2765216893289183</c:v>
                </c:pt>
                <c:pt idx="6">
                  <c:v>0.27074387690018342</c:v>
                </c:pt>
                <c:pt idx="7">
                  <c:v>0.27449311584145841</c:v>
                </c:pt>
                <c:pt idx="8">
                  <c:v>0.28607379261470728</c:v>
                </c:pt>
                <c:pt idx="9">
                  <c:v>0.2925044751486407</c:v>
                </c:pt>
                <c:pt idx="10">
                  <c:v>0.29048634351732311</c:v>
                </c:pt>
                <c:pt idx="11">
                  <c:v>0.29231581933672496</c:v>
                </c:pt>
                <c:pt idx="12">
                  <c:v>0.29831563254525217</c:v>
                </c:pt>
                <c:pt idx="13">
                  <c:v>0.29781261327579733</c:v>
                </c:pt>
                <c:pt idx="14">
                  <c:v>0.30729333127578667</c:v>
                </c:pt>
                <c:pt idx="15">
                  <c:v>0.31843764469977842</c:v>
                </c:pt>
                <c:pt idx="16">
                  <c:v>0.3309699265216649</c:v>
                </c:pt>
                <c:pt idx="17">
                  <c:v>0.332861295592081</c:v>
                </c:pt>
                <c:pt idx="18">
                  <c:v>0.34454256523963195</c:v>
                </c:pt>
                <c:pt idx="19">
                  <c:v>0.35000740745527459</c:v>
                </c:pt>
                <c:pt idx="20">
                  <c:v>0.35372996954297603</c:v>
                </c:pt>
                <c:pt idx="21">
                  <c:v>0.36346923081893906</c:v>
                </c:pt>
                <c:pt idx="22">
                  <c:v>0.38456028870011533</c:v>
                </c:pt>
                <c:pt idx="23">
                  <c:v>0.38125899163637267</c:v>
                </c:pt>
                <c:pt idx="24">
                  <c:v>0.39915782068962607</c:v>
                </c:pt>
                <c:pt idx="25">
                  <c:v>0.41836467749984824</c:v>
                </c:pt>
                <c:pt idx="26">
                  <c:v>0.42692683875899146</c:v>
                </c:pt>
                <c:pt idx="27">
                  <c:v>0.41622567304822405</c:v>
                </c:pt>
                <c:pt idx="28">
                  <c:v>0.41676481020131534</c:v>
                </c:pt>
              </c:numCache>
            </c:numRef>
          </c:val>
          <c:smooth val="0"/>
          <c:extLst>
            <c:ext xmlns:c16="http://schemas.microsoft.com/office/drawing/2014/chart" uri="{C3380CC4-5D6E-409C-BE32-E72D297353CC}">
              <c16:uniqueId val="{00000002-A936-45FA-B25A-B45B2E52AA11}"/>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egendEntry>
        <c:idx val="0"/>
        <c:delete val="1"/>
      </c:legendEntry>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国実!$I$1</c:f>
              <c:strCache>
                <c:ptCount val="1"/>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国実!$B$205:$B$233</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国実!$I$205:$I$233</c:f>
              <c:numCache>
                <c:formatCode>General</c:formatCode>
                <c:ptCount val="29"/>
              </c:numCache>
            </c:numRef>
          </c:val>
          <c:smooth val="0"/>
          <c:extLst>
            <c:ext xmlns:c16="http://schemas.microsoft.com/office/drawing/2014/chart" uri="{C3380CC4-5D6E-409C-BE32-E72D297353CC}">
              <c16:uniqueId val="{00000000-3CE3-4785-B48C-14C62AF4B713}"/>
            </c:ext>
          </c:extLst>
        </c:ser>
        <c:ser>
          <c:idx val="1"/>
          <c:order val="1"/>
          <c:tx>
            <c:strRef>
              <c:f>国実!$J$1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国実!$B$205:$B$233</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国実!$J$205:$J$233</c:f>
              <c:numCache>
                <c:formatCode>#,##0.000_ ;[Red]\-#,##0.000\ </c:formatCode>
                <c:ptCount val="29"/>
                <c:pt idx="0">
                  <c:v>0.61090462383798594</c:v>
                </c:pt>
                <c:pt idx="1">
                  <c:v>0.62468900991075305</c:v>
                </c:pt>
                <c:pt idx="2">
                  <c:v>0.57954546817892139</c:v>
                </c:pt>
                <c:pt idx="3">
                  <c:v>0.56796448201566951</c:v>
                </c:pt>
                <c:pt idx="4">
                  <c:v>0.63186642561379003</c:v>
                </c:pt>
                <c:pt idx="5">
                  <c:v>0.65564786552115173</c:v>
                </c:pt>
                <c:pt idx="6">
                  <c:v>0.63181600683362449</c:v>
                </c:pt>
                <c:pt idx="7">
                  <c:v>0.65371629812109511</c:v>
                </c:pt>
                <c:pt idx="8">
                  <c:v>0.67542585577711267</c:v>
                </c:pt>
                <c:pt idx="9">
                  <c:v>0.71845726856245906</c:v>
                </c:pt>
                <c:pt idx="10">
                  <c:v>0.73504563738196638</c:v>
                </c:pt>
                <c:pt idx="11">
                  <c:v>0.74923512754159627</c:v>
                </c:pt>
                <c:pt idx="12">
                  <c:v>0.73185129938551297</c:v>
                </c:pt>
                <c:pt idx="13">
                  <c:v>0.75071054440813945</c:v>
                </c:pt>
                <c:pt idx="14">
                  <c:v>0.73300703784017229</c:v>
                </c:pt>
                <c:pt idx="15">
                  <c:v>0.7454309631577154</c:v>
                </c:pt>
                <c:pt idx="16">
                  <c:v>0.72582797059912296</c:v>
                </c:pt>
                <c:pt idx="17">
                  <c:v>0.71942226166269629</c:v>
                </c:pt>
                <c:pt idx="18">
                  <c:v>0.71009374256516167</c:v>
                </c:pt>
                <c:pt idx="19">
                  <c:v>0.64905930801220479</c:v>
                </c:pt>
                <c:pt idx="20">
                  <c:v>0.667498234733228</c:v>
                </c:pt>
                <c:pt idx="21">
                  <c:v>0.69708836266470098</c:v>
                </c:pt>
                <c:pt idx="22">
                  <c:v>0.70576858174002766</c:v>
                </c:pt>
                <c:pt idx="23">
                  <c:v>0.68113509665346894</c:v>
                </c:pt>
                <c:pt idx="24">
                  <c:v>0.66285309302495099</c:v>
                </c:pt>
                <c:pt idx="25">
                  <c:v>0.66937982942070662</c:v>
                </c:pt>
                <c:pt idx="26">
                  <c:v>0.65013002929123687</c:v>
                </c:pt>
                <c:pt idx="27">
                  <c:v>0.6253783157877103</c:v>
                </c:pt>
                <c:pt idx="28">
                  <c:v>0.62611782800426763</c:v>
                </c:pt>
              </c:numCache>
            </c:numRef>
          </c:val>
          <c:smooth val="0"/>
          <c:extLst>
            <c:ext xmlns:c16="http://schemas.microsoft.com/office/drawing/2014/chart" uri="{C3380CC4-5D6E-409C-BE32-E72D297353CC}">
              <c16:uniqueId val="{00000001-3CE3-4785-B48C-14C62AF4B713}"/>
            </c:ext>
          </c:extLst>
        </c:ser>
        <c:ser>
          <c:idx val="2"/>
          <c:order val="2"/>
          <c:tx>
            <c:strRef>
              <c:f>国実!$K$1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国実!$B$205:$B$233</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国実!$K$205:$K$233</c:f>
              <c:numCache>
                <c:formatCode>#,##0.000_ ;[Red]\-#,##0.000\ </c:formatCode>
                <c:ptCount val="29"/>
                <c:pt idx="0">
                  <c:v>0.36581132159071628</c:v>
                </c:pt>
                <c:pt idx="1">
                  <c:v>0.35839229512092219</c:v>
                </c:pt>
                <c:pt idx="2">
                  <c:v>0.38317533290526434</c:v>
                </c:pt>
                <c:pt idx="3">
                  <c:v>0.39119546946022421</c:v>
                </c:pt>
                <c:pt idx="4">
                  <c:v>0.34311225277462198</c:v>
                </c:pt>
                <c:pt idx="5">
                  <c:v>0.32970849131046698</c:v>
                </c:pt>
                <c:pt idx="6">
                  <c:v>0.34235441088737162</c:v>
                </c:pt>
                <c:pt idx="7">
                  <c:v>0.32561865662580119</c:v>
                </c:pt>
                <c:pt idx="8">
                  <c:v>0.31015255296881211</c:v>
                </c:pt>
                <c:pt idx="9">
                  <c:v>0.2830856063912322</c:v>
                </c:pt>
                <c:pt idx="10">
                  <c:v>0.27280373906947414</c:v>
                </c:pt>
                <c:pt idx="11">
                  <c:v>0.26358261133561706</c:v>
                </c:pt>
                <c:pt idx="12">
                  <c:v>0.27826528364135084</c:v>
                </c:pt>
                <c:pt idx="13">
                  <c:v>0.25869289307393978</c:v>
                </c:pt>
                <c:pt idx="14">
                  <c:v>0.27805438465320387</c:v>
                </c:pt>
                <c:pt idx="15">
                  <c:v>0.26063886602908859</c:v>
                </c:pt>
                <c:pt idx="16">
                  <c:v>0.28006040855386416</c:v>
                </c:pt>
                <c:pt idx="17">
                  <c:v>0.28673674407953065</c:v>
                </c:pt>
                <c:pt idx="18">
                  <c:v>0.29980340225070168</c:v>
                </c:pt>
                <c:pt idx="19">
                  <c:v>0.39885781145777172</c:v>
                </c:pt>
                <c:pt idx="20">
                  <c:v>0.36092235564038094</c:v>
                </c:pt>
                <c:pt idx="21">
                  <c:v>0.30291163733529902</c:v>
                </c:pt>
                <c:pt idx="22">
                  <c:v>0.29391713469411673</c:v>
                </c:pt>
                <c:pt idx="23">
                  <c:v>0.31104956192042643</c:v>
                </c:pt>
                <c:pt idx="24">
                  <c:v>0.32760036012751781</c:v>
                </c:pt>
                <c:pt idx="25">
                  <c:v>0.31938800254600569</c:v>
                </c:pt>
                <c:pt idx="26">
                  <c:v>0.33844482591934688</c:v>
                </c:pt>
                <c:pt idx="27">
                  <c:v>0.35653714250949076</c:v>
                </c:pt>
                <c:pt idx="28">
                  <c:v>0.35499599126625536</c:v>
                </c:pt>
              </c:numCache>
            </c:numRef>
          </c:val>
          <c:smooth val="0"/>
          <c:extLst>
            <c:ext xmlns:c16="http://schemas.microsoft.com/office/drawing/2014/chart" uri="{C3380CC4-5D6E-409C-BE32-E72D297353CC}">
              <c16:uniqueId val="{00000002-3CE3-4785-B48C-14C62AF4B713}"/>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egendEntry>
        <c:idx val="0"/>
        <c:delete val="1"/>
      </c:legendEntry>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国実!$I$1</c:f>
              <c:strCache>
                <c:ptCount val="1"/>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国実!$B$234:$B$262</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国実!$I$234:$I$262</c:f>
              <c:numCache>
                <c:formatCode>General</c:formatCode>
                <c:ptCount val="29"/>
              </c:numCache>
            </c:numRef>
          </c:val>
          <c:smooth val="0"/>
          <c:extLst>
            <c:ext xmlns:c16="http://schemas.microsoft.com/office/drawing/2014/chart" uri="{C3380CC4-5D6E-409C-BE32-E72D297353CC}">
              <c16:uniqueId val="{00000000-5FE3-4CCD-B3CF-CD8797DFBDC1}"/>
            </c:ext>
          </c:extLst>
        </c:ser>
        <c:ser>
          <c:idx val="1"/>
          <c:order val="1"/>
          <c:tx>
            <c:strRef>
              <c:f>国実!$J$1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国実!$B$234:$B$262</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国実!$J$234:$J$262</c:f>
              <c:numCache>
                <c:formatCode>#,##0.000_ ;[Red]\-#,##0.000\ </c:formatCode>
                <c:ptCount val="29"/>
                <c:pt idx="0">
                  <c:v>0.6257084322858002</c:v>
                </c:pt>
                <c:pt idx="1">
                  <c:v>0.61716832186751946</c:v>
                </c:pt>
                <c:pt idx="2">
                  <c:v>0.60810417528678262</c:v>
                </c:pt>
                <c:pt idx="3">
                  <c:v>0.60658490379234686</c:v>
                </c:pt>
                <c:pt idx="4">
                  <c:v>0.61065024433233428</c:v>
                </c:pt>
                <c:pt idx="5">
                  <c:v>0.61682523855521676</c:v>
                </c:pt>
                <c:pt idx="6">
                  <c:v>0.60409654803293944</c:v>
                </c:pt>
                <c:pt idx="7">
                  <c:v>0.60242966797154707</c:v>
                </c:pt>
                <c:pt idx="8">
                  <c:v>0.59452512243436484</c:v>
                </c:pt>
                <c:pt idx="9">
                  <c:v>0.58009790681121809</c:v>
                </c:pt>
                <c:pt idx="10">
                  <c:v>0.56543474043908692</c:v>
                </c:pt>
                <c:pt idx="11">
                  <c:v>0.56055092162292042</c:v>
                </c:pt>
                <c:pt idx="12">
                  <c:v>0.55448118677533753</c:v>
                </c:pt>
                <c:pt idx="13">
                  <c:v>0.54072720410395458</c:v>
                </c:pt>
                <c:pt idx="14">
                  <c:v>0.53635253773755143</c:v>
                </c:pt>
                <c:pt idx="15">
                  <c:v>0.59964234731081778</c:v>
                </c:pt>
                <c:pt idx="16">
                  <c:v>0.57589089244037894</c:v>
                </c:pt>
                <c:pt idx="17">
                  <c:v>0.55229575154261579</c:v>
                </c:pt>
                <c:pt idx="18">
                  <c:v>0.55724791869643142</c:v>
                </c:pt>
                <c:pt idx="19">
                  <c:v>0.53851239789491845</c:v>
                </c:pt>
                <c:pt idx="20">
                  <c:v>0.53197693690743975</c:v>
                </c:pt>
                <c:pt idx="21">
                  <c:v>0.52673578481968164</c:v>
                </c:pt>
                <c:pt idx="22">
                  <c:v>0.52838012129674639</c:v>
                </c:pt>
                <c:pt idx="23">
                  <c:v>0.51003058649041533</c:v>
                </c:pt>
                <c:pt idx="24">
                  <c:v>0.51881097361376871</c:v>
                </c:pt>
                <c:pt idx="25">
                  <c:v>0.52728966051349835</c:v>
                </c:pt>
                <c:pt idx="26">
                  <c:v>0.51465996442534401</c:v>
                </c:pt>
                <c:pt idx="27">
                  <c:v>0.49671457428591748</c:v>
                </c:pt>
                <c:pt idx="28">
                  <c:v>0.50768363941131012</c:v>
                </c:pt>
              </c:numCache>
            </c:numRef>
          </c:val>
          <c:smooth val="0"/>
          <c:extLst>
            <c:ext xmlns:c16="http://schemas.microsoft.com/office/drawing/2014/chart" uri="{C3380CC4-5D6E-409C-BE32-E72D297353CC}">
              <c16:uniqueId val="{00000001-5FE3-4CCD-B3CF-CD8797DFBDC1}"/>
            </c:ext>
          </c:extLst>
        </c:ser>
        <c:ser>
          <c:idx val="2"/>
          <c:order val="2"/>
          <c:tx>
            <c:strRef>
              <c:f>国実!$K$1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国実!$B$234:$B$262</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国実!$K$234:$K$262</c:f>
              <c:numCache>
                <c:formatCode>#,##0.000_ ;[Red]\-#,##0.000\ </c:formatCode>
                <c:ptCount val="29"/>
                <c:pt idx="0">
                  <c:v>0.40032823943384882</c:v>
                </c:pt>
                <c:pt idx="1">
                  <c:v>0.4065778161284675</c:v>
                </c:pt>
                <c:pt idx="2">
                  <c:v>0.4130006271465218</c:v>
                </c:pt>
                <c:pt idx="3">
                  <c:v>0.4144964828475467</c:v>
                </c:pt>
                <c:pt idx="4">
                  <c:v>0.41159006989195618</c:v>
                </c:pt>
                <c:pt idx="5">
                  <c:v>0.40611111533428312</c:v>
                </c:pt>
                <c:pt idx="6">
                  <c:v>0.41569556292751669</c:v>
                </c:pt>
                <c:pt idx="7">
                  <c:v>0.41718722095842242</c:v>
                </c:pt>
                <c:pt idx="8">
                  <c:v>0.42296292216146203</c:v>
                </c:pt>
                <c:pt idx="9">
                  <c:v>0.43422631840364706</c:v>
                </c:pt>
                <c:pt idx="10">
                  <c:v>0.44623507067701601</c:v>
                </c:pt>
                <c:pt idx="11">
                  <c:v>0.45029731785988442</c:v>
                </c:pt>
                <c:pt idx="12">
                  <c:v>0.45563710620181541</c:v>
                </c:pt>
                <c:pt idx="13">
                  <c:v>0.46773337486327859</c:v>
                </c:pt>
                <c:pt idx="14">
                  <c:v>0.47210133090361028</c:v>
                </c:pt>
                <c:pt idx="15">
                  <c:v>0.4052329797115703</c:v>
                </c:pt>
                <c:pt idx="16">
                  <c:v>0.42632358734830117</c:v>
                </c:pt>
                <c:pt idx="17">
                  <c:v>0.44716143013521586</c:v>
                </c:pt>
                <c:pt idx="18">
                  <c:v>0.44153525563108287</c:v>
                </c:pt>
                <c:pt idx="19">
                  <c:v>0.45981231414304491</c:v>
                </c:pt>
                <c:pt idx="20">
                  <c:v>0.46762852046976305</c:v>
                </c:pt>
                <c:pt idx="21">
                  <c:v>0.47327962041501698</c:v>
                </c:pt>
                <c:pt idx="22">
                  <c:v>0.47130967402411167</c:v>
                </c:pt>
                <c:pt idx="23">
                  <c:v>0.48875853763374399</c:v>
                </c:pt>
                <c:pt idx="24">
                  <c:v>0.47945076892594496</c:v>
                </c:pt>
                <c:pt idx="25">
                  <c:v>0.4717866247670201</c:v>
                </c:pt>
                <c:pt idx="26">
                  <c:v>0.48361323658128375</c:v>
                </c:pt>
                <c:pt idx="27">
                  <c:v>0.49927321614765519</c:v>
                </c:pt>
                <c:pt idx="28">
                  <c:v>0.48838428915166637</c:v>
                </c:pt>
              </c:numCache>
            </c:numRef>
          </c:val>
          <c:smooth val="0"/>
          <c:extLst>
            <c:ext xmlns:c16="http://schemas.microsoft.com/office/drawing/2014/chart" uri="{C3380CC4-5D6E-409C-BE32-E72D297353CC}">
              <c16:uniqueId val="{00000002-5FE3-4CCD-B3CF-CD8797DFBDC1}"/>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egendEntry>
        <c:idx val="0"/>
        <c:delete val="1"/>
      </c:legendEntry>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国実!$I$1</c:f>
              <c:strCache>
                <c:ptCount val="1"/>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国実!$B$263:$B$291</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国実!$I$263:$I$291</c:f>
              <c:numCache>
                <c:formatCode>General</c:formatCode>
                <c:ptCount val="29"/>
              </c:numCache>
            </c:numRef>
          </c:val>
          <c:smooth val="0"/>
          <c:extLst>
            <c:ext xmlns:c16="http://schemas.microsoft.com/office/drawing/2014/chart" uri="{C3380CC4-5D6E-409C-BE32-E72D297353CC}">
              <c16:uniqueId val="{00000000-65DF-4F4E-9C30-A8B9510CCD45}"/>
            </c:ext>
          </c:extLst>
        </c:ser>
        <c:ser>
          <c:idx val="1"/>
          <c:order val="1"/>
          <c:tx>
            <c:strRef>
              <c:f>国実!$J$1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国実!$B$263:$B$291</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国実!$J$263:$J$291</c:f>
              <c:numCache>
                <c:formatCode>#,##0.000_ ;[Red]\-#,##0.000\ </c:formatCode>
                <c:ptCount val="29"/>
                <c:pt idx="0">
                  <c:v>0.80112495604197542</c:v>
                </c:pt>
                <c:pt idx="1">
                  <c:v>0.79384212097454132</c:v>
                </c:pt>
                <c:pt idx="2">
                  <c:v>0.78520011485169705</c:v>
                </c:pt>
                <c:pt idx="3">
                  <c:v>0.7836277188886559</c:v>
                </c:pt>
                <c:pt idx="4">
                  <c:v>0.80103049388615521</c:v>
                </c:pt>
                <c:pt idx="5">
                  <c:v>0.77111752738977446</c:v>
                </c:pt>
                <c:pt idx="6">
                  <c:v>0.76206233533469703</c:v>
                </c:pt>
                <c:pt idx="7">
                  <c:v>0.77772367443127555</c:v>
                </c:pt>
                <c:pt idx="8">
                  <c:v>0.79953634407331509</c:v>
                </c:pt>
                <c:pt idx="9">
                  <c:v>0.788299373953122</c:v>
                </c:pt>
                <c:pt idx="10">
                  <c:v>0.78443362176299103</c:v>
                </c:pt>
                <c:pt idx="11">
                  <c:v>0.78307386856432382</c:v>
                </c:pt>
                <c:pt idx="12">
                  <c:v>0.77490583503116228</c:v>
                </c:pt>
                <c:pt idx="13">
                  <c:v>0.7784473724735913</c:v>
                </c:pt>
                <c:pt idx="14">
                  <c:v>0.77997298727027597</c:v>
                </c:pt>
                <c:pt idx="15">
                  <c:v>0.7930116306089956</c:v>
                </c:pt>
                <c:pt idx="16">
                  <c:v>0.73792028210390725</c:v>
                </c:pt>
                <c:pt idx="17">
                  <c:v>0.76822951719052479</c:v>
                </c:pt>
                <c:pt idx="18">
                  <c:v>0.7601262315367936</c:v>
                </c:pt>
                <c:pt idx="19">
                  <c:v>0.7471051934588907</c:v>
                </c:pt>
                <c:pt idx="20">
                  <c:v>0.7442196675750733</c:v>
                </c:pt>
                <c:pt idx="21">
                  <c:v>0.74068921374407204</c:v>
                </c:pt>
                <c:pt idx="22">
                  <c:v>0.73849132290210151</c:v>
                </c:pt>
                <c:pt idx="23">
                  <c:v>0.74288928071558913</c:v>
                </c:pt>
                <c:pt idx="24">
                  <c:v>0.75843027275590602</c:v>
                </c:pt>
                <c:pt idx="25">
                  <c:v>0.76240575613656836</c:v>
                </c:pt>
                <c:pt idx="26">
                  <c:v>0.75507152857405402</c:v>
                </c:pt>
                <c:pt idx="27">
                  <c:v>0.7300729405592068</c:v>
                </c:pt>
                <c:pt idx="28">
                  <c:v>0.72344383042057792</c:v>
                </c:pt>
              </c:numCache>
            </c:numRef>
          </c:val>
          <c:smooth val="0"/>
          <c:extLst>
            <c:ext xmlns:c16="http://schemas.microsoft.com/office/drawing/2014/chart" uri="{C3380CC4-5D6E-409C-BE32-E72D297353CC}">
              <c16:uniqueId val="{00000001-65DF-4F4E-9C30-A8B9510CCD45}"/>
            </c:ext>
          </c:extLst>
        </c:ser>
        <c:ser>
          <c:idx val="2"/>
          <c:order val="2"/>
          <c:tx>
            <c:strRef>
              <c:f>国実!$K$1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国実!$B$263:$B$291</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国実!$K$263:$K$291</c:f>
              <c:numCache>
                <c:formatCode>#,##0.000_ ;[Red]\-#,##0.000\ </c:formatCode>
                <c:ptCount val="29"/>
                <c:pt idx="0">
                  <c:v>0.21059775430272704</c:v>
                </c:pt>
                <c:pt idx="1">
                  <c:v>0.21581037476844697</c:v>
                </c:pt>
                <c:pt idx="2">
                  <c:v>0.22108375015998363</c:v>
                </c:pt>
                <c:pt idx="3">
                  <c:v>0.22290392767832934</c:v>
                </c:pt>
                <c:pt idx="4">
                  <c:v>0.2101948939508336</c:v>
                </c:pt>
                <c:pt idx="5">
                  <c:v>0.23043617978634889</c:v>
                </c:pt>
                <c:pt idx="6">
                  <c:v>0.23686298684869833</c:v>
                </c:pt>
                <c:pt idx="7">
                  <c:v>0.22597082802302293</c:v>
                </c:pt>
                <c:pt idx="8">
                  <c:v>0.21041532020343298</c:v>
                </c:pt>
                <c:pt idx="9">
                  <c:v>0.21887032643940804</c:v>
                </c:pt>
                <c:pt idx="10">
                  <c:v>0.22089437347727189</c:v>
                </c:pt>
                <c:pt idx="11">
                  <c:v>0.22209263400718776</c:v>
                </c:pt>
                <c:pt idx="12">
                  <c:v>0.22924576755958845</c:v>
                </c:pt>
                <c:pt idx="13">
                  <c:v>0.22626353227258961</c:v>
                </c:pt>
                <c:pt idx="14">
                  <c:v>0.22426279290397189</c:v>
                </c:pt>
                <c:pt idx="15">
                  <c:v>0.20893694698325321</c:v>
                </c:pt>
                <c:pt idx="16">
                  <c:v>0.26149190501882824</c:v>
                </c:pt>
                <c:pt idx="17">
                  <c:v>0.2288633358149188</c:v>
                </c:pt>
                <c:pt idx="18">
                  <c:v>0.23816735757339208</c:v>
                </c:pt>
                <c:pt idx="19">
                  <c:v>0.25282177716771409</c:v>
                </c:pt>
                <c:pt idx="20">
                  <c:v>0.25510841889048386</c:v>
                </c:pt>
                <c:pt idx="21">
                  <c:v>0.25931078625592791</c:v>
                </c:pt>
                <c:pt idx="22">
                  <c:v>0.26161919088135166</c:v>
                </c:pt>
                <c:pt idx="23">
                  <c:v>0.25777032613955614</c:v>
                </c:pt>
                <c:pt idx="24">
                  <c:v>0.24223043506541769</c:v>
                </c:pt>
                <c:pt idx="25">
                  <c:v>0.23785994634575172</c:v>
                </c:pt>
                <c:pt idx="26">
                  <c:v>0.24514939622981538</c:v>
                </c:pt>
                <c:pt idx="27">
                  <c:v>0.26817366869686921</c:v>
                </c:pt>
                <c:pt idx="28">
                  <c:v>0.27500829601763715</c:v>
                </c:pt>
              </c:numCache>
            </c:numRef>
          </c:val>
          <c:smooth val="0"/>
          <c:extLst>
            <c:ext xmlns:c16="http://schemas.microsoft.com/office/drawing/2014/chart" uri="{C3380CC4-5D6E-409C-BE32-E72D297353CC}">
              <c16:uniqueId val="{00000002-65DF-4F4E-9C30-A8B9510CCD45}"/>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egendEntry>
        <c:idx val="0"/>
        <c:delete val="1"/>
      </c:legendEntry>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国実!$I$1</c:f>
              <c:strCache>
                <c:ptCount val="1"/>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国実!$B$292:$B$320</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国実!$I$292:$I$320</c:f>
              <c:numCache>
                <c:formatCode>General</c:formatCode>
                <c:ptCount val="29"/>
              </c:numCache>
            </c:numRef>
          </c:val>
          <c:smooth val="0"/>
          <c:extLst>
            <c:ext xmlns:c16="http://schemas.microsoft.com/office/drawing/2014/chart" uri="{C3380CC4-5D6E-409C-BE32-E72D297353CC}">
              <c16:uniqueId val="{00000000-7BFF-4EBF-95C1-4A62F0EDEE2F}"/>
            </c:ext>
          </c:extLst>
        </c:ser>
        <c:ser>
          <c:idx val="1"/>
          <c:order val="1"/>
          <c:tx>
            <c:strRef>
              <c:f>国実!$J$1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国実!$B$292:$B$320</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国実!$J$292:$J$320</c:f>
              <c:numCache>
                <c:formatCode>#,##0.000_ ;[Red]\-#,##0.000\ </c:formatCode>
                <c:ptCount val="29"/>
                <c:pt idx="0">
                  <c:v>0.61420728571666505</c:v>
                </c:pt>
                <c:pt idx="1">
                  <c:v>0.60010620508350698</c:v>
                </c:pt>
                <c:pt idx="2">
                  <c:v>0.60143678578808368</c:v>
                </c:pt>
                <c:pt idx="3">
                  <c:v>0.59558754694771432</c:v>
                </c:pt>
                <c:pt idx="4">
                  <c:v>0.59272197532730342</c:v>
                </c:pt>
                <c:pt idx="5">
                  <c:v>0.58352606579698418</c:v>
                </c:pt>
                <c:pt idx="6">
                  <c:v>0.57318224406145468</c:v>
                </c:pt>
                <c:pt idx="7">
                  <c:v>0.57963760308548218</c:v>
                </c:pt>
                <c:pt idx="8">
                  <c:v>0.59170229197801016</c:v>
                </c:pt>
                <c:pt idx="9">
                  <c:v>0.56421108198720082</c:v>
                </c:pt>
                <c:pt idx="10">
                  <c:v>0.56790188392332541</c:v>
                </c:pt>
                <c:pt idx="11">
                  <c:v>0.53792928449403865</c:v>
                </c:pt>
                <c:pt idx="12">
                  <c:v>0.54508624943407546</c:v>
                </c:pt>
                <c:pt idx="13">
                  <c:v>0.54817576312543281</c:v>
                </c:pt>
                <c:pt idx="14">
                  <c:v>0.54107731484862842</c:v>
                </c:pt>
                <c:pt idx="15">
                  <c:v>0.54637848995193261</c:v>
                </c:pt>
                <c:pt idx="16">
                  <c:v>0.55311369315086323</c:v>
                </c:pt>
                <c:pt idx="17">
                  <c:v>0.57352863061870196</c:v>
                </c:pt>
                <c:pt idx="18">
                  <c:v>0.57974562302195598</c:v>
                </c:pt>
                <c:pt idx="19">
                  <c:v>0.58087929563460083</c:v>
                </c:pt>
                <c:pt idx="20">
                  <c:v>0.58187105535566808</c:v>
                </c:pt>
                <c:pt idx="21">
                  <c:v>0.56982047136901215</c:v>
                </c:pt>
                <c:pt idx="22">
                  <c:v>0.59346914705824005</c:v>
                </c:pt>
                <c:pt idx="23">
                  <c:v>0.57036575411673374</c:v>
                </c:pt>
                <c:pt idx="24">
                  <c:v>0.56186948804758419</c:v>
                </c:pt>
                <c:pt idx="25">
                  <c:v>0.56982047136901215</c:v>
                </c:pt>
                <c:pt idx="26">
                  <c:v>0.57987960741602496</c:v>
                </c:pt>
                <c:pt idx="27">
                  <c:v>0.54482336195701175</c:v>
                </c:pt>
                <c:pt idx="28">
                  <c:v>0.55333806104015659</c:v>
                </c:pt>
              </c:numCache>
            </c:numRef>
          </c:val>
          <c:smooth val="0"/>
          <c:extLst>
            <c:ext xmlns:c16="http://schemas.microsoft.com/office/drawing/2014/chart" uri="{C3380CC4-5D6E-409C-BE32-E72D297353CC}">
              <c16:uniqueId val="{00000001-7BFF-4EBF-95C1-4A62F0EDEE2F}"/>
            </c:ext>
          </c:extLst>
        </c:ser>
        <c:ser>
          <c:idx val="2"/>
          <c:order val="2"/>
          <c:tx>
            <c:strRef>
              <c:f>国実!$K$1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国実!$B$292:$B$320</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国実!$K$292:$K$320</c:f>
              <c:numCache>
                <c:formatCode>#,##0.000_ ;[Red]\-#,##0.000\ </c:formatCode>
                <c:ptCount val="29"/>
                <c:pt idx="0">
                  <c:v>0.39896144033486425</c:v>
                </c:pt>
                <c:pt idx="1">
                  <c:v>0.41070289642919111</c:v>
                </c:pt>
                <c:pt idx="2">
                  <c:v>0.40960333944264338</c:v>
                </c:pt>
                <c:pt idx="3">
                  <c:v>0.41461747849963421</c:v>
                </c:pt>
                <c:pt idx="4">
                  <c:v>0.41728586428509984</c:v>
                </c:pt>
                <c:pt idx="5">
                  <c:v>0.42547639967365192</c:v>
                </c:pt>
                <c:pt idx="6">
                  <c:v>0.43430366865473619</c:v>
                </c:pt>
                <c:pt idx="7">
                  <c:v>0.42856836934772569</c:v>
                </c:pt>
                <c:pt idx="8">
                  <c:v>0.4180428021178878</c:v>
                </c:pt>
                <c:pt idx="9">
                  <c:v>0.44217797323595381</c:v>
                </c:pt>
                <c:pt idx="10">
                  <c:v>0.43850792017855739</c:v>
                </c:pt>
                <c:pt idx="11">
                  <c:v>0.46770959450332084</c:v>
                </c:pt>
                <c:pt idx="12">
                  <c:v>0.46012650646361181</c:v>
                </c:pt>
                <c:pt idx="13">
                  <c:v>0.45753198420868074</c:v>
                </c:pt>
                <c:pt idx="14">
                  <c:v>0.46520299467882048</c:v>
                </c:pt>
                <c:pt idx="15">
                  <c:v>0.45831363282415372</c:v>
                </c:pt>
                <c:pt idx="16">
                  <c:v>0.45135066773638727</c:v>
                </c:pt>
                <c:pt idx="17">
                  <c:v>0.42738009568978824</c:v>
                </c:pt>
                <c:pt idx="18">
                  <c:v>0.41960134350071765</c:v>
                </c:pt>
                <c:pt idx="19">
                  <c:v>0.41787613046789512</c:v>
                </c:pt>
                <c:pt idx="20">
                  <c:v>0.41718316824938689</c:v>
                </c:pt>
                <c:pt idx="21">
                  <c:v>0.4301795286309878</c:v>
                </c:pt>
                <c:pt idx="22">
                  <c:v>0.40637512783717816</c:v>
                </c:pt>
                <c:pt idx="23">
                  <c:v>0.42729794327173709</c:v>
                </c:pt>
                <c:pt idx="24">
                  <c:v>0.43538169967489737</c:v>
                </c:pt>
                <c:pt idx="25">
                  <c:v>0.42731711731880434</c:v>
                </c:pt>
                <c:pt idx="26">
                  <c:v>0.41722500492351267</c:v>
                </c:pt>
                <c:pt idx="27">
                  <c:v>0.44947970688462136</c:v>
                </c:pt>
                <c:pt idx="28">
                  <c:v>0.44084513677886361</c:v>
                </c:pt>
              </c:numCache>
            </c:numRef>
          </c:val>
          <c:smooth val="0"/>
          <c:extLst>
            <c:ext xmlns:c16="http://schemas.microsoft.com/office/drawing/2014/chart" uri="{C3380CC4-5D6E-409C-BE32-E72D297353CC}">
              <c16:uniqueId val="{00000002-7BFF-4EBF-95C1-4A62F0EDEE2F}"/>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egendEntry>
        <c:idx val="0"/>
        <c:delete val="1"/>
      </c:legendEntry>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国実!$I$1</c:f>
              <c:strCache>
                <c:ptCount val="1"/>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国実!$B$321:$B$349</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国実!$I$321:$I$349</c:f>
              <c:numCache>
                <c:formatCode>General</c:formatCode>
                <c:ptCount val="29"/>
              </c:numCache>
            </c:numRef>
          </c:val>
          <c:smooth val="0"/>
          <c:extLst>
            <c:ext xmlns:c16="http://schemas.microsoft.com/office/drawing/2014/chart" uri="{C3380CC4-5D6E-409C-BE32-E72D297353CC}">
              <c16:uniqueId val="{00000000-7A3D-4DD1-BEDC-DF0DD7DF5B38}"/>
            </c:ext>
          </c:extLst>
        </c:ser>
        <c:ser>
          <c:idx val="1"/>
          <c:order val="1"/>
          <c:tx>
            <c:strRef>
              <c:f>国実!$J$1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国実!$B$321:$B$349</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国実!$J$321:$J$349</c:f>
              <c:numCache>
                <c:formatCode>#,##0.000_ ;[Red]\-#,##0.000\ </c:formatCode>
                <c:ptCount val="29"/>
                <c:pt idx="0">
                  <c:v>0.59662681338065904</c:v>
                </c:pt>
                <c:pt idx="1">
                  <c:v>0.59795102925490162</c:v>
                </c:pt>
                <c:pt idx="2">
                  <c:v>0.60103772298312963</c:v>
                </c:pt>
                <c:pt idx="3">
                  <c:v>0.60339583557216803</c:v>
                </c:pt>
                <c:pt idx="4">
                  <c:v>0.60653219560424887</c:v>
                </c:pt>
                <c:pt idx="5">
                  <c:v>0.59943001237686022</c:v>
                </c:pt>
                <c:pt idx="6">
                  <c:v>0.60049688758885977</c:v>
                </c:pt>
                <c:pt idx="7">
                  <c:v>0.61384548043349196</c:v>
                </c:pt>
                <c:pt idx="8">
                  <c:v>0.61872410276512801</c:v>
                </c:pt>
                <c:pt idx="9">
                  <c:v>0.61078151208148102</c:v>
                </c:pt>
                <c:pt idx="10">
                  <c:v>0.60931359826999909</c:v>
                </c:pt>
                <c:pt idx="11">
                  <c:v>0.60606701857136125</c:v>
                </c:pt>
                <c:pt idx="12">
                  <c:v>0.59934122108484766</c:v>
                </c:pt>
                <c:pt idx="13">
                  <c:v>0.59472918519507867</c:v>
                </c:pt>
                <c:pt idx="14">
                  <c:v>0.56707514400624204</c:v>
                </c:pt>
                <c:pt idx="15">
                  <c:v>0.55999242907970381</c:v>
                </c:pt>
                <c:pt idx="16">
                  <c:v>0.55073244312060843</c:v>
                </c:pt>
                <c:pt idx="17">
                  <c:v>0.55044819067147721</c:v>
                </c:pt>
                <c:pt idx="18">
                  <c:v>0.55330259639259183</c:v>
                </c:pt>
                <c:pt idx="19">
                  <c:v>0.5538410346433168</c:v>
                </c:pt>
                <c:pt idx="20">
                  <c:v>0.55444107910121854</c:v>
                </c:pt>
                <c:pt idx="21">
                  <c:v>0.55444107910121854</c:v>
                </c:pt>
                <c:pt idx="22">
                  <c:v>0.56492304975089336</c:v>
                </c:pt>
                <c:pt idx="23">
                  <c:v>0.55855949008804284</c:v>
                </c:pt>
                <c:pt idx="24">
                  <c:v>0.55001342185906155</c:v>
                </c:pt>
                <c:pt idx="25">
                  <c:v>0.54415460268004567</c:v>
                </c:pt>
                <c:pt idx="26">
                  <c:v>0.54026824988083977</c:v>
                </c:pt>
                <c:pt idx="27">
                  <c:v>0.54133610814064426</c:v>
                </c:pt>
                <c:pt idx="28">
                  <c:v>0.54260416451750348</c:v>
                </c:pt>
              </c:numCache>
            </c:numRef>
          </c:val>
          <c:smooth val="0"/>
          <c:extLst>
            <c:ext xmlns:c16="http://schemas.microsoft.com/office/drawing/2014/chart" uri="{C3380CC4-5D6E-409C-BE32-E72D297353CC}">
              <c16:uniqueId val="{00000001-7A3D-4DD1-BEDC-DF0DD7DF5B38}"/>
            </c:ext>
          </c:extLst>
        </c:ser>
        <c:ser>
          <c:idx val="2"/>
          <c:order val="2"/>
          <c:tx>
            <c:strRef>
              <c:f>国実!$K$1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国実!$B$321:$B$349</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国実!$K$321:$K$349</c:f>
              <c:numCache>
                <c:formatCode>#,##0.000_ ;[Red]\-#,##0.000\ </c:formatCode>
                <c:ptCount val="29"/>
                <c:pt idx="0">
                  <c:v>0.4030478644362166</c:v>
                </c:pt>
                <c:pt idx="1">
                  <c:v>0.40210194094564916</c:v>
                </c:pt>
                <c:pt idx="2">
                  <c:v>0.39863303454880339</c:v>
                </c:pt>
                <c:pt idx="3">
                  <c:v>0.39752638835835846</c:v>
                </c:pt>
                <c:pt idx="4">
                  <c:v>0.39455541591468762</c:v>
                </c:pt>
                <c:pt idx="5">
                  <c:v>0.40074842371124686</c:v>
                </c:pt>
                <c:pt idx="6">
                  <c:v>0.39953206751520132</c:v>
                </c:pt>
                <c:pt idx="7">
                  <c:v>0.38787495346099277</c:v>
                </c:pt>
                <c:pt idx="8">
                  <c:v>0.38367573744061734</c:v>
                </c:pt>
                <c:pt idx="9">
                  <c:v>0.38999268134096571</c:v>
                </c:pt>
                <c:pt idx="10">
                  <c:v>0.39227558602841173</c:v>
                </c:pt>
                <c:pt idx="11">
                  <c:v>0.39413165456807825</c:v>
                </c:pt>
                <c:pt idx="12">
                  <c:v>0.40096248659590067</c:v>
                </c:pt>
                <c:pt idx="13">
                  <c:v>0.40470317209664403</c:v>
                </c:pt>
                <c:pt idx="14">
                  <c:v>0.43228196795350671</c:v>
                </c:pt>
                <c:pt idx="15">
                  <c:v>0.44054010952445222</c:v>
                </c:pt>
                <c:pt idx="16">
                  <c:v>0.44953269053890438</c:v>
                </c:pt>
                <c:pt idx="17">
                  <c:v>0.45014286041420098</c:v>
                </c:pt>
                <c:pt idx="18">
                  <c:v>0.4464738262805038</c:v>
                </c:pt>
                <c:pt idx="19">
                  <c:v>0.4460411275231308</c:v>
                </c:pt>
                <c:pt idx="20">
                  <c:v>0.44555892089878141</c:v>
                </c:pt>
                <c:pt idx="21">
                  <c:v>0.44555892089878141</c:v>
                </c:pt>
                <c:pt idx="22">
                  <c:v>0.43491870786239262</c:v>
                </c:pt>
                <c:pt idx="23">
                  <c:v>0.4410081798311058</c:v>
                </c:pt>
                <c:pt idx="24">
                  <c:v>0.44951241620400573</c:v>
                </c:pt>
                <c:pt idx="25">
                  <c:v>0.45547860002825341</c:v>
                </c:pt>
                <c:pt idx="26">
                  <c:v>0.45922637246009368</c:v>
                </c:pt>
                <c:pt idx="27">
                  <c:v>0.45892568852574483</c:v>
                </c:pt>
                <c:pt idx="28">
                  <c:v>0.45697375234793891</c:v>
                </c:pt>
              </c:numCache>
            </c:numRef>
          </c:val>
          <c:smooth val="0"/>
          <c:extLst>
            <c:ext xmlns:c16="http://schemas.microsoft.com/office/drawing/2014/chart" uri="{C3380CC4-5D6E-409C-BE32-E72D297353CC}">
              <c16:uniqueId val="{00000002-7A3D-4DD1-BEDC-DF0DD7DF5B38}"/>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egendEntry>
        <c:idx val="0"/>
        <c:delete val="1"/>
      </c:legendEntry>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国実!$I$1</c:f>
              <c:strCache>
                <c:ptCount val="1"/>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国実!$B$350:$B$378</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国実!$I$350:$I$378</c:f>
              <c:numCache>
                <c:formatCode>General</c:formatCode>
                <c:ptCount val="29"/>
              </c:numCache>
            </c:numRef>
          </c:val>
          <c:smooth val="0"/>
          <c:extLst>
            <c:ext xmlns:c16="http://schemas.microsoft.com/office/drawing/2014/chart" uri="{C3380CC4-5D6E-409C-BE32-E72D297353CC}">
              <c16:uniqueId val="{00000000-842F-45A5-ACBC-41A3FF32DCF3}"/>
            </c:ext>
          </c:extLst>
        </c:ser>
        <c:ser>
          <c:idx val="1"/>
          <c:order val="1"/>
          <c:tx>
            <c:strRef>
              <c:f>国実!$J$1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国実!$B$350:$B$378</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国実!$J$350:$J$378</c:f>
              <c:numCache>
                <c:formatCode>#,##0.000_ ;[Red]\-#,##0.000\ </c:formatCode>
                <c:ptCount val="29"/>
                <c:pt idx="0">
                  <c:v>1.2410767809537657</c:v>
                </c:pt>
                <c:pt idx="1">
                  <c:v>1.2012033790236645</c:v>
                </c:pt>
                <c:pt idx="2">
                  <c:v>1.190496795659745</c:v>
                </c:pt>
                <c:pt idx="3">
                  <c:v>1.1296604931872045</c:v>
                </c:pt>
                <c:pt idx="4">
                  <c:v>1.1113207002741659</c:v>
                </c:pt>
                <c:pt idx="5">
                  <c:v>1.0781603002216662</c:v>
                </c:pt>
                <c:pt idx="6">
                  <c:v>1.0477134669100947</c:v>
                </c:pt>
                <c:pt idx="7">
                  <c:v>1.0507109842396898</c:v>
                </c:pt>
                <c:pt idx="8">
                  <c:v>0.9839466226220378</c:v>
                </c:pt>
                <c:pt idx="9">
                  <c:v>0.91552782630775065</c:v>
                </c:pt>
                <c:pt idx="10">
                  <c:v>0.87135905854934392</c:v>
                </c:pt>
                <c:pt idx="11">
                  <c:v>0.8435126381912571</c:v>
                </c:pt>
                <c:pt idx="12">
                  <c:v>0.81985101983944342</c:v>
                </c:pt>
                <c:pt idx="13">
                  <c:v>0.79651986931074836</c:v>
                </c:pt>
                <c:pt idx="14">
                  <c:v>0.80166659963847597</c:v>
                </c:pt>
                <c:pt idx="15">
                  <c:v>0.76774231027885709</c:v>
                </c:pt>
                <c:pt idx="16">
                  <c:v>0.6948388765177872</c:v>
                </c:pt>
                <c:pt idx="17">
                  <c:v>0.67847722562751589</c:v>
                </c:pt>
                <c:pt idx="18">
                  <c:v>0.64283713046422875</c:v>
                </c:pt>
                <c:pt idx="19">
                  <c:v>0.6440752748184907</c:v>
                </c:pt>
                <c:pt idx="20">
                  <c:v>0.63747797935458261</c:v>
                </c:pt>
                <c:pt idx="21">
                  <c:v>0.62744422312129955</c:v>
                </c:pt>
                <c:pt idx="22">
                  <c:v>0.59813022860171616</c:v>
                </c:pt>
                <c:pt idx="23">
                  <c:v>0.61972000446545017</c:v>
                </c:pt>
                <c:pt idx="24">
                  <c:v>0.58136717681774097</c:v>
                </c:pt>
                <c:pt idx="25">
                  <c:v>0.56879315650041851</c:v>
                </c:pt>
                <c:pt idx="26">
                  <c:v>0.55158639295949297</c:v>
                </c:pt>
                <c:pt idx="27">
                  <c:v>0.49713283091131583</c:v>
                </c:pt>
                <c:pt idx="28">
                  <c:v>0.49557104194818241</c:v>
                </c:pt>
              </c:numCache>
            </c:numRef>
          </c:val>
          <c:smooth val="0"/>
          <c:extLst>
            <c:ext xmlns:c16="http://schemas.microsoft.com/office/drawing/2014/chart" uri="{C3380CC4-5D6E-409C-BE32-E72D297353CC}">
              <c16:uniqueId val="{00000001-842F-45A5-ACBC-41A3FF32DCF3}"/>
            </c:ext>
          </c:extLst>
        </c:ser>
        <c:ser>
          <c:idx val="2"/>
          <c:order val="2"/>
          <c:tx>
            <c:strRef>
              <c:f>国実!$K$1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国実!$B$350:$B$378</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国実!$K$350:$K$378</c:f>
              <c:numCache>
                <c:formatCode>#,##0.000_ ;[Red]\-#,##0.000\ </c:formatCode>
                <c:ptCount val="29"/>
                <c:pt idx="0">
                  <c:v>0.13355773133387372</c:v>
                </c:pt>
                <c:pt idx="1">
                  <c:v>0.13945938171929959</c:v>
                </c:pt>
                <c:pt idx="2">
                  <c:v>0.14226473580093571</c:v>
                </c:pt>
                <c:pt idx="3">
                  <c:v>0.15335975846566041</c:v>
                </c:pt>
                <c:pt idx="4">
                  <c:v>0.15707330423487575</c:v>
                </c:pt>
                <c:pt idx="5">
                  <c:v>0.16409356524146917</c:v>
                </c:pt>
                <c:pt idx="6">
                  <c:v>0.17104762083110142</c:v>
                </c:pt>
                <c:pt idx="7">
                  <c:v>0.16959120373454545</c:v>
                </c:pt>
                <c:pt idx="8">
                  <c:v>0.18758053101584912</c:v>
                </c:pt>
                <c:pt idx="9">
                  <c:v>0.20703693989990182</c:v>
                </c:pt>
                <c:pt idx="10">
                  <c:v>0.22138785694100774</c:v>
                </c:pt>
                <c:pt idx="11">
                  <c:v>0.23056454328890161</c:v>
                </c:pt>
                <c:pt idx="12">
                  <c:v>0.24067019182806684</c:v>
                </c:pt>
                <c:pt idx="13">
                  <c:v>0.25116977580551725</c:v>
                </c:pt>
                <c:pt idx="14">
                  <c:v>0.24812938149396932</c:v>
                </c:pt>
                <c:pt idx="15">
                  <c:v>0.26981368685749352</c:v>
                </c:pt>
                <c:pt idx="16">
                  <c:v>0.31653235178415901</c:v>
                </c:pt>
                <c:pt idx="17">
                  <c:v>0.32710319513228958</c:v>
                </c:pt>
                <c:pt idx="18">
                  <c:v>0.357758000694266</c:v>
                </c:pt>
                <c:pt idx="19">
                  <c:v>0.35594786875278234</c:v>
                </c:pt>
                <c:pt idx="20">
                  <c:v>0.36262625190858577</c:v>
                </c:pt>
                <c:pt idx="21">
                  <c:v>0.37255577687870034</c:v>
                </c:pt>
                <c:pt idx="22">
                  <c:v>0.40181214504313112</c:v>
                </c:pt>
                <c:pt idx="23">
                  <c:v>0.37890615943913281</c:v>
                </c:pt>
                <c:pt idx="24">
                  <c:v>0.41747864027386544</c:v>
                </c:pt>
                <c:pt idx="25">
                  <c:v>0.43132309513999484</c:v>
                </c:pt>
                <c:pt idx="26">
                  <c:v>0.45181553447145112</c:v>
                </c:pt>
                <c:pt idx="27">
                  <c:v>0.51603392153108618</c:v>
                </c:pt>
                <c:pt idx="28">
                  <c:v>0.51859515563849112</c:v>
                </c:pt>
              </c:numCache>
            </c:numRef>
          </c:val>
          <c:smooth val="0"/>
          <c:extLst>
            <c:ext xmlns:c16="http://schemas.microsoft.com/office/drawing/2014/chart" uri="{C3380CC4-5D6E-409C-BE32-E72D297353CC}">
              <c16:uniqueId val="{00000002-842F-45A5-ACBC-41A3FF32DCF3}"/>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egendEntry>
        <c:idx val="0"/>
        <c:delete val="1"/>
      </c:legendEntry>
      <c:layout>
        <c:manualLayout>
          <c:xMode val="edge"/>
          <c:yMode val="edge"/>
          <c:x val="0.33759481140808922"/>
          <c:y val="0.8008350070995222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国実!$I$1</c:f>
              <c:strCache>
                <c:ptCount val="1"/>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国実!$B$379:$B$407</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国実!$I$379:$I$407</c:f>
              <c:numCache>
                <c:formatCode>General</c:formatCode>
                <c:ptCount val="29"/>
              </c:numCache>
            </c:numRef>
          </c:val>
          <c:smooth val="0"/>
          <c:extLst>
            <c:ext xmlns:c16="http://schemas.microsoft.com/office/drawing/2014/chart" uri="{C3380CC4-5D6E-409C-BE32-E72D297353CC}">
              <c16:uniqueId val="{00000000-03DD-4394-BFF8-9A112D408DE5}"/>
            </c:ext>
          </c:extLst>
        </c:ser>
        <c:ser>
          <c:idx val="1"/>
          <c:order val="1"/>
          <c:tx>
            <c:strRef>
              <c:f>国実!$J$1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国実!$B$379:$B$407</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国実!$J$379:$J$407</c:f>
              <c:numCache>
                <c:formatCode>#,##0.000_ ;[Red]\-#,##0.000\ </c:formatCode>
                <c:ptCount val="29"/>
                <c:pt idx="0">
                  <c:v>0.67139841768472441</c:v>
                </c:pt>
                <c:pt idx="1">
                  <c:v>0.6626916305646473</c:v>
                </c:pt>
                <c:pt idx="2">
                  <c:v>0.68502259184241654</c:v>
                </c:pt>
                <c:pt idx="3">
                  <c:v>0.68352507352109382</c:v>
                </c:pt>
                <c:pt idx="4">
                  <c:v>0.67066083450341429</c:v>
                </c:pt>
                <c:pt idx="5">
                  <c:v>0.66452121259445662</c:v>
                </c:pt>
                <c:pt idx="6">
                  <c:v>0.67082437711348009</c:v>
                </c:pt>
                <c:pt idx="7">
                  <c:v>0.70740193452881261</c:v>
                </c:pt>
                <c:pt idx="8">
                  <c:v>0.68827430007013923</c:v>
                </c:pt>
                <c:pt idx="9">
                  <c:v>0.66219911045063928</c:v>
                </c:pt>
                <c:pt idx="10">
                  <c:v>0.64870943966538552</c:v>
                </c:pt>
                <c:pt idx="11">
                  <c:v>0.64227966538451242</c:v>
                </c:pt>
                <c:pt idx="12">
                  <c:v>0.63399830073029328</c:v>
                </c:pt>
                <c:pt idx="13">
                  <c:v>0.62635775217665601</c:v>
                </c:pt>
                <c:pt idx="14">
                  <c:v>0.62521656148216098</c:v>
                </c:pt>
                <c:pt idx="15">
                  <c:v>0.64951330373702554</c:v>
                </c:pt>
                <c:pt idx="16">
                  <c:v>0.63354974542730758</c:v>
                </c:pt>
                <c:pt idx="17">
                  <c:v>0.62455142540564268</c:v>
                </c:pt>
                <c:pt idx="18">
                  <c:v>0.63445420844983558</c:v>
                </c:pt>
                <c:pt idx="19">
                  <c:v>0.63849580839445941</c:v>
                </c:pt>
                <c:pt idx="20">
                  <c:v>0.62000582855967035</c:v>
                </c:pt>
                <c:pt idx="21">
                  <c:v>0.6224833743281406</c:v>
                </c:pt>
                <c:pt idx="22">
                  <c:v>0.61496091663233221</c:v>
                </c:pt>
                <c:pt idx="23">
                  <c:v>0.58826153953095373</c:v>
                </c:pt>
                <c:pt idx="24">
                  <c:v>0.58523155053920606</c:v>
                </c:pt>
                <c:pt idx="25">
                  <c:v>0.58187453936303402</c:v>
                </c:pt>
                <c:pt idx="26">
                  <c:v>0.58959746021269166</c:v>
                </c:pt>
                <c:pt idx="27">
                  <c:v>0.57767320948058143</c:v>
                </c:pt>
                <c:pt idx="28">
                  <c:v>0.58784082132205273</c:v>
                </c:pt>
              </c:numCache>
            </c:numRef>
          </c:val>
          <c:smooth val="0"/>
          <c:extLst>
            <c:ext xmlns:c16="http://schemas.microsoft.com/office/drawing/2014/chart" uri="{C3380CC4-5D6E-409C-BE32-E72D297353CC}">
              <c16:uniqueId val="{00000001-03DD-4394-BFF8-9A112D408DE5}"/>
            </c:ext>
          </c:extLst>
        </c:ser>
        <c:ser>
          <c:idx val="2"/>
          <c:order val="2"/>
          <c:tx>
            <c:strRef>
              <c:f>国実!$K$1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国実!$B$379:$B$407</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国実!$K$379:$K$407</c:f>
              <c:numCache>
                <c:formatCode>#,##0.000_ ;[Red]\-#,##0.000\ </c:formatCode>
                <c:ptCount val="29"/>
                <c:pt idx="0">
                  <c:v>0.34402338892023676</c:v>
                </c:pt>
                <c:pt idx="1">
                  <c:v>0.34906740627314264</c:v>
                </c:pt>
                <c:pt idx="2">
                  <c:v>0.33517831251239849</c:v>
                </c:pt>
                <c:pt idx="3">
                  <c:v>0.33576165111066159</c:v>
                </c:pt>
                <c:pt idx="4">
                  <c:v>0.34458827134421555</c:v>
                </c:pt>
                <c:pt idx="5">
                  <c:v>0.34859002708141812</c:v>
                </c:pt>
                <c:pt idx="6">
                  <c:v>0.34414000643683229</c:v>
                </c:pt>
                <c:pt idx="7">
                  <c:v>0.3209581056260144</c:v>
                </c:pt>
                <c:pt idx="8">
                  <c:v>0.33301263321460761</c:v>
                </c:pt>
                <c:pt idx="9">
                  <c:v>0.34998937171661959</c:v>
                </c:pt>
                <c:pt idx="10">
                  <c:v>0.35833672275668421</c:v>
                </c:pt>
                <c:pt idx="11">
                  <c:v>0.36284283456800603</c:v>
                </c:pt>
                <c:pt idx="12">
                  <c:v>0.36847923093325113</c:v>
                </c:pt>
                <c:pt idx="13">
                  <c:v>0.37516693713033317</c:v>
                </c:pt>
                <c:pt idx="14">
                  <c:v>0.37585903346254279</c:v>
                </c:pt>
                <c:pt idx="15">
                  <c:v>0.35389170273709419</c:v>
                </c:pt>
                <c:pt idx="16">
                  <c:v>0.36661058981911671</c:v>
                </c:pt>
                <c:pt idx="17">
                  <c:v>0.37500820955443837</c:v>
                </c:pt>
                <c:pt idx="18">
                  <c:v>0.36582006355168423</c:v>
                </c:pt>
                <c:pt idx="19">
                  <c:v>0.36214081455124769</c:v>
                </c:pt>
                <c:pt idx="20">
                  <c:v>0.37939481783938095</c:v>
                </c:pt>
                <c:pt idx="21">
                  <c:v>0.37751662567185928</c:v>
                </c:pt>
                <c:pt idx="22">
                  <c:v>0.3847400052164367</c:v>
                </c:pt>
                <c:pt idx="23">
                  <c:v>0.41115317810138996</c:v>
                </c:pt>
                <c:pt idx="24">
                  <c:v>0.4141877983303574</c:v>
                </c:pt>
                <c:pt idx="25">
                  <c:v>0.41800098231227323</c:v>
                </c:pt>
                <c:pt idx="26">
                  <c:v>0.40956992407796056</c:v>
                </c:pt>
                <c:pt idx="27">
                  <c:v>0.42237332794162935</c:v>
                </c:pt>
                <c:pt idx="28">
                  <c:v>0.41034415833897753</c:v>
                </c:pt>
              </c:numCache>
            </c:numRef>
          </c:val>
          <c:smooth val="0"/>
          <c:extLst>
            <c:ext xmlns:c16="http://schemas.microsoft.com/office/drawing/2014/chart" uri="{C3380CC4-5D6E-409C-BE32-E72D297353CC}">
              <c16:uniqueId val="{00000002-03DD-4394-BFF8-9A112D408DE5}"/>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egendEntry>
        <c:idx val="0"/>
        <c:delete val="1"/>
      </c:legendEntry>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国実!$I$1</c:f>
              <c:strCache>
                <c:ptCount val="1"/>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国実!$B$408:$B$436</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国実!$I$408:$I$436</c:f>
              <c:numCache>
                <c:formatCode>General</c:formatCode>
                <c:ptCount val="29"/>
              </c:numCache>
            </c:numRef>
          </c:val>
          <c:smooth val="0"/>
          <c:extLst>
            <c:ext xmlns:c16="http://schemas.microsoft.com/office/drawing/2014/chart" uri="{C3380CC4-5D6E-409C-BE32-E72D297353CC}">
              <c16:uniqueId val="{00000000-1684-4AD9-959B-53413762570C}"/>
            </c:ext>
          </c:extLst>
        </c:ser>
        <c:ser>
          <c:idx val="1"/>
          <c:order val="1"/>
          <c:tx>
            <c:strRef>
              <c:f>国実!$J$1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国実!$B$408:$B$436</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国実!$J$408:$J$436</c:f>
              <c:numCache>
                <c:formatCode>#,##0.000_ ;[Red]\-#,##0.000\ </c:formatCode>
                <c:ptCount val="29"/>
                <c:pt idx="0">
                  <c:v>1.1649124122498609</c:v>
                </c:pt>
                <c:pt idx="1">
                  <c:v>1.1367538458125004</c:v>
                </c:pt>
                <c:pt idx="2">
                  <c:v>1.1069984125330308</c:v>
                </c:pt>
                <c:pt idx="3">
                  <c:v>1.1069928276077468</c:v>
                </c:pt>
                <c:pt idx="4">
                  <c:v>1.0529792899542163</c:v>
                </c:pt>
                <c:pt idx="5">
                  <c:v>1.0379416811648892</c:v>
                </c:pt>
                <c:pt idx="6">
                  <c:v>1.0138041393319925</c:v>
                </c:pt>
                <c:pt idx="7">
                  <c:v>1.0556783093534596</c:v>
                </c:pt>
                <c:pt idx="8">
                  <c:v>0.98224659359213407</c:v>
                </c:pt>
                <c:pt idx="9">
                  <c:v>0.90767783180110084</c:v>
                </c:pt>
                <c:pt idx="10">
                  <c:v>0.84123778989094355</c:v>
                </c:pt>
                <c:pt idx="11">
                  <c:v>0.78131028209940356</c:v>
                </c:pt>
                <c:pt idx="12">
                  <c:v>0.75504624047215907</c:v>
                </c:pt>
                <c:pt idx="13">
                  <c:v>0.70515411764157321</c:v>
                </c:pt>
                <c:pt idx="14">
                  <c:v>0.67463561218636792</c:v>
                </c:pt>
                <c:pt idx="15">
                  <c:v>0.63888018598570107</c:v>
                </c:pt>
                <c:pt idx="16">
                  <c:v>0.60342264572094817</c:v>
                </c:pt>
                <c:pt idx="17">
                  <c:v>0.57368550164919285</c:v>
                </c:pt>
                <c:pt idx="18">
                  <c:v>0.55766609758392549</c:v>
                </c:pt>
                <c:pt idx="19">
                  <c:v>0.53912737202745931</c:v>
                </c:pt>
                <c:pt idx="20">
                  <c:v>0.54321453911260942</c:v>
                </c:pt>
                <c:pt idx="21">
                  <c:v>0.53537971402925455</c:v>
                </c:pt>
                <c:pt idx="22">
                  <c:v>0.54445394647042822</c:v>
                </c:pt>
                <c:pt idx="23">
                  <c:v>0.56669551282511632</c:v>
                </c:pt>
                <c:pt idx="24">
                  <c:v>0.5600895469844509</c:v>
                </c:pt>
                <c:pt idx="25">
                  <c:v>0.57464089305806654</c:v>
                </c:pt>
                <c:pt idx="26">
                  <c:v>0.58439334982066504</c:v>
                </c:pt>
                <c:pt idx="27">
                  <c:v>0.54502040515823258</c:v>
                </c:pt>
                <c:pt idx="28">
                  <c:v>0.5409493339411322</c:v>
                </c:pt>
              </c:numCache>
            </c:numRef>
          </c:val>
          <c:smooth val="0"/>
          <c:extLst>
            <c:ext xmlns:c16="http://schemas.microsoft.com/office/drawing/2014/chart" uri="{C3380CC4-5D6E-409C-BE32-E72D297353CC}">
              <c16:uniqueId val="{00000001-1684-4AD9-959B-53413762570C}"/>
            </c:ext>
          </c:extLst>
        </c:ser>
        <c:ser>
          <c:idx val="2"/>
          <c:order val="2"/>
          <c:tx>
            <c:strRef>
              <c:f>国実!$K$1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国実!$B$408:$B$436</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国実!$K$408:$K$436</c:f>
              <c:numCache>
                <c:formatCode>#,##0.000_ ;[Red]\-#,##0.000\ </c:formatCode>
                <c:ptCount val="29"/>
                <c:pt idx="0">
                  <c:v>0.16982672521689321</c:v>
                </c:pt>
                <c:pt idx="1">
                  <c:v>0.17468004588114314</c:v>
                </c:pt>
                <c:pt idx="2">
                  <c:v>0.18098235915846411</c:v>
                </c:pt>
                <c:pt idx="3">
                  <c:v>0.18107721763620657</c:v>
                </c:pt>
                <c:pt idx="4">
                  <c:v>0.1943061466544323</c:v>
                </c:pt>
                <c:pt idx="5">
                  <c:v>0.19824543451876764</c:v>
                </c:pt>
                <c:pt idx="6">
                  <c:v>0.20413635968714669</c:v>
                </c:pt>
                <c:pt idx="7">
                  <c:v>0.19178800536820592</c:v>
                </c:pt>
                <c:pt idx="8">
                  <c:v>0.214440131986498</c:v>
                </c:pt>
                <c:pt idx="9">
                  <c:v>0.23975896520534465</c:v>
                </c:pt>
                <c:pt idx="10">
                  <c:v>0.26587840288086678</c:v>
                </c:pt>
                <c:pt idx="11">
                  <c:v>0.29379108819889299</c:v>
                </c:pt>
                <c:pt idx="12">
                  <c:v>0.30668927031030324</c:v>
                </c:pt>
                <c:pt idx="13">
                  <c:v>0.3349505939925983</c:v>
                </c:pt>
                <c:pt idx="14">
                  <c:v>0.35404703713560243</c:v>
                </c:pt>
                <c:pt idx="15">
                  <c:v>0.37847364243838416</c:v>
                </c:pt>
                <c:pt idx="16">
                  <c:v>0.40450959448290175</c:v>
                </c:pt>
                <c:pt idx="17">
                  <c:v>0.42903068494099994</c:v>
                </c:pt>
                <c:pt idx="18">
                  <c:v>0.44352116229373917</c:v>
                </c:pt>
                <c:pt idx="19">
                  <c:v>0.46090332368297959</c:v>
                </c:pt>
                <c:pt idx="20">
                  <c:v>0.45736767662876315</c:v>
                </c:pt>
                <c:pt idx="21">
                  <c:v>0.46462028597074551</c:v>
                </c:pt>
                <c:pt idx="22">
                  <c:v>0.45517038184930658</c:v>
                </c:pt>
                <c:pt idx="23">
                  <c:v>0.43483023388938163</c:v>
                </c:pt>
                <c:pt idx="24">
                  <c:v>0.44113398580079571</c:v>
                </c:pt>
                <c:pt idx="25">
                  <c:v>0.42641817356870637</c:v>
                </c:pt>
                <c:pt idx="26">
                  <c:v>0.41717666522021157</c:v>
                </c:pt>
                <c:pt idx="27">
                  <c:v>0.45681154166871624</c:v>
                </c:pt>
                <c:pt idx="28">
                  <c:v>0.46220353545854387</c:v>
                </c:pt>
              </c:numCache>
            </c:numRef>
          </c:val>
          <c:smooth val="0"/>
          <c:extLst>
            <c:ext xmlns:c16="http://schemas.microsoft.com/office/drawing/2014/chart" uri="{C3380CC4-5D6E-409C-BE32-E72D297353CC}">
              <c16:uniqueId val="{00000002-1684-4AD9-959B-53413762570C}"/>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egendEntry>
        <c:idx val="0"/>
        <c:delete val="1"/>
      </c:legendEntry>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国実!$I$1</c:f>
              <c:strCache>
                <c:ptCount val="1"/>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国実!$B$437:$B$465</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国実!$I$437:$I$465</c:f>
              <c:numCache>
                <c:formatCode>General</c:formatCode>
                <c:ptCount val="29"/>
              </c:numCache>
            </c:numRef>
          </c:val>
          <c:smooth val="0"/>
          <c:extLst>
            <c:ext xmlns:c16="http://schemas.microsoft.com/office/drawing/2014/chart" uri="{C3380CC4-5D6E-409C-BE32-E72D297353CC}">
              <c16:uniqueId val="{00000000-C41F-4ADE-9B34-70D930109C52}"/>
            </c:ext>
          </c:extLst>
        </c:ser>
        <c:ser>
          <c:idx val="1"/>
          <c:order val="1"/>
          <c:tx>
            <c:strRef>
              <c:f>国実!$J$1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国実!$B$437:$B$465</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国実!$J$437:$J$465</c:f>
              <c:numCache>
                <c:formatCode>#,##0.000_ ;[Red]\-#,##0.000\ </c:formatCode>
                <c:ptCount val="29"/>
                <c:pt idx="0">
                  <c:v>0.71495576445678366</c:v>
                </c:pt>
                <c:pt idx="1">
                  <c:v>0.70214180641244006</c:v>
                </c:pt>
                <c:pt idx="2">
                  <c:v>0.70868545882795475</c:v>
                </c:pt>
                <c:pt idx="3">
                  <c:v>0.73015642941181447</c:v>
                </c:pt>
                <c:pt idx="4">
                  <c:v>0.70573564639141173</c:v>
                </c:pt>
                <c:pt idx="5">
                  <c:v>0.69157406297473412</c:v>
                </c:pt>
                <c:pt idx="6">
                  <c:v>0.69662311707961766</c:v>
                </c:pt>
                <c:pt idx="7">
                  <c:v>0.70134512508897673</c:v>
                </c:pt>
                <c:pt idx="8">
                  <c:v>0.69071868379974977</c:v>
                </c:pt>
                <c:pt idx="9">
                  <c:v>0.70969181498852729</c:v>
                </c:pt>
                <c:pt idx="10">
                  <c:v>0.70805656169269904</c:v>
                </c:pt>
                <c:pt idx="11">
                  <c:v>0.6944166165696517</c:v>
                </c:pt>
                <c:pt idx="12">
                  <c:v>0.70792878885154586</c:v>
                </c:pt>
                <c:pt idx="13">
                  <c:v>0.70552394410638875</c:v>
                </c:pt>
                <c:pt idx="14">
                  <c:v>0.70398420902739489</c:v>
                </c:pt>
                <c:pt idx="15">
                  <c:v>0.68657021214300151</c:v>
                </c:pt>
                <c:pt idx="16">
                  <c:v>0.68767075265120003</c:v>
                </c:pt>
                <c:pt idx="17">
                  <c:v>0.69473067456334281</c:v>
                </c:pt>
                <c:pt idx="18">
                  <c:v>0.69580229326130172</c:v>
                </c:pt>
                <c:pt idx="19">
                  <c:v>0.73197497937617739</c:v>
                </c:pt>
                <c:pt idx="20">
                  <c:v>0.73211227801061918</c:v>
                </c:pt>
                <c:pt idx="21">
                  <c:v>0.73825802640944915</c:v>
                </c:pt>
                <c:pt idx="22">
                  <c:v>0.74119636681306889</c:v>
                </c:pt>
                <c:pt idx="23">
                  <c:v>0.74034153918388779</c:v>
                </c:pt>
                <c:pt idx="24">
                  <c:v>0.74030306249368583</c:v>
                </c:pt>
                <c:pt idx="25">
                  <c:v>0.74446767336055675</c:v>
                </c:pt>
                <c:pt idx="26">
                  <c:v>0.72174218689245917</c:v>
                </c:pt>
                <c:pt idx="27">
                  <c:v>0.70772561598530448</c:v>
                </c:pt>
                <c:pt idx="28">
                  <c:v>0.71056345950234223</c:v>
                </c:pt>
              </c:numCache>
            </c:numRef>
          </c:val>
          <c:smooth val="0"/>
          <c:extLst>
            <c:ext xmlns:c16="http://schemas.microsoft.com/office/drawing/2014/chart" uri="{C3380CC4-5D6E-409C-BE32-E72D297353CC}">
              <c16:uniqueId val="{00000001-C41F-4ADE-9B34-70D930109C52}"/>
            </c:ext>
          </c:extLst>
        </c:ser>
        <c:ser>
          <c:idx val="2"/>
          <c:order val="2"/>
          <c:tx>
            <c:strRef>
              <c:f>国実!$K$1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国実!$B$437:$B$465</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国実!$K$437:$K$465</c:f>
              <c:numCache>
                <c:formatCode>#,##0.000_ ;[Red]\-#,##0.000\ </c:formatCode>
                <c:ptCount val="29"/>
                <c:pt idx="0">
                  <c:v>0.29215774211703915</c:v>
                </c:pt>
                <c:pt idx="1">
                  <c:v>0.30542644007559017</c:v>
                </c:pt>
                <c:pt idx="2">
                  <c:v>0.29768745522097884</c:v>
                </c:pt>
                <c:pt idx="3">
                  <c:v>0.2761018979948201</c:v>
                </c:pt>
                <c:pt idx="4">
                  <c:v>0.29979064146433215</c:v>
                </c:pt>
                <c:pt idx="5">
                  <c:v>0.31293361240318984</c:v>
                </c:pt>
                <c:pt idx="6">
                  <c:v>0.30746383543007355</c:v>
                </c:pt>
                <c:pt idx="7">
                  <c:v>0.30276984991796935</c:v>
                </c:pt>
                <c:pt idx="8">
                  <c:v>0.31395615691425421</c:v>
                </c:pt>
                <c:pt idx="9">
                  <c:v>0.29560511683557239</c:v>
                </c:pt>
                <c:pt idx="10">
                  <c:v>0.29683728435829804</c:v>
                </c:pt>
                <c:pt idx="11">
                  <c:v>0.31003595423384694</c:v>
                </c:pt>
                <c:pt idx="12">
                  <c:v>0.2963592471173726</c:v>
                </c:pt>
                <c:pt idx="13">
                  <c:v>0.2990259360182167</c:v>
                </c:pt>
                <c:pt idx="14">
                  <c:v>0.30086766948130633</c:v>
                </c:pt>
                <c:pt idx="15">
                  <c:v>0.32224828407052108</c:v>
                </c:pt>
                <c:pt idx="16">
                  <c:v>0.32030958501473017</c:v>
                </c:pt>
                <c:pt idx="17">
                  <c:v>0.31318057918558251</c:v>
                </c:pt>
                <c:pt idx="18">
                  <c:v>0.31135666117414018</c:v>
                </c:pt>
                <c:pt idx="19">
                  <c:v>0.26814457452841439</c:v>
                </c:pt>
                <c:pt idx="20">
                  <c:v>0.26800462660131652</c:v>
                </c:pt>
                <c:pt idx="21">
                  <c:v>0.26174029081693612</c:v>
                </c:pt>
                <c:pt idx="22">
                  <c:v>0.25939634791409788</c:v>
                </c:pt>
                <c:pt idx="23">
                  <c:v>0.25977046736770237</c:v>
                </c:pt>
                <c:pt idx="24">
                  <c:v>0.2598068445320465</c:v>
                </c:pt>
                <c:pt idx="25">
                  <c:v>0.25513562927295735</c:v>
                </c:pt>
                <c:pt idx="26">
                  <c:v>0.28047785078593379</c:v>
                </c:pt>
                <c:pt idx="27">
                  <c:v>0.29699057388560091</c:v>
                </c:pt>
                <c:pt idx="28">
                  <c:v>0.29344088338104518</c:v>
                </c:pt>
              </c:numCache>
            </c:numRef>
          </c:val>
          <c:smooth val="0"/>
          <c:extLst>
            <c:ext xmlns:c16="http://schemas.microsoft.com/office/drawing/2014/chart" uri="{C3380CC4-5D6E-409C-BE32-E72D297353CC}">
              <c16:uniqueId val="{00000002-C41F-4ADE-9B34-70D930109C52}"/>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00_ ;[Red]\-#,##0.00\ "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majorUnit val="5.000000000000001E-2"/>
      </c:valAx>
      <c:spPr>
        <a:noFill/>
        <a:ln>
          <a:noFill/>
        </a:ln>
        <a:effectLst/>
      </c:spPr>
    </c:plotArea>
    <c:legend>
      <c:legendPos val="b"/>
      <c:legendEntry>
        <c:idx val="0"/>
        <c:delete val="1"/>
      </c:legendEntry>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国実!$I$1</c:f>
              <c:strCache>
                <c:ptCount val="1"/>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国実!$B$466:$B$494</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国実!$I$466:$I$494</c:f>
              <c:numCache>
                <c:formatCode>General</c:formatCode>
                <c:ptCount val="29"/>
              </c:numCache>
            </c:numRef>
          </c:val>
          <c:smooth val="0"/>
          <c:extLst>
            <c:ext xmlns:c16="http://schemas.microsoft.com/office/drawing/2014/chart" uri="{C3380CC4-5D6E-409C-BE32-E72D297353CC}">
              <c16:uniqueId val="{00000000-F72F-46CF-92BB-5831ED3F6152}"/>
            </c:ext>
          </c:extLst>
        </c:ser>
        <c:ser>
          <c:idx val="1"/>
          <c:order val="1"/>
          <c:tx>
            <c:strRef>
              <c:f>国実!$J$1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国実!$B$466:$B$494</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国実!$J$466:$J$494</c:f>
              <c:numCache>
                <c:formatCode>#,##0.000_ ;[Red]\-#,##0.000\ </c:formatCode>
                <c:ptCount val="29"/>
                <c:pt idx="0">
                  <c:v>0.66261995273529006</c:v>
                </c:pt>
                <c:pt idx="1">
                  <c:v>0.66348880566448254</c:v>
                </c:pt>
                <c:pt idx="2">
                  <c:v>0.66619888649625247</c:v>
                </c:pt>
                <c:pt idx="3">
                  <c:v>0.6653589000958926</c:v>
                </c:pt>
                <c:pt idx="4">
                  <c:v>0.6593442152577188</c:v>
                </c:pt>
                <c:pt idx="5">
                  <c:v>0.66885800272275286</c:v>
                </c:pt>
                <c:pt idx="6">
                  <c:v>0.65730628042296746</c:v>
                </c:pt>
                <c:pt idx="7">
                  <c:v>0.67056944007506869</c:v>
                </c:pt>
                <c:pt idx="8">
                  <c:v>0.67169122332731346</c:v>
                </c:pt>
                <c:pt idx="9">
                  <c:v>0.66627808710628045</c:v>
                </c:pt>
                <c:pt idx="10">
                  <c:v>0.64701539820129095</c:v>
                </c:pt>
                <c:pt idx="11">
                  <c:v>0.63912195629946889</c:v>
                </c:pt>
                <c:pt idx="12">
                  <c:v>0.64979463063922416</c:v>
                </c:pt>
                <c:pt idx="13">
                  <c:v>0.63667315154696724</c:v>
                </c:pt>
                <c:pt idx="14">
                  <c:v>0.62965561468580755</c:v>
                </c:pt>
                <c:pt idx="15">
                  <c:v>0.64225174123898454</c:v>
                </c:pt>
                <c:pt idx="16">
                  <c:v>0.62837888289449106</c:v>
                </c:pt>
                <c:pt idx="17">
                  <c:v>0.63004052072169259</c:v>
                </c:pt>
                <c:pt idx="18">
                  <c:v>0.62295298194178761</c:v>
                </c:pt>
                <c:pt idx="19">
                  <c:v>0.60716664906606976</c:v>
                </c:pt>
                <c:pt idx="20">
                  <c:v>0.59626775682002431</c:v>
                </c:pt>
                <c:pt idx="21">
                  <c:v>0.59138031619035192</c:v>
                </c:pt>
                <c:pt idx="22">
                  <c:v>0.60702211499091063</c:v>
                </c:pt>
                <c:pt idx="23">
                  <c:v>0.59546685341970296</c:v>
                </c:pt>
                <c:pt idx="24">
                  <c:v>0.58099510088164341</c:v>
                </c:pt>
                <c:pt idx="25">
                  <c:v>0.57976184239486372</c:v>
                </c:pt>
                <c:pt idx="26">
                  <c:v>0.58218787604231548</c:v>
                </c:pt>
                <c:pt idx="27">
                  <c:v>0.56767769830697101</c:v>
                </c:pt>
                <c:pt idx="28">
                  <c:v>0.57539706440142346</c:v>
                </c:pt>
              </c:numCache>
            </c:numRef>
          </c:val>
          <c:smooth val="0"/>
          <c:extLst>
            <c:ext xmlns:c16="http://schemas.microsoft.com/office/drawing/2014/chart" uri="{C3380CC4-5D6E-409C-BE32-E72D297353CC}">
              <c16:uniqueId val="{00000001-F72F-46CF-92BB-5831ED3F6152}"/>
            </c:ext>
          </c:extLst>
        </c:ser>
        <c:ser>
          <c:idx val="2"/>
          <c:order val="2"/>
          <c:tx>
            <c:strRef>
              <c:f>国実!$K$1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国実!$B$466:$B$494</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国実!$K$466:$K$494</c:f>
              <c:numCache>
                <c:formatCode>#,##0.000_ ;[Red]\-#,##0.000\ </c:formatCode>
                <c:ptCount val="29"/>
                <c:pt idx="0">
                  <c:v>0.34456578742867622</c:v>
                </c:pt>
                <c:pt idx="1">
                  <c:v>0.3437544425913987</c:v>
                </c:pt>
                <c:pt idx="2">
                  <c:v>0.34206420500731899</c:v>
                </c:pt>
                <c:pt idx="3">
                  <c:v>0.34232354102324569</c:v>
                </c:pt>
                <c:pt idx="4">
                  <c:v>0.34698431250875145</c:v>
                </c:pt>
                <c:pt idx="5">
                  <c:v>0.33983875859127438</c:v>
                </c:pt>
                <c:pt idx="6">
                  <c:v>0.34855832648667745</c:v>
                </c:pt>
                <c:pt idx="7">
                  <c:v>0.33882112837778539</c:v>
                </c:pt>
                <c:pt idx="8">
                  <c:v>0.33799405944748656</c:v>
                </c:pt>
                <c:pt idx="9">
                  <c:v>0.34213363147474485</c:v>
                </c:pt>
                <c:pt idx="10">
                  <c:v>0.35594049112338677</c:v>
                </c:pt>
                <c:pt idx="11">
                  <c:v>0.36286279213304679</c:v>
                </c:pt>
                <c:pt idx="12">
                  <c:v>0.35361318791219543</c:v>
                </c:pt>
                <c:pt idx="13">
                  <c:v>0.36594399881647333</c:v>
                </c:pt>
                <c:pt idx="14">
                  <c:v>0.37211582873823013</c:v>
                </c:pt>
                <c:pt idx="15">
                  <c:v>0.35940957135085172</c:v>
                </c:pt>
                <c:pt idx="16">
                  <c:v>0.37150992443238434</c:v>
                </c:pt>
                <c:pt idx="17">
                  <c:v>0.3698029007715507</c:v>
                </c:pt>
                <c:pt idx="18">
                  <c:v>0.3775746564976214</c:v>
                </c:pt>
                <c:pt idx="19">
                  <c:v>0.39267764275752631</c:v>
                </c:pt>
                <c:pt idx="20">
                  <c:v>0.40355415053928051</c:v>
                </c:pt>
                <c:pt idx="21">
                  <c:v>0.40861968380964803</c:v>
                </c:pt>
                <c:pt idx="22">
                  <c:v>0.39282360244162501</c:v>
                </c:pt>
                <c:pt idx="23">
                  <c:v>0.40337579843005733</c:v>
                </c:pt>
                <c:pt idx="24">
                  <c:v>0.41778871086098646</c:v>
                </c:pt>
                <c:pt idx="25">
                  <c:v>0.41945733750597469</c:v>
                </c:pt>
                <c:pt idx="26">
                  <c:v>0.41666504545978622</c:v>
                </c:pt>
                <c:pt idx="27">
                  <c:v>0.43113880466088111</c:v>
                </c:pt>
                <c:pt idx="28">
                  <c:v>0.42306154373639226</c:v>
                </c:pt>
              </c:numCache>
            </c:numRef>
          </c:val>
          <c:smooth val="0"/>
          <c:extLst>
            <c:ext xmlns:c16="http://schemas.microsoft.com/office/drawing/2014/chart" uri="{C3380CC4-5D6E-409C-BE32-E72D297353CC}">
              <c16:uniqueId val="{00000002-F72F-46CF-92BB-5831ED3F6152}"/>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egendEntry>
        <c:idx val="0"/>
        <c:delete val="1"/>
      </c:legendEntry>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国実!$I$1</c:f>
              <c:strCache>
                <c:ptCount val="1"/>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国実!$B$495:$B$523</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国実!$I$495:$I$523</c:f>
              <c:numCache>
                <c:formatCode>General</c:formatCode>
                <c:ptCount val="29"/>
              </c:numCache>
            </c:numRef>
          </c:val>
          <c:smooth val="0"/>
          <c:extLst>
            <c:ext xmlns:c16="http://schemas.microsoft.com/office/drawing/2014/chart" uri="{C3380CC4-5D6E-409C-BE32-E72D297353CC}">
              <c16:uniqueId val="{00000000-CEE5-4BDF-9724-9CE39E8B4227}"/>
            </c:ext>
          </c:extLst>
        </c:ser>
        <c:ser>
          <c:idx val="1"/>
          <c:order val="1"/>
          <c:tx>
            <c:strRef>
              <c:f>国実!$J$1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国実!$B$495:$B$523</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国実!$J$495:$J$523</c:f>
              <c:numCache>
                <c:formatCode>#,##0.000_ ;[Red]\-#,##0.000\ </c:formatCode>
                <c:ptCount val="29"/>
                <c:pt idx="0">
                  <c:v>0.58244905252605783</c:v>
                </c:pt>
                <c:pt idx="1">
                  <c:v>0.57354933558837851</c:v>
                </c:pt>
                <c:pt idx="2">
                  <c:v>0.54368296779799719</c:v>
                </c:pt>
                <c:pt idx="3">
                  <c:v>0.53187672621359827</c:v>
                </c:pt>
                <c:pt idx="4">
                  <c:v>0.52802234085953015</c:v>
                </c:pt>
                <c:pt idx="5">
                  <c:v>0.53351084696032547</c:v>
                </c:pt>
                <c:pt idx="6">
                  <c:v>0.52040394200648099</c:v>
                </c:pt>
                <c:pt idx="7">
                  <c:v>0.51330423670490322</c:v>
                </c:pt>
                <c:pt idx="8">
                  <c:v>0.51974965447920585</c:v>
                </c:pt>
                <c:pt idx="9">
                  <c:v>0.52437524747712105</c:v>
                </c:pt>
                <c:pt idx="10">
                  <c:v>0.51318101103329095</c:v>
                </c:pt>
                <c:pt idx="11">
                  <c:v>0.48625271579664114</c:v>
                </c:pt>
                <c:pt idx="12">
                  <c:v>0.48185531783291347</c:v>
                </c:pt>
                <c:pt idx="13">
                  <c:v>0.51372909396544386</c:v>
                </c:pt>
                <c:pt idx="14">
                  <c:v>0.49065232730856978</c:v>
                </c:pt>
                <c:pt idx="15">
                  <c:v>0.54328192083018367</c:v>
                </c:pt>
                <c:pt idx="16">
                  <c:v>0.51271621993947014</c:v>
                </c:pt>
                <c:pt idx="17">
                  <c:v>0.55896184039317365</c:v>
                </c:pt>
                <c:pt idx="18">
                  <c:v>0.6015999937672698</c:v>
                </c:pt>
                <c:pt idx="19">
                  <c:v>0.57566115774499316</c:v>
                </c:pt>
                <c:pt idx="20">
                  <c:v>0.55830673074671855</c:v>
                </c:pt>
                <c:pt idx="21">
                  <c:v>0.56334156098391353</c:v>
                </c:pt>
                <c:pt idx="22">
                  <c:v>0.5610700224315589</c:v>
                </c:pt>
                <c:pt idx="23">
                  <c:v>0.52945217713774106</c:v>
                </c:pt>
                <c:pt idx="24">
                  <c:v>0.52068934840204395</c:v>
                </c:pt>
                <c:pt idx="25">
                  <c:v>0.52462585609557677</c:v>
                </c:pt>
                <c:pt idx="26">
                  <c:v>0.53437944444139374</c:v>
                </c:pt>
                <c:pt idx="27">
                  <c:v>0.53539803117320339</c:v>
                </c:pt>
                <c:pt idx="28">
                  <c:v>0.51473954395785038</c:v>
                </c:pt>
              </c:numCache>
            </c:numRef>
          </c:val>
          <c:smooth val="0"/>
          <c:extLst>
            <c:ext xmlns:c16="http://schemas.microsoft.com/office/drawing/2014/chart" uri="{C3380CC4-5D6E-409C-BE32-E72D297353CC}">
              <c16:uniqueId val="{00000001-CEE5-4BDF-9724-9CE39E8B4227}"/>
            </c:ext>
          </c:extLst>
        </c:ser>
        <c:ser>
          <c:idx val="2"/>
          <c:order val="2"/>
          <c:tx>
            <c:strRef>
              <c:f>国実!$K$1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国実!$B$495:$B$523</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国実!$K$495:$K$523</c:f>
              <c:numCache>
                <c:formatCode>#,##0.000_ ;[Red]\-#,##0.000\ </c:formatCode>
                <c:ptCount val="29"/>
                <c:pt idx="0">
                  <c:v>0.48517604335120718</c:v>
                </c:pt>
                <c:pt idx="1">
                  <c:v>0.48957174929323388</c:v>
                </c:pt>
                <c:pt idx="2">
                  <c:v>0.5057047570720653</c:v>
                </c:pt>
                <c:pt idx="3">
                  <c:v>0.51263982153016385</c:v>
                </c:pt>
                <c:pt idx="4">
                  <c:v>0.51468204724153133</c:v>
                </c:pt>
                <c:pt idx="5">
                  <c:v>0.51225104047508319</c:v>
                </c:pt>
                <c:pt idx="6">
                  <c:v>0.51964129277219229</c:v>
                </c:pt>
                <c:pt idx="7">
                  <c:v>0.52425159893847517</c:v>
                </c:pt>
                <c:pt idx="8">
                  <c:v>0.52026466791499981</c:v>
                </c:pt>
                <c:pt idx="9">
                  <c:v>0.51648236314452123</c:v>
                </c:pt>
                <c:pt idx="10">
                  <c:v>0.52424648206725832</c:v>
                </c:pt>
                <c:pt idx="11">
                  <c:v>0.54446502013201981</c:v>
                </c:pt>
                <c:pt idx="12">
                  <c:v>0.54908640740306347</c:v>
                </c:pt>
                <c:pt idx="13">
                  <c:v>0.5143968732348595</c:v>
                </c:pt>
                <c:pt idx="14">
                  <c:v>0.54064446196963256</c:v>
                </c:pt>
                <c:pt idx="15">
                  <c:v>0.46170907152146046</c:v>
                </c:pt>
                <c:pt idx="16">
                  <c:v>0.48884037484496873</c:v>
                </c:pt>
                <c:pt idx="17">
                  <c:v>0.44005325681212992</c:v>
                </c:pt>
                <c:pt idx="18">
                  <c:v>0.38680373534889551</c:v>
                </c:pt>
                <c:pt idx="19">
                  <c:v>0.41929627444288226</c:v>
                </c:pt>
                <c:pt idx="20">
                  <c:v>0.44403003133314062</c:v>
                </c:pt>
                <c:pt idx="21">
                  <c:v>0.43665843901608647</c:v>
                </c:pt>
                <c:pt idx="22">
                  <c:v>0.43885933840628855</c:v>
                </c:pt>
                <c:pt idx="23">
                  <c:v>0.46464936459404066</c:v>
                </c:pt>
                <c:pt idx="24">
                  <c:v>0.47272462276962751</c:v>
                </c:pt>
                <c:pt idx="25">
                  <c:v>0.46884242754914462</c:v>
                </c:pt>
                <c:pt idx="26">
                  <c:v>0.45866743291810702</c:v>
                </c:pt>
                <c:pt idx="27">
                  <c:v>0.45831808380855105</c:v>
                </c:pt>
                <c:pt idx="28">
                  <c:v>0.48118047593537377</c:v>
                </c:pt>
              </c:numCache>
            </c:numRef>
          </c:val>
          <c:smooth val="0"/>
          <c:extLst>
            <c:ext xmlns:c16="http://schemas.microsoft.com/office/drawing/2014/chart" uri="{C3380CC4-5D6E-409C-BE32-E72D297353CC}">
              <c16:uniqueId val="{00000002-CEE5-4BDF-9724-9CE39E8B4227}"/>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egendEntry>
        <c:idx val="0"/>
        <c:delete val="1"/>
      </c:legendEntry>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国実!$I$1</c:f>
              <c:strCache>
                <c:ptCount val="1"/>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国実!$B$524:$B$552</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国実!$I$524:$I$552</c:f>
              <c:numCache>
                <c:formatCode>General</c:formatCode>
                <c:ptCount val="29"/>
              </c:numCache>
            </c:numRef>
          </c:val>
          <c:smooth val="0"/>
          <c:extLst>
            <c:ext xmlns:c16="http://schemas.microsoft.com/office/drawing/2014/chart" uri="{C3380CC4-5D6E-409C-BE32-E72D297353CC}">
              <c16:uniqueId val="{00000000-61E2-4DDD-BA34-3845ED4ABFA1}"/>
            </c:ext>
          </c:extLst>
        </c:ser>
        <c:ser>
          <c:idx val="1"/>
          <c:order val="1"/>
          <c:tx>
            <c:strRef>
              <c:f>国実!$J$1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国実!$B$524:$B$552</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国実!$J$524:$J$552</c:f>
              <c:numCache>
                <c:formatCode>#,##0.000_ ;[Red]\-#,##0.000\ </c:formatCode>
                <c:ptCount val="29"/>
                <c:pt idx="0">
                  <c:v>0.55449567985406245</c:v>
                </c:pt>
                <c:pt idx="1">
                  <c:v>0.56306388800211959</c:v>
                </c:pt>
                <c:pt idx="2">
                  <c:v>0.57067239998147778</c:v>
                </c:pt>
                <c:pt idx="3">
                  <c:v>0.57098610617925316</c:v>
                </c:pt>
                <c:pt idx="4">
                  <c:v>0.56310121334707419</c:v>
                </c:pt>
                <c:pt idx="5">
                  <c:v>0.55986924011149097</c:v>
                </c:pt>
                <c:pt idx="6">
                  <c:v>0.56577225252538554</c:v>
                </c:pt>
                <c:pt idx="7">
                  <c:v>0.56194877937972343</c:v>
                </c:pt>
                <c:pt idx="8">
                  <c:v>0.56002690665699306</c:v>
                </c:pt>
                <c:pt idx="9">
                  <c:v>0.56130988498108147</c:v>
                </c:pt>
                <c:pt idx="10">
                  <c:v>0.55928535767835463</c:v>
                </c:pt>
                <c:pt idx="11">
                  <c:v>0.56394458301725825</c:v>
                </c:pt>
                <c:pt idx="12">
                  <c:v>0.55582516457969577</c:v>
                </c:pt>
                <c:pt idx="13">
                  <c:v>0.55637157606453336</c:v>
                </c:pt>
                <c:pt idx="14">
                  <c:v>0.55958798711802826</c:v>
                </c:pt>
                <c:pt idx="15">
                  <c:v>0.54189350531192459</c:v>
                </c:pt>
                <c:pt idx="16">
                  <c:v>0.54736717708275218</c:v>
                </c:pt>
                <c:pt idx="17">
                  <c:v>0.56011335201980927</c:v>
                </c:pt>
                <c:pt idx="18">
                  <c:v>0.56802984801185674</c:v>
                </c:pt>
                <c:pt idx="19">
                  <c:v>0.56723578864492008</c:v>
                </c:pt>
                <c:pt idx="20">
                  <c:v>0.55121758384461972</c:v>
                </c:pt>
                <c:pt idx="21">
                  <c:v>0.54189350531192459</c:v>
                </c:pt>
                <c:pt idx="22">
                  <c:v>0.53981130164117752</c:v>
                </c:pt>
                <c:pt idx="23">
                  <c:v>0.53728382521002749</c:v>
                </c:pt>
                <c:pt idx="24">
                  <c:v>0.53828775004844231</c:v>
                </c:pt>
                <c:pt idx="25">
                  <c:v>0.54137741625924674</c:v>
                </c:pt>
                <c:pt idx="26">
                  <c:v>0.53295830687322177</c:v>
                </c:pt>
                <c:pt idx="27">
                  <c:v>0.53119471942225183</c:v>
                </c:pt>
                <c:pt idx="28">
                  <c:v>0.53852770714228537</c:v>
                </c:pt>
              </c:numCache>
            </c:numRef>
          </c:val>
          <c:smooth val="0"/>
          <c:extLst>
            <c:ext xmlns:c16="http://schemas.microsoft.com/office/drawing/2014/chart" uri="{C3380CC4-5D6E-409C-BE32-E72D297353CC}">
              <c16:uniqueId val="{00000001-61E2-4DDD-BA34-3845ED4ABFA1}"/>
            </c:ext>
          </c:extLst>
        </c:ser>
        <c:ser>
          <c:idx val="2"/>
          <c:order val="2"/>
          <c:tx>
            <c:strRef>
              <c:f>国実!$K$1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国実!$B$524:$B$552</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国実!$K$524:$K$552</c:f>
              <c:numCache>
                <c:formatCode>#,##0.000_ ;[Red]\-#,##0.000\ </c:formatCode>
                <c:ptCount val="29"/>
                <c:pt idx="0">
                  <c:v>0.44543730187457725</c:v>
                </c:pt>
                <c:pt idx="1">
                  <c:v>0.43732283519372023</c:v>
                </c:pt>
                <c:pt idx="2">
                  <c:v>0.43018328650250165</c:v>
                </c:pt>
                <c:pt idx="3">
                  <c:v>0.42966003706190764</c:v>
                </c:pt>
                <c:pt idx="4">
                  <c:v>0.43739587718193429</c:v>
                </c:pt>
                <c:pt idx="5">
                  <c:v>0.44006083456560102</c:v>
                </c:pt>
                <c:pt idx="6">
                  <c:v>0.43498953582321859</c:v>
                </c:pt>
                <c:pt idx="7">
                  <c:v>0.43776127656721336</c:v>
                </c:pt>
                <c:pt idx="8">
                  <c:v>0.43921182992662161</c:v>
                </c:pt>
                <c:pt idx="9">
                  <c:v>0.43908089922464544</c:v>
                </c:pt>
                <c:pt idx="10">
                  <c:v>0.44030843830661281</c:v>
                </c:pt>
                <c:pt idx="11">
                  <c:v>0.43629189970292875</c:v>
                </c:pt>
                <c:pt idx="12">
                  <c:v>0.44348607464483891</c:v>
                </c:pt>
                <c:pt idx="13">
                  <c:v>0.44324426108178278</c:v>
                </c:pt>
                <c:pt idx="14">
                  <c:v>0.44034318162874181</c:v>
                </c:pt>
                <c:pt idx="15">
                  <c:v>0.45761177925104712</c:v>
                </c:pt>
                <c:pt idx="16">
                  <c:v>0.4514225615444783</c:v>
                </c:pt>
                <c:pt idx="17">
                  <c:v>0.43972261149560377</c:v>
                </c:pt>
                <c:pt idx="18">
                  <c:v>0.43208329616881697</c:v>
                </c:pt>
                <c:pt idx="19">
                  <c:v>0.43258016264575472</c:v>
                </c:pt>
                <c:pt idx="20">
                  <c:v>0.44836941332324781</c:v>
                </c:pt>
                <c:pt idx="21">
                  <c:v>0.45810649468807529</c:v>
                </c:pt>
                <c:pt idx="22">
                  <c:v>0.4603068140669806</c:v>
                </c:pt>
                <c:pt idx="23">
                  <c:v>0.46286941665553166</c:v>
                </c:pt>
                <c:pt idx="24">
                  <c:v>0.46202565671487439</c:v>
                </c:pt>
                <c:pt idx="25">
                  <c:v>0.45897907848748115</c:v>
                </c:pt>
                <c:pt idx="26">
                  <c:v>0.46743747081654241</c:v>
                </c:pt>
                <c:pt idx="27">
                  <c:v>0.46850772803242441</c:v>
                </c:pt>
                <c:pt idx="28">
                  <c:v>0.46095187664265963</c:v>
                </c:pt>
              </c:numCache>
            </c:numRef>
          </c:val>
          <c:smooth val="0"/>
          <c:extLst>
            <c:ext xmlns:c16="http://schemas.microsoft.com/office/drawing/2014/chart" uri="{C3380CC4-5D6E-409C-BE32-E72D297353CC}">
              <c16:uniqueId val="{00000002-61E2-4DDD-BA34-3845ED4ABFA1}"/>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egendEntry>
        <c:idx val="0"/>
        <c:delete val="1"/>
      </c:legendEntry>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国実!$I$1</c:f>
              <c:strCache>
                <c:ptCount val="1"/>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国実!$B$553:$B$581</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国実!$I$553:$I$581</c:f>
              <c:numCache>
                <c:formatCode>General</c:formatCode>
                <c:ptCount val="29"/>
              </c:numCache>
            </c:numRef>
          </c:val>
          <c:smooth val="0"/>
          <c:extLst>
            <c:ext xmlns:c16="http://schemas.microsoft.com/office/drawing/2014/chart" uri="{C3380CC4-5D6E-409C-BE32-E72D297353CC}">
              <c16:uniqueId val="{00000000-E286-4D9D-BE7C-1314E7BB1603}"/>
            </c:ext>
          </c:extLst>
        </c:ser>
        <c:ser>
          <c:idx val="1"/>
          <c:order val="1"/>
          <c:tx>
            <c:strRef>
              <c:f>国実!$J$1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国実!$B$553:$B$581</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国実!$J$553:$J$581</c:f>
              <c:numCache>
                <c:formatCode>#,##0.000_ ;[Red]\-#,##0.000\ </c:formatCode>
                <c:ptCount val="29"/>
                <c:pt idx="0">
                  <c:v>0.30540272258349971</c:v>
                </c:pt>
                <c:pt idx="1">
                  <c:v>0.30252326942060986</c:v>
                </c:pt>
                <c:pt idx="2">
                  <c:v>0.30552320398547528</c:v>
                </c:pt>
                <c:pt idx="3">
                  <c:v>0.30396714190225005</c:v>
                </c:pt>
                <c:pt idx="4">
                  <c:v>0.308191815468291</c:v>
                </c:pt>
                <c:pt idx="5">
                  <c:v>0.31405010599303901</c:v>
                </c:pt>
                <c:pt idx="6">
                  <c:v>0.31929593181697608</c:v>
                </c:pt>
                <c:pt idx="7">
                  <c:v>0.32168408388740977</c:v>
                </c:pt>
                <c:pt idx="8">
                  <c:v>0.3246783333510615</c:v>
                </c:pt>
                <c:pt idx="9">
                  <c:v>0.33208431274061606</c:v>
                </c:pt>
                <c:pt idx="10">
                  <c:v>0.32485682894748286</c:v>
                </c:pt>
                <c:pt idx="11">
                  <c:v>0.3417377871938525</c:v>
                </c:pt>
                <c:pt idx="12">
                  <c:v>0.3575849133084727</c:v>
                </c:pt>
                <c:pt idx="13">
                  <c:v>0.36931128873016189</c:v>
                </c:pt>
                <c:pt idx="14">
                  <c:v>0.38054178386680937</c:v>
                </c:pt>
                <c:pt idx="15">
                  <c:v>0.37331658732023587</c:v>
                </c:pt>
                <c:pt idx="16">
                  <c:v>0.3817687547284489</c:v>
                </c:pt>
                <c:pt idx="17">
                  <c:v>0.37942225279027825</c:v>
                </c:pt>
                <c:pt idx="18">
                  <c:v>0.37529809786864465</c:v>
                </c:pt>
                <c:pt idx="19">
                  <c:v>0.37926378382114728</c:v>
                </c:pt>
                <c:pt idx="20">
                  <c:v>0.38171022617393818</c:v>
                </c:pt>
                <c:pt idx="21">
                  <c:v>0.37529809786864471</c:v>
                </c:pt>
                <c:pt idx="22">
                  <c:v>0.37868254965303133</c:v>
                </c:pt>
                <c:pt idx="23">
                  <c:v>0.37160785108527555</c:v>
                </c:pt>
                <c:pt idx="24">
                  <c:v>0.38528139702377123</c:v>
                </c:pt>
                <c:pt idx="25">
                  <c:v>0.39302574671269119</c:v>
                </c:pt>
                <c:pt idx="26">
                  <c:v>0.40609178795017453</c:v>
                </c:pt>
                <c:pt idx="27">
                  <c:v>0.40175903624865844</c:v>
                </c:pt>
                <c:pt idx="28">
                  <c:v>0.39561337951965397</c:v>
                </c:pt>
              </c:numCache>
            </c:numRef>
          </c:val>
          <c:smooth val="0"/>
          <c:extLst>
            <c:ext xmlns:c16="http://schemas.microsoft.com/office/drawing/2014/chart" uri="{C3380CC4-5D6E-409C-BE32-E72D297353CC}">
              <c16:uniqueId val="{00000001-E286-4D9D-BE7C-1314E7BB1603}"/>
            </c:ext>
          </c:extLst>
        </c:ser>
        <c:ser>
          <c:idx val="2"/>
          <c:order val="2"/>
          <c:tx>
            <c:strRef>
              <c:f>国実!$K$1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国実!$B$553:$B$581</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国実!$K$553:$K$581</c:f>
              <c:numCache>
                <c:formatCode>#,##0.000_ ;[Red]\-#,##0.000\ </c:formatCode>
                <c:ptCount val="29"/>
                <c:pt idx="0">
                  <c:v>0.69732541785192259</c:v>
                </c:pt>
                <c:pt idx="1">
                  <c:v>0.69935724062221993</c:v>
                </c:pt>
                <c:pt idx="2">
                  <c:v>0.69617593869243544</c:v>
                </c:pt>
                <c:pt idx="3">
                  <c:v>0.69756229687139804</c:v>
                </c:pt>
                <c:pt idx="4">
                  <c:v>0.69365453501941909</c:v>
                </c:pt>
                <c:pt idx="5">
                  <c:v>0.68765203278819065</c:v>
                </c:pt>
                <c:pt idx="6">
                  <c:v>0.68244258232539001</c:v>
                </c:pt>
                <c:pt idx="7">
                  <c:v>0.68039595173297507</c:v>
                </c:pt>
                <c:pt idx="8">
                  <c:v>0.67670650173978919</c:v>
                </c:pt>
                <c:pt idx="9">
                  <c:v>0.66941699596570403</c:v>
                </c:pt>
                <c:pt idx="10">
                  <c:v>0.67670914276208471</c:v>
                </c:pt>
                <c:pt idx="11">
                  <c:v>0.65954198614361714</c:v>
                </c:pt>
                <c:pt idx="12">
                  <c:v>0.64313060294847491</c:v>
                </c:pt>
                <c:pt idx="13">
                  <c:v>0.63093113486682351</c:v>
                </c:pt>
                <c:pt idx="14">
                  <c:v>0.6197151449340168</c:v>
                </c:pt>
                <c:pt idx="15">
                  <c:v>0.62668178709287481</c:v>
                </c:pt>
                <c:pt idx="16">
                  <c:v>0.61773349105106079</c:v>
                </c:pt>
                <c:pt idx="17">
                  <c:v>0.62033424098290202</c:v>
                </c:pt>
                <c:pt idx="18">
                  <c:v>0.6247027919757393</c:v>
                </c:pt>
                <c:pt idx="19">
                  <c:v>0.62050210077129164</c:v>
                </c:pt>
                <c:pt idx="20">
                  <c:v>0.61842437195588262</c:v>
                </c:pt>
                <c:pt idx="21">
                  <c:v>0.6247027919757393</c:v>
                </c:pt>
                <c:pt idx="22">
                  <c:v>0.62157301846884683</c:v>
                </c:pt>
                <c:pt idx="23">
                  <c:v>0.62838835417028638</c:v>
                </c:pt>
                <c:pt idx="24">
                  <c:v>0.61423978954855951</c:v>
                </c:pt>
                <c:pt idx="25">
                  <c:v>0.60712321592014062</c:v>
                </c:pt>
                <c:pt idx="26">
                  <c:v>0.59394819298616441</c:v>
                </c:pt>
                <c:pt idx="27">
                  <c:v>0.59864766063216335</c:v>
                </c:pt>
                <c:pt idx="28">
                  <c:v>0.60453195158905837</c:v>
                </c:pt>
              </c:numCache>
            </c:numRef>
          </c:val>
          <c:smooth val="0"/>
          <c:extLst>
            <c:ext xmlns:c16="http://schemas.microsoft.com/office/drawing/2014/chart" uri="{C3380CC4-5D6E-409C-BE32-E72D297353CC}">
              <c16:uniqueId val="{00000002-E286-4D9D-BE7C-1314E7BB1603}"/>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egendEntry>
        <c:idx val="0"/>
        <c:delete val="1"/>
      </c:legendEntry>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国実!$I$1</c:f>
              <c:strCache>
                <c:ptCount val="1"/>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国実!$B$582:$B$610</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国実!$I$582:$I$610</c:f>
              <c:numCache>
                <c:formatCode>General</c:formatCode>
                <c:ptCount val="29"/>
              </c:numCache>
            </c:numRef>
          </c:val>
          <c:smooth val="0"/>
          <c:extLst>
            <c:ext xmlns:c16="http://schemas.microsoft.com/office/drawing/2014/chart" uri="{C3380CC4-5D6E-409C-BE32-E72D297353CC}">
              <c16:uniqueId val="{00000000-55F1-4B5F-BB89-2F736231913F}"/>
            </c:ext>
          </c:extLst>
        </c:ser>
        <c:ser>
          <c:idx val="1"/>
          <c:order val="1"/>
          <c:tx>
            <c:strRef>
              <c:f>国実!$J$1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国実!$B$582:$B$610</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国実!$J$582:$J$610</c:f>
              <c:numCache>
                <c:formatCode>#,##0.000_ ;[Red]\-#,##0.000\ </c:formatCode>
                <c:ptCount val="29"/>
                <c:pt idx="0">
                  <c:v>0.39756277926787154</c:v>
                </c:pt>
                <c:pt idx="1">
                  <c:v>0.39781071303585597</c:v>
                </c:pt>
                <c:pt idx="2">
                  <c:v>0.39108562302426897</c:v>
                </c:pt>
                <c:pt idx="3">
                  <c:v>0.39313658314935052</c:v>
                </c:pt>
                <c:pt idx="4">
                  <c:v>0.40854304214782666</c:v>
                </c:pt>
                <c:pt idx="5">
                  <c:v>0.41045505116815939</c:v>
                </c:pt>
                <c:pt idx="6">
                  <c:v>0.40280034392359432</c:v>
                </c:pt>
                <c:pt idx="7">
                  <c:v>0.40150401894331711</c:v>
                </c:pt>
                <c:pt idx="8">
                  <c:v>0.39936022222324885</c:v>
                </c:pt>
                <c:pt idx="9">
                  <c:v>0.39964987527698786</c:v>
                </c:pt>
                <c:pt idx="10">
                  <c:v>0.39553118602445253</c:v>
                </c:pt>
                <c:pt idx="11">
                  <c:v>0.39983210308284095</c:v>
                </c:pt>
                <c:pt idx="12">
                  <c:v>0.3805394491045504</c:v>
                </c:pt>
                <c:pt idx="13">
                  <c:v>0.37223242005579066</c:v>
                </c:pt>
                <c:pt idx="14">
                  <c:v>0.3775534337094249</c:v>
                </c:pt>
                <c:pt idx="15">
                  <c:v>0.39605891557340867</c:v>
                </c:pt>
                <c:pt idx="16">
                  <c:v>0.38394708348790652</c:v>
                </c:pt>
                <c:pt idx="17">
                  <c:v>0.37555922743742742</c:v>
                </c:pt>
                <c:pt idx="18">
                  <c:v>0.37878444386442617</c:v>
                </c:pt>
                <c:pt idx="19">
                  <c:v>0.3780801773241565</c:v>
                </c:pt>
                <c:pt idx="20">
                  <c:v>0.37928800179856614</c:v>
                </c:pt>
                <c:pt idx="21">
                  <c:v>0.39395221921397566</c:v>
                </c:pt>
                <c:pt idx="22">
                  <c:v>0.39553118602445253</c:v>
                </c:pt>
                <c:pt idx="23">
                  <c:v>0.38893125955732699</c:v>
                </c:pt>
                <c:pt idx="24">
                  <c:v>0.38487316005373373</c:v>
                </c:pt>
                <c:pt idx="25">
                  <c:v>0.3831972041292665</c:v>
                </c:pt>
                <c:pt idx="26">
                  <c:v>0.42028454317192171</c:v>
                </c:pt>
                <c:pt idx="27">
                  <c:v>0.4006380923860145</c:v>
                </c:pt>
                <c:pt idx="28">
                  <c:v>0.384242129303772</c:v>
                </c:pt>
              </c:numCache>
            </c:numRef>
          </c:val>
          <c:smooth val="0"/>
          <c:extLst>
            <c:ext xmlns:c16="http://schemas.microsoft.com/office/drawing/2014/chart" uri="{C3380CC4-5D6E-409C-BE32-E72D297353CC}">
              <c16:uniqueId val="{00000001-55F1-4B5F-BB89-2F736231913F}"/>
            </c:ext>
          </c:extLst>
        </c:ser>
        <c:ser>
          <c:idx val="2"/>
          <c:order val="2"/>
          <c:tx>
            <c:strRef>
              <c:f>国実!$K$1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国実!$B$582:$B$610</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国実!$K$582:$K$610</c:f>
              <c:numCache>
                <c:formatCode>#,##0.000_ ;[Red]\-#,##0.000\ </c:formatCode>
                <c:ptCount val="29"/>
                <c:pt idx="0">
                  <c:v>0.60728209398518129</c:v>
                </c:pt>
                <c:pt idx="1">
                  <c:v>0.60782852842790314</c:v>
                </c:pt>
                <c:pt idx="2">
                  <c:v>0.61360762836339677</c:v>
                </c:pt>
                <c:pt idx="3">
                  <c:v>0.61169418868154624</c:v>
                </c:pt>
                <c:pt idx="4">
                  <c:v>0.59706929514474993</c:v>
                </c:pt>
                <c:pt idx="5">
                  <c:v>0.59563235168551276</c:v>
                </c:pt>
                <c:pt idx="6">
                  <c:v>0.60215870411787875</c:v>
                </c:pt>
                <c:pt idx="7">
                  <c:v>0.60346610759843744</c:v>
                </c:pt>
                <c:pt idx="8">
                  <c:v>0.60540781480842543</c:v>
                </c:pt>
                <c:pt idx="9">
                  <c:v>0.60542169836785709</c:v>
                </c:pt>
                <c:pt idx="10">
                  <c:v>0.60908409231300842</c:v>
                </c:pt>
                <c:pt idx="11">
                  <c:v>0.60484171555062927</c:v>
                </c:pt>
                <c:pt idx="12">
                  <c:v>0.62432354071245122</c:v>
                </c:pt>
                <c:pt idx="13">
                  <c:v>0.63312405996562815</c:v>
                </c:pt>
                <c:pt idx="14">
                  <c:v>0.62775520371834082</c:v>
                </c:pt>
                <c:pt idx="15">
                  <c:v>0.60475142189664244</c:v>
                </c:pt>
                <c:pt idx="16">
                  <c:v>0.61759154803909155</c:v>
                </c:pt>
                <c:pt idx="17">
                  <c:v>0.62644678317947367</c:v>
                </c:pt>
                <c:pt idx="18">
                  <c:v>0.62244449493840381</c:v>
                </c:pt>
                <c:pt idx="19">
                  <c:v>0.62357808849471108</c:v>
                </c:pt>
                <c:pt idx="20">
                  <c:v>0.62190013722509541</c:v>
                </c:pt>
                <c:pt idx="21">
                  <c:v>0.60604778078602439</c:v>
                </c:pt>
                <c:pt idx="22">
                  <c:v>0.60483325617523076</c:v>
                </c:pt>
                <c:pt idx="23">
                  <c:v>0.61080109671375793</c:v>
                </c:pt>
                <c:pt idx="24">
                  <c:v>0.61515671536697669</c:v>
                </c:pt>
                <c:pt idx="25">
                  <c:v>0.61585239604646558</c:v>
                </c:pt>
                <c:pt idx="26">
                  <c:v>0.58063031160495915</c:v>
                </c:pt>
                <c:pt idx="27">
                  <c:v>0.59813592986192488</c:v>
                </c:pt>
                <c:pt idx="28">
                  <c:v>0.61387234133607871</c:v>
                </c:pt>
              </c:numCache>
            </c:numRef>
          </c:val>
          <c:smooth val="0"/>
          <c:extLst>
            <c:ext xmlns:c16="http://schemas.microsoft.com/office/drawing/2014/chart" uri="{C3380CC4-5D6E-409C-BE32-E72D297353CC}">
              <c16:uniqueId val="{00000002-55F1-4B5F-BB89-2F736231913F}"/>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egendEntry>
        <c:idx val="0"/>
        <c:delete val="1"/>
      </c:legendEntry>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国実!$I$1</c:f>
              <c:strCache>
                <c:ptCount val="1"/>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国実!$B$611:$B$639</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国実!$I$611:$I$639</c:f>
              <c:numCache>
                <c:formatCode>General</c:formatCode>
                <c:ptCount val="29"/>
              </c:numCache>
            </c:numRef>
          </c:val>
          <c:smooth val="0"/>
          <c:extLst>
            <c:ext xmlns:c16="http://schemas.microsoft.com/office/drawing/2014/chart" uri="{C3380CC4-5D6E-409C-BE32-E72D297353CC}">
              <c16:uniqueId val="{00000000-BC0E-423C-A842-1B42222A41C9}"/>
            </c:ext>
          </c:extLst>
        </c:ser>
        <c:ser>
          <c:idx val="1"/>
          <c:order val="1"/>
          <c:tx>
            <c:strRef>
              <c:f>国実!$J$1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国実!$B$611:$B$639</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国実!$J$611:$J$639</c:f>
              <c:numCache>
                <c:formatCode>#,##0.000_ ;[Red]\-#,##0.000\ </c:formatCode>
                <c:ptCount val="29"/>
                <c:pt idx="0">
                  <c:v>0.51196922140704559</c:v>
                </c:pt>
                <c:pt idx="1">
                  <c:v>0.51646178226104056</c:v>
                </c:pt>
                <c:pt idx="2">
                  <c:v>0.51934094844600165</c:v>
                </c:pt>
                <c:pt idx="3">
                  <c:v>0.51440044753923742</c:v>
                </c:pt>
                <c:pt idx="4">
                  <c:v>0.51843192948851036</c:v>
                </c:pt>
                <c:pt idx="5">
                  <c:v>0.53028190368298067</c:v>
                </c:pt>
                <c:pt idx="6">
                  <c:v>0.54694196017254071</c:v>
                </c:pt>
                <c:pt idx="7">
                  <c:v>0.5493858473940445</c:v>
                </c:pt>
                <c:pt idx="8">
                  <c:v>0.54673044244810654</c:v>
                </c:pt>
                <c:pt idx="9">
                  <c:v>0.54799308536850233</c:v>
                </c:pt>
                <c:pt idx="10">
                  <c:v>0.5512153836619178</c:v>
                </c:pt>
                <c:pt idx="11">
                  <c:v>0.5651267833131286</c:v>
                </c:pt>
                <c:pt idx="12">
                  <c:v>0.56276178969490886</c:v>
                </c:pt>
                <c:pt idx="13">
                  <c:v>0.56078799802857493</c:v>
                </c:pt>
                <c:pt idx="14">
                  <c:v>0.57422247704513318</c:v>
                </c:pt>
                <c:pt idx="15">
                  <c:v>0.58999013947424828</c:v>
                </c:pt>
                <c:pt idx="16">
                  <c:v>0.5958115423073771</c:v>
                </c:pt>
                <c:pt idx="17">
                  <c:v>0.58782179863268857</c:v>
                </c:pt>
                <c:pt idx="18">
                  <c:v>0.61132616902305714</c:v>
                </c:pt>
                <c:pt idx="19">
                  <c:v>0.5814232088804121</c:v>
                </c:pt>
                <c:pt idx="20">
                  <c:v>0.5747542783157783</c:v>
                </c:pt>
                <c:pt idx="21">
                  <c:v>0.59875236926842035</c:v>
                </c:pt>
                <c:pt idx="22">
                  <c:v>0.58318480766744141</c:v>
                </c:pt>
                <c:pt idx="23">
                  <c:v>0.57072312489031696</c:v>
                </c:pt>
                <c:pt idx="24">
                  <c:v>0.56159683058543597</c:v>
                </c:pt>
                <c:pt idx="25">
                  <c:v>0.58199971230443348</c:v>
                </c:pt>
                <c:pt idx="26">
                  <c:v>0.62967788618902742</c:v>
                </c:pt>
                <c:pt idx="27">
                  <c:v>0.67003241322894658</c:v>
                </c:pt>
                <c:pt idx="28">
                  <c:v>0.62345196913866818</c:v>
                </c:pt>
              </c:numCache>
            </c:numRef>
          </c:val>
          <c:smooth val="0"/>
          <c:extLst>
            <c:ext xmlns:c16="http://schemas.microsoft.com/office/drawing/2014/chart" uri="{C3380CC4-5D6E-409C-BE32-E72D297353CC}">
              <c16:uniqueId val="{00000001-BC0E-423C-A842-1B42222A41C9}"/>
            </c:ext>
          </c:extLst>
        </c:ser>
        <c:ser>
          <c:idx val="2"/>
          <c:order val="2"/>
          <c:tx>
            <c:strRef>
              <c:f>国実!$K$1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国実!$B$611:$B$639</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国実!$K$611:$K$639</c:f>
              <c:numCache>
                <c:formatCode>#,##0.000_ ;[Red]\-#,##0.000\ </c:formatCode>
                <c:ptCount val="29"/>
                <c:pt idx="0">
                  <c:v>0.4869304759031467</c:v>
                </c:pt>
                <c:pt idx="1">
                  <c:v>0.48210234373752275</c:v>
                </c:pt>
                <c:pt idx="2">
                  <c:v>0.47894682482112327</c:v>
                </c:pt>
                <c:pt idx="3">
                  <c:v>0.4835845487831299</c:v>
                </c:pt>
                <c:pt idx="4">
                  <c:v>0.47986229724635265</c:v>
                </c:pt>
                <c:pt idx="5">
                  <c:v>0.46795584580148014</c:v>
                </c:pt>
                <c:pt idx="6">
                  <c:v>0.45234173280515649</c:v>
                </c:pt>
                <c:pt idx="7">
                  <c:v>0.45004890722250918</c:v>
                </c:pt>
                <c:pt idx="8">
                  <c:v>0.45253136499620261</c:v>
                </c:pt>
                <c:pt idx="9">
                  <c:v>0.45122648793450643</c:v>
                </c:pt>
                <c:pt idx="10">
                  <c:v>0.44813388506516605</c:v>
                </c:pt>
                <c:pt idx="11">
                  <c:v>0.43504496279444715</c:v>
                </c:pt>
                <c:pt idx="12">
                  <c:v>0.43742225767310544</c:v>
                </c:pt>
                <c:pt idx="13">
                  <c:v>0.4397697618891237</c:v>
                </c:pt>
                <c:pt idx="14">
                  <c:v>0.42664915520678598</c:v>
                </c:pt>
                <c:pt idx="15">
                  <c:v>0.41024801156832974</c:v>
                </c:pt>
                <c:pt idx="16">
                  <c:v>0.40518597477236939</c:v>
                </c:pt>
                <c:pt idx="17">
                  <c:v>0.41263884344907292</c:v>
                </c:pt>
                <c:pt idx="18">
                  <c:v>0.39081212056225384</c:v>
                </c:pt>
                <c:pt idx="19">
                  <c:v>0.41966488209335129</c:v>
                </c:pt>
                <c:pt idx="20">
                  <c:v>0.42657353713232554</c:v>
                </c:pt>
                <c:pt idx="21">
                  <c:v>0.40124447696329962</c:v>
                </c:pt>
                <c:pt idx="22">
                  <c:v>0.41729425604183162</c:v>
                </c:pt>
                <c:pt idx="23">
                  <c:v>0.42802075182041216</c:v>
                </c:pt>
                <c:pt idx="24">
                  <c:v>0.4371646335988747</c:v>
                </c:pt>
                <c:pt idx="25">
                  <c:v>0.41746057499601325</c:v>
                </c:pt>
                <c:pt idx="26">
                  <c:v>0.37303647212656837</c:v>
                </c:pt>
                <c:pt idx="27">
                  <c:v>0.33628108545495589</c:v>
                </c:pt>
                <c:pt idx="28">
                  <c:v>0.38183862743733638</c:v>
                </c:pt>
              </c:numCache>
            </c:numRef>
          </c:val>
          <c:smooth val="0"/>
          <c:extLst>
            <c:ext xmlns:c16="http://schemas.microsoft.com/office/drawing/2014/chart" uri="{C3380CC4-5D6E-409C-BE32-E72D297353CC}">
              <c16:uniqueId val="{00000002-BC0E-423C-A842-1B42222A41C9}"/>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egendEntry>
        <c:idx val="0"/>
        <c:delete val="1"/>
      </c:legendEntry>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国実!$I$1</c:f>
              <c:strCache>
                <c:ptCount val="1"/>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国実!$B$640:$B$668</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国実!$I$640:$I$668</c:f>
              <c:numCache>
                <c:formatCode>General</c:formatCode>
                <c:ptCount val="29"/>
              </c:numCache>
            </c:numRef>
          </c:val>
          <c:smooth val="0"/>
          <c:extLst>
            <c:ext xmlns:c16="http://schemas.microsoft.com/office/drawing/2014/chart" uri="{C3380CC4-5D6E-409C-BE32-E72D297353CC}">
              <c16:uniqueId val="{00000000-4465-468C-9609-1B69F56727D4}"/>
            </c:ext>
          </c:extLst>
        </c:ser>
        <c:ser>
          <c:idx val="1"/>
          <c:order val="1"/>
          <c:tx>
            <c:strRef>
              <c:f>国実!$J$1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国実!$B$640:$B$668</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国実!$J$640:$J$668</c:f>
              <c:numCache>
                <c:formatCode>#,##0.000_ ;[Red]\-#,##0.000\ </c:formatCode>
                <c:ptCount val="29"/>
                <c:pt idx="0">
                  <c:v>0.45622856223978042</c:v>
                </c:pt>
                <c:pt idx="1">
                  <c:v>0.44313969606455383</c:v>
                </c:pt>
                <c:pt idx="2">
                  <c:v>0.4271303753978728</c:v>
                </c:pt>
                <c:pt idx="3">
                  <c:v>0.41774311799944441</c:v>
                </c:pt>
                <c:pt idx="4">
                  <c:v>0.41250892246152565</c:v>
                </c:pt>
                <c:pt idx="5">
                  <c:v>0.44232924135225388</c:v>
                </c:pt>
                <c:pt idx="6">
                  <c:v>0.45732595210578936</c:v>
                </c:pt>
                <c:pt idx="7">
                  <c:v>0.45714534505406051</c:v>
                </c:pt>
                <c:pt idx="8">
                  <c:v>0.45690333609187556</c:v>
                </c:pt>
                <c:pt idx="9">
                  <c:v>0.45364841599425132</c:v>
                </c:pt>
                <c:pt idx="10">
                  <c:v>0.45970940543794181</c:v>
                </c:pt>
                <c:pt idx="11">
                  <c:v>0.44880995109899974</c:v>
                </c:pt>
                <c:pt idx="12">
                  <c:v>0.45187216580054412</c:v>
                </c:pt>
                <c:pt idx="13">
                  <c:v>0.45504930651725484</c:v>
                </c:pt>
                <c:pt idx="14">
                  <c:v>0.4525689748421351</c:v>
                </c:pt>
                <c:pt idx="15">
                  <c:v>0.45514526881656853</c:v>
                </c:pt>
                <c:pt idx="16">
                  <c:v>0.46350155870928944</c:v>
                </c:pt>
                <c:pt idx="17">
                  <c:v>0.47101243238668861</c:v>
                </c:pt>
                <c:pt idx="18">
                  <c:v>0.48653694325091884</c:v>
                </c:pt>
                <c:pt idx="19">
                  <c:v>0.48794406831575338</c:v>
                </c:pt>
                <c:pt idx="20">
                  <c:v>0.49533295269385585</c:v>
                </c:pt>
                <c:pt idx="21">
                  <c:v>0.49636597240750308</c:v>
                </c:pt>
                <c:pt idx="22">
                  <c:v>0.49930015549562629</c:v>
                </c:pt>
                <c:pt idx="23">
                  <c:v>0.50168763487970836</c:v>
                </c:pt>
                <c:pt idx="24">
                  <c:v>0.50529679956256246</c:v>
                </c:pt>
                <c:pt idx="25">
                  <c:v>0.50702555911653446</c:v>
                </c:pt>
                <c:pt idx="26">
                  <c:v>0.49963153801544719</c:v>
                </c:pt>
                <c:pt idx="27">
                  <c:v>0.50276479709783928</c:v>
                </c:pt>
                <c:pt idx="28">
                  <c:v>0.49999902618541708</c:v>
                </c:pt>
              </c:numCache>
            </c:numRef>
          </c:val>
          <c:smooth val="0"/>
          <c:extLst>
            <c:ext xmlns:c16="http://schemas.microsoft.com/office/drawing/2014/chart" uri="{C3380CC4-5D6E-409C-BE32-E72D297353CC}">
              <c16:uniqueId val="{00000001-4465-468C-9609-1B69F56727D4}"/>
            </c:ext>
          </c:extLst>
        </c:ser>
        <c:ser>
          <c:idx val="2"/>
          <c:order val="2"/>
          <c:tx>
            <c:strRef>
              <c:f>国実!$K$1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国実!$B$640:$B$668</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国実!$K$640:$K$668</c:f>
              <c:numCache>
                <c:formatCode>#,##0.000_ ;[Red]\-#,##0.000\ </c:formatCode>
                <c:ptCount val="29"/>
                <c:pt idx="0">
                  <c:v>0.54571665523499679</c:v>
                </c:pt>
                <c:pt idx="1">
                  <c:v>0.55638372624308263</c:v>
                </c:pt>
                <c:pt idx="2">
                  <c:v>0.56847961054432061</c:v>
                </c:pt>
                <c:pt idx="3">
                  <c:v>0.57571905062577422</c:v>
                </c:pt>
                <c:pt idx="4">
                  <c:v>0.58012451983777369</c:v>
                </c:pt>
                <c:pt idx="5">
                  <c:v>0.5545457100085347</c:v>
                </c:pt>
                <c:pt idx="6">
                  <c:v>0.54253834152169278</c:v>
                </c:pt>
                <c:pt idx="7">
                  <c:v>0.54147181723027527</c:v>
                </c:pt>
                <c:pt idx="8">
                  <c:v>0.54179759986969245</c:v>
                </c:pt>
                <c:pt idx="9">
                  <c:v>0.54514568077587844</c:v>
                </c:pt>
                <c:pt idx="10">
                  <c:v>0.53960788670624682</c:v>
                </c:pt>
                <c:pt idx="11">
                  <c:v>0.54947377142127507</c:v>
                </c:pt>
                <c:pt idx="12">
                  <c:v>0.54643412539721448</c:v>
                </c:pt>
                <c:pt idx="13">
                  <c:v>0.54440713586965461</c:v>
                </c:pt>
                <c:pt idx="14">
                  <c:v>0.5469328806434357</c:v>
                </c:pt>
                <c:pt idx="15">
                  <c:v>0.5431347356389673</c:v>
                </c:pt>
                <c:pt idx="16">
                  <c:v>0.53525488548928624</c:v>
                </c:pt>
                <c:pt idx="17">
                  <c:v>0.52764382232448892</c:v>
                </c:pt>
                <c:pt idx="18">
                  <c:v>0.51360697863393256</c:v>
                </c:pt>
                <c:pt idx="19">
                  <c:v>0.5121792496937484</c:v>
                </c:pt>
                <c:pt idx="20">
                  <c:v>0.50468217333150311</c:v>
                </c:pt>
                <c:pt idx="21">
                  <c:v>0.50363402759249698</c:v>
                </c:pt>
                <c:pt idx="22">
                  <c:v>0.50065688063135916</c:v>
                </c:pt>
                <c:pt idx="23">
                  <c:v>0.49823444250134941</c:v>
                </c:pt>
                <c:pt idx="24">
                  <c:v>0.49457243050513205</c:v>
                </c:pt>
                <c:pt idx="25">
                  <c:v>0.49281835753215397</c:v>
                </c:pt>
                <c:pt idx="26">
                  <c:v>0.50032064583202007</c:v>
                </c:pt>
                <c:pt idx="27">
                  <c:v>0.49714150789977612</c:v>
                </c:pt>
                <c:pt idx="28">
                  <c:v>0.5004085580653721</c:v>
                </c:pt>
              </c:numCache>
            </c:numRef>
          </c:val>
          <c:smooth val="0"/>
          <c:extLst>
            <c:ext xmlns:c16="http://schemas.microsoft.com/office/drawing/2014/chart" uri="{C3380CC4-5D6E-409C-BE32-E72D297353CC}">
              <c16:uniqueId val="{00000002-4465-468C-9609-1B69F56727D4}"/>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egendEntry>
        <c:idx val="0"/>
        <c:delete val="1"/>
      </c:legendEntry>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国実!$I$1</c:f>
              <c:strCache>
                <c:ptCount val="1"/>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国実!$B$669:$B$697</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国実!$I$669:$I$697</c:f>
              <c:numCache>
                <c:formatCode>General</c:formatCode>
                <c:ptCount val="29"/>
              </c:numCache>
            </c:numRef>
          </c:val>
          <c:smooth val="0"/>
          <c:extLst>
            <c:ext xmlns:c16="http://schemas.microsoft.com/office/drawing/2014/chart" uri="{C3380CC4-5D6E-409C-BE32-E72D297353CC}">
              <c16:uniqueId val="{00000000-B8E5-4BFE-9E42-953B6C0B8713}"/>
            </c:ext>
          </c:extLst>
        </c:ser>
        <c:ser>
          <c:idx val="1"/>
          <c:order val="1"/>
          <c:tx>
            <c:strRef>
              <c:f>国実!$J$1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国実!$B$669:$B$697</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国実!$J$669:$J$697</c:f>
              <c:numCache>
                <c:formatCode>#,##0.000_ ;[Red]\-#,##0.000\ </c:formatCode>
                <c:ptCount val="29"/>
                <c:pt idx="0">
                  <c:v>0.29089874882981887</c:v>
                </c:pt>
                <c:pt idx="1">
                  <c:v>0.30705580974360014</c:v>
                </c:pt>
                <c:pt idx="2">
                  <c:v>0.31892219151446349</c:v>
                </c:pt>
                <c:pt idx="3">
                  <c:v>0.31480229073672644</c:v>
                </c:pt>
                <c:pt idx="4">
                  <c:v>0.3317764842418966</c:v>
                </c:pt>
                <c:pt idx="5">
                  <c:v>0.33653947126880895</c:v>
                </c:pt>
                <c:pt idx="6">
                  <c:v>0.33430602346199312</c:v>
                </c:pt>
                <c:pt idx="7">
                  <c:v>0.3338159602977871</c:v>
                </c:pt>
                <c:pt idx="8">
                  <c:v>0.33866522303801239</c:v>
                </c:pt>
                <c:pt idx="9">
                  <c:v>0.32712477178402294</c:v>
                </c:pt>
                <c:pt idx="10">
                  <c:v>0.33007288900374016</c:v>
                </c:pt>
                <c:pt idx="11">
                  <c:v>0.34318167365195595</c:v>
                </c:pt>
                <c:pt idx="12">
                  <c:v>0.36305157855838777</c:v>
                </c:pt>
                <c:pt idx="13">
                  <c:v>0.36639806676791697</c:v>
                </c:pt>
                <c:pt idx="14">
                  <c:v>0.40131504103040816</c:v>
                </c:pt>
                <c:pt idx="15">
                  <c:v>0.38344932312788582</c:v>
                </c:pt>
                <c:pt idx="16">
                  <c:v>0.37137197983857384</c:v>
                </c:pt>
                <c:pt idx="17">
                  <c:v>0.37010355796098571</c:v>
                </c:pt>
                <c:pt idx="18">
                  <c:v>0.36247885386731832</c:v>
                </c:pt>
                <c:pt idx="19">
                  <c:v>0.3516991091924388</c:v>
                </c:pt>
                <c:pt idx="20">
                  <c:v>0.3487162781328636</c:v>
                </c:pt>
                <c:pt idx="21">
                  <c:v>0.35463299122949765</c:v>
                </c:pt>
                <c:pt idx="22">
                  <c:v>0.35786345370021178</c:v>
                </c:pt>
                <c:pt idx="23">
                  <c:v>0.35639909178342943</c:v>
                </c:pt>
                <c:pt idx="24">
                  <c:v>0.36161395562377907</c:v>
                </c:pt>
                <c:pt idx="25">
                  <c:v>0.36553936298357942</c:v>
                </c:pt>
                <c:pt idx="26">
                  <c:v>0.35016571517718809</c:v>
                </c:pt>
                <c:pt idx="27">
                  <c:v>0.33035654224616479</c:v>
                </c:pt>
                <c:pt idx="28">
                  <c:v>0.31536782699846361</c:v>
                </c:pt>
              </c:numCache>
            </c:numRef>
          </c:val>
          <c:smooth val="0"/>
          <c:extLst>
            <c:ext xmlns:c16="http://schemas.microsoft.com/office/drawing/2014/chart" uri="{C3380CC4-5D6E-409C-BE32-E72D297353CC}">
              <c16:uniqueId val="{00000001-B8E5-4BFE-9E42-953B6C0B8713}"/>
            </c:ext>
          </c:extLst>
        </c:ser>
        <c:ser>
          <c:idx val="2"/>
          <c:order val="2"/>
          <c:tx>
            <c:strRef>
              <c:f>国実!$K$1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国実!$B$669:$B$697</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国実!$K$669:$K$697</c:f>
              <c:numCache>
                <c:formatCode>#,##0.000_ ;[Red]\-#,##0.000\ </c:formatCode>
                <c:ptCount val="29"/>
                <c:pt idx="0">
                  <c:v>0.69849963399056392</c:v>
                </c:pt>
                <c:pt idx="1">
                  <c:v>0.68199774714240924</c:v>
                </c:pt>
                <c:pt idx="2">
                  <c:v>0.67174791341615614</c:v>
                </c:pt>
                <c:pt idx="3">
                  <c:v>0.67525099833918567</c:v>
                </c:pt>
                <c:pt idx="4">
                  <c:v>0.65901525366897229</c:v>
                </c:pt>
                <c:pt idx="5">
                  <c:v>0.65458653746722395</c:v>
                </c:pt>
                <c:pt idx="6">
                  <c:v>0.65725708672123839</c:v>
                </c:pt>
                <c:pt idx="7">
                  <c:v>0.65686725945089908</c:v>
                </c:pt>
                <c:pt idx="8">
                  <c:v>0.65347633244091718</c:v>
                </c:pt>
                <c:pt idx="9">
                  <c:v>0.66160265678988617</c:v>
                </c:pt>
                <c:pt idx="10">
                  <c:v>0.66026530278199358</c:v>
                </c:pt>
                <c:pt idx="11">
                  <c:v>0.65057683326108173</c:v>
                </c:pt>
                <c:pt idx="12">
                  <c:v>0.63643017581027783</c:v>
                </c:pt>
                <c:pt idx="13">
                  <c:v>0.63374428538980154</c:v>
                </c:pt>
                <c:pt idx="14">
                  <c:v>0.60768634477647099</c:v>
                </c:pt>
                <c:pt idx="15">
                  <c:v>0.6215940095308522</c:v>
                </c:pt>
                <c:pt idx="16">
                  <c:v>0.63119868805106227</c:v>
                </c:pt>
                <c:pt idx="17">
                  <c:v>0.63309492918538102</c:v>
                </c:pt>
                <c:pt idx="18">
                  <c:v>0.6389418947451323</c:v>
                </c:pt>
                <c:pt idx="19">
                  <c:v>0.64803657240554069</c:v>
                </c:pt>
                <c:pt idx="20">
                  <c:v>0.65142363346177912</c:v>
                </c:pt>
                <c:pt idx="21">
                  <c:v>0.64536700877050246</c:v>
                </c:pt>
                <c:pt idx="22">
                  <c:v>0.64144777592371793</c:v>
                </c:pt>
                <c:pt idx="23">
                  <c:v>0.64408141711956512</c:v>
                </c:pt>
                <c:pt idx="24">
                  <c:v>0.63837976753381398</c:v>
                </c:pt>
                <c:pt idx="25">
                  <c:v>0.63448284294798396</c:v>
                </c:pt>
                <c:pt idx="26">
                  <c:v>0.650369853799731</c:v>
                </c:pt>
                <c:pt idx="27">
                  <c:v>0.67103840689920891</c:v>
                </c:pt>
                <c:pt idx="28">
                  <c:v>0.68846709019981556</c:v>
                </c:pt>
              </c:numCache>
            </c:numRef>
          </c:val>
          <c:smooth val="0"/>
          <c:extLst>
            <c:ext xmlns:c16="http://schemas.microsoft.com/office/drawing/2014/chart" uri="{C3380CC4-5D6E-409C-BE32-E72D297353CC}">
              <c16:uniqueId val="{00000002-B8E5-4BFE-9E42-953B6C0B8713}"/>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egendEntry>
        <c:idx val="0"/>
        <c:delete val="1"/>
      </c:legendEntry>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国実!$I$1</c:f>
              <c:strCache>
                <c:ptCount val="1"/>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国実!$B$698:$B$726</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国実!$I$698:$I$726</c:f>
              <c:numCache>
                <c:formatCode>General</c:formatCode>
                <c:ptCount val="29"/>
              </c:numCache>
            </c:numRef>
          </c:val>
          <c:smooth val="0"/>
          <c:extLst>
            <c:ext xmlns:c16="http://schemas.microsoft.com/office/drawing/2014/chart" uri="{C3380CC4-5D6E-409C-BE32-E72D297353CC}">
              <c16:uniqueId val="{00000000-51CE-4821-B13D-345ECFFB4EE0}"/>
            </c:ext>
          </c:extLst>
        </c:ser>
        <c:ser>
          <c:idx val="1"/>
          <c:order val="1"/>
          <c:tx>
            <c:strRef>
              <c:f>国実!$J$1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国実!$B$698:$B$726</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国実!$J$698:$J$726</c:f>
              <c:numCache>
                <c:formatCode>#,##0.000_ ;[Red]\-#,##0.000\ </c:formatCode>
                <c:ptCount val="29"/>
                <c:pt idx="0">
                  <c:v>0.11869243217354934</c:v>
                </c:pt>
                <c:pt idx="1">
                  <c:v>0.11528117549673154</c:v>
                </c:pt>
                <c:pt idx="2">
                  <c:v>0.11696674455954999</c:v>
                </c:pt>
                <c:pt idx="3">
                  <c:v>0.11986650921357909</c:v>
                </c:pt>
                <c:pt idx="4">
                  <c:v>0.12991519860872944</c:v>
                </c:pt>
                <c:pt idx="5">
                  <c:v>0.13068557307619608</c:v>
                </c:pt>
                <c:pt idx="6">
                  <c:v>0.12965885449150621</c:v>
                </c:pt>
                <c:pt idx="7">
                  <c:v>0.13797189259408674</c:v>
                </c:pt>
                <c:pt idx="8">
                  <c:v>0.14016253104674647</c:v>
                </c:pt>
                <c:pt idx="9">
                  <c:v>0.14058432766387094</c:v>
                </c:pt>
                <c:pt idx="10">
                  <c:v>0.14168652047161981</c:v>
                </c:pt>
                <c:pt idx="11">
                  <c:v>0.1380428397800372</c:v>
                </c:pt>
                <c:pt idx="12">
                  <c:v>0.13876871295458768</c:v>
                </c:pt>
                <c:pt idx="13">
                  <c:v>0.14765421152057648</c:v>
                </c:pt>
                <c:pt idx="14">
                  <c:v>0.1550369220966053</c:v>
                </c:pt>
                <c:pt idx="15">
                  <c:v>0.15859307791236171</c:v>
                </c:pt>
                <c:pt idx="16">
                  <c:v>0.16557450031575274</c:v>
                </c:pt>
                <c:pt idx="17">
                  <c:v>0.17143770405783651</c:v>
                </c:pt>
                <c:pt idx="18">
                  <c:v>0.17841163624219758</c:v>
                </c:pt>
                <c:pt idx="19">
                  <c:v>0.18106192337846277</c:v>
                </c:pt>
                <c:pt idx="20">
                  <c:v>0.1799619682172931</c:v>
                </c:pt>
                <c:pt idx="21">
                  <c:v>0.18087640911270617</c:v>
                </c:pt>
                <c:pt idx="22">
                  <c:v>0.185357985156133</c:v>
                </c:pt>
                <c:pt idx="23">
                  <c:v>0.17944230477880957</c:v>
                </c:pt>
                <c:pt idx="24">
                  <c:v>0.1787295081143358</c:v>
                </c:pt>
                <c:pt idx="25">
                  <c:v>0.17999149517379864</c:v>
                </c:pt>
                <c:pt idx="26">
                  <c:v>0.18335659493795387</c:v>
                </c:pt>
                <c:pt idx="27">
                  <c:v>0.19489921217443706</c:v>
                </c:pt>
                <c:pt idx="28">
                  <c:v>0.19979505600914757</c:v>
                </c:pt>
              </c:numCache>
            </c:numRef>
          </c:val>
          <c:smooth val="0"/>
          <c:extLst>
            <c:ext xmlns:c16="http://schemas.microsoft.com/office/drawing/2014/chart" uri="{C3380CC4-5D6E-409C-BE32-E72D297353CC}">
              <c16:uniqueId val="{00000001-51CE-4821-B13D-345ECFFB4EE0}"/>
            </c:ext>
          </c:extLst>
        </c:ser>
        <c:ser>
          <c:idx val="2"/>
          <c:order val="2"/>
          <c:tx>
            <c:strRef>
              <c:f>国実!$K$1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国実!$B$698:$B$726</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国実!$K$698:$K$726</c:f>
              <c:numCache>
                <c:formatCode>#,##0.000_ ;[Red]\-#,##0.000\ </c:formatCode>
                <c:ptCount val="29"/>
                <c:pt idx="0">
                  <c:v>0.88505714696427673</c:v>
                </c:pt>
                <c:pt idx="1">
                  <c:v>0.88895553087933044</c:v>
                </c:pt>
                <c:pt idx="2">
                  <c:v>0.88793134769911519</c:v>
                </c:pt>
                <c:pt idx="3">
                  <c:v>0.88413476898523735</c:v>
                </c:pt>
                <c:pt idx="4">
                  <c:v>0.87438328256260633</c:v>
                </c:pt>
                <c:pt idx="5">
                  <c:v>0.87273250737413277</c:v>
                </c:pt>
                <c:pt idx="6">
                  <c:v>0.87449937168668523</c:v>
                </c:pt>
                <c:pt idx="7">
                  <c:v>0.86616573782443385</c:v>
                </c:pt>
                <c:pt idx="8">
                  <c:v>0.86446387386455448</c:v>
                </c:pt>
                <c:pt idx="9">
                  <c:v>0.86375030584188395</c:v>
                </c:pt>
                <c:pt idx="10">
                  <c:v>0.86203139976060661</c:v>
                </c:pt>
                <c:pt idx="11">
                  <c:v>0.86617892528713736</c:v>
                </c:pt>
                <c:pt idx="12">
                  <c:v>0.86515366467941235</c:v>
                </c:pt>
                <c:pt idx="13">
                  <c:v>0.85534466621365934</c:v>
                </c:pt>
                <c:pt idx="14">
                  <c:v>0.8465509150646795</c:v>
                </c:pt>
                <c:pt idx="15">
                  <c:v>0.84276220283846148</c:v>
                </c:pt>
                <c:pt idx="16">
                  <c:v>0.83511645111818555</c:v>
                </c:pt>
                <c:pt idx="17">
                  <c:v>0.82959290882372572</c:v>
                </c:pt>
                <c:pt idx="18">
                  <c:v>0.82170072383908244</c:v>
                </c:pt>
                <c:pt idx="19">
                  <c:v>0.81912485950102887</c:v>
                </c:pt>
                <c:pt idx="20">
                  <c:v>0.81995309495047386</c:v>
                </c:pt>
                <c:pt idx="21">
                  <c:v>0.81912485950102887</c:v>
                </c:pt>
                <c:pt idx="22">
                  <c:v>0.81425394854264799</c:v>
                </c:pt>
                <c:pt idx="23">
                  <c:v>0.8199366779940922</c:v>
                </c:pt>
                <c:pt idx="24">
                  <c:v>0.8207452845445522</c:v>
                </c:pt>
                <c:pt idx="25">
                  <c:v>0.81992635153576565</c:v>
                </c:pt>
                <c:pt idx="26">
                  <c:v>0.81591575133452143</c:v>
                </c:pt>
                <c:pt idx="27">
                  <c:v>0.80545938098138459</c:v>
                </c:pt>
                <c:pt idx="28">
                  <c:v>0.80070856256210055</c:v>
                </c:pt>
              </c:numCache>
            </c:numRef>
          </c:val>
          <c:smooth val="0"/>
          <c:extLst>
            <c:ext xmlns:c16="http://schemas.microsoft.com/office/drawing/2014/chart" uri="{C3380CC4-5D6E-409C-BE32-E72D297353CC}">
              <c16:uniqueId val="{00000002-51CE-4821-B13D-345ECFFB4EE0}"/>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egendEntry>
        <c:idx val="0"/>
        <c:delete val="1"/>
      </c:legendEntry>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国実!$I$1</c:f>
              <c:strCache>
                <c:ptCount val="1"/>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国実!$B$727:$B$755</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国実!$I$727:$I$755</c:f>
              <c:numCache>
                <c:formatCode>General</c:formatCode>
                <c:ptCount val="29"/>
              </c:numCache>
            </c:numRef>
          </c:val>
          <c:smooth val="0"/>
          <c:extLst>
            <c:ext xmlns:c16="http://schemas.microsoft.com/office/drawing/2014/chart" uri="{C3380CC4-5D6E-409C-BE32-E72D297353CC}">
              <c16:uniqueId val="{00000000-69CD-494A-AA1E-4C3C298CE300}"/>
            </c:ext>
          </c:extLst>
        </c:ser>
        <c:ser>
          <c:idx val="1"/>
          <c:order val="1"/>
          <c:tx>
            <c:strRef>
              <c:f>国実!$J$1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国実!$B$727:$B$755</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国実!$J$727:$J$755</c:f>
              <c:numCache>
                <c:formatCode>#,##0.000_ ;[Red]\-#,##0.000\ </c:formatCode>
                <c:ptCount val="29"/>
                <c:pt idx="0">
                  <c:v>0.40379876972775958</c:v>
                </c:pt>
                <c:pt idx="1">
                  <c:v>0.39878167663334818</c:v>
                </c:pt>
                <c:pt idx="2">
                  <c:v>0.39559510888899774</c:v>
                </c:pt>
                <c:pt idx="3">
                  <c:v>0.39776477753253775</c:v>
                </c:pt>
                <c:pt idx="4">
                  <c:v>0.40185229422932328</c:v>
                </c:pt>
                <c:pt idx="5">
                  <c:v>0.40146487758541832</c:v>
                </c:pt>
                <c:pt idx="6">
                  <c:v>0.39811112474788074</c:v>
                </c:pt>
                <c:pt idx="7">
                  <c:v>0.38984644418759995</c:v>
                </c:pt>
                <c:pt idx="8">
                  <c:v>0.37616588482488744</c:v>
                </c:pt>
                <c:pt idx="9">
                  <c:v>0.36351268457741653</c:v>
                </c:pt>
                <c:pt idx="10">
                  <c:v>0.34883548850093649</c:v>
                </c:pt>
                <c:pt idx="11">
                  <c:v>0.33799139453804533</c:v>
                </c:pt>
                <c:pt idx="12">
                  <c:v>0.33210905672137186</c:v>
                </c:pt>
                <c:pt idx="13">
                  <c:v>0.32339116369217635</c:v>
                </c:pt>
                <c:pt idx="14">
                  <c:v>0.32374714779144942</c:v>
                </c:pt>
                <c:pt idx="15">
                  <c:v>0.32823715048941982</c:v>
                </c:pt>
                <c:pt idx="16">
                  <c:v>0.33217764527325727</c:v>
                </c:pt>
                <c:pt idx="17">
                  <c:v>0.33228918985011691</c:v>
                </c:pt>
                <c:pt idx="18">
                  <c:v>0.33423466938861351</c:v>
                </c:pt>
                <c:pt idx="19">
                  <c:v>0.33344710880973449</c:v>
                </c:pt>
                <c:pt idx="20">
                  <c:v>0.34068995230640908</c:v>
                </c:pt>
                <c:pt idx="21">
                  <c:v>0.34461002497939086</c:v>
                </c:pt>
                <c:pt idx="22">
                  <c:v>0.33789248063281402</c:v>
                </c:pt>
                <c:pt idx="23">
                  <c:v>0.34427480121968329</c:v>
                </c:pt>
                <c:pt idx="24">
                  <c:v>0.34560889461701227</c:v>
                </c:pt>
                <c:pt idx="25">
                  <c:v>0.34624946372810345</c:v>
                </c:pt>
                <c:pt idx="26">
                  <c:v>0.32618533057455212</c:v>
                </c:pt>
                <c:pt idx="27">
                  <c:v>0.32598245606158599</c:v>
                </c:pt>
                <c:pt idx="28">
                  <c:v>0.31933862314756883</c:v>
                </c:pt>
              </c:numCache>
            </c:numRef>
          </c:val>
          <c:smooth val="0"/>
          <c:extLst>
            <c:ext xmlns:c16="http://schemas.microsoft.com/office/drawing/2014/chart" uri="{C3380CC4-5D6E-409C-BE32-E72D297353CC}">
              <c16:uniqueId val="{00000001-69CD-494A-AA1E-4C3C298CE300}"/>
            </c:ext>
          </c:extLst>
        </c:ser>
        <c:ser>
          <c:idx val="2"/>
          <c:order val="2"/>
          <c:tx>
            <c:strRef>
              <c:f>国実!$K$1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国実!$B$727:$B$755</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国実!$K$727:$K$755</c:f>
              <c:numCache>
                <c:formatCode>#,##0.000_ ;[Red]\-#,##0.000\ </c:formatCode>
                <c:ptCount val="29"/>
                <c:pt idx="0">
                  <c:v>0.60035722902651223</c:v>
                </c:pt>
                <c:pt idx="1">
                  <c:v>0.60449795044514532</c:v>
                </c:pt>
                <c:pt idx="2">
                  <c:v>0.60749159894958427</c:v>
                </c:pt>
                <c:pt idx="3">
                  <c:v>0.60768394564302564</c:v>
                </c:pt>
                <c:pt idx="4">
                  <c:v>0.60260688978405008</c:v>
                </c:pt>
                <c:pt idx="5">
                  <c:v>0.60242916895833765</c:v>
                </c:pt>
                <c:pt idx="6">
                  <c:v>0.60651005298710858</c:v>
                </c:pt>
                <c:pt idx="7">
                  <c:v>0.61382394415647012</c:v>
                </c:pt>
                <c:pt idx="8">
                  <c:v>0.62585932207636663</c:v>
                </c:pt>
                <c:pt idx="9">
                  <c:v>0.6378760375728012</c:v>
                </c:pt>
                <c:pt idx="10">
                  <c:v>0.65181836752730871</c:v>
                </c:pt>
                <c:pt idx="11">
                  <c:v>0.66294248433582759</c:v>
                </c:pt>
                <c:pt idx="12">
                  <c:v>0.66886232033542214</c:v>
                </c:pt>
                <c:pt idx="13">
                  <c:v>0.67706193542607951</c:v>
                </c:pt>
                <c:pt idx="14">
                  <c:v>0.6759373363996336</c:v>
                </c:pt>
                <c:pt idx="15">
                  <c:v>0.6717005852586786</c:v>
                </c:pt>
                <c:pt idx="16">
                  <c:v>0.66795100047196243</c:v>
                </c:pt>
                <c:pt idx="17">
                  <c:v>0.66817114463097849</c:v>
                </c:pt>
                <c:pt idx="18">
                  <c:v>0.66666550147257653</c:v>
                </c:pt>
                <c:pt idx="19">
                  <c:v>0.66634738317142383</c:v>
                </c:pt>
                <c:pt idx="20">
                  <c:v>0.65945651054297061</c:v>
                </c:pt>
                <c:pt idx="21">
                  <c:v>0.65538997502060914</c:v>
                </c:pt>
                <c:pt idx="22">
                  <c:v>0.66241657319334479</c:v>
                </c:pt>
                <c:pt idx="23">
                  <c:v>0.65602751390681613</c:v>
                </c:pt>
                <c:pt idx="24">
                  <c:v>0.65475674799160366</c:v>
                </c:pt>
                <c:pt idx="25">
                  <c:v>0.65414280094825794</c:v>
                </c:pt>
                <c:pt idx="26">
                  <c:v>0.67355920205088338</c:v>
                </c:pt>
                <c:pt idx="27">
                  <c:v>0.67436844920074257</c:v>
                </c:pt>
                <c:pt idx="28">
                  <c:v>0.67973303123566031</c:v>
                </c:pt>
              </c:numCache>
            </c:numRef>
          </c:val>
          <c:smooth val="0"/>
          <c:extLst>
            <c:ext xmlns:c16="http://schemas.microsoft.com/office/drawing/2014/chart" uri="{C3380CC4-5D6E-409C-BE32-E72D297353CC}">
              <c16:uniqueId val="{00000002-69CD-494A-AA1E-4C3C298CE300}"/>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egendEntry>
        <c:idx val="0"/>
        <c:delete val="1"/>
      </c:legendEntry>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国実!$I$1</c:f>
              <c:strCache>
                <c:ptCount val="1"/>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国実!$B$756:$B$784</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国実!$I$756:$I$784</c:f>
              <c:numCache>
                <c:formatCode>General</c:formatCode>
                <c:ptCount val="29"/>
              </c:numCache>
            </c:numRef>
          </c:val>
          <c:smooth val="0"/>
          <c:extLst>
            <c:ext xmlns:c16="http://schemas.microsoft.com/office/drawing/2014/chart" uri="{C3380CC4-5D6E-409C-BE32-E72D297353CC}">
              <c16:uniqueId val="{00000000-10DE-49C7-884E-906F107441DE}"/>
            </c:ext>
          </c:extLst>
        </c:ser>
        <c:ser>
          <c:idx val="1"/>
          <c:order val="1"/>
          <c:tx>
            <c:strRef>
              <c:f>国実!$J$1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国実!$B$756:$B$784</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国実!$J$756:$J$784</c:f>
              <c:numCache>
                <c:formatCode>#,##0.000_ ;[Red]\-#,##0.000\ </c:formatCode>
                <c:ptCount val="29"/>
                <c:pt idx="0">
                  <c:v>0.30265217403436612</c:v>
                </c:pt>
                <c:pt idx="1">
                  <c:v>0.31314782660571766</c:v>
                </c:pt>
                <c:pt idx="2">
                  <c:v>0.30616052390484311</c:v>
                </c:pt>
                <c:pt idx="3">
                  <c:v>0.30055030250094233</c:v>
                </c:pt>
                <c:pt idx="4">
                  <c:v>0.30416707298731577</c:v>
                </c:pt>
                <c:pt idx="5">
                  <c:v>0.31412627615560001</c:v>
                </c:pt>
                <c:pt idx="6">
                  <c:v>0.31091366226377498</c:v>
                </c:pt>
                <c:pt idx="7">
                  <c:v>0.31070949851577434</c:v>
                </c:pt>
                <c:pt idx="8">
                  <c:v>0.31044706240649239</c:v>
                </c:pt>
                <c:pt idx="9">
                  <c:v>0.31564231919656149</c:v>
                </c:pt>
                <c:pt idx="10">
                  <c:v>0.31463662395065028</c:v>
                </c:pt>
                <c:pt idx="11">
                  <c:v>0.30982684310268266</c:v>
                </c:pt>
                <c:pt idx="12">
                  <c:v>0.29851152474634374</c:v>
                </c:pt>
                <c:pt idx="13">
                  <c:v>0.29772984744703668</c:v>
                </c:pt>
                <c:pt idx="14">
                  <c:v>0.2886140460299198</c:v>
                </c:pt>
                <c:pt idx="15">
                  <c:v>0.29644158475310611</c:v>
                </c:pt>
                <c:pt idx="16">
                  <c:v>0.31565645454448787</c:v>
                </c:pt>
                <c:pt idx="17">
                  <c:v>0.31439820807764907</c:v>
                </c:pt>
                <c:pt idx="18">
                  <c:v>0.31537136780121766</c:v>
                </c:pt>
                <c:pt idx="19">
                  <c:v>0.32999514489836795</c:v>
                </c:pt>
                <c:pt idx="20">
                  <c:v>0.32419285236771156</c:v>
                </c:pt>
                <c:pt idx="21">
                  <c:v>0.32256863968049859</c:v>
                </c:pt>
                <c:pt idx="22">
                  <c:v>0.32733566391223007</c:v>
                </c:pt>
                <c:pt idx="23">
                  <c:v>0.31679129091010155</c:v>
                </c:pt>
                <c:pt idx="24">
                  <c:v>0.31488843397382005</c:v>
                </c:pt>
                <c:pt idx="25">
                  <c:v>0.32319681619399515</c:v>
                </c:pt>
                <c:pt idx="26">
                  <c:v>0.35020021775368837</c:v>
                </c:pt>
                <c:pt idx="27">
                  <c:v>0.36464281007360705</c:v>
                </c:pt>
                <c:pt idx="28">
                  <c:v>0.36067187845249615</c:v>
                </c:pt>
              </c:numCache>
            </c:numRef>
          </c:val>
          <c:smooth val="0"/>
          <c:extLst>
            <c:ext xmlns:c16="http://schemas.microsoft.com/office/drawing/2014/chart" uri="{C3380CC4-5D6E-409C-BE32-E72D297353CC}">
              <c16:uniqueId val="{00000001-10DE-49C7-884E-906F107441DE}"/>
            </c:ext>
          </c:extLst>
        </c:ser>
        <c:ser>
          <c:idx val="2"/>
          <c:order val="2"/>
          <c:tx>
            <c:strRef>
              <c:f>国実!$K$1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国実!$B$756:$B$784</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国実!$K$756:$K$784</c:f>
              <c:numCache>
                <c:formatCode>#,##0.000_ ;[Red]\-#,##0.000\ </c:formatCode>
                <c:ptCount val="29"/>
                <c:pt idx="0">
                  <c:v>0.69629446115164273</c:v>
                </c:pt>
                <c:pt idx="1">
                  <c:v>0.68692806163239173</c:v>
                </c:pt>
                <c:pt idx="2">
                  <c:v>0.69309451315925885</c:v>
                </c:pt>
                <c:pt idx="3">
                  <c:v>0.69823983213818919</c:v>
                </c:pt>
                <c:pt idx="4">
                  <c:v>0.69561743710660207</c:v>
                </c:pt>
                <c:pt idx="5">
                  <c:v>0.68703507644180617</c:v>
                </c:pt>
                <c:pt idx="6">
                  <c:v>0.68966975896501859</c:v>
                </c:pt>
                <c:pt idx="7">
                  <c:v>0.68952834889663539</c:v>
                </c:pt>
                <c:pt idx="8">
                  <c:v>0.69015971573260271</c:v>
                </c:pt>
                <c:pt idx="9">
                  <c:v>0.68435806134526334</c:v>
                </c:pt>
                <c:pt idx="10">
                  <c:v>0.68506634491326657</c:v>
                </c:pt>
                <c:pt idx="11">
                  <c:v>0.69010679117787055</c:v>
                </c:pt>
                <c:pt idx="12">
                  <c:v>0.70162533747376943</c:v>
                </c:pt>
                <c:pt idx="13">
                  <c:v>0.70280860170503967</c:v>
                </c:pt>
                <c:pt idx="14">
                  <c:v>0.71094638551425593</c:v>
                </c:pt>
                <c:pt idx="15">
                  <c:v>0.70416281586689611</c:v>
                </c:pt>
                <c:pt idx="16">
                  <c:v>0.68503518171084288</c:v>
                </c:pt>
                <c:pt idx="17">
                  <c:v>0.68566760786137992</c:v>
                </c:pt>
                <c:pt idx="18">
                  <c:v>0.68498891099243719</c:v>
                </c:pt>
                <c:pt idx="19">
                  <c:v>0.66997215615181938</c:v>
                </c:pt>
                <c:pt idx="20">
                  <c:v>0.67538473989557557</c:v>
                </c:pt>
                <c:pt idx="21">
                  <c:v>0.67743136031950146</c:v>
                </c:pt>
                <c:pt idx="22">
                  <c:v>0.67275941990350496</c:v>
                </c:pt>
                <c:pt idx="23">
                  <c:v>0.68349790981490011</c:v>
                </c:pt>
                <c:pt idx="24">
                  <c:v>0.68482396444997229</c:v>
                </c:pt>
                <c:pt idx="25">
                  <c:v>0.67677173874178043</c:v>
                </c:pt>
                <c:pt idx="26">
                  <c:v>0.65093963114499587</c:v>
                </c:pt>
                <c:pt idx="27">
                  <c:v>0.63693274638735731</c:v>
                </c:pt>
                <c:pt idx="28">
                  <c:v>0.64078043009482155</c:v>
                </c:pt>
              </c:numCache>
            </c:numRef>
          </c:val>
          <c:smooth val="0"/>
          <c:extLst>
            <c:ext xmlns:c16="http://schemas.microsoft.com/office/drawing/2014/chart" uri="{C3380CC4-5D6E-409C-BE32-E72D297353CC}">
              <c16:uniqueId val="{00000002-10DE-49C7-884E-906F107441DE}"/>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egendEntry>
        <c:idx val="0"/>
        <c:delete val="1"/>
      </c:legendEntry>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国実!$I$1</c:f>
              <c:strCache>
                <c:ptCount val="1"/>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国実!$B$785:$B$813</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国実!$I$785:$I$813</c:f>
              <c:numCache>
                <c:formatCode>General</c:formatCode>
                <c:ptCount val="29"/>
              </c:numCache>
            </c:numRef>
          </c:val>
          <c:smooth val="0"/>
          <c:extLst>
            <c:ext xmlns:c16="http://schemas.microsoft.com/office/drawing/2014/chart" uri="{C3380CC4-5D6E-409C-BE32-E72D297353CC}">
              <c16:uniqueId val="{00000000-F049-4A08-851F-8137E56C13C0}"/>
            </c:ext>
          </c:extLst>
        </c:ser>
        <c:ser>
          <c:idx val="1"/>
          <c:order val="1"/>
          <c:tx>
            <c:strRef>
              <c:f>国実!$J$1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国実!$B$785:$B$813</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国実!$J$785:$J$813</c:f>
              <c:numCache>
                <c:formatCode>#,##0.000_ ;[Red]\-#,##0.000\ </c:formatCode>
                <c:ptCount val="29"/>
                <c:pt idx="0">
                  <c:v>0.15990190766260901</c:v>
                </c:pt>
                <c:pt idx="1">
                  <c:v>0.1611835199669624</c:v>
                </c:pt>
                <c:pt idx="2">
                  <c:v>0.16418722288169968</c:v>
                </c:pt>
                <c:pt idx="3">
                  <c:v>0.1640073902169881</c:v>
                </c:pt>
                <c:pt idx="4">
                  <c:v>0.16363037658080579</c:v>
                </c:pt>
                <c:pt idx="5">
                  <c:v>0.16713947995313266</c:v>
                </c:pt>
                <c:pt idx="6">
                  <c:v>0.16986482540655803</c:v>
                </c:pt>
                <c:pt idx="7">
                  <c:v>0.17057902250490659</c:v>
                </c:pt>
                <c:pt idx="8">
                  <c:v>0.17072893074046563</c:v>
                </c:pt>
                <c:pt idx="9">
                  <c:v>0.17473830256349462</c:v>
                </c:pt>
                <c:pt idx="10">
                  <c:v>0.17611287873772033</c:v>
                </c:pt>
                <c:pt idx="11">
                  <c:v>0.1786538876883165</c:v>
                </c:pt>
                <c:pt idx="12">
                  <c:v>0.1746040172914006</c:v>
                </c:pt>
                <c:pt idx="13">
                  <c:v>0.1711264695071546</c:v>
                </c:pt>
                <c:pt idx="14">
                  <c:v>0.16786855074900237</c:v>
                </c:pt>
                <c:pt idx="15">
                  <c:v>0.17225506564294613</c:v>
                </c:pt>
                <c:pt idx="16">
                  <c:v>0.16668518734996607</c:v>
                </c:pt>
                <c:pt idx="17">
                  <c:v>0.16155270428517846</c:v>
                </c:pt>
                <c:pt idx="18">
                  <c:v>0.16171891077106859</c:v>
                </c:pt>
                <c:pt idx="19">
                  <c:v>0.16435735596241963</c:v>
                </c:pt>
                <c:pt idx="20">
                  <c:v>0.164011431201323</c:v>
                </c:pt>
                <c:pt idx="21">
                  <c:v>0.16786855074900237</c:v>
                </c:pt>
                <c:pt idx="22">
                  <c:v>0.16870538300597646</c:v>
                </c:pt>
                <c:pt idx="23">
                  <c:v>0.16837015000422845</c:v>
                </c:pt>
                <c:pt idx="24">
                  <c:v>0.16986897042029134</c:v>
                </c:pt>
                <c:pt idx="25">
                  <c:v>0.16985908692389173</c:v>
                </c:pt>
                <c:pt idx="26">
                  <c:v>0.18088289374131947</c:v>
                </c:pt>
                <c:pt idx="27">
                  <c:v>0.17817335287418859</c:v>
                </c:pt>
                <c:pt idx="28">
                  <c:v>0.16652560234301036</c:v>
                </c:pt>
              </c:numCache>
            </c:numRef>
          </c:val>
          <c:smooth val="0"/>
          <c:extLst>
            <c:ext xmlns:c16="http://schemas.microsoft.com/office/drawing/2014/chart" uri="{C3380CC4-5D6E-409C-BE32-E72D297353CC}">
              <c16:uniqueId val="{00000001-F049-4A08-851F-8137E56C13C0}"/>
            </c:ext>
          </c:extLst>
        </c:ser>
        <c:ser>
          <c:idx val="2"/>
          <c:order val="2"/>
          <c:tx>
            <c:strRef>
              <c:f>国実!$K$1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国実!$B$785:$B$813</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国実!$K$785:$K$813</c:f>
              <c:numCache>
                <c:formatCode>#,##0.000_ ;[Red]\-#,##0.000\ </c:formatCode>
                <c:ptCount val="29"/>
                <c:pt idx="0">
                  <c:v>0.83777301839846197</c:v>
                </c:pt>
                <c:pt idx="1">
                  <c:v>0.83673394620481945</c:v>
                </c:pt>
                <c:pt idx="2">
                  <c:v>0.83486872375511256</c:v>
                </c:pt>
                <c:pt idx="3">
                  <c:v>0.83486572564503148</c:v>
                </c:pt>
                <c:pt idx="4">
                  <c:v>0.8348717284472138</c:v>
                </c:pt>
                <c:pt idx="5">
                  <c:v>0.83213144925099758</c:v>
                </c:pt>
                <c:pt idx="6">
                  <c:v>0.82943264455072407</c:v>
                </c:pt>
                <c:pt idx="7">
                  <c:v>0.82944426480777567</c:v>
                </c:pt>
                <c:pt idx="8">
                  <c:v>0.829472882320483</c:v>
                </c:pt>
                <c:pt idx="9">
                  <c:v>0.82601925602459991</c:v>
                </c:pt>
                <c:pt idx="10">
                  <c:v>0.82517528248609895</c:v>
                </c:pt>
                <c:pt idx="11">
                  <c:v>0.8217837006592752</c:v>
                </c:pt>
                <c:pt idx="12">
                  <c:v>0.82613873305268803</c:v>
                </c:pt>
                <c:pt idx="13">
                  <c:v>0.82873152504568204</c:v>
                </c:pt>
                <c:pt idx="14">
                  <c:v>0.83213144925099758</c:v>
                </c:pt>
                <c:pt idx="15">
                  <c:v>0.82878619719370705</c:v>
                </c:pt>
                <c:pt idx="16">
                  <c:v>0.83380744411353747</c:v>
                </c:pt>
                <c:pt idx="17">
                  <c:v>0.83872258944308453</c:v>
                </c:pt>
                <c:pt idx="18">
                  <c:v>0.8378986969190737</c:v>
                </c:pt>
                <c:pt idx="19">
                  <c:v>0.83627553017356226</c:v>
                </c:pt>
                <c:pt idx="20">
                  <c:v>0.8354566498474052</c:v>
                </c:pt>
                <c:pt idx="21">
                  <c:v>0.83213144925099758</c:v>
                </c:pt>
                <c:pt idx="22">
                  <c:v>0.83130180672931175</c:v>
                </c:pt>
                <c:pt idx="23">
                  <c:v>0.83213144925099747</c:v>
                </c:pt>
                <c:pt idx="24">
                  <c:v>0.83047875521077696</c:v>
                </c:pt>
                <c:pt idx="25">
                  <c:v>0.82966465641724974</c:v>
                </c:pt>
                <c:pt idx="26">
                  <c:v>0.81906559725098183</c:v>
                </c:pt>
                <c:pt idx="27">
                  <c:v>0.82224473896286665</c:v>
                </c:pt>
                <c:pt idx="28">
                  <c:v>0.83296358070024845</c:v>
                </c:pt>
              </c:numCache>
            </c:numRef>
          </c:val>
          <c:smooth val="0"/>
          <c:extLst>
            <c:ext xmlns:c16="http://schemas.microsoft.com/office/drawing/2014/chart" uri="{C3380CC4-5D6E-409C-BE32-E72D297353CC}">
              <c16:uniqueId val="{00000002-F049-4A08-851F-8137E56C13C0}"/>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egendEntry>
        <c:idx val="0"/>
        <c:delete val="1"/>
      </c:legendEntry>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国実!$I$1</c:f>
              <c:strCache>
                <c:ptCount val="1"/>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国実!$B$814:$B$842</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国実!$I$814:$I$842</c:f>
              <c:numCache>
                <c:formatCode>General</c:formatCode>
                <c:ptCount val="29"/>
              </c:numCache>
            </c:numRef>
          </c:val>
          <c:smooth val="0"/>
          <c:extLst>
            <c:ext xmlns:c16="http://schemas.microsoft.com/office/drawing/2014/chart" uri="{C3380CC4-5D6E-409C-BE32-E72D297353CC}">
              <c16:uniqueId val="{00000000-3025-45C6-AD27-3841072BD37A}"/>
            </c:ext>
          </c:extLst>
        </c:ser>
        <c:ser>
          <c:idx val="1"/>
          <c:order val="1"/>
          <c:tx>
            <c:strRef>
              <c:f>国実!$J$1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国実!$B$814:$B$842</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国実!$J$814:$J$842</c:f>
              <c:numCache>
                <c:formatCode>#,##0.000_ ;[Red]\-#,##0.000\ </c:formatCode>
                <c:ptCount val="29"/>
                <c:pt idx="0">
                  <c:v>0.38379616177202425</c:v>
                </c:pt>
                <c:pt idx="1">
                  <c:v>0.38214456825794357</c:v>
                </c:pt>
                <c:pt idx="2">
                  <c:v>0.38156942378022324</c:v>
                </c:pt>
                <c:pt idx="3">
                  <c:v>0.37423770945267026</c:v>
                </c:pt>
                <c:pt idx="4">
                  <c:v>0.370172137317266</c:v>
                </c:pt>
                <c:pt idx="5">
                  <c:v>0.37267163534384956</c:v>
                </c:pt>
                <c:pt idx="6">
                  <c:v>0.35993017193483573</c:v>
                </c:pt>
                <c:pt idx="7">
                  <c:v>0.35400505709996338</c:v>
                </c:pt>
                <c:pt idx="8">
                  <c:v>0.35777216573713938</c:v>
                </c:pt>
                <c:pt idx="9">
                  <c:v>0.35005982619092951</c:v>
                </c:pt>
                <c:pt idx="10">
                  <c:v>0.34568654404791926</c:v>
                </c:pt>
                <c:pt idx="11">
                  <c:v>0.34491766219314596</c:v>
                </c:pt>
                <c:pt idx="12">
                  <c:v>0.34346446614744436</c:v>
                </c:pt>
                <c:pt idx="13">
                  <c:v>0.33206083278077048</c:v>
                </c:pt>
                <c:pt idx="14">
                  <c:v>0.33992372472741228</c:v>
                </c:pt>
                <c:pt idx="15">
                  <c:v>0.33937186172320383</c:v>
                </c:pt>
                <c:pt idx="16">
                  <c:v>0.34347137606709488</c:v>
                </c:pt>
                <c:pt idx="17">
                  <c:v>0.35966796593794281</c:v>
                </c:pt>
                <c:pt idx="18">
                  <c:v>0.35353672985331619</c:v>
                </c:pt>
                <c:pt idx="19">
                  <c:v>0.34638262288990013</c:v>
                </c:pt>
                <c:pt idx="20">
                  <c:v>0.34929860183802158</c:v>
                </c:pt>
                <c:pt idx="21">
                  <c:v>0.33373579284523847</c:v>
                </c:pt>
                <c:pt idx="22">
                  <c:v>0.32890837057650313</c:v>
                </c:pt>
                <c:pt idx="23">
                  <c:v>0.34135678145445425</c:v>
                </c:pt>
                <c:pt idx="24">
                  <c:v>0.33870302325037693</c:v>
                </c:pt>
                <c:pt idx="25">
                  <c:v>0.34221546816254034</c:v>
                </c:pt>
                <c:pt idx="26">
                  <c:v>0.34576230790272444</c:v>
                </c:pt>
                <c:pt idx="27">
                  <c:v>0.35712582277114402</c:v>
                </c:pt>
                <c:pt idx="28">
                  <c:v>0.35492099981068231</c:v>
                </c:pt>
              </c:numCache>
            </c:numRef>
          </c:val>
          <c:smooth val="0"/>
          <c:extLst>
            <c:ext xmlns:c16="http://schemas.microsoft.com/office/drawing/2014/chart" uri="{C3380CC4-5D6E-409C-BE32-E72D297353CC}">
              <c16:uniqueId val="{00000001-3025-45C6-AD27-3841072BD37A}"/>
            </c:ext>
          </c:extLst>
        </c:ser>
        <c:ser>
          <c:idx val="2"/>
          <c:order val="2"/>
          <c:tx>
            <c:strRef>
              <c:f>国実!$K$1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国実!$B$814:$B$842</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国実!$K$814:$K$842</c:f>
              <c:numCache>
                <c:formatCode>#,##0.000_ ;[Red]\-#,##0.000\ </c:formatCode>
                <c:ptCount val="29"/>
                <c:pt idx="0">
                  <c:v>0.61391487659260158</c:v>
                </c:pt>
                <c:pt idx="1">
                  <c:v>0.61623754313631507</c:v>
                </c:pt>
                <c:pt idx="2">
                  <c:v>0.61687064978743988</c:v>
                </c:pt>
                <c:pt idx="3">
                  <c:v>0.62529650509670176</c:v>
                </c:pt>
                <c:pt idx="4">
                  <c:v>0.62936666403701358</c:v>
                </c:pt>
                <c:pt idx="5">
                  <c:v>0.62689404945925287</c:v>
                </c:pt>
                <c:pt idx="6">
                  <c:v>0.6391488033752073</c:v>
                </c:pt>
                <c:pt idx="7">
                  <c:v>0.64650213321373051</c:v>
                </c:pt>
                <c:pt idx="8">
                  <c:v>0.64134850965728429</c:v>
                </c:pt>
                <c:pt idx="9">
                  <c:v>0.6499697020884766</c:v>
                </c:pt>
                <c:pt idx="10">
                  <c:v>0.6538932537062645</c:v>
                </c:pt>
                <c:pt idx="11">
                  <c:v>0.65510256450912763</c:v>
                </c:pt>
                <c:pt idx="12">
                  <c:v>0.65613091122845324</c:v>
                </c:pt>
                <c:pt idx="13">
                  <c:v>0.66877210253928387</c:v>
                </c:pt>
                <c:pt idx="14">
                  <c:v>0.66049925109779828</c:v>
                </c:pt>
                <c:pt idx="15">
                  <c:v>0.66063833327046317</c:v>
                </c:pt>
                <c:pt idx="16">
                  <c:v>0.65693495337896546</c:v>
                </c:pt>
                <c:pt idx="17">
                  <c:v>0.64075409111505233</c:v>
                </c:pt>
                <c:pt idx="18">
                  <c:v>0.64757718516336571</c:v>
                </c:pt>
                <c:pt idx="19">
                  <c:v>0.65293892301166623</c:v>
                </c:pt>
                <c:pt idx="20">
                  <c:v>0.65107476409009324</c:v>
                </c:pt>
                <c:pt idx="21">
                  <c:v>0.66626420715476153</c:v>
                </c:pt>
                <c:pt idx="22">
                  <c:v>0.67076165117605702</c:v>
                </c:pt>
                <c:pt idx="23">
                  <c:v>0.6592909376222188</c:v>
                </c:pt>
                <c:pt idx="24">
                  <c:v>0.66192574255003278</c:v>
                </c:pt>
                <c:pt idx="25">
                  <c:v>0.65840446605402481</c:v>
                </c:pt>
                <c:pt idx="26">
                  <c:v>0.65485968468995015</c:v>
                </c:pt>
                <c:pt idx="27">
                  <c:v>0.64462485683691451</c:v>
                </c:pt>
                <c:pt idx="28">
                  <c:v>0.64594122639241525</c:v>
                </c:pt>
              </c:numCache>
            </c:numRef>
          </c:val>
          <c:smooth val="0"/>
          <c:extLst>
            <c:ext xmlns:c16="http://schemas.microsoft.com/office/drawing/2014/chart" uri="{C3380CC4-5D6E-409C-BE32-E72D297353CC}">
              <c16:uniqueId val="{00000002-3025-45C6-AD27-3841072BD37A}"/>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egendEntry>
        <c:idx val="0"/>
        <c:delete val="1"/>
      </c:legendEntry>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国実!$I$1</c:f>
              <c:strCache>
                <c:ptCount val="1"/>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国実!$B$843:$B$871</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国実!$I$843:$I$871</c:f>
              <c:numCache>
                <c:formatCode>General</c:formatCode>
                <c:ptCount val="29"/>
              </c:numCache>
            </c:numRef>
          </c:val>
          <c:smooth val="0"/>
          <c:extLst>
            <c:ext xmlns:c16="http://schemas.microsoft.com/office/drawing/2014/chart" uri="{C3380CC4-5D6E-409C-BE32-E72D297353CC}">
              <c16:uniqueId val="{00000000-75A0-479D-8848-31D6379E7958}"/>
            </c:ext>
          </c:extLst>
        </c:ser>
        <c:ser>
          <c:idx val="1"/>
          <c:order val="1"/>
          <c:tx>
            <c:strRef>
              <c:f>国実!$J$1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国実!$B$843:$B$871</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国実!$J$843:$J$871</c:f>
              <c:numCache>
                <c:formatCode>#,##0.000_ ;[Red]\-#,##0.000\ </c:formatCode>
                <c:ptCount val="29"/>
                <c:pt idx="0">
                  <c:v>0.37500037710139894</c:v>
                </c:pt>
                <c:pt idx="1">
                  <c:v>0.37124086187546007</c:v>
                </c:pt>
                <c:pt idx="2">
                  <c:v>0.38146552583721755</c:v>
                </c:pt>
                <c:pt idx="3">
                  <c:v>0.38594795935563209</c:v>
                </c:pt>
                <c:pt idx="4">
                  <c:v>0.3851849096403992</c:v>
                </c:pt>
                <c:pt idx="5">
                  <c:v>0.39257412357896609</c:v>
                </c:pt>
                <c:pt idx="6">
                  <c:v>0.39527353610802285</c:v>
                </c:pt>
                <c:pt idx="7">
                  <c:v>0.40179813326074221</c:v>
                </c:pt>
                <c:pt idx="8">
                  <c:v>0.3987993662173559</c:v>
                </c:pt>
                <c:pt idx="9">
                  <c:v>0.40185859473662755</c:v>
                </c:pt>
                <c:pt idx="10">
                  <c:v>0.41264828156762251</c:v>
                </c:pt>
                <c:pt idx="11">
                  <c:v>0.4200223263831227</c:v>
                </c:pt>
                <c:pt idx="12">
                  <c:v>0.41393938196019525</c:v>
                </c:pt>
                <c:pt idx="13">
                  <c:v>0.40838606383873477</c:v>
                </c:pt>
                <c:pt idx="14">
                  <c:v>0.40198502938144487</c:v>
                </c:pt>
                <c:pt idx="15">
                  <c:v>0.39985835664410535</c:v>
                </c:pt>
                <c:pt idx="16">
                  <c:v>0.40819701154929533</c:v>
                </c:pt>
                <c:pt idx="17">
                  <c:v>0.40598438745664372</c:v>
                </c:pt>
                <c:pt idx="18">
                  <c:v>0.41414830071024589</c:v>
                </c:pt>
                <c:pt idx="19">
                  <c:v>0.42173667266946885</c:v>
                </c:pt>
                <c:pt idx="20">
                  <c:v>0.4184914160893724</c:v>
                </c:pt>
                <c:pt idx="21">
                  <c:v>0.41931521808954841</c:v>
                </c:pt>
                <c:pt idx="22">
                  <c:v>0.42482137751900717</c:v>
                </c:pt>
                <c:pt idx="23">
                  <c:v>0.42647939769509857</c:v>
                </c:pt>
                <c:pt idx="24">
                  <c:v>0.42655213048297208</c:v>
                </c:pt>
                <c:pt idx="25">
                  <c:v>0.4218616667824</c:v>
                </c:pt>
                <c:pt idx="26">
                  <c:v>0.42124754628350952</c:v>
                </c:pt>
                <c:pt idx="27">
                  <c:v>0.4164399137369344</c:v>
                </c:pt>
                <c:pt idx="28">
                  <c:v>0.41357772365730833</c:v>
                </c:pt>
              </c:numCache>
            </c:numRef>
          </c:val>
          <c:smooth val="0"/>
          <c:extLst>
            <c:ext xmlns:c16="http://schemas.microsoft.com/office/drawing/2014/chart" uri="{C3380CC4-5D6E-409C-BE32-E72D297353CC}">
              <c16:uniqueId val="{00000001-75A0-479D-8848-31D6379E7958}"/>
            </c:ext>
          </c:extLst>
        </c:ser>
        <c:ser>
          <c:idx val="2"/>
          <c:order val="2"/>
          <c:tx>
            <c:strRef>
              <c:f>国実!$K$1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国実!$B$843:$B$871</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国実!$K$843:$K$871</c:f>
              <c:numCache>
                <c:formatCode>#,##0.000_ ;[Red]\-#,##0.000\ </c:formatCode>
                <c:ptCount val="29"/>
                <c:pt idx="0">
                  <c:v>0.62503548461409175</c:v>
                </c:pt>
                <c:pt idx="1">
                  <c:v>0.62876696130431065</c:v>
                </c:pt>
                <c:pt idx="2">
                  <c:v>0.61871192692051658</c:v>
                </c:pt>
                <c:pt idx="3">
                  <c:v>0.6140574705259948</c:v>
                </c:pt>
                <c:pt idx="4">
                  <c:v>0.6149649210930006</c:v>
                </c:pt>
                <c:pt idx="5">
                  <c:v>0.60794456352360837</c:v>
                </c:pt>
                <c:pt idx="6">
                  <c:v>0.60516559059133057</c:v>
                </c:pt>
                <c:pt idx="7">
                  <c:v>0.59837317822626168</c:v>
                </c:pt>
                <c:pt idx="8">
                  <c:v>0.60161934057160105</c:v>
                </c:pt>
                <c:pt idx="9">
                  <c:v>0.59795238375145909</c:v>
                </c:pt>
                <c:pt idx="10">
                  <c:v>0.58700185485173684</c:v>
                </c:pt>
                <c:pt idx="11">
                  <c:v>0.58019516573683394</c:v>
                </c:pt>
                <c:pt idx="12">
                  <c:v>0.58664052326337934</c:v>
                </c:pt>
                <c:pt idx="13">
                  <c:v>0.59178388286790584</c:v>
                </c:pt>
                <c:pt idx="14">
                  <c:v>0.59842358027968379</c:v>
                </c:pt>
                <c:pt idx="15">
                  <c:v>0.59993096312907446</c:v>
                </c:pt>
                <c:pt idx="16">
                  <c:v>0.59223249064162531</c:v>
                </c:pt>
                <c:pt idx="17">
                  <c:v>0.59411101964248525</c:v>
                </c:pt>
                <c:pt idx="18">
                  <c:v>0.58563849095044596</c:v>
                </c:pt>
                <c:pt idx="19">
                  <c:v>0.57844922933331788</c:v>
                </c:pt>
                <c:pt idx="20">
                  <c:v>0.5812551991814835</c:v>
                </c:pt>
                <c:pt idx="21">
                  <c:v>0.58068478191045159</c:v>
                </c:pt>
                <c:pt idx="22">
                  <c:v>0.57540582934762929</c:v>
                </c:pt>
                <c:pt idx="23">
                  <c:v>0.57426515115566268</c:v>
                </c:pt>
                <c:pt idx="24">
                  <c:v>0.57302092184462827</c:v>
                </c:pt>
                <c:pt idx="25">
                  <c:v>0.57833383137640115</c:v>
                </c:pt>
                <c:pt idx="26">
                  <c:v>0.57934679854199433</c:v>
                </c:pt>
                <c:pt idx="27">
                  <c:v>0.58333934091347084</c:v>
                </c:pt>
                <c:pt idx="28">
                  <c:v>0.58664391878296474</c:v>
                </c:pt>
              </c:numCache>
            </c:numRef>
          </c:val>
          <c:smooth val="0"/>
          <c:extLst>
            <c:ext xmlns:c16="http://schemas.microsoft.com/office/drawing/2014/chart" uri="{C3380CC4-5D6E-409C-BE32-E72D297353CC}">
              <c16:uniqueId val="{00000002-75A0-479D-8848-31D6379E7958}"/>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egendEntry>
        <c:idx val="0"/>
        <c:delete val="1"/>
      </c:legendEntry>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国実!$I$1</c:f>
              <c:strCache>
                <c:ptCount val="1"/>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国実!$B$872:$B$900</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国実!$I$872:$I$900</c:f>
              <c:numCache>
                <c:formatCode>General</c:formatCode>
                <c:ptCount val="29"/>
              </c:numCache>
            </c:numRef>
          </c:val>
          <c:smooth val="0"/>
          <c:extLst>
            <c:ext xmlns:c16="http://schemas.microsoft.com/office/drawing/2014/chart" uri="{C3380CC4-5D6E-409C-BE32-E72D297353CC}">
              <c16:uniqueId val="{00000000-0C8E-4B3F-94BB-2DD796AAB744}"/>
            </c:ext>
          </c:extLst>
        </c:ser>
        <c:ser>
          <c:idx val="1"/>
          <c:order val="1"/>
          <c:tx>
            <c:strRef>
              <c:f>国実!$J$1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国実!$B$872:$B$900</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国実!$J$872:$J$900</c:f>
              <c:numCache>
                <c:formatCode>#,##0.000_ ;[Red]\-#,##0.000\ </c:formatCode>
                <c:ptCount val="29"/>
                <c:pt idx="0">
                  <c:v>0.49256737676926676</c:v>
                </c:pt>
                <c:pt idx="1">
                  <c:v>0.49154157693619721</c:v>
                </c:pt>
                <c:pt idx="2">
                  <c:v>0.49138949686796601</c:v>
                </c:pt>
                <c:pt idx="3">
                  <c:v>0.49059866293101773</c:v>
                </c:pt>
                <c:pt idx="4">
                  <c:v>0.48739576504197962</c:v>
                </c:pt>
                <c:pt idx="5">
                  <c:v>0.48690387357879744</c:v>
                </c:pt>
                <c:pt idx="6">
                  <c:v>0.48692618138926469</c:v>
                </c:pt>
                <c:pt idx="7">
                  <c:v>0.48746384719343933</c:v>
                </c:pt>
                <c:pt idx="8">
                  <c:v>0.48249812427186584</c:v>
                </c:pt>
                <c:pt idx="9">
                  <c:v>0.48037449575363139</c:v>
                </c:pt>
                <c:pt idx="10">
                  <c:v>0.47774113853795669</c:v>
                </c:pt>
                <c:pt idx="11">
                  <c:v>0.47661768920222164</c:v>
                </c:pt>
                <c:pt idx="12">
                  <c:v>0.47698892259337539</c:v>
                </c:pt>
                <c:pt idx="13">
                  <c:v>0.47824348505051412</c:v>
                </c:pt>
                <c:pt idx="14">
                  <c:v>0.47695690359363574</c:v>
                </c:pt>
                <c:pt idx="15">
                  <c:v>0.46898417265844222</c:v>
                </c:pt>
                <c:pt idx="16">
                  <c:v>0.47143189798546958</c:v>
                </c:pt>
                <c:pt idx="17">
                  <c:v>0.47143701874975202</c:v>
                </c:pt>
                <c:pt idx="18">
                  <c:v>0.4738091127063685</c:v>
                </c:pt>
                <c:pt idx="19">
                  <c:v>0.46993836222641466</c:v>
                </c:pt>
                <c:pt idx="20">
                  <c:v>0.46898417265844228</c:v>
                </c:pt>
                <c:pt idx="21">
                  <c:v>0.46898417265844222</c:v>
                </c:pt>
                <c:pt idx="22">
                  <c:v>0.46898417265844222</c:v>
                </c:pt>
                <c:pt idx="23">
                  <c:v>0.46715041245254413</c:v>
                </c:pt>
                <c:pt idx="24">
                  <c:v>0.46716287490054526</c:v>
                </c:pt>
                <c:pt idx="25">
                  <c:v>0.46669644498693758</c:v>
                </c:pt>
                <c:pt idx="26">
                  <c:v>0.46318828175020199</c:v>
                </c:pt>
                <c:pt idx="27">
                  <c:v>0.46099546430654487</c:v>
                </c:pt>
                <c:pt idx="28">
                  <c:v>0.45458960894318312</c:v>
                </c:pt>
              </c:numCache>
            </c:numRef>
          </c:val>
          <c:smooth val="0"/>
          <c:extLst>
            <c:ext xmlns:c16="http://schemas.microsoft.com/office/drawing/2014/chart" uri="{C3380CC4-5D6E-409C-BE32-E72D297353CC}">
              <c16:uniqueId val="{00000001-0C8E-4B3F-94BB-2DD796AAB744}"/>
            </c:ext>
          </c:extLst>
        </c:ser>
        <c:ser>
          <c:idx val="2"/>
          <c:order val="2"/>
          <c:tx>
            <c:strRef>
              <c:f>国実!$K$1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国実!$B$872:$B$900</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国実!$K$872:$K$900</c:f>
              <c:numCache>
                <c:formatCode>#,##0.000_ ;[Red]\-#,##0.000\ </c:formatCode>
                <c:ptCount val="29"/>
                <c:pt idx="0">
                  <c:v>0.50916822382295379</c:v>
                </c:pt>
                <c:pt idx="1">
                  <c:v>0.51082049903178206</c:v>
                </c:pt>
                <c:pt idx="2">
                  <c:v>0.51083597726825003</c:v>
                </c:pt>
                <c:pt idx="3">
                  <c:v>0.51166467259258408</c:v>
                </c:pt>
                <c:pt idx="4">
                  <c:v>0.51422242804818408</c:v>
                </c:pt>
                <c:pt idx="5">
                  <c:v>0.51478380624474329</c:v>
                </c:pt>
                <c:pt idx="6">
                  <c:v>0.51408642748739641</c:v>
                </c:pt>
                <c:pt idx="7">
                  <c:v>0.51405036933920512</c:v>
                </c:pt>
                <c:pt idx="8">
                  <c:v>0.51741447142130903</c:v>
                </c:pt>
                <c:pt idx="9">
                  <c:v>0.51980103475676076</c:v>
                </c:pt>
                <c:pt idx="10">
                  <c:v>0.52165134281734227</c:v>
                </c:pt>
                <c:pt idx="11">
                  <c:v>0.52291274136851129</c:v>
                </c:pt>
                <c:pt idx="12">
                  <c:v>0.52248535492169257</c:v>
                </c:pt>
                <c:pt idx="13">
                  <c:v>0.52158010801871169</c:v>
                </c:pt>
                <c:pt idx="14">
                  <c:v>0.52198846068619564</c:v>
                </c:pt>
                <c:pt idx="15">
                  <c:v>0.53101572806327124</c:v>
                </c:pt>
                <c:pt idx="16">
                  <c:v>0.52879854339494881</c:v>
                </c:pt>
                <c:pt idx="17">
                  <c:v>0.52879390493329947</c:v>
                </c:pt>
                <c:pt idx="18">
                  <c:v>0.52555260328895781</c:v>
                </c:pt>
                <c:pt idx="19">
                  <c:v>0.52993532983730318</c:v>
                </c:pt>
                <c:pt idx="20">
                  <c:v>0.53101572806327135</c:v>
                </c:pt>
                <c:pt idx="21">
                  <c:v>0.53101572806327124</c:v>
                </c:pt>
                <c:pt idx="22">
                  <c:v>0.53101572806327124</c:v>
                </c:pt>
                <c:pt idx="23">
                  <c:v>0.53361111285341423</c:v>
                </c:pt>
                <c:pt idx="24">
                  <c:v>0.53307792506545881</c:v>
                </c:pt>
                <c:pt idx="25">
                  <c:v>0.53256992043809048</c:v>
                </c:pt>
                <c:pt idx="26">
                  <c:v>0.53648447912468489</c:v>
                </c:pt>
                <c:pt idx="27">
                  <c:v>0.53899692638085539</c:v>
                </c:pt>
                <c:pt idx="28">
                  <c:v>0.54521119802139828</c:v>
                </c:pt>
              </c:numCache>
            </c:numRef>
          </c:val>
          <c:smooth val="0"/>
          <c:extLst>
            <c:ext xmlns:c16="http://schemas.microsoft.com/office/drawing/2014/chart" uri="{C3380CC4-5D6E-409C-BE32-E72D297353CC}">
              <c16:uniqueId val="{00000002-0C8E-4B3F-94BB-2DD796AAB744}"/>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egendEntry>
        <c:idx val="0"/>
        <c:delete val="1"/>
      </c:legendEntry>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国実!$I$1</c:f>
              <c:strCache>
                <c:ptCount val="1"/>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国実!$B$901:$B$929</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国実!$I$901:$I$929</c:f>
              <c:numCache>
                <c:formatCode>General</c:formatCode>
                <c:ptCount val="29"/>
              </c:numCache>
            </c:numRef>
          </c:val>
          <c:smooth val="0"/>
          <c:extLst>
            <c:ext xmlns:c16="http://schemas.microsoft.com/office/drawing/2014/chart" uri="{C3380CC4-5D6E-409C-BE32-E72D297353CC}">
              <c16:uniqueId val="{00000000-92CD-4F55-86AD-BA0AD897C4FA}"/>
            </c:ext>
          </c:extLst>
        </c:ser>
        <c:ser>
          <c:idx val="1"/>
          <c:order val="1"/>
          <c:tx>
            <c:strRef>
              <c:f>国実!$J$1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国実!$B$901:$B$929</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国実!$J$901:$J$929</c:f>
              <c:numCache>
                <c:formatCode>#,##0.000_ ;[Red]\-#,##0.000\ </c:formatCode>
                <c:ptCount val="29"/>
              </c:numCache>
            </c:numRef>
          </c:val>
          <c:smooth val="0"/>
          <c:extLst>
            <c:ext xmlns:c16="http://schemas.microsoft.com/office/drawing/2014/chart" uri="{C3380CC4-5D6E-409C-BE32-E72D297353CC}">
              <c16:uniqueId val="{00000001-92CD-4F55-86AD-BA0AD897C4FA}"/>
            </c:ext>
          </c:extLst>
        </c:ser>
        <c:ser>
          <c:idx val="2"/>
          <c:order val="2"/>
          <c:tx>
            <c:strRef>
              <c:f>国実!$K$1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国実!$B$901:$B$929</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国実!$K$901:$K$929</c:f>
              <c:numCache>
                <c:formatCode>#,##0.000_ ;[Red]\-#,##0.000\ </c:formatCode>
                <c:ptCount val="29"/>
              </c:numCache>
            </c:numRef>
          </c:val>
          <c:smooth val="0"/>
          <c:extLst>
            <c:ext xmlns:c16="http://schemas.microsoft.com/office/drawing/2014/chart" uri="{C3380CC4-5D6E-409C-BE32-E72D297353CC}">
              <c16:uniqueId val="{00000002-92CD-4F55-86AD-BA0AD897C4FA}"/>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egendEntry>
        <c:idx val="0"/>
        <c:delete val="1"/>
      </c:legendEntry>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国実!$I$1</c:f>
              <c:strCache>
                <c:ptCount val="1"/>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国実!$B$930:$B$958</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国実!$I$930:$I$958</c:f>
              <c:numCache>
                <c:formatCode>General</c:formatCode>
                <c:ptCount val="29"/>
              </c:numCache>
            </c:numRef>
          </c:val>
          <c:smooth val="0"/>
          <c:extLst>
            <c:ext xmlns:c16="http://schemas.microsoft.com/office/drawing/2014/chart" uri="{C3380CC4-5D6E-409C-BE32-E72D297353CC}">
              <c16:uniqueId val="{00000000-EA7D-409D-99CE-D1281DF57D22}"/>
            </c:ext>
          </c:extLst>
        </c:ser>
        <c:ser>
          <c:idx val="1"/>
          <c:order val="1"/>
          <c:tx>
            <c:strRef>
              <c:f>国実!$J$1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国実!$B$930:$B$958</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国実!$J$930:$J$958</c:f>
              <c:numCache>
                <c:formatCode>#,##0.000_ ;[Red]\-#,##0.000\ </c:formatCode>
                <c:ptCount val="29"/>
              </c:numCache>
            </c:numRef>
          </c:val>
          <c:smooth val="0"/>
          <c:extLst>
            <c:ext xmlns:c16="http://schemas.microsoft.com/office/drawing/2014/chart" uri="{C3380CC4-5D6E-409C-BE32-E72D297353CC}">
              <c16:uniqueId val="{00000001-EA7D-409D-99CE-D1281DF57D22}"/>
            </c:ext>
          </c:extLst>
        </c:ser>
        <c:ser>
          <c:idx val="2"/>
          <c:order val="2"/>
          <c:tx>
            <c:strRef>
              <c:f>国実!$K$1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国実!$B$930:$B$958</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国実!$K$930:$K$958</c:f>
              <c:numCache>
                <c:formatCode>#,##0.000_ ;[Red]\-#,##0.000\ </c:formatCode>
                <c:ptCount val="29"/>
              </c:numCache>
            </c:numRef>
          </c:val>
          <c:smooth val="0"/>
          <c:extLst>
            <c:ext xmlns:c16="http://schemas.microsoft.com/office/drawing/2014/chart" uri="{C3380CC4-5D6E-409C-BE32-E72D297353CC}">
              <c16:uniqueId val="{00000002-EA7D-409D-99CE-D1281DF57D22}"/>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egendEntry>
        <c:idx val="0"/>
        <c:delete val="1"/>
      </c:legendEntry>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04463235338416"/>
          <c:y val="4.1967213114754098E-2"/>
          <c:w val="0.87669642753922528"/>
          <c:h val="0.84407877077581761"/>
        </c:manualLayout>
      </c:layout>
      <c:lineChart>
        <c:grouping val="standard"/>
        <c:varyColors val="0"/>
        <c:ser>
          <c:idx val="0"/>
          <c:order val="0"/>
          <c:tx>
            <c:strRef>
              <c:f>国実!$I$1</c:f>
              <c:strCache>
                <c:ptCount val="1"/>
              </c:strCache>
            </c:strRef>
          </c:tx>
          <c:spPr>
            <a:ln w="28575" cap="rnd">
              <a:solidFill>
                <a:schemeClr val="bg1">
                  <a:lumMod val="50000"/>
                </a:schemeClr>
              </a:solidFill>
              <a:round/>
            </a:ln>
            <a:effectLst/>
          </c:spPr>
          <c:marker>
            <c:symbol val="circle"/>
            <c:size val="6"/>
            <c:spPr>
              <a:solidFill>
                <a:schemeClr val="bg1">
                  <a:lumMod val="50000"/>
                </a:schemeClr>
              </a:solidFill>
              <a:ln w="6350">
                <a:solidFill>
                  <a:schemeClr val="tx1"/>
                </a:solidFill>
              </a:ln>
              <a:effectLst/>
            </c:spPr>
          </c:marker>
          <c:cat>
            <c:numRef>
              <c:f>国実!$B$959:$B$987</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国実!$I$959:$I$987</c:f>
              <c:numCache>
                <c:formatCode>General</c:formatCode>
                <c:ptCount val="29"/>
              </c:numCache>
            </c:numRef>
          </c:val>
          <c:smooth val="0"/>
          <c:extLst>
            <c:ext xmlns:c16="http://schemas.microsoft.com/office/drawing/2014/chart" uri="{C3380CC4-5D6E-409C-BE32-E72D297353CC}">
              <c16:uniqueId val="{00000000-3ECD-4575-83B5-3F0AA6761A2E}"/>
            </c:ext>
          </c:extLst>
        </c:ser>
        <c:ser>
          <c:idx val="1"/>
          <c:order val="1"/>
          <c:tx>
            <c:strRef>
              <c:f>国実!$J$1</c:f>
              <c:strCache>
                <c:ptCount val="1"/>
                <c:pt idx="0">
                  <c:v>中間投入</c:v>
                </c:pt>
              </c:strCache>
            </c:strRef>
          </c:tx>
          <c:spPr>
            <a:ln w="28575" cap="rnd">
              <a:solidFill>
                <a:schemeClr val="tx1"/>
              </a:solidFill>
              <a:round/>
            </a:ln>
            <a:effectLst/>
          </c:spPr>
          <c:marker>
            <c:symbol val="circle"/>
            <c:size val="6"/>
            <c:spPr>
              <a:solidFill>
                <a:schemeClr val="bg1"/>
              </a:solidFill>
              <a:ln w="6350">
                <a:solidFill>
                  <a:schemeClr val="tx1"/>
                </a:solidFill>
              </a:ln>
              <a:effectLst/>
            </c:spPr>
          </c:marker>
          <c:cat>
            <c:numRef>
              <c:f>国実!$B$959:$B$987</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国実!$J$959:$J$987</c:f>
              <c:numCache>
                <c:formatCode>#,##0.000_ ;[Red]\-#,##0.000\ </c:formatCode>
                <c:ptCount val="29"/>
                <c:pt idx="0">
                  <c:v>0.49105380508137297</c:v>
                </c:pt>
                <c:pt idx="1">
                  <c:v>0.49003115734821501</c:v>
                </c:pt>
                <c:pt idx="2">
                  <c:v>0.4898795445949064</c:v>
                </c:pt>
                <c:pt idx="3">
                  <c:v>0.4890911407495826</c:v>
                </c:pt>
                <c:pt idx="4">
                  <c:v>0.48589808479444579</c:v>
                </c:pt>
                <c:pt idx="5">
                  <c:v>0.48487836163643017</c:v>
                </c:pt>
                <c:pt idx="6">
                  <c:v>0.4854299440885344</c:v>
                </c:pt>
                <c:pt idx="7">
                  <c:v>0.48596595774159801</c:v>
                </c:pt>
                <c:pt idx="8">
                  <c:v>0.4810154936008097</c:v>
                </c:pt>
                <c:pt idx="9">
                  <c:v>0.47839322353550595</c:v>
                </c:pt>
                <c:pt idx="10">
                  <c:v>0.47627312523554111</c:v>
                </c:pt>
                <c:pt idx="11">
                  <c:v>0.47515312805922127</c:v>
                </c:pt>
                <c:pt idx="12">
                  <c:v>0.4755232207163822</c:v>
                </c:pt>
                <c:pt idx="13">
                  <c:v>0.47677392812687064</c:v>
                </c:pt>
                <c:pt idx="14">
                  <c:v>0.47549130010531743</c:v>
                </c:pt>
                <c:pt idx="15">
                  <c:v>0.4670354207536932</c:v>
                </c:pt>
                <c:pt idx="16">
                  <c:v>0.4694931954494353</c:v>
                </c:pt>
                <c:pt idx="17">
                  <c:v>0.46949727095100119</c:v>
                </c:pt>
                <c:pt idx="18">
                  <c:v>0.47235318181796465</c:v>
                </c:pt>
                <c:pt idx="19">
                  <c:v>0.46849432546379666</c:v>
                </c:pt>
                <c:pt idx="20">
                  <c:v>0.4675430679501647</c:v>
                </c:pt>
                <c:pt idx="21">
                  <c:v>0.46754306795016459</c:v>
                </c:pt>
                <c:pt idx="22">
                  <c:v>0.46707923554148389</c:v>
                </c:pt>
                <c:pt idx="23">
                  <c:v>0.46526014281368921</c:v>
                </c:pt>
                <c:pt idx="24">
                  <c:v>0.46572736671540654</c:v>
                </c:pt>
                <c:pt idx="25">
                  <c:v>0.46526237005772481</c:v>
                </c:pt>
                <c:pt idx="26">
                  <c:v>0.46176498678085265</c:v>
                </c:pt>
                <c:pt idx="27">
                  <c:v>0.45957890747405955</c:v>
                </c:pt>
                <c:pt idx="28">
                  <c:v>0.45319273616159522</c:v>
                </c:pt>
              </c:numCache>
            </c:numRef>
          </c:val>
          <c:smooth val="0"/>
          <c:extLst>
            <c:ext xmlns:c16="http://schemas.microsoft.com/office/drawing/2014/chart" uri="{C3380CC4-5D6E-409C-BE32-E72D297353CC}">
              <c16:uniqueId val="{00000001-3ECD-4575-83B5-3F0AA6761A2E}"/>
            </c:ext>
          </c:extLst>
        </c:ser>
        <c:ser>
          <c:idx val="2"/>
          <c:order val="2"/>
          <c:tx>
            <c:strRef>
              <c:f>国実!$K$1</c:f>
              <c:strCache>
                <c:ptCount val="1"/>
                <c:pt idx="0">
                  <c:v>国内総生産</c:v>
                </c:pt>
              </c:strCache>
            </c:strRef>
          </c:tx>
          <c:spPr>
            <a:ln w="28575" cap="rnd">
              <a:solidFill>
                <a:schemeClr val="tx1"/>
              </a:solidFill>
              <a:round/>
            </a:ln>
            <a:effectLst/>
          </c:spPr>
          <c:marker>
            <c:symbol val="circle"/>
            <c:size val="6"/>
            <c:spPr>
              <a:solidFill>
                <a:schemeClr val="tx1"/>
              </a:solidFill>
              <a:ln w="6350">
                <a:solidFill>
                  <a:sysClr val="windowText" lastClr="000000"/>
                </a:solidFill>
              </a:ln>
              <a:effectLst/>
            </c:spPr>
          </c:marker>
          <c:cat>
            <c:numRef>
              <c:f>国実!$B$959:$B$987</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国実!$K$959:$K$987</c:f>
              <c:numCache>
                <c:formatCode>#,##0.000_ ;[Red]\-#,##0.000\ </c:formatCode>
                <c:ptCount val="29"/>
                <c:pt idx="0">
                  <c:v>0.5099415155636593</c:v>
                </c:pt>
                <c:pt idx="1">
                  <c:v>0.51220679691933702</c:v>
                </c:pt>
                <c:pt idx="2">
                  <c:v>0.51222231716164968</c:v>
                </c:pt>
                <c:pt idx="3">
                  <c:v>0.51248256817020221</c:v>
                </c:pt>
                <c:pt idx="4">
                  <c:v>0.51561795831192203</c:v>
                </c:pt>
                <c:pt idx="5">
                  <c:v>0.5161986091658769</c:v>
                </c:pt>
                <c:pt idx="6">
                  <c:v>0.51604743014439036</c:v>
                </c:pt>
                <c:pt idx="7">
                  <c:v>0.51601247933942274</c:v>
                </c:pt>
                <c:pt idx="8">
                  <c:v>0.51938692148561838</c:v>
                </c:pt>
                <c:pt idx="9">
                  <c:v>0.52122356655600954</c:v>
                </c:pt>
                <c:pt idx="10">
                  <c:v>0.52306703415306299</c:v>
                </c:pt>
                <c:pt idx="11">
                  <c:v>0.5243318559696456</c:v>
                </c:pt>
                <c:pt idx="12">
                  <c:v>0.52443790486762809</c:v>
                </c:pt>
                <c:pt idx="13">
                  <c:v>0.52299560603280371</c:v>
                </c:pt>
                <c:pt idx="14">
                  <c:v>0.52340506691431088</c:v>
                </c:pt>
                <c:pt idx="15">
                  <c:v>0.53245683307661318</c:v>
                </c:pt>
                <c:pt idx="16">
                  <c:v>0.5302359495184209</c:v>
                </c:pt>
                <c:pt idx="17">
                  <c:v>0.53023130817347164</c:v>
                </c:pt>
                <c:pt idx="18">
                  <c:v>0.52752667721479274</c:v>
                </c:pt>
                <c:pt idx="19">
                  <c:v>0.53137350279568429</c:v>
                </c:pt>
                <c:pt idx="20">
                  <c:v>0.53245683307661329</c:v>
                </c:pt>
                <c:pt idx="21">
                  <c:v>0.53245683307661318</c:v>
                </c:pt>
                <c:pt idx="22">
                  <c:v>0.53245683307661329</c:v>
                </c:pt>
                <c:pt idx="23">
                  <c:v>0.53453674258081862</c:v>
                </c:pt>
                <c:pt idx="24">
                  <c:v>0.53452462660312439</c:v>
                </c:pt>
                <c:pt idx="25">
                  <c:v>0.53401524331976424</c:v>
                </c:pt>
                <c:pt idx="26">
                  <c:v>0.53848878484164175</c:v>
                </c:pt>
                <c:pt idx="27">
                  <c:v>0.54045969128918758</c:v>
                </c:pt>
                <c:pt idx="28">
                  <c:v>0.54669082762420584</c:v>
                </c:pt>
              </c:numCache>
            </c:numRef>
          </c:val>
          <c:smooth val="0"/>
          <c:extLst>
            <c:ext xmlns:c16="http://schemas.microsoft.com/office/drawing/2014/chart" uri="{C3380CC4-5D6E-409C-BE32-E72D297353CC}">
              <c16:uniqueId val="{00000002-3ECD-4575-83B5-3F0AA6761A2E}"/>
            </c:ext>
          </c:extLst>
        </c:ser>
        <c:dLbls>
          <c:showLegendKey val="0"/>
          <c:showVal val="0"/>
          <c:showCatName val="0"/>
          <c:showSerName val="0"/>
          <c:showPercent val="0"/>
          <c:showBubbleSize val="0"/>
        </c:dLbls>
        <c:marker val="1"/>
        <c:smooth val="0"/>
        <c:axId val="687842184"/>
        <c:axId val="687844344"/>
      </c:lineChart>
      <c:catAx>
        <c:axId val="68784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7844344"/>
        <c:crosses val="autoZero"/>
        <c:auto val="1"/>
        <c:lblAlgn val="ctr"/>
        <c:lblOffset val="100"/>
        <c:noMultiLvlLbl val="0"/>
      </c:catAx>
      <c:valAx>
        <c:axId val="687844344"/>
        <c:scaling>
          <c:orientation val="minMax"/>
        </c:scaling>
        <c:delete val="0"/>
        <c:axPos val="l"/>
        <c:majorGridlines>
          <c:spPr>
            <a:ln w="9525" cap="flat" cmpd="sng" algn="ctr">
              <a:solidFill>
                <a:schemeClr val="tx1">
                  <a:lumMod val="15000"/>
                  <a:lumOff val="85000"/>
                </a:schemeClr>
              </a:solidFill>
              <a:round/>
            </a:ln>
            <a:effectLst/>
          </c:spPr>
        </c:majorGridlines>
        <c:numFmt formatCode="#,##0.0_ ;[Red]\-#,##0.0\ "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687842184"/>
        <c:crosses val="autoZero"/>
        <c:crossBetween val="between"/>
      </c:valAx>
      <c:spPr>
        <a:noFill/>
        <a:ln>
          <a:noFill/>
        </a:ln>
        <a:effectLst/>
      </c:spPr>
    </c:plotArea>
    <c:legend>
      <c:legendPos val="b"/>
      <c:legendEntry>
        <c:idx val="0"/>
        <c:delete val="1"/>
      </c:legendEntry>
      <c:layout>
        <c:manualLayout>
          <c:xMode val="edge"/>
          <c:yMode val="edge"/>
          <c:x val="0.13398238120305614"/>
          <c:y val="0.79034318053081987"/>
          <c:w val="0.4466654693496338"/>
          <c:h val="4.374625563249830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08338450369275E-2"/>
          <c:y val="7.3539263525438908E-2"/>
          <c:w val="0.88417210881815134"/>
          <c:h val="0.76751271809275068"/>
        </c:manualLayout>
      </c:layout>
      <c:lineChart>
        <c:grouping val="standard"/>
        <c:varyColors val="0"/>
        <c:ser>
          <c:idx val="0"/>
          <c:order val="0"/>
          <c:tx>
            <c:strRef>
              <c:f>影響国!$C$6</c:f>
              <c:strCache>
                <c:ptCount val="1"/>
                <c:pt idx="0">
                  <c:v>国内総生産</c:v>
                </c:pt>
              </c:strCache>
            </c:strRef>
          </c:tx>
          <c:spPr>
            <a:ln w="38100" cap="rnd">
              <a:solidFill>
                <a:schemeClr val="tx1"/>
              </a:solidFill>
              <a:round/>
            </a:ln>
            <a:effectLst/>
          </c:spPr>
          <c:marker>
            <c:symbol val="circle"/>
            <c:size val="9"/>
            <c:spPr>
              <a:solidFill>
                <a:schemeClr val="tx1"/>
              </a:solidFill>
              <a:ln w="12700">
                <a:solidFill>
                  <a:schemeClr val="tx1"/>
                </a:solidFill>
              </a:ln>
              <a:effectLst/>
            </c:spPr>
          </c:marker>
          <c:trendline>
            <c:spPr>
              <a:ln w="22225" cap="rnd">
                <a:solidFill>
                  <a:srgbClr val="C00000"/>
                </a:solidFill>
                <a:prstDash val="sysDash"/>
              </a:ln>
              <a:effectLst/>
            </c:spPr>
            <c:trendlineType val="linear"/>
            <c:dispRSqr val="0"/>
            <c:dispEq val="1"/>
            <c:trendlineLbl>
              <c:layout>
                <c:manualLayout>
                  <c:x val="-0.31994026251945074"/>
                  <c:y val="0.12217929639529004"/>
                </c:manualLayout>
              </c:layout>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85000"/>
                          <a:lumOff val="1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trendlineLbl>
          </c:trendline>
          <c:cat>
            <c:numRef>
              <c:f>影響国!$B$7:$B$36</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影響国!$C$7:$C$36</c:f>
              <c:numCache>
                <c:formatCode>#,##0_ ;[Red]\-#,##0\ </c:formatCode>
                <c:ptCount val="30"/>
                <c:pt idx="0">
                  <c:v>447936.9</c:v>
                </c:pt>
                <c:pt idx="1">
                  <c:v>462177.3</c:v>
                </c:pt>
                <c:pt idx="2">
                  <c:v>475806.1</c:v>
                </c:pt>
                <c:pt idx="3">
                  <c:v>475217.3</c:v>
                </c:pt>
                <c:pt idx="4">
                  <c:v>470507.4</c:v>
                </c:pt>
                <c:pt idx="5">
                  <c:v>473320.1</c:v>
                </c:pt>
                <c:pt idx="6">
                  <c:v>485623</c:v>
                </c:pt>
                <c:pt idx="7">
                  <c:v>482113.5</c:v>
                </c:pt>
                <c:pt idx="8">
                  <c:v>486545.5</c:v>
                </c:pt>
                <c:pt idx="9">
                  <c:v>495922.8</c:v>
                </c:pt>
                <c:pt idx="10">
                  <c:v>504269.4</c:v>
                </c:pt>
                <c:pt idx="11">
                  <c:v>515134.1</c:v>
                </c:pt>
                <c:pt idx="12">
                  <c:v>521784.6</c:v>
                </c:pt>
                <c:pt idx="13">
                  <c:v>527271.6</c:v>
                </c:pt>
                <c:pt idx="14">
                  <c:v>508262</c:v>
                </c:pt>
                <c:pt idx="15">
                  <c:v>495875.6</c:v>
                </c:pt>
                <c:pt idx="16">
                  <c:v>512064.7</c:v>
                </c:pt>
                <c:pt idx="17">
                  <c:v>514686.7</c:v>
                </c:pt>
                <c:pt idx="18">
                  <c:v>517919.3</c:v>
                </c:pt>
                <c:pt idx="19">
                  <c:v>532072.30000000005</c:v>
                </c:pt>
                <c:pt idx="20">
                  <c:v>530195.30000000005</c:v>
                </c:pt>
                <c:pt idx="21">
                  <c:v>539413.5</c:v>
                </c:pt>
                <c:pt idx="22">
                  <c:v>543479.1</c:v>
                </c:pt>
                <c:pt idx="23">
                  <c:v>553173.5</c:v>
                </c:pt>
                <c:pt idx="24">
                  <c:v>554532</c:v>
                </c:pt>
                <c:pt idx="25">
                  <c:v>550117.19999999995</c:v>
                </c:pt>
                <c:pt idx="26">
                  <c:v>528657</c:v>
                </c:pt>
                <c:pt idx="27">
                  <c:v>544672.30000000005</c:v>
                </c:pt>
                <c:pt idx="28">
                  <c:v>552170.5</c:v>
                </c:pt>
                <c:pt idx="29">
                  <c:v>555784.30000000005</c:v>
                </c:pt>
              </c:numCache>
            </c:numRef>
          </c:val>
          <c:smooth val="0"/>
          <c:extLst>
            <c:ext xmlns:c16="http://schemas.microsoft.com/office/drawing/2014/chart" uri="{C3380CC4-5D6E-409C-BE32-E72D297353CC}">
              <c16:uniqueId val="{00000000-D283-4CF0-AB06-13F44C847D30}"/>
            </c:ext>
          </c:extLst>
        </c:ser>
        <c:ser>
          <c:idx val="1"/>
          <c:order val="1"/>
          <c:tx>
            <c:strRef>
              <c:f>影響国!$D$6</c:f>
              <c:strCache>
                <c:ptCount val="1"/>
                <c:pt idx="0">
                  <c:v>3年平均</c:v>
                </c:pt>
              </c:strCache>
            </c:strRef>
          </c:tx>
          <c:spPr>
            <a:ln w="28575" cap="rnd">
              <a:solidFill>
                <a:schemeClr val="tx1">
                  <a:lumMod val="50000"/>
                  <a:lumOff val="50000"/>
                </a:schemeClr>
              </a:solidFill>
              <a:round/>
            </a:ln>
            <a:effectLst/>
          </c:spPr>
          <c:marker>
            <c:symbol val="triangle"/>
            <c:size val="7"/>
            <c:spPr>
              <a:solidFill>
                <a:schemeClr val="tx1">
                  <a:lumMod val="50000"/>
                  <a:lumOff val="50000"/>
                </a:schemeClr>
              </a:solidFill>
              <a:ln w="9525">
                <a:solidFill>
                  <a:schemeClr val="tx1"/>
                </a:solidFill>
              </a:ln>
              <a:effectLst/>
            </c:spPr>
          </c:marker>
          <c:cat>
            <c:numRef>
              <c:f>影響国!$B$7:$B$36</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影響国!$D$7:$D$36</c:f>
              <c:numCache>
                <c:formatCode>#,##0_ ;[Red]\-#,##0\ </c:formatCode>
                <c:ptCount val="30"/>
                <c:pt idx="1">
                  <c:v>461973.43333333329</c:v>
                </c:pt>
                <c:pt idx="2">
                  <c:v>471066.89999999997</c:v>
                </c:pt>
                <c:pt idx="3">
                  <c:v>473843.59999999992</c:v>
                </c:pt>
                <c:pt idx="4">
                  <c:v>473014.93333333329</c:v>
                </c:pt>
                <c:pt idx="5">
                  <c:v>476483.5</c:v>
                </c:pt>
                <c:pt idx="6">
                  <c:v>480352.2</c:v>
                </c:pt>
                <c:pt idx="7">
                  <c:v>484760.66666666669</c:v>
                </c:pt>
                <c:pt idx="8">
                  <c:v>488193.93333333335</c:v>
                </c:pt>
                <c:pt idx="9">
                  <c:v>495579.2333333334</c:v>
                </c:pt>
                <c:pt idx="10">
                  <c:v>505108.7666666666</c:v>
                </c:pt>
                <c:pt idx="11">
                  <c:v>513729.3666666667</c:v>
                </c:pt>
                <c:pt idx="12">
                  <c:v>521396.7666666666</c:v>
                </c:pt>
                <c:pt idx="13">
                  <c:v>519106.06666666665</c:v>
                </c:pt>
                <c:pt idx="14">
                  <c:v>510469.73333333334</c:v>
                </c:pt>
                <c:pt idx="15">
                  <c:v>505400.76666666666</c:v>
                </c:pt>
                <c:pt idx="16">
                  <c:v>507542.33333333331</c:v>
                </c:pt>
                <c:pt idx="17">
                  <c:v>514890.23333333334</c:v>
                </c:pt>
                <c:pt idx="18">
                  <c:v>521559.43333333335</c:v>
                </c:pt>
                <c:pt idx="19">
                  <c:v>526728.96666666667</c:v>
                </c:pt>
                <c:pt idx="20">
                  <c:v>533893.70000000007</c:v>
                </c:pt>
                <c:pt idx="21">
                  <c:v>537695.96666666667</c:v>
                </c:pt>
                <c:pt idx="22">
                  <c:v>545355.3666666667</c:v>
                </c:pt>
                <c:pt idx="23">
                  <c:v>550394.8666666667</c:v>
                </c:pt>
                <c:pt idx="24">
                  <c:v>552607.56666666665</c:v>
                </c:pt>
                <c:pt idx="25">
                  <c:v>544435.4</c:v>
                </c:pt>
                <c:pt idx="26">
                  <c:v>541148.83333333337</c:v>
                </c:pt>
                <c:pt idx="27">
                  <c:v>541833.26666666672</c:v>
                </c:pt>
                <c:pt idx="28">
                  <c:v>550875.70000000007</c:v>
                </c:pt>
              </c:numCache>
            </c:numRef>
          </c:val>
          <c:smooth val="0"/>
          <c:extLst>
            <c:ext xmlns:c16="http://schemas.microsoft.com/office/drawing/2014/chart" uri="{C3380CC4-5D6E-409C-BE32-E72D297353CC}">
              <c16:uniqueId val="{00000004-D283-4CF0-AB06-13F44C847D30}"/>
            </c:ext>
          </c:extLst>
        </c:ser>
        <c:ser>
          <c:idx val="2"/>
          <c:order val="2"/>
          <c:tx>
            <c:strRef>
              <c:f>影響国!$E$6</c:f>
              <c:strCache>
                <c:ptCount val="1"/>
                <c:pt idx="0">
                  <c:v>5年平均</c:v>
                </c:pt>
              </c:strCache>
            </c:strRef>
          </c:tx>
          <c:spPr>
            <a:ln w="19050" cap="rnd">
              <a:solidFill>
                <a:schemeClr val="bg1">
                  <a:lumMod val="65000"/>
                </a:schemeClr>
              </a:solidFill>
              <a:round/>
            </a:ln>
            <a:effectLst/>
          </c:spPr>
          <c:marker>
            <c:symbol val="triangle"/>
            <c:size val="5"/>
            <c:spPr>
              <a:solidFill>
                <a:schemeClr val="bg1">
                  <a:lumMod val="65000"/>
                </a:schemeClr>
              </a:solidFill>
              <a:ln w="9525">
                <a:solidFill>
                  <a:schemeClr val="tx1"/>
                </a:solidFill>
              </a:ln>
              <a:effectLst/>
            </c:spPr>
          </c:marker>
          <c:cat>
            <c:numRef>
              <c:f>影響国!$B$7:$B$36</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影響国!$E$7:$E$36</c:f>
              <c:numCache>
                <c:formatCode>#,##0_ ;[Red]\-#,##0\ </c:formatCode>
                <c:ptCount val="30"/>
                <c:pt idx="2">
                  <c:v>466329</c:v>
                </c:pt>
                <c:pt idx="3">
                  <c:v>471405.64</c:v>
                </c:pt>
                <c:pt idx="4">
                  <c:v>476094.77999999997</c:v>
                </c:pt>
                <c:pt idx="5">
                  <c:v>477356.25999999995</c:v>
                </c:pt>
                <c:pt idx="6">
                  <c:v>479621.9</c:v>
                </c:pt>
                <c:pt idx="7">
                  <c:v>484704.98</c:v>
                </c:pt>
                <c:pt idx="8">
                  <c:v>490894.84</c:v>
                </c:pt>
                <c:pt idx="9">
                  <c:v>496797.06000000006</c:v>
                </c:pt>
                <c:pt idx="10">
                  <c:v>504731.28000000009</c:v>
                </c:pt>
                <c:pt idx="11">
                  <c:v>512876.5</c:v>
                </c:pt>
                <c:pt idx="12">
                  <c:v>515344.34</c:v>
                </c:pt>
                <c:pt idx="13">
                  <c:v>513665.57999999996</c:v>
                </c:pt>
                <c:pt idx="14">
                  <c:v>513051.7</c:v>
                </c:pt>
                <c:pt idx="15">
                  <c:v>511632.12</c:v>
                </c:pt>
                <c:pt idx="16">
                  <c:v>509761.66</c:v>
                </c:pt>
                <c:pt idx="17">
                  <c:v>514523.72000000003</c:v>
                </c:pt>
                <c:pt idx="18">
                  <c:v>521387.66</c:v>
                </c:pt>
                <c:pt idx="19">
                  <c:v>526857.42000000004</c:v>
                </c:pt>
                <c:pt idx="20">
                  <c:v>532615.90000000014</c:v>
                </c:pt>
                <c:pt idx="21">
                  <c:v>539666.74</c:v>
                </c:pt>
                <c:pt idx="22">
                  <c:v>544158.67999999993</c:v>
                </c:pt>
                <c:pt idx="23">
                  <c:v>548143.05999999994</c:v>
                </c:pt>
                <c:pt idx="24">
                  <c:v>545991.76</c:v>
                </c:pt>
                <c:pt idx="25">
                  <c:v>546230.4</c:v>
                </c:pt>
                <c:pt idx="26">
                  <c:v>546029.80000000005</c:v>
                </c:pt>
                <c:pt idx="27">
                  <c:v>546280.26</c:v>
                </c:pt>
              </c:numCache>
            </c:numRef>
          </c:val>
          <c:smooth val="0"/>
          <c:extLst>
            <c:ext xmlns:c16="http://schemas.microsoft.com/office/drawing/2014/chart" uri="{C3380CC4-5D6E-409C-BE32-E72D297353CC}">
              <c16:uniqueId val="{00000005-D283-4CF0-AB06-13F44C847D30}"/>
            </c:ext>
          </c:extLst>
        </c:ser>
        <c:ser>
          <c:idx val="3"/>
          <c:order val="3"/>
          <c:tx>
            <c:strRef>
              <c:f>影響国!$F$6</c:f>
              <c:strCache>
                <c:ptCount val="1"/>
                <c:pt idx="0">
                  <c:v>7年平均</c:v>
                </c:pt>
              </c:strCache>
            </c:strRef>
          </c:tx>
          <c:spPr>
            <a:ln w="15875" cap="rnd">
              <a:solidFill>
                <a:schemeClr val="bg1">
                  <a:lumMod val="65000"/>
                </a:schemeClr>
              </a:solidFill>
              <a:round/>
            </a:ln>
            <a:effectLst/>
          </c:spPr>
          <c:marker>
            <c:symbol val="triangle"/>
            <c:size val="3"/>
            <c:spPr>
              <a:solidFill>
                <a:schemeClr val="bg1">
                  <a:lumMod val="85000"/>
                </a:schemeClr>
              </a:solidFill>
              <a:ln w="9525">
                <a:solidFill>
                  <a:schemeClr val="tx1"/>
                </a:solidFill>
              </a:ln>
              <a:effectLst/>
            </c:spPr>
          </c:marker>
          <c:cat>
            <c:numRef>
              <c:f>影響国!$B$7:$B$36</c:f>
              <c:numCache>
                <c:formatCode>General</c:formatCode>
                <c:ptCount val="30"/>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pt idx="29">
                  <c:v>2023</c:v>
                </c:pt>
              </c:numCache>
            </c:numRef>
          </c:cat>
          <c:val>
            <c:numRef>
              <c:f>影響国!$F$7:$F$36</c:f>
              <c:numCache>
                <c:formatCode>#,##0_ ;[Red]\-#,##0\ </c:formatCode>
                <c:ptCount val="30"/>
                <c:pt idx="3">
                  <c:v>470084.01428571431</c:v>
                </c:pt>
                <c:pt idx="4">
                  <c:v>474966.38571428572</c:v>
                </c:pt>
                <c:pt idx="5">
                  <c:v>478447.55714285711</c:v>
                </c:pt>
                <c:pt idx="6">
                  <c:v>481321.37142857135</c:v>
                </c:pt>
                <c:pt idx="7">
                  <c:v>485471.6714285714</c:v>
                </c:pt>
                <c:pt idx="8">
                  <c:v>491846.91428571427</c:v>
                </c:pt>
                <c:pt idx="9">
                  <c:v>498770.41428571433</c:v>
                </c:pt>
                <c:pt idx="10">
                  <c:v>504720.21428571438</c:v>
                </c:pt>
                <c:pt idx="11">
                  <c:v>508455.71428571438</c:v>
                </c:pt>
                <c:pt idx="12">
                  <c:v>509788.58571428573</c:v>
                </c:pt>
                <c:pt idx="13">
                  <c:v>512094.57142857148</c:v>
                </c:pt>
                <c:pt idx="14">
                  <c:v>513582.75714285718</c:v>
                </c:pt>
                <c:pt idx="15">
                  <c:v>513980.64285714284</c:v>
                </c:pt>
                <c:pt idx="16">
                  <c:v>515450.3142857143</c:v>
                </c:pt>
                <c:pt idx="17">
                  <c:v>515867.98571428563</c:v>
                </c:pt>
                <c:pt idx="18">
                  <c:v>520318.20000000007</c:v>
                </c:pt>
                <c:pt idx="19">
                  <c:v>527118.69999999995</c:v>
                </c:pt>
                <c:pt idx="20">
                  <c:v>532991.38571428577</c:v>
                </c:pt>
                <c:pt idx="21">
                  <c:v>538683.57142857148</c:v>
                </c:pt>
                <c:pt idx="22">
                  <c:v>543283.27142857143</c:v>
                </c:pt>
                <c:pt idx="23">
                  <c:v>542795.37142857141</c:v>
                </c:pt>
                <c:pt idx="24">
                  <c:v>544863.51428571425</c:v>
                </c:pt>
                <c:pt idx="25">
                  <c:v>546685.94285714277</c:v>
                </c:pt>
                <c:pt idx="26">
                  <c:v>548443.82857142854</c:v>
                </c:pt>
              </c:numCache>
            </c:numRef>
          </c:val>
          <c:smooth val="0"/>
          <c:extLst>
            <c:ext xmlns:c16="http://schemas.microsoft.com/office/drawing/2014/chart" uri="{C3380CC4-5D6E-409C-BE32-E72D297353CC}">
              <c16:uniqueId val="{00000006-D283-4CF0-AB06-13F44C847D30}"/>
            </c:ext>
          </c:extLst>
        </c:ser>
        <c:dLbls>
          <c:showLegendKey val="0"/>
          <c:showVal val="0"/>
          <c:showCatName val="0"/>
          <c:showSerName val="0"/>
          <c:showPercent val="0"/>
          <c:showBubbleSize val="0"/>
        </c:dLbls>
        <c:marker val="1"/>
        <c:smooth val="0"/>
        <c:axId val="926224496"/>
        <c:axId val="926228456"/>
      </c:lineChart>
      <c:catAx>
        <c:axId val="926224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26228456"/>
        <c:crosses val="autoZero"/>
        <c:auto val="1"/>
        <c:lblAlgn val="ctr"/>
        <c:lblOffset val="100"/>
        <c:noMultiLvlLbl val="0"/>
      </c:catAx>
      <c:valAx>
        <c:axId val="926228456"/>
        <c:scaling>
          <c:orientation val="minMax"/>
          <c:max val="560000"/>
          <c:min val="440000"/>
        </c:scaling>
        <c:delete val="0"/>
        <c:axPos val="l"/>
        <c:majorGridlines>
          <c:spPr>
            <a:ln w="9525" cap="flat" cmpd="sng" algn="ctr">
              <a:solidFill>
                <a:schemeClr val="tx1">
                  <a:lumMod val="15000"/>
                  <a:lumOff val="85000"/>
                </a:schemeClr>
              </a:solidFill>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26224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68340145108744"/>
          <c:y val="7.3539263525438908E-2"/>
          <c:w val="0.85927367764169182"/>
          <c:h val="0.76751271809275068"/>
        </c:manualLayout>
      </c:layout>
      <c:lineChart>
        <c:grouping val="standard"/>
        <c:varyColors val="0"/>
        <c:ser>
          <c:idx val="0"/>
          <c:order val="0"/>
          <c:tx>
            <c:strRef>
              <c:f>影響愛!$C$6</c:f>
              <c:strCache>
                <c:ptCount val="1"/>
                <c:pt idx="0">
                  <c:v>県内総生産</c:v>
                </c:pt>
              </c:strCache>
            </c:strRef>
          </c:tx>
          <c:spPr>
            <a:ln w="38100" cap="rnd">
              <a:solidFill>
                <a:schemeClr val="tx1"/>
              </a:solidFill>
              <a:round/>
            </a:ln>
            <a:effectLst/>
          </c:spPr>
          <c:marker>
            <c:symbol val="circle"/>
            <c:size val="9"/>
            <c:spPr>
              <a:solidFill>
                <a:schemeClr val="tx1"/>
              </a:solidFill>
              <a:ln w="12700">
                <a:solidFill>
                  <a:schemeClr val="tx1"/>
                </a:solidFill>
              </a:ln>
              <a:effectLst/>
            </c:spPr>
          </c:marker>
          <c:trendline>
            <c:spPr>
              <a:ln w="19050" cap="rnd">
                <a:solidFill>
                  <a:srgbClr val="C00000"/>
                </a:solidFill>
                <a:prstDash val="sysDash"/>
              </a:ln>
              <a:effectLst/>
            </c:spPr>
            <c:trendlineType val="linear"/>
            <c:dispRSqr val="0"/>
            <c:dispEq val="1"/>
            <c:trendlineLbl>
              <c:layout>
                <c:manualLayout>
                  <c:x val="-2.7337710571248033E-2"/>
                  <c:y val="-4.1019127612754856E-2"/>
                </c:manualLayout>
              </c:layout>
              <c:numFmt formatCode="General" sourceLinked="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trendlineLbl>
          </c:trendline>
          <c:cat>
            <c:numRef>
              <c:f>影響愛!$B$24:$B$35</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影響愛!$C$24:$C$35</c:f>
              <c:numCache>
                <c:formatCode>#,##0_ ;[Red]\-#,##0\ </c:formatCode>
                <c:ptCount val="12"/>
                <c:pt idx="0">
                  <c:v>38958799</c:v>
                </c:pt>
                <c:pt idx="1">
                  <c:v>39561649</c:v>
                </c:pt>
                <c:pt idx="2">
                  <c:v>40372441</c:v>
                </c:pt>
                <c:pt idx="3">
                  <c:v>40423998</c:v>
                </c:pt>
                <c:pt idx="4">
                  <c:v>41990489</c:v>
                </c:pt>
                <c:pt idx="5">
                  <c:v>40977803</c:v>
                </c:pt>
                <c:pt idx="6">
                  <c:v>42141124</c:v>
                </c:pt>
                <c:pt idx="7">
                  <c:v>42679938</c:v>
                </c:pt>
                <c:pt idx="8">
                  <c:v>41073544</c:v>
                </c:pt>
                <c:pt idx="9">
                  <c:v>39474654</c:v>
                </c:pt>
                <c:pt idx="10">
                  <c:v>40629806</c:v>
                </c:pt>
                <c:pt idx="11">
                  <c:v>42708649</c:v>
                </c:pt>
              </c:numCache>
            </c:numRef>
          </c:val>
          <c:smooth val="0"/>
          <c:extLst>
            <c:ext xmlns:c16="http://schemas.microsoft.com/office/drawing/2014/chart" uri="{C3380CC4-5D6E-409C-BE32-E72D297353CC}">
              <c16:uniqueId val="{00000000-C521-4C09-A1D4-E922E7523BB3}"/>
            </c:ext>
          </c:extLst>
        </c:ser>
        <c:ser>
          <c:idx val="1"/>
          <c:order val="1"/>
          <c:tx>
            <c:strRef>
              <c:f>影響愛!$D$6</c:f>
              <c:strCache>
                <c:ptCount val="1"/>
                <c:pt idx="0">
                  <c:v>3年平均</c:v>
                </c:pt>
              </c:strCache>
            </c:strRef>
          </c:tx>
          <c:spPr>
            <a:ln w="28575" cap="rnd">
              <a:solidFill>
                <a:schemeClr val="tx1">
                  <a:lumMod val="50000"/>
                  <a:lumOff val="50000"/>
                </a:schemeClr>
              </a:solidFill>
              <a:round/>
            </a:ln>
            <a:effectLst/>
          </c:spPr>
          <c:marker>
            <c:symbol val="triangle"/>
            <c:size val="7"/>
            <c:spPr>
              <a:solidFill>
                <a:schemeClr val="tx1">
                  <a:lumMod val="50000"/>
                  <a:lumOff val="50000"/>
                </a:schemeClr>
              </a:solidFill>
              <a:ln w="9525">
                <a:solidFill>
                  <a:schemeClr val="tx1"/>
                </a:solidFill>
              </a:ln>
              <a:effectLst/>
            </c:spPr>
          </c:marker>
          <c:cat>
            <c:numRef>
              <c:f>影響愛!$B$24:$B$35</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影響愛!$D$24:$D$35</c:f>
              <c:numCache>
                <c:formatCode>#,##0_ ;[Red]\-#,##0\ </c:formatCode>
                <c:ptCount val="12"/>
                <c:pt idx="1">
                  <c:v>39630963</c:v>
                </c:pt>
                <c:pt idx="2">
                  <c:v>40119362.666666664</c:v>
                </c:pt>
                <c:pt idx="3">
                  <c:v>40928976</c:v>
                </c:pt>
                <c:pt idx="4">
                  <c:v>41130763.333333336</c:v>
                </c:pt>
                <c:pt idx="5">
                  <c:v>41703138.666666664</c:v>
                </c:pt>
                <c:pt idx="6">
                  <c:v>41932955</c:v>
                </c:pt>
                <c:pt idx="7">
                  <c:v>41964868.666666664</c:v>
                </c:pt>
                <c:pt idx="8">
                  <c:v>41076045.333333336</c:v>
                </c:pt>
                <c:pt idx="9">
                  <c:v>40392668</c:v>
                </c:pt>
                <c:pt idx="10">
                  <c:v>40937703</c:v>
                </c:pt>
              </c:numCache>
            </c:numRef>
          </c:val>
          <c:smooth val="0"/>
          <c:extLst>
            <c:ext xmlns:c16="http://schemas.microsoft.com/office/drawing/2014/chart" uri="{C3380CC4-5D6E-409C-BE32-E72D297353CC}">
              <c16:uniqueId val="{00000001-C521-4C09-A1D4-E922E7523BB3}"/>
            </c:ext>
          </c:extLst>
        </c:ser>
        <c:ser>
          <c:idx val="2"/>
          <c:order val="2"/>
          <c:tx>
            <c:strRef>
              <c:f>影響愛!$E$6</c:f>
              <c:strCache>
                <c:ptCount val="1"/>
                <c:pt idx="0">
                  <c:v>5年平均</c:v>
                </c:pt>
              </c:strCache>
            </c:strRef>
          </c:tx>
          <c:spPr>
            <a:ln w="19050" cap="rnd">
              <a:solidFill>
                <a:schemeClr val="bg1">
                  <a:lumMod val="65000"/>
                </a:schemeClr>
              </a:solidFill>
              <a:round/>
            </a:ln>
            <a:effectLst/>
          </c:spPr>
          <c:marker>
            <c:symbol val="triangle"/>
            <c:size val="5"/>
            <c:spPr>
              <a:solidFill>
                <a:schemeClr val="bg1">
                  <a:lumMod val="65000"/>
                </a:schemeClr>
              </a:solidFill>
              <a:ln w="9525">
                <a:solidFill>
                  <a:schemeClr val="tx1"/>
                </a:solidFill>
              </a:ln>
              <a:effectLst/>
            </c:spPr>
          </c:marker>
          <c:cat>
            <c:numRef>
              <c:f>影響愛!$B$24:$B$35</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影響愛!$E$24:$E$35</c:f>
              <c:numCache>
                <c:formatCode>#,##0_ ;[Red]\-#,##0\ </c:formatCode>
                <c:ptCount val="12"/>
                <c:pt idx="2">
                  <c:v>40261475.200000003</c:v>
                </c:pt>
                <c:pt idx="3">
                  <c:v>40665276</c:v>
                </c:pt>
                <c:pt idx="4">
                  <c:v>41181171</c:v>
                </c:pt>
                <c:pt idx="5">
                  <c:v>41642670.399999999</c:v>
                </c:pt>
                <c:pt idx="6">
                  <c:v>41772579.600000001</c:v>
                </c:pt>
                <c:pt idx="7">
                  <c:v>41269412.600000001</c:v>
                </c:pt>
                <c:pt idx="8">
                  <c:v>41199813.200000003</c:v>
                </c:pt>
                <c:pt idx="9">
                  <c:v>41313318.200000003</c:v>
                </c:pt>
              </c:numCache>
            </c:numRef>
          </c:val>
          <c:smooth val="0"/>
          <c:extLst>
            <c:ext xmlns:c16="http://schemas.microsoft.com/office/drawing/2014/chart" uri="{C3380CC4-5D6E-409C-BE32-E72D297353CC}">
              <c16:uniqueId val="{00000002-C521-4C09-A1D4-E922E7523BB3}"/>
            </c:ext>
          </c:extLst>
        </c:ser>
        <c:ser>
          <c:idx val="3"/>
          <c:order val="3"/>
          <c:tx>
            <c:strRef>
              <c:f>影響愛!$F$6</c:f>
              <c:strCache>
                <c:ptCount val="1"/>
                <c:pt idx="0">
                  <c:v>7年平均</c:v>
                </c:pt>
              </c:strCache>
            </c:strRef>
          </c:tx>
          <c:spPr>
            <a:ln w="15875" cap="rnd">
              <a:solidFill>
                <a:schemeClr val="bg1">
                  <a:lumMod val="65000"/>
                </a:schemeClr>
              </a:solidFill>
              <a:round/>
            </a:ln>
            <a:effectLst/>
          </c:spPr>
          <c:marker>
            <c:symbol val="triangle"/>
            <c:size val="3"/>
            <c:spPr>
              <a:solidFill>
                <a:schemeClr val="bg1">
                  <a:lumMod val="85000"/>
                </a:schemeClr>
              </a:solidFill>
              <a:ln w="9525">
                <a:solidFill>
                  <a:schemeClr val="tx1"/>
                </a:solidFill>
              </a:ln>
              <a:effectLst/>
            </c:spPr>
          </c:marker>
          <c:cat>
            <c:numRef>
              <c:f>影響愛!$B$24:$B$35</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影響愛!$F$24:$F$35</c:f>
              <c:numCache>
                <c:formatCode>#,##0_ ;[Red]\-#,##0\ </c:formatCode>
                <c:ptCount val="12"/>
                <c:pt idx="3">
                  <c:v>40632329</c:v>
                </c:pt>
                <c:pt idx="4">
                  <c:v>41163920.285714284</c:v>
                </c:pt>
                <c:pt idx="5">
                  <c:v>41379905.285714284</c:v>
                </c:pt>
                <c:pt idx="6">
                  <c:v>41251650</c:v>
                </c:pt>
                <c:pt idx="7">
                  <c:v>41281051.142857142</c:v>
                </c:pt>
                <c:pt idx="8">
                  <c:v>41383645.428571425</c:v>
                </c:pt>
              </c:numCache>
            </c:numRef>
          </c:val>
          <c:smooth val="0"/>
          <c:extLst>
            <c:ext xmlns:c16="http://schemas.microsoft.com/office/drawing/2014/chart" uri="{C3380CC4-5D6E-409C-BE32-E72D297353CC}">
              <c16:uniqueId val="{00000003-C521-4C09-A1D4-E922E7523BB3}"/>
            </c:ext>
          </c:extLst>
        </c:ser>
        <c:dLbls>
          <c:showLegendKey val="0"/>
          <c:showVal val="0"/>
          <c:showCatName val="0"/>
          <c:showSerName val="0"/>
          <c:showPercent val="0"/>
          <c:showBubbleSize val="0"/>
        </c:dLbls>
        <c:marker val="1"/>
        <c:smooth val="0"/>
        <c:axId val="926224496"/>
        <c:axId val="926228456"/>
      </c:lineChart>
      <c:catAx>
        <c:axId val="926224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26228456"/>
        <c:crosses val="autoZero"/>
        <c:auto val="1"/>
        <c:lblAlgn val="ctr"/>
        <c:lblOffset val="100"/>
        <c:noMultiLvlLbl val="0"/>
      </c:catAx>
      <c:valAx>
        <c:axId val="926228456"/>
        <c:scaling>
          <c:orientation val="minMax"/>
          <c:min val="38000000"/>
        </c:scaling>
        <c:delete val="0"/>
        <c:axPos val="l"/>
        <c:majorGridlines>
          <c:spPr>
            <a:ln w="9525" cap="flat" cmpd="sng" algn="ctr">
              <a:solidFill>
                <a:schemeClr val="tx1">
                  <a:lumMod val="15000"/>
                  <a:lumOff val="85000"/>
                </a:schemeClr>
              </a:solidFill>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26224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517536359688982E-2"/>
          <c:y val="5.459770114942529E-2"/>
          <c:w val="0.9245158084631121"/>
          <c:h val="0.80563738799891393"/>
        </c:manualLayout>
      </c:layout>
      <c:barChart>
        <c:barDir val="col"/>
        <c:grouping val="clustered"/>
        <c:varyColors val="0"/>
        <c:ser>
          <c:idx val="4"/>
          <c:order val="4"/>
          <c:tx>
            <c:strRef>
              <c:f>鉱工業!$F$5</c:f>
              <c:strCache>
                <c:ptCount val="1"/>
              </c:strCache>
            </c:strRef>
          </c:tx>
          <c:spPr>
            <a:solidFill>
              <a:schemeClr val="accent1">
                <a:lumMod val="20000"/>
                <a:lumOff val="80000"/>
              </a:schemeClr>
            </a:solidFill>
            <a:ln w="3175">
              <a:solidFill>
                <a:srgbClr val="0070C0"/>
              </a:solidFill>
            </a:ln>
            <a:effectLst/>
          </c:spPr>
          <c:invertIfNegative val="0"/>
          <c:dPt>
            <c:idx val="5"/>
            <c:invertIfNegative val="0"/>
            <c:bubble3D val="0"/>
            <c:spPr>
              <a:solidFill>
                <a:schemeClr val="accent2">
                  <a:lumMod val="60000"/>
                  <a:lumOff val="40000"/>
                </a:schemeClr>
              </a:solidFill>
              <a:ln w="3175">
                <a:solidFill>
                  <a:srgbClr val="0070C0"/>
                </a:solidFill>
              </a:ln>
              <a:effectLst/>
            </c:spPr>
            <c:extLst>
              <c:ext xmlns:c16="http://schemas.microsoft.com/office/drawing/2014/chart" uri="{C3380CC4-5D6E-409C-BE32-E72D297353CC}">
                <c16:uniqueId val="{00000001-5E18-4BF5-80E4-9EEB2BEB29B2}"/>
              </c:ext>
            </c:extLst>
          </c:dPt>
          <c:dPt>
            <c:idx val="21"/>
            <c:invertIfNegative val="0"/>
            <c:bubble3D val="0"/>
            <c:spPr>
              <a:solidFill>
                <a:schemeClr val="accent2">
                  <a:lumMod val="60000"/>
                  <a:lumOff val="40000"/>
                </a:schemeClr>
              </a:solidFill>
              <a:ln w="3175">
                <a:solidFill>
                  <a:srgbClr val="0070C0"/>
                </a:solidFill>
              </a:ln>
              <a:effectLst/>
            </c:spPr>
            <c:extLst>
              <c:ext xmlns:c16="http://schemas.microsoft.com/office/drawing/2014/chart" uri="{C3380CC4-5D6E-409C-BE32-E72D297353CC}">
                <c16:uniqueId val="{00000003-5E18-4BF5-80E4-9EEB2BEB29B2}"/>
              </c:ext>
            </c:extLst>
          </c:dPt>
          <c:dPt>
            <c:idx val="22"/>
            <c:invertIfNegative val="0"/>
            <c:bubble3D val="0"/>
            <c:spPr>
              <a:solidFill>
                <a:schemeClr val="accent2">
                  <a:lumMod val="60000"/>
                  <a:lumOff val="40000"/>
                </a:schemeClr>
              </a:solidFill>
              <a:ln w="3175">
                <a:solidFill>
                  <a:srgbClr val="0070C0"/>
                </a:solidFill>
              </a:ln>
              <a:effectLst/>
            </c:spPr>
            <c:extLst>
              <c:ext xmlns:c16="http://schemas.microsoft.com/office/drawing/2014/chart" uri="{C3380CC4-5D6E-409C-BE32-E72D297353CC}">
                <c16:uniqueId val="{00000005-5E18-4BF5-80E4-9EEB2BEB29B2}"/>
              </c:ext>
            </c:extLst>
          </c:dPt>
          <c:dPt>
            <c:idx val="29"/>
            <c:invertIfNegative val="0"/>
            <c:bubble3D val="0"/>
            <c:spPr>
              <a:solidFill>
                <a:schemeClr val="accent2">
                  <a:lumMod val="60000"/>
                  <a:lumOff val="40000"/>
                </a:schemeClr>
              </a:solidFill>
              <a:ln w="3175">
                <a:solidFill>
                  <a:srgbClr val="0070C0"/>
                </a:solidFill>
              </a:ln>
              <a:effectLst/>
            </c:spPr>
            <c:extLst>
              <c:ext xmlns:c16="http://schemas.microsoft.com/office/drawing/2014/chart" uri="{C3380CC4-5D6E-409C-BE32-E72D297353CC}">
                <c16:uniqueId val="{0000003A-5E18-4BF5-80E4-9EEB2BEB29B2}"/>
              </c:ext>
            </c:extLst>
          </c:dPt>
          <c:dPt>
            <c:idx val="33"/>
            <c:invertIfNegative val="0"/>
            <c:bubble3D val="0"/>
            <c:spPr>
              <a:solidFill>
                <a:schemeClr val="accent2">
                  <a:lumMod val="60000"/>
                  <a:lumOff val="40000"/>
                </a:schemeClr>
              </a:solidFill>
              <a:ln w="3175">
                <a:solidFill>
                  <a:srgbClr val="0070C0"/>
                </a:solidFill>
              </a:ln>
              <a:effectLst/>
            </c:spPr>
            <c:extLst>
              <c:ext xmlns:c16="http://schemas.microsoft.com/office/drawing/2014/chart" uri="{C3380CC4-5D6E-409C-BE32-E72D297353CC}">
                <c16:uniqueId val="{00000007-5E18-4BF5-80E4-9EEB2BEB29B2}"/>
              </c:ext>
            </c:extLst>
          </c:dPt>
          <c:dPt>
            <c:idx val="38"/>
            <c:invertIfNegative val="0"/>
            <c:bubble3D val="0"/>
            <c:spPr>
              <a:solidFill>
                <a:schemeClr val="accent2">
                  <a:lumMod val="60000"/>
                  <a:lumOff val="40000"/>
                </a:schemeClr>
              </a:solidFill>
              <a:ln w="3175">
                <a:solidFill>
                  <a:srgbClr val="0070C0"/>
                </a:solidFill>
              </a:ln>
              <a:effectLst/>
            </c:spPr>
            <c:extLst>
              <c:ext xmlns:c16="http://schemas.microsoft.com/office/drawing/2014/chart" uri="{C3380CC4-5D6E-409C-BE32-E72D297353CC}">
                <c16:uniqueId val="{0000003B-5E18-4BF5-80E4-9EEB2BEB29B2}"/>
              </c:ext>
            </c:extLst>
          </c:dPt>
          <c:dPt>
            <c:idx val="39"/>
            <c:invertIfNegative val="0"/>
            <c:bubble3D val="0"/>
            <c:spPr>
              <a:solidFill>
                <a:schemeClr val="accent2">
                  <a:lumMod val="60000"/>
                  <a:lumOff val="40000"/>
                </a:schemeClr>
              </a:solidFill>
              <a:ln w="3175">
                <a:solidFill>
                  <a:srgbClr val="0070C0"/>
                </a:solidFill>
              </a:ln>
              <a:effectLst/>
            </c:spPr>
            <c:extLst>
              <c:ext xmlns:c16="http://schemas.microsoft.com/office/drawing/2014/chart" uri="{C3380CC4-5D6E-409C-BE32-E72D297353CC}">
                <c16:uniqueId val="{00000009-5E18-4BF5-80E4-9EEB2BEB29B2}"/>
              </c:ext>
            </c:extLst>
          </c:dPt>
          <c:dPt>
            <c:idx val="40"/>
            <c:invertIfNegative val="0"/>
            <c:bubble3D val="0"/>
            <c:spPr>
              <a:solidFill>
                <a:schemeClr val="accent2">
                  <a:lumMod val="60000"/>
                  <a:lumOff val="40000"/>
                </a:schemeClr>
              </a:solidFill>
              <a:ln w="3175">
                <a:solidFill>
                  <a:srgbClr val="0070C0"/>
                </a:solidFill>
              </a:ln>
              <a:effectLst/>
            </c:spPr>
            <c:extLst>
              <c:ext xmlns:c16="http://schemas.microsoft.com/office/drawing/2014/chart" uri="{C3380CC4-5D6E-409C-BE32-E72D297353CC}">
                <c16:uniqueId val="{0000000B-5E18-4BF5-80E4-9EEB2BEB29B2}"/>
              </c:ext>
            </c:extLst>
          </c:dPt>
          <c:dPt>
            <c:idx val="45"/>
            <c:invertIfNegative val="0"/>
            <c:bubble3D val="0"/>
            <c:spPr>
              <a:solidFill>
                <a:schemeClr val="accent2">
                  <a:lumMod val="60000"/>
                  <a:lumOff val="40000"/>
                </a:schemeClr>
              </a:solidFill>
              <a:ln w="3175">
                <a:solidFill>
                  <a:srgbClr val="0070C0"/>
                </a:solidFill>
              </a:ln>
              <a:effectLst/>
            </c:spPr>
            <c:extLst>
              <c:ext xmlns:c16="http://schemas.microsoft.com/office/drawing/2014/chart" uri="{C3380CC4-5D6E-409C-BE32-E72D297353CC}">
                <c16:uniqueId val="{0000000D-5E18-4BF5-80E4-9EEB2BEB29B2}"/>
              </c:ext>
            </c:extLst>
          </c:dPt>
          <c:dPt>
            <c:idx val="48"/>
            <c:invertIfNegative val="0"/>
            <c:bubble3D val="0"/>
            <c:spPr>
              <a:solidFill>
                <a:schemeClr val="accent2">
                  <a:lumMod val="60000"/>
                  <a:lumOff val="40000"/>
                </a:schemeClr>
              </a:solidFill>
              <a:ln w="3175">
                <a:solidFill>
                  <a:srgbClr val="0070C0"/>
                </a:solidFill>
              </a:ln>
              <a:effectLst/>
            </c:spPr>
            <c:extLst>
              <c:ext xmlns:c16="http://schemas.microsoft.com/office/drawing/2014/chart" uri="{C3380CC4-5D6E-409C-BE32-E72D297353CC}">
                <c16:uniqueId val="{0000000F-5E18-4BF5-80E4-9EEB2BEB29B2}"/>
              </c:ext>
            </c:extLst>
          </c:dPt>
          <c:dPt>
            <c:idx val="49"/>
            <c:invertIfNegative val="0"/>
            <c:bubble3D val="0"/>
            <c:spPr>
              <a:solidFill>
                <a:schemeClr val="accent1">
                  <a:lumMod val="20000"/>
                  <a:lumOff val="80000"/>
                </a:schemeClr>
              </a:solidFill>
              <a:ln w="3175">
                <a:solidFill>
                  <a:srgbClr val="0070C0"/>
                </a:solidFill>
              </a:ln>
              <a:effectLst/>
            </c:spPr>
            <c:extLst>
              <c:ext xmlns:c16="http://schemas.microsoft.com/office/drawing/2014/chart" uri="{C3380CC4-5D6E-409C-BE32-E72D297353CC}">
                <c16:uniqueId val="{00000011-5E18-4BF5-80E4-9EEB2BEB29B2}"/>
              </c:ext>
            </c:extLst>
          </c:dPt>
          <c:dPt>
            <c:idx val="55"/>
            <c:invertIfNegative val="0"/>
            <c:bubble3D val="0"/>
            <c:spPr>
              <a:solidFill>
                <a:schemeClr val="accent2">
                  <a:lumMod val="60000"/>
                  <a:lumOff val="40000"/>
                </a:schemeClr>
              </a:solidFill>
              <a:ln w="3175">
                <a:solidFill>
                  <a:srgbClr val="0070C0"/>
                </a:solidFill>
              </a:ln>
              <a:effectLst/>
            </c:spPr>
            <c:extLst>
              <c:ext xmlns:c16="http://schemas.microsoft.com/office/drawing/2014/chart" uri="{C3380CC4-5D6E-409C-BE32-E72D297353CC}">
                <c16:uniqueId val="{00000013-5E18-4BF5-80E4-9EEB2BEB29B2}"/>
              </c:ext>
            </c:extLst>
          </c:dPt>
          <c:dPt>
            <c:idx val="56"/>
            <c:invertIfNegative val="0"/>
            <c:bubble3D val="0"/>
            <c:spPr>
              <a:solidFill>
                <a:schemeClr val="accent2">
                  <a:lumMod val="60000"/>
                  <a:lumOff val="40000"/>
                </a:schemeClr>
              </a:solidFill>
              <a:ln w="3175">
                <a:solidFill>
                  <a:srgbClr val="0070C0"/>
                </a:solidFill>
              </a:ln>
              <a:effectLst/>
            </c:spPr>
            <c:extLst>
              <c:ext xmlns:c16="http://schemas.microsoft.com/office/drawing/2014/chart" uri="{C3380CC4-5D6E-409C-BE32-E72D297353CC}">
                <c16:uniqueId val="{00000015-5E18-4BF5-80E4-9EEB2BEB29B2}"/>
              </c:ext>
            </c:extLst>
          </c:dPt>
          <c:dPt>
            <c:idx val="58"/>
            <c:invertIfNegative val="0"/>
            <c:bubble3D val="0"/>
            <c:spPr>
              <a:solidFill>
                <a:schemeClr val="accent2">
                  <a:lumMod val="60000"/>
                  <a:lumOff val="40000"/>
                </a:schemeClr>
              </a:solidFill>
              <a:ln w="3175">
                <a:solidFill>
                  <a:srgbClr val="0070C0"/>
                </a:solidFill>
              </a:ln>
              <a:effectLst/>
            </c:spPr>
            <c:extLst>
              <c:ext xmlns:c16="http://schemas.microsoft.com/office/drawing/2014/chart" uri="{C3380CC4-5D6E-409C-BE32-E72D297353CC}">
                <c16:uniqueId val="{00000017-5E18-4BF5-80E4-9EEB2BEB29B2}"/>
              </c:ext>
            </c:extLst>
          </c:dPt>
          <c:dPt>
            <c:idx val="59"/>
            <c:invertIfNegative val="0"/>
            <c:bubble3D val="0"/>
            <c:spPr>
              <a:solidFill>
                <a:schemeClr val="accent2">
                  <a:lumMod val="40000"/>
                  <a:lumOff val="60000"/>
                </a:schemeClr>
              </a:solidFill>
              <a:ln w="3175">
                <a:solidFill>
                  <a:srgbClr val="0070C0"/>
                </a:solidFill>
              </a:ln>
              <a:effectLst/>
            </c:spPr>
            <c:extLst>
              <c:ext xmlns:c16="http://schemas.microsoft.com/office/drawing/2014/chart" uri="{C3380CC4-5D6E-409C-BE32-E72D297353CC}">
                <c16:uniqueId val="{00000037-5E18-4BF5-80E4-9EEB2BEB29B2}"/>
              </c:ext>
            </c:extLst>
          </c:dPt>
          <c:dPt>
            <c:idx val="60"/>
            <c:invertIfNegative val="0"/>
            <c:bubble3D val="0"/>
            <c:spPr>
              <a:solidFill>
                <a:schemeClr val="accent1">
                  <a:lumMod val="20000"/>
                  <a:lumOff val="80000"/>
                </a:schemeClr>
              </a:solidFill>
              <a:ln w="3175">
                <a:solidFill>
                  <a:srgbClr val="0070C0"/>
                </a:solidFill>
              </a:ln>
              <a:effectLst/>
            </c:spPr>
            <c:extLst>
              <c:ext xmlns:c16="http://schemas.microsoft.com/office/drawing/2014/chart" uri="{C3380CC4-5D6E-409C-BE32-E72D297353CC}">
                <c16:uniqueId val="{00000019-5E18-4BF5-80E4-9EEB2BEB29B2}"/>
              </c:ext>
            </c:extLst>
          </c:dPt>
          <c:dPt>
            <c:idx val="62"/>
            <c:invertIfNegative val="0"/>
            <c:bubble3D val="0"/>
            <c:spPr>
              <a:solidFill>
                <a:schemeClr val="accent2">
                  <a:lumMod val="60000"/>
                  <a:lumOff val="40000"/>
                </a:schemeClr>
              </a:solidFill>
              <a:ln w="3175">
                <a:solidFill>
                  <a:srgbClr val="0070C0"/>
                </a:solidFill>
              </a:ln>
              <a:effectLst/>
            </c:spPr>
            <c:extLst>
              <c:ext xmlns:c16="http://schemas.microsoft.com/office/drawing/2014/chart" uri="{C3380CC4-5D6E-409C-BE32-E72D297353CC}">
                <c16:uniqueId val="{0000001B-5E18-4BF5-80E4-9EEB2BEB29B2}"/>
              </c:ext>
            </c:extLst>
          </c:dPt>
          <c:dPt>
            <c:idx val="66"/>
            <c:invertIfNegative val="0"/>
            <c:bubble3D val="0"/>
            <c:spPr>
              <a:solidFill>
                <a:schemeClr val="accent2">
                  <a:lumMod val="60000"/>
                  <a:lumOff val="40000"/>
                </a:schemeClr>
              </a:solidFill>
              <a:ln w="3175">
                <a:solidFill>
                  <a:srgbClr val="0070C0"/>
                </a:solidFill>
              </a:ln>
              <a:effectLst/>
            </c:spPr>
            <c:extLst>
              <c:ext xmlns:c16="http://schemas.microsoft.com/office/drawing/2014/chart" uri="{C3380CC4-5D6E-409C-BE32-E72D297353CC}">
                <c16:uniqueId val="{0000001D-5E18-4BF5-80E4-9EEB2BEB29B2}"/>
              </c:ext>
            </c:extLst>
          </c:dPt>
          <c:dPt>
            <c:idx val="67"/>
            <c:invertIfNegative val="0"/>
            <c:bubble3D val="0"/>
            <c:spPr>
              <a:solidFill>
                <a:schemeClr val="accent2">
                  <a:lumMod val="60000"/>
                  <a:lumOff val="40000"/>
                </a:schemeClr>
              </a:solidFill>
              <a:ln w="3175">
                <a:solidFill>
                  <a:srgbClr val="0070C0"/>
                </a:solidFill>
              </a:ln>
              <a:effectLst/>
            </c:spPr>
            <c:extLst>
              <c:ext xmlns:c16="http://schemas.microsoft.com/office/drawing/2014/chart" uri="{C3380CC4-5D6E-409C-BE32-E72D297353CC}">
                <c16:uniqueId val="{0000001F-5E18-4BF5-80E4-9EEB2BEB29B2}"/>
              </c:ext>
            </c:extLst>
          </c:dPt>
          <c:dPt>
            <c:idx val="69"/>
            <c:invertIfNegative val="0"/>
            <c:bubble3D val="0"/>
            <c:spPr>
              <a:solidFill>
                <a:schemeClr val="accent2">
                  <a:lumMod val="60000"/>
                  <a:lumOff val="40000"/>
                </a:schemeClr>
              </a:solidFill>
              <a:ln w="3175">
                <a:solidFill>
                  <a:srgbClr val="0070C0"/>
                </a:solidFill>
              </a:ln>
              <a:effectLst/>
            </c:spPr>
            <c:extLst>
              <c:ext xmlns:c16="http://schemas.microsoft.com/office/drawing/2014/chart" uri="{C3380CC4-5D6E-409C-BE32-E72D297353CC}">
                <c16:uniqueId val="{00000021-5E18-4BF5-80E4-9EEB2BEB29B2}"/>
              </c:ext>
            </c:extLst>
          </c:dPt>
          <c:cat>
            <c:strRef>
              <c:f>鉱工業!$A$6:$A$76</c:f>
              <c:strCache>
                <c:ptCount val="71"/>
                <c:pt idx="0">
                  <c:v>1953</c:v>
                </c:pt>
                <c:pt idx="1">
                  <c:v>1954</c:v>
                </c:pt>
                <c:pt idx="2">
                  <c:v>1955</c:v>
                </c:pt>
                <c:pt idx="3">
                  <c:v>1956</c:v>
                </c:pt>
                <c:pt idx="4">
                  <c:v>1957</c:v>
                </c:pt>
                <c:pt idx="5">
                  <c:v>1958</c:v>
                </c:pt>
                <c:pt idx="6">
                  <c:v>1959</c:v>
                </c:pt>
                <c:pt idx="7">
                  <c:v>1960</c:v>
                </c:pt>
                <c:pt idx="8">
                  <c:v>1961</c:v>
                </c:pt>
                <c:pt idx="9">
                  <c:v>1962</c:v>
                </c:pt>
                <c:pt idx="10">
                  <c:v>1963</c:v>
                </c:pt>
                <c:pt idx="11">
                  <c:v>1964</c:v>
                </c:pt>
                <c:pt idx="12">
                  <c:v>1965</c:v>
                </c:pt>
                <c:pt idx="13">
                  <c:v>1966</c:v>
                </c:pt>
                <c:pt idx="14">
                  <c:v>1967</c:v>
                </c:pt>
                <c:pt idx="15">
                  <c:v>1968</c:v>
                </c:pt>
                <c:pt idx="16">
                  <c:v>1969</c:v>
                </c:pt>
                <c:pt idx="17">
                  <c:v>1970</c:v>
                </c:pt>
                <c:pt idx="18">
                  <c:v>1971</c:v>
                </c:pt>
                <c:pt idx="19">
                  <c:v>1972</c:v>
                </c:pt>
                <c:pt idx="20">
                  <c:v>1973</c:v>
                </c:pt>
                <c:pt idx="21">
                  <c:v>1974</c:v>
                </c:pt>
                <c:pt idx="22">
                  <c:v>1975</c:v>
                </c:pt>
                <c:pt idx="23">
                  <c:v>1976</c:v>
                </c:pt>
                <c:pt idx="24">
                  <c:v>1977</c:v>
                </c:pt>
                <c:pt idx="25">
                  <c:v>1978</c:v>
                </c:pt>
                <c:pt idx="26">
                  <c:v>1979</c:v>
                </c:pt>
                <c:pt idx="27">
                  <c:v>1980</c:v>
                </c:pt>
                <c:pt idx="28">
                  <c:v>1981</c:v>
                </c:pt>
                <c:pt idx="29">
                  <c:v>1982</c:v>
                </c:pt>
                <c:pt idx="30">
                  <c:v>1983</c:v>
                </c:pt>
                <c:pt idx="31">
                  <c:v>1984</c:v>
                </c:pt>
                <c:pt idx="32">
                  <c:v>1985</c:v>
                </c:pt>
                <c:pt idx="33">
                  <c:v>1986</c:v>
                </c:pt>
                <c:pt idx="34">
                  <c:v>1987</c:v>
                </c:pt>
                <c:pt idx="35">
                  <c:v>1988</c:v>
                </c:pt>
                <c:pt idx="36">
                  <c:v>1989</c:v>
                </c:pt>
                <c:pt idx="37">
                  <c:v>1990</c:v>
                </c:pt>
                <c:pt idx="38">
                  <c:v>1991</c:v>
                </c:pt>
                <c:pt idx="39">
                  <c:v>1992</c:v>
                </c:pt>
                <c:pt idx="40">
                  <c:v>1993</c:v>
                </c:pt>
                <c:pt idx="41">
                  <c:v>1994</c:v>
                </c:pt>
                <c:pt idx="42">
                  <c:v>1995</c:v>
                </c:pt>
                <c:pt idx="43">
                  <c:v>1996</c:v>
                </c:pt>
                <c:pt idx="44">
                  <c:v>1997</c:v>
                </c:pt>
                <c:pt idx="45">
                  <c:v>1998</c:v>
                </c:pt>
                <c:pt idx="46">
                  <c:v>1999</c:v>
                </c:pt>
                <c:pt idx="47">
                  <c:v>2000</c:v>
                </c:pt>
                <c:pt idx="48">
                  <c:v>2001</c:v>
                </c:pt>
                <c:pt idx="49">
                  <c:v>2002</c:v>
                </c:pt>
                <c:pt idx="50">
                  <c:v>2003</c:v>
                </c:pt>
                <c:pt idx="51">
                  <c:v>2004</c:v>
                </c:pt>
                <c:pt idx="52">
                  <c:v>2005</c:v>
                </c:pt>
                <c:pt idx="53">
                  <c:v>2006</c:v>
                </c:pt>
                <c:pt idx="54">
                  <c:v>2007</c:v>
                </c:pt>
                <c:pt idx="55">
                  <c:v>2008</c:v>
                </c:pt>
                <c:pt idx="56">
                  <c:v>◆2009</c:v>
                </c:pt>
                <c:pt idx="57">
                  <c:v>2010</c:v>
                </c:pt>
                <c:pt idx="58">
                  <c:v>2011</c:v>
                </c:pt>
                <c:pt idx="59">
                  <c:v>2012</c:v>
                </c:pt>
                <c:pt idx="60">
                  <c:v>2013</c:v>
                </c:pt>
                <c:pt idx="61">
                  <c:v>2014</c:v>
                </c:pt>
                <c:pt idx="62">
                  <c:v>2015</c:v>
                </c:pt>
                <c:pt idx="63">
                  <c:v>2016</c:v>
                </c:pt>
                <c:pt idx="64">
                  <c:v>2017</c:v>
                </c:pt>
                <c:pt idx="65">
                  <c:v>2018</c:v>
                </c:pt>
                <c:pt idx="66">
                  <c:v>2019</c:v>
                </c:pt>
                <c:pt idx="67">
                  <c:v>◆2020</c:v>
                </c:pt>
                <c:pt idx="68">
                  <c:v>2021</c:v>
                </c:pt>
                <c:pt idx="69">
                  <c:v>2022</c:v>
                </c:pt>
                <c:pt idx="70">
                  <c:v>2023</c:v>
                </c:pt>
              </c:strCache>
            </c:strRef>
          </c:cat>
          <c:val>
            <c:numRef>
              <c:f>鉱工業!$F$6:$F$76</c:f>
              <c:numCache>
                <c:formatCode>0.0_ ;[Red]\-0.0\ </c:formatCode>
                <c:ptCount val="71"/>
                <c:pt idx="1">
                  <c:v>0.19999999999999929</c:v>
                </c:pt>
                <c:pt idx="2">
                  <c:v>0.90000000000000036</c:v>
                </c:pt>
                <c:pt idx="3">
                  <c:v>1.5999999999999996</c:v>
                </c:pt>
                <c:pt idx="4">
                  <c:v>1.3000000000000007</c:v>
                </c:pt>
                <c:pt idx="5">
                  <c:v>0</c:v>
                </c:pt>
                <c:pt idx="6">
                  <c:v>2.5</c:v>
                </c:pt>
                <c:pt idx="7">
                  <c:v>2.9000000000000004</c:v>
                </c:pt>
                <c:pt idx="8">
                  <c:v>3</c:v>
                </c:pt>
                <c:pt idx="9">
                  <c:v>0.89999999999999858</c:v>
                </c:pt>
                <c:pt idx="10">
                  <c:v>3.1999999999999993</c:v>
                </c:pt>
                <c:pt idx="11">
                  <c:v>2.7000000000000028</c:v>
                </c:pt>
                <c:pt idx="12">
                  <c:v>0.89999999999999858</c:v>
                </c:pt>
                <c:pt idx="13">
                  <c:v>4.6000000000000014</c:v>
                </c:pt>
                <c:pt idx="14">
                  <c:v>5.6999999999999957</c:v>
                </c:pt>
                <c:pt idx="15">
                  <c:v>5.4000000000000057</c:v>
                </c:pt>
                <c:pt idx="16">
                  <c:v>7.0999999999999943</c:v>
                </c:pt>
                <c:pt idx="17">
                  <c:v>5.4000000000000057</c:v>
                </c:pt>
                <c:pt idx="18">
                  <c:v>1</c:v>
                </c:pt>
                <c:pt idx="19">
                  <c:v>5.7999999999999972</c:v>
                </c:pt>
                <c:pt idx="20">
                  <c:v>7.5999999999999943</c:v>
                </c:pt>
                <c:pt idx="21">
                  <c:v>-6.7999999999999972</c:v>
                </c:pt>
                <c:pt idx="22">
                  <c:v>-2.6999999999999957</c:v>
                </c:pt>
                <c:pt idx="23">
                  <c:v>6.4999999999999929</c:v>
                </c:pt>
                <c:pt idx="24">
                  <c:v>2.1000000000000085</c:v>
                </c:pt>
                <c:pt idx="25">
                  <c:v>4.7999999999999972</c:v>
                </c:pt>
                <c:pt idx="26">
                  <c:v>5.7999999999999972</c:v>
                </c:pt>
                <c:pt idx="27">
                  <c:v>1.6000000000000085</c:v>
                </c:pt>
                <c:pt idx="28">
                  <c:v>1.5999999999999943</c:v>
                </c:pt>
                <c:pt idx="29">
                  <c:v>-0.40000000000000568</c:v>
                </c:pt>
                <c:pt idx="30">
                  <c:v>4.6000000000000085</c:v>
                </c:pt>
                <c:pt idx="31">
                  <c:v>7.2000000000000028</c:v>
                </c:pt>
                <c:pt idx="32">
                  <c:v>2.1999999999999886</c:v>
                </c:pt>
                <c:pt idx="33">
                  <c:v>-9.9999999999994316E-2</c:v>
                </c:pt>
                <c:pt idx="34">
                  <c:v>5.7000000000000028</c:v>
                </c:pt>
                <c:pt idx="35">
                  <c:v>8.8999999999999915</c:v>
                </c:pt>
                <c:pt idx="36">
                  <c:v>4.7000000000000028</c:v>
                </c:pt>
                <c:pt idx="37">
                  <c:v>5.7000000000000028</c:v>
                </c:pt>
                <c:pt idx="38">
                  <c:v>-0.79999999999999716</c:v>
                </c:pt>
                <c:pt idx="39">
                  <c:v>-7.1000000000000085</c:v>
                </c:pt>
                <c:pt idx="40">
                  <c:v>-4.1999999999999886</c:v>
                </c:pt>
                <c:pt idx="41">
                  <c:v>3.5</c:v>
                </c:pt>
                <c:pt idx="42">
                  <c:v>2.2999999999999972</c:v>
                </c:pt>
                <c:pt idx="43">
                  <c:v>3.7999999999999972</c:v>
                </c:pt>
                <c:pt idx="44">
                  <c:v>1.4000000000000057</c:v>
                </c:pt>
                <c:pt idx="45">
                  <c:v>-8.2000000000000028</c:v>
                </c:pt>
                <c:pt idx="46">
                  <c:v>3</c:v>
                </c:pt>
                <c:pt idx="47">
                  <c:v>4.7999999999999972</c:v>
                </c:pt>
                <c:pt idx="48">
                  <c:v>-10.900000000000006</c:v>
                </c:pt>
                <c:pt idx="49">
                  <c:v>3.2000000000000028</c:v>
                </c:pt>
                <c:pt idx="50">
                  <c:v>3.2000000000000028</c:v>
                </c:pt>
                <c:pt idx="51">
                  <c:v>4.4000000000000057</c:v>
                </c:pt>
                <c:pt idx="52">
                  <c:v>1.8999999999999915</c:v>
                </c:pt>
                <c:pt idx="53">
                  <c:v>5.5</c:v>
                </c:pt>
                <c:pt idx="54">
                  <c:v>3.6000000000000085</c:v>
                </c:pt>
                <c:pt idx="55">
                  <c:v>-16.300000000000011</c:v>
                </c:pt>
                <c:pt idx="56">
                  <c:v>-10.799999999999997</c:v>
                </c:pt>
                <c:pt idx="57">
                  <c:v>9.1000000000000085</c:v>
                </c:pt>
                <c:pt idx="58">
                  <c:v>-0.80000000000001137</c:v>
                </c:pt>
                <c:pt idx="59">
                  <c:v>-3</c:v>
                </c:pt>
                <c:pt idx="60">
                  <c:v>3.6000000000000085</c:v>
                </c:pt>
                <c:pt idx="61">
                  <c:v>-0.60000000000000853</c:v>
                </c:pt>
                <c:pt idx="62">
                  <c:v>-0.79999999999999716</c:v>
                </c:pt>
                <c:pt idx="63">
                  <c:v>0.90000000000000568</c:v>
                </c:pt>
                <c:pt idx="64">
                  <c:v>3.0999999999999943</c:v>
                </c:pt>
                <c:pt idx="65">
                  <c:v>-9.9999999999994316E-2</c:v>
                </c:pt>
                <c:pt idx="66">
                  <c:v>-4</c:v>
                </c:pt>
                <c:pt idx="67">
                  <c:v>-10.5</c:v>
                </c:pt>
                <c:pt idx="68">
                  <c:v>5.5</c:v>
                </c:pt>
              </c:numCache>
            </c:numRef>
          </c:val>
          <c:extLst>
            <c:ext xmlns:c16="http://schemas.microsoft.com/office/drawing/2014/chart" uri="{C3380CC4-5D6E-409C-BE32-E72D297353CC}">
              <c16:uniqueId val="{00000022-5E18-4BF5-80E4-9EEB2BEB29B2}"/>
            </c:ext>
          </c:extLst>
        </c:ser>
        <c:dLbls>
          <c:showLegendKey val="0"/>
          <c:showVal val="0"/>
          <c:showCatName val="0"/>
          <c:showSerName val="0"/>
          <c:showPercent val="0"/>
          <c:showBubbleSize val="0"/>
        </c:dLbls>
        <c:gapWidth val="150"/>
        <c:axId val="392260088"/>
        <c:axId val="392051984"/>
      </c:barChart>
      <c:lineChart>
        <c:grouping val="standard"/>
        <c:varyColors val="0"/>
        <c:ser>
          <c:idx val="0"/>
          <c:order val="0"/>
          <c:tx>
            <c:strRef>
              <c:f>鉱工業!$B$5</c:f>
              <c:strCache>
                <c:ptCount val="1"/>
                <c:pt idx="0">
                  <c:v>付加価値額生産指数</c:v>
                </c:pt>
              </c:strCache>
            </c:strRef>
          </c:tx>
          <c:spPr>
            <a:ln w="9525" cap="rnd">
              <a:solidFill>
                <a:srgbClr val="0070C0"/>
              </a:solidFill>
              <a:round/>
            </a:ln>
            <a:effectLst/>
          </c:spPr>
          <c:marker>
            <c:symbol val="none"/>
          </c:marker>
          <c:dLbls>
            <c:dLbl>
              <c:idx val="37"/>
              <c:layout>
                <c:manualLayout>
                  <c:x val="-2.3551735187998569E-2"/>
                  <c:y val="-3.997388644305729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D-5E18-4BF5-80E4-9EEB2BEB29B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鉱工業!$A$6:$A$76</c:f>
              <c:strCache>
                <c:ptCount val="71"/>
                <c:pt idx="0">
                  <c:v>1953</c:v>
                </c:pt>
                <c:pt idx="1">
                  <c:v>1954</c:v>
                </c:pt>
                <c:pt idx="2">
                  <c:v>1955</c:v>
                </c:pt>
                <c:pt idx="3">
                  <c:v>1956</c:v>
                </c:pt>
                <c:pt idx="4">
                  <c:v>1957</c:v>
                </c:pt>
                <c:pt idx="5">
                  <c:v>1958</c:v>
                </c:pt>
                <c:pt idx="6">
                  <c:v>1959</c:v>
                </c:pt>
                <c:pt idx="7">
                  <c:v>1960</c:v>
                </c:pt>
                <c:pt idx="8">
                  <c:v>1961</c:v>
                </c:pt>
                <c:pt idx="9">
                  <c:v>1962</c:v>
                </c:pt>
                <c:pt idx="10">
                  <c:v>1963</c:v>
                </c:pt>
                <c:pt idx="11">
                  <c:v>1964</c:v>
                </c:pt>
                <c:pt idx="12">
                  <c:v>1965</c:v>
                </c:pt>
                <c:pt idx="13">
                  <c:v>1966</c:v>
                </c:pt>
                <c:pt idx="14">
                  <c:v>1967</c:v>
                </c:pt>
                <c:pt idx="15">
                  <c:v>1968</c:v>
                </c:pt>
                <c:pt idx="16">
                  <c:v>1969</c:v>
                </c:pt>
                <c:pt idx="17">
                  <c:v>1970</c:v>
                </c:pt>
                <c:pt idx="18">
                  <c:v>1971</c:v>
                </c:pt>
                <c:pt idx="19">
                  <c:v>1972</c:v>
                </c:pt>
                <c:pt idx="20">
                  <c:v>1973</c:v>
                </c:pt>
                <c:pt idx="21">
                  <c:v>1974</c:v>
                </c:pt>
                <c:pt idx="22">
                  <c:v>1975</c:v>
                </c:pt>
                <c:pt idx="23">
                  <c:v>1976</c:v>
                </c:pt>
                <c:pt idx="24">
                  <c:v>1977</c:v>
                </c:pt>
                <c:pt idx="25">
                  <c:v>1978</c:v>
                </c:pt>
                <c:pt idx="26">
                  <c:v>1979</c:v>
                </c:pt>
                <c:pt idx="27">
                  <c:v>1980</c:v>
                </c:pt>
                <c:pt idx="28">
                  <c:v>1981</c:v>
                </c:pt>
                <c:pt idx="29">
                  <c:v>1982</c:v>
                </c:pt>
                <c:pt idx="30">
                  <c:v>1983</c:v>
                </c:pt>
                <c:pt idx="31">
                  <c:v>1984</c:v>
                </c:pt>
                <c:pt idx="32">
                  <c:v>1985</c:v>
                </c:pt>
                <c:pt idx="33">
                  <c:v>1986</c:v>
                </c:pt>
                <c:pt idx="34">
                  <c:v>1987</c:v>
                </c:pt>
                <c:pt idx="35">
                  <c:v>1988</c:v>
                </c:pt>
                <c:pt idx="36">
                  <c:v>1989</c:v>
                </c:pt>
                <c:pt idx="37">
                  <c:v>1990</c:v>
                </c:pt>
                <c:pt idx="38">
                  <c:v>1991</c:v>
                </c:pt>
                <c:pt idx="39">
                  <c:v>1992</c:v>
                </c:pt>
                <c:pt idx="40">
                  <c:v>1993</c:v>
                </c:pt>
                <c:pt idx="41">
                  <c:v>1994</c:v>
                </c:pt>
                <c:pt idx="42">
                  <c:v>1995</c:v>
                </c:pt>
                <c:pt idx="43">
                  <c:v>1996</c:v>
                </c:pt>
                <c:pt idx="44">
                  <c:v>1997</c:v>
                </c:pt>
                <c:pt idx="45">
                  <c:v>1998</c:v>
                </c:pt>
                <c:pt idx="46">
                  <c:v>1999</c:v>
                </c:pt>
                <c:pt idx="47">
                  <c:v>2000</c:v>
                </c:pt>
                <c:pt idx="48">
                  <c:v>2001</c:v>
                </c:pt>
                <c:pt idx="49">
                  <c:v>2002</c:v>
                </c:pt>
                <c:pt idx="50">
                  <c:v>2003</c:v>
                </c:pt>
                <c:pt idx="51">
                  <c:v>2004</c:v>
                </c:pt>
                <c:pt idx="52">
                  <c:v>2005</c:v>
                </c:pt>
                <c:pt idx="53">
                  <c:v>2006</c:v>
                </c:pt>
                <c:pt idx="54">
                  <c:v>2007</c:v>
                </c:pt>
                <c:pt idx="55">
                  <c:v>2008</c:v>
                </c:pt>
                <c:pt idx="56">
                  <c:v>◆2009</c:v>
                </c:pt>
                <c:pt idx="57">
                  <c:v>2010</c:v>
                </c:pt>
                <c:pt idx="58">
                  <c:v>2011</c:v>
                </c:pt>
                <c:pt idx="59">
                  <c:v>2012</c:v>
                </c:pt>
                <c:pt idx="60">
                  <c:v>2013</c:v>
                </c:pt>
                <c:pt idx="61">
                  <c:v>2014</c:v>
                </c:pt>
                <c:pt idx="62">
                  <c:v>2015</c:v>
                </c:pt>
                <c:pt idx="63">
                  <c:v>2016</c:v>
                </c:pt>
                <c:pt idx="64">
                  <c:v>2017</c:v>
                </c:pt>
                <c:pt idx="65">
                  <c:v>2018</c:v>
                </c:pt>
                <c:pt idx="66">
                  <c:v>2019</c:v>
                </c:pt>
                <c:pt idx="67">
                  <c:v>◆2020</c:v>
                </c:pt>
                <c:pt idx="68">
                  <c:v>2021</c:v>
                </c:pt>
                <c:pt idx="69">
                  <c:v>2022</c:v>
                </c:pt>
                <c:pt idx="70">
                  <c:v>2023</c:v>
                </c:pt>
              </c:strCache>
            </c:strRef>
          </c:cat>
          <c:val>
            <c:numRef>
              <c:f>鉱工業!$B$6:$B$76</c:f>
              <c:numCache>
                <c:formatCode>0.0_ </c:formatCode>
                <c:ptCount val="71"/>
                <c:pt idx="0">
                  <c:v>6.4</c:v>
                </c:pt>
                <c:pt idx="1">
                  <c:v>6.6</c:v>
                </c:pt>
                <c:pt idx="2">
                  <c:v>7.5</c:v>
                </c:pt>
                <c:pt idx="3">
                  <c:v>9.1</c:v>
                </c:pt>
                <c:pt idx="4">
                  <c:v>10.4</c:v>
                </c:pt>
                <c:pt idx="5">
                  <c:v>10.4</c:v>
                </c:pt>
                <c:pt idx="6">
                  <c:v>12.9</c:v>
                </c:pt>
                <c:pt idx="7">
                  <c:v>15.8</c:v>
                </c:pt>
                <c:pt idx="8">
                  <c:v>18.8</c:v>
                </c:pt>
                <c:pt idx="9">
                  <c:v>19.7</c:v>
                </c:pt>
                <c:pt idx="10">
                  <c:v>22.9</c:v>
                </c:pt>
                <c:pt idx="11">
                  <c:v>25.6</c:v>
                </c:pt>
                <c:pt idx="12">
                  <c:v>26.5</c:v>
                </c:pt>
                <c:pt idx="13">
                  <c:v>31.1</c:v>
                </c:pt>
                <c:pt idx="14">
                  <c:v>36.799999999999997</c:v>
                </c:pt>
                <c:pt idx="15">
                  <c:v>42.2</c:v>
                </c:pt>
                <c:pt idx="16">
                  <c:v>49.3</c:v>
                </c:pt>
                <c:pt idx="17">
                  <c:v>54.7</c:v>
                </c:pt>
                <c:pt idx="18">
                  <c:v>55.7</c:v>
                </c:pt>
                <c:pt idx="19">
                  <c:v>61.5</c:v>
                </c:pt>
                <c:pt idx="20">
                  <c:v>69.099999999999994</c:v>
                </c:pt>
                <c:pt idx="21">
                  <c:v>62.3</c:v>
                </c:pt>
                <c:pt idx="22">
                  <c:v>59.6</c:v>
                </c:pt>
                <c:pt idx="23">
                  <c:v>66.099999999999994</c:v>
                </c:pt>
                <c:pt idx="24">
                  <c:v>68.2</c:v>
                </c:pt>
                <c:pt idx="25">
                  <c:v>73</c:v>
                </c:pt>
                <c:pt idx="26">
                  <c:v>78.8</c:v>
                </c:pt>
                <c:pt idx="27">
                  <c:v>80.400000000000006</c:v>
                </c:pt>
                <c:pt idx="28">
                  <c:v>82</c:v>
                </c:pt>
                <c:pt idx="29">
                  <c:v>81.599999999999994</c:v>
                </c:pt>
                <c:pt idx="30">
                  <c:v>86.2</c:v>
                </c:pt>
                <c:pt idx="31">
                  <c:v>93.4</c:v>
                </c:pt>
                <c:pt idx="32">
                  <c:v>95.6</c:v>
                </c:pt>
                <c:pt idx="33">
                  <c:v>95.5</c:v>
                </c:pt>
                <c:pt idx="34">
                  <c:v>101.2</c:v>
                </c:pt>
                <c:pt idx="35">
                  <c:v>110.1</c:v>
                </c:pt>
                <c:pt idx="36">
                  <c:v>114.8</c:v>
                </c:pt>
                <c:pt idx="37">
                  <c:v>120.5</c:v>
                </c:pt>
                <c:pt idx="38">
                  <c:v>119.7</c:v>
                </c:pt>
                <c:pt idx="39">
                  <c:v>112.6</c:v>
                </c:pt>
                <c:pt idx="40">
                  <c:v>108.4</c:v>
                </c:pt>
                <c:pt idx="41">
                  <c:v>111.9</c:v>
                </c:pt>
                <c:pt idx="42">
                  <c:v>114.2</c:v>
                </c:pt>
                <c:pt idx="43">
                  <c:v>118</c:v>
                </c:pt>
                <c:pt idx="44">
                  <c:v>119.4</c:v>
                </c:pt>
                <c:pt idx="45">
                  <c:v>111.2</c:v>
                </c:pt>
                <c:pt idx="46">
                  <c:v>114.2</c:v>
                </c:pt>
                <c:pt idx="47">
                  <c:v>119</c:v>
                </c:pt>
                <c:pt idx="48">
                  <c:v>108.1</c:v>
                </c:pt>
                <c:pt idx="49">
                  <c:v>111.3</c:v>
                </c:pt>
                <c:pt idx="50">
                  <c:v>114.5</c:v>
                </c:pt>
                <c:pt idx="51">
                  <c:v>118.9</c:v>
                </c:pt>
                <c:pt idx="52">
                  <c:v>120.8</c:v>
                </c:pt>
                <c:pt idx="53">
                  <c:v>126.3</c:v>
                </c:pt>
                <c:pt idx="54">
                  <c:v>129.9</c:v>
                </c:pt>
                <c:pt idx="55">
                  <c:v>113.6</c:v>
                </c:pt>
                <c:pt idx="56">
                  <c:v>102.8</c:v>
                </c:pt>
                <c:pt idx="57">
                  <c:v>111.9</c:v>
                </c:pt>
                <c:pt idx="58">
                  <c:v>111.1</c:v>
                </c:pt>
                <c:pt idx="59">
                  <c:v>108.1</c:v>
                </c:pt>
                <c:pt idx="60">
                  <c:v>111.7</c:v>
                </c:pt>
                <c:pt idx="61">
                  <c:v>111.1</c:v>
                </c:pt>
                <c:pt idx="62">
                  <c:v>110.3</c:v>
                </c:pt>
                <c:pt idx="63">
                  <c:v>111.2</c:v>
                </c:pt>
                <c:pt idx="64">
                  <c:v>114.3</c:v>
                </c:pt>
                <c:pt idx="65">
                  <c:v>114.2</c:v>
                </c:pt>
                <c:pt idx="66">
                  <c:v>110.2</c:v>
                </c:pt>
                <c:pt idx="67">
                  <c:v>99.7</c:v>
                </c:pt>
                <c:pt idx="68">
                  <c:v>105.2</c:v>
                </c:pt>
              </c:numCache>
            </c:numRef>
          </c:val>
          <c:smooth val="0"/>
          <c:extLst>
            <c:ext xmlns:c16="http://schemas.microsoft.com/office/drawing/2014/chart" uri="{C3380CC4-5D6E-409C-BE32-E72D297353CC}">
              <c16:uniqueId val="{00000023-5E18-4BF5-80E4-9EEB2BEB29B2}"/>
            </c:ext>
          </c:extLst>
        </c:ser>
        <c:ser>
          <c:idx val="1"/>
          <c:order val="1"/>
          <c:tx>
            <c:strRef>
              <c:f>鉱工業!$C$5</c:f>
              <c:strCache>
                <c:ptCount val="1"/>
              </c:strCache>
            </c:strRef>
          </c:tx>
          <c:spPr>
            <a:ln w="25400" cap="rnd">
              <a:solidFill>
                <a:srgbClr val="C00000"/>
              </a:solidFill>
              <a:round/>
            </a:ln>
            <a:effectLst/>
          </c:spPr>
          <c:marker>
            <c:symbol val="none"/>
          </c:marker>
          <c:dLbls>
            <c:dLbl>
              <c:idx val="4"/>
              <c:layout>
                <c:manualLayout>
                  <c:x val="-2.0890389111754663E-2"/>
                  <c:y val="-3.145494948552368E-2"/>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4-5E18-4BF5-80E4-9EEB2BEB29B2}"/>
                </c:ext>
              </c:extLst>
            </c:dLbl>
            <c:dLbl>
              <c:idx val="20"/>
              <c:layout>
                <c:manualLayout>
                  <c:x val="-3.8554190502753515E-2"/>
                  <c:y val="-3.18021057480561E-2"/>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5-5E18-4BF5-80E4-9EEB2BEB29B2}"/>
                </c:ext>
              </c:extLst>
            </c:dLbl>
            <c:dLbl>
              <c:idx val="28"/>
              <c:layout>
                <c:manualLayout>
                  <c:x val="-2.708449546619834E-2"/>
                  <c:y val="3.9457775274806317E-2"/>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F-5E18-4BF5-80E4-9EEB2BEB29B2}"/>
                </c:ext>
              </c:extLst>
            </c:dLbl>
            <c:dLbl>
              <c:idx val="32"/>
              <c:layout>
                <c:manualLayout>
                  <c:x val="-2.3283857381076717E-2"/>
                  <c:y val="4.3019418903001025E-2"/>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6-5E18-4BF5-80E4-9EEB2BEB29B2}"/>
                </c:ext>
              </c:extLst>
            </c:dLbl>
            <c:dLbl>
              <c:idx val="37"/>
              <c:dLblPos val="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39-5E18-4BF5-80E4-9EEB2BEB29B2}"/>
                </c:ext>
              </c:extLst>
            </c:dLbl>
            <c:dLbl>
              <c:idx val="44"/>
              <c:layout>
                <c:manualLayout>
                  <c:x val="-2.320726788003237E-2"/>
                  <c:y val="-3.0182968939605179E-2"/>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8-5E18-4BF5-80E4-9EEB2BEB29B2}"/>
                </c:ext>
              </c:extLst>
            </c:dLbl>
            <c:dLbl>
              <c:idx val="47"/>
              <c:layout>
                <c:manualLayout>
                  <c:x val="-2.1005180639954425E-2"/>
                  <c:y val="-2.7831563854719476E-2"/>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9-5E18-4BF5-80E4-9EEB2BEB29B2}"/>
                </c:ext>
              </c:extLst>
            </c:dLbl>
            <c:dLbl>
              <c:idx val="54"/>
              <c:layout>
                <c:manualLayout>
                  <c:x val="-2.6778322908754273E-2"/>
                  <c:y val="-3.5965203648343852E-2"/>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A-5E18-4BF5-80E4-9EEB2BEB29B2}"/>
                </c:ext>
              </c:extLst>
            </c:dLbl>
            <c:dLbl>
              <c:idx val="59"/>
              <c:layout>
                <c:manualLayout>
                  <c:x val="-9.1145002818228613E-3"/>
                  <c:y val="1.7346610547422151E-2"/>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B-5E18-4BF5-80E4-9EEB2BEB29B2}"/>
                </c:ext>
              </c:extLst>
            </c:dLbl>
            <c:dLbl>
              <c:idx val="60"/>
              <c:layout>
                <c:manualLayout>
                  <c:x val="-1.8841388150398784E-2"/>
                  <c:y val="-3.0568266103514406E-2"/>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E-5E18-4BF5-80E4-9EEB2BEB29B2}"/>
                </c:ext>
              </c:extLst>
            </c:dLbl>
            <c:dLbl>
              <c:idx val="65"/>
              <c:layout>
                <c:manualLayout>
                  <c:x val="-1.2647281795955184E-2"/>
                  <c:y val="-3.3806354570409425E-2"/>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D-5E18-4BF5-80E4-9EEB2BEB29B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鉱工業!$A$6:$A$76</c:f>
              <c:strCache>
                <c:ptCount val="71"/>
                <c:pt idx="0">
                  <c:v>1953</c:v>
                </c:pt>
                <c:pt idx="1">
                  <c:v>1954</c:v>
                </c:pt>
                <c:pt idx="2">
                  <c:v>1955</c:v>
                </c:pt>
                <c:pt idx="3">
                  <c:v>1956</c:v>
                </c:pt>
                <c:pt idx="4">
                  <c:v>1957</c:v>
                </c:pt>
                <c:pt idx="5">
                  <c:v>1958</c:v>
                </c:pt>
                <c:pt idx="6">
                  <c:v>1959</c:v>
                </c:pt>
                <c:pt idx="7">
                  <c:v>1960</c:v>
                </c:pt>
                <c:pt idx="8">
                  <c:v>1961</c:v>
                </c:pt>
                <c:pt idx="9">
                  <c:v>1962</c:v>
                </c:pt>
                <c:pt idx="10">
                  <c:v>1963</c:v>
                </c:pt>
                <c:pt idx="11">
                  <c:v>1964</c:v>
                </c:pt>
                <c:pt idx="12">
                  <c:v>1965</c:v>
                </c:pt>
                <c:pt idx="13">
                  <c:v>1966</c:v>
                </c:pt>
                <c:pt idx="14">
                  <c:v>1967</c:v>
                </c:pt>
                <c:pt idx="15">
                  <c:v>1968</c:v>
                </c:pt>
                <c:pt idx="16">
                  <c:v>1969</c:v>
                </c:pt>
                <c:pt idx="17">
                  <c:v>1970</c:v>
                </c:pt>
                <c:pt idx="18">
                  <c:v>1971</c:v>
                </c:pt>
                <c:pt idx="19">
                  <c:v>1972</c:v>
                </c:pt>
                <c:pt idx="20">
                  <c:v>1973</c:v>
                </c:pt>
                <c:pt idx="21">
                  <c:v>1974</c:v>
                </c:pt>
                <c:pt idx="22">
                  <c:v>1975</c:v>
                </c:pt>
                <c:pt idx="23">
                  <c:v>1976</c:v>
                </c:pt>
                <c:pt idx="24">
                  <c:v>1977</c:v>
                </c:pt>
                <c:pt idx="25">
                  <c:v>1978</c:v>
                </c:pt>
                <c:pt idx="26">
                  <c:v>1979</c:v>
                </c:pt>
                <c:pt idx="27">
                  <c:v>1980</c:v>
                </c:pt>
                <c:pt idx="28">
                  <c:v>1981</c:v>
                </c:pt>
                <c:pt idx="29">
                  <c:v>1982</c:v>
                </c:pt>
                <c:pt idx="30">
                  <c:v>1983</c:v>
                </c:pt>
                <c:pt idx="31">
                  <c:v>1984</c:v>
                </c:pt>
                <c:pt idx="32">
                  <c:v>1985</c:v>
                </c:pt>
                <c:pt idx="33">
                  <c:v>1986</c:v>
                </c:pt>
                <c:pt idx="34">
                  <c:v>1987</c:v>
                </c:pt>
                <c:pt idx="35">
                  <c:v>1988</c:v>
                </c:pt>
                <c:pt idx="36">
                  <c:v>1989</c:v>
                </c:pt>
                <c:pt idx="37">
                  <c:v>1990</c:v>
                </c:pt>
                <c:pt idx="38">
                  <c:v>1991</c:v>
                </c:pt>
                <c:pt idx="39">
                  <c:v>1992</c:v>
                </c:pt>
                <c:pt idx="40">
                  <c:v>1993</c:v>
                </c:pt>
                <c:pt idx="41">
                  <c:v>1994</c:v>
                </c:pt>
                <c:pt idx="42">
                  <c:v>1995</c:v>
                </c:pt>
                <c:pt idx="43">
                  <c:v>1996</c:v>
                </c:pt>
                <c:pt idx="44">
                  <c:v>1997</c:v>
                </c:pt>
                <c:pt idx="45">
                  <c:v>1998</c:v>
                </c:pt>
                <c:pt idx="46">
                  <c:v>1999</c:v>
                </c:pt>
                <c:pt idx="47">
                  <c:v>2000</c:v>
                </c:pt>
                <c:pt idx="48">
                  <c:v>2001</c:v>
                </c:pt>
                <c:pt idx="49">
                  <c:v>2002</c:v>
                </c:pt>
                <c:pt idx="50">
                  <c:v>2003</c:v>
                </c:pt>
                <c:pt idx="51">
                  <c:v>2004</c:v>
                </c:pt>
                <c:pt idx="52">
                  <c:v>2005</c:v>
                </c:pt>
                <c:pt idx="53">
                  <c:v>2006</c:v>
                </c:pt>
                <c:pt idx="54">
                  <c:v>2007</c:v>
                </c:pt>
                <c:pt idx="55">
                  <c:v>2008</c:v>
                </c:pt>
                <c:pt idx="56">
                  <c:v>◆2009</c:v>
                </c:pt>
                <c:pt idx="57">
                  <c:v>2010</c:v>
                </c:pt>
                <c:pt idx="58">
                  <c:v>2011</c:v>
                </c:pt>
                <c:pt idx="59">
                  <c:v>2012</c:v>
                </c:pt>
                <c:pt idx="60">
                  <c:v>2013</c:v>
                </c:pt>
                <c:pt idx="61">
                  <c:v>2014</c:v>
                </c:pt>
                <c:pt idx="62">
                  <c:v>2015</c:v>
                </c:pt>
                <c:pt idx="63">
                  <c:v>2016</c:v>
                </c:pt>
                <c:pt idx="64">
                  <c:v>2017</c:v>
                </c:pt>
                <c:pt idx="65">
                  <c:v>2018</c:v>
                </c:pt>
                <c:pt idx="66">
                  <c:v>2019</c:v>
                </c:pt>
                <c:pt idx="67">
                  <c:v>◆2020</c:v>
                </c:pt>
                <c:pt idx="68">
                  <c:v>2021</c:v>
                </c:pt>
                <c:pt idx="69">
                  <c:v>2022</c:v>
                </c:pt>
                <c:pt idx="70">
                  <c:v>2023</c:v>
                </c:pt>
              </c:strCache>
            </c:strRef>
          </c:cat>
          <c:val>
            <c:numRef>
              <c:f>鉱工業!$C$6:$C$76</c:f>
              <c:numCache>
                <c:formatCode>0.000_ </c:formatCode>
                <c:ptCount val="71"/>
                <c:pt idx="20" formatCode="0.0_ ">
                  <c:v>69.099999999999994</c:v>
                </c:pt>
                <c:pt idx="21" formatCode="0.0_ ">
                  <c:v>62.3</c:v>
                </c:pt>
                <c:pt idx="22" formatCode="0.0_ ">
                  <c:v>59.6</c:v>
                </c:pt>
                <c:pt idx="28" formatCode="0.0_ ">
                  <c:v>82</c:v>
                </c:pt>
                <c:pt idx="29" formatCode="0.0_ ">
                  <c:v>81.599999999999994</c:v>
                </c:pt>
                <c:pt idx="32" formatCode="0.0_ ">
                  <c:v>95.6</c:v>
                </c:pt>
                <c:pt idx="33" formatCode="0.0_ ">
                  <c:v>95.5</c:v>
                </c:pt>
                <c:pt idx="37" formatCode="0.0_ ">
                  <c:v>120.5</c:v>
                </c:pt>
                <c:pt idx="38" formatCode="0.0_ ">
                  <c:v>119.7</c:v>
                </c:pt>
                <c:pt idx="39" formatCode="0.0_ ">
                  <c:v>112.6</c:v>
                </c:pt>
                <c:pt idx="40" formatCode="0.0_ ">
                  <c:v>108.4</c:v>
                </c:pt>
                <c:pt idx="44" formatCode="0.0_ ">
                  <c:v>119.4</c:v>
                </c:pt>
                <c:pt idx="45" formatCode="0.0_ ">
                  <c:v>111.2</c:v>
                </c:pt>
                <c:pt idx="47" formatCode="0.0_ ">
                  <c:v>119</c:v>
                </c:pt>
                <c:pt idx="48" formatCode="0.0_ ">
                  <c:v>108.1</c:v>
                </c:pt>
                <c:pt idx="54" formatCode="0.0_ ">
                  <c:v>129.9</c:v>
                </c:pt>
                <c:pt idx="55" formatCode="0.0_ ">
                  <c:v>113.6</c:v>
                </c:pt>
                <c:pt idx="56" formatCode="0.0_ ">
                  <c:v>102.8</c:v>
                </c:pt>
                <c:pt idx="60" formatCode="0.0_ ">
                  <c:v>111.7</c:v>
                </c:pt>
                <c:pt idx="61" formatCode="0.0_ ">
                  <c:v>111.1</c:v>
                </c:pt>
                <c:pt idx="62" formatCode="0.0_ ">
                  <c:v>110.3</c:v>
                </c:pt>
                <c:pt idx="65" formatCode="0.0_ ">
                  <c:v>114.2</c:v>
                </c:pt>
                <c:pt idx="66" formatCode="0.0_ ">
                  <c:v>110.2</c:v>
                </c:pt>
                <c:pt idx="67" formatCode="0.0_ ">
                  <c:v>99.7</c:v>
                </c:pt>
              </c:numCache>
            </c:numRef>
          </c:val>
          <c:smooth val="0"/>
          <c:extLst>
            <c:ext xmlns:c16="http://schemas.microsoft.com/office/drawing/2014/chart" uri="{C3380CC4-5D6E-409C-BE32-E72D297353CC}">
              <c16:uniqueId val="{0000002E-5E18-4BF5-80E4-9EEB2BEB29B2}"/>
            </c:ext>
          </c:extLst>
        </c:ser>
        <c:ser>
          <c:idx val="2"/>
          <c:order val="2"/>
          <c:tx>
            <c:strRef>
              <c:f>鉱工業!$D$5</c:f>
              <c:strCache>
                <c:ptCount val="1"/>
              </c:strCache>
            </c:strRef>
          </c:tx>
          <c:spPr>
            <a:ln w="25400" cap="rnd">
              <a:solidFill>
                <a:srgbClr val="C00000"/>
              </a:solidFill>
              <a:round/>
            </a:ln>
            <a:effectLst/>
          </c:spPr>
          <c:marker>
            <c:symbol val="none"/>
          </c:marker>
          <c:dLbls>
            <c:dLbl>
              <c:idx val="57"/>
              <c:layout>
                <c:manualLayout>
                  <c:x val="-3.3293298474292715E-2"/>
                  <c:y val="-2.7099203003281228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1"/>
              <c:showSerName val="0"/>
              <c:showPercent val="0"/>
              <c:showBubbleSize val="0"/>
              <c:extLst>
                <c:ext xmlns:c15="http://schemas.microsoft.com/office/drawing/2012/chart" uri="{CE6537A1-D6FC-4f65-9D91-7224C49458BB}">
                  <c15:layout>
                    <c:manualLayout>
                      <c:w val="4.8563677957652859E-2"/>
                      <c:h val="5.1695733366215961E-2"/>
                    </c:manualLayout>
                  </c15:layout>
                </c:ext>
                <c:ext xmlns:c16="http://schemas.microsoft.com/office/drawing/2014/chart" uri="{C3380CC4-5D6E-409C-BE32-E72D297353CC}">
                  <c16:uniqueId val="{0000002F-5E18-4BF5-80E4-9EEB2BEB29B2}"/>
                </c:ext>
              </c:extLst>
            </c:dLbl>
            <c:dLbl>
              <c:idx val="61"/>
              <c:layout>
                <c:manualLayout>
                  <c:x val="-6.8358752113673125E-3"/>
                  <c:y val="-2.3128814063229561E-2"/>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0-5E18-4BF5-80E4-9EEB2BEB29B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鉱工業!$A$6:$A$76</c:f>
              <c:strCache>
                <c:ptCount val="71"/>
                <c:pt idx="0">
                  <c:v>1953</c:v>
                </c:pt>
                <c:pt idx="1">
                  <c:v>1954</c:v>
                </c:pt>
                <c:pt idx="2">
                  <c:v>1955</c:v>
                </c:pt>
                <c:pt idx="3">
                  <c:v>1956</c:v>
                </c:pt>
                <c:pt idx="4">
                  <c:v>1957</c:v>
                </c:pt>
                <c:pt idx="5">
                  <c:v>1958</c:v>
                </c:pt>
                <c:pt idx="6">
                  <c:v>1959</c:v>
                </c:pt>
                <c:pt idx="7">
                  <c:v>1960</c:v>
                </c:pt>
                <c:pt idx="8">
                  <c:v>1961</c:v>
                </c:pt>
                <c:pt idx="9">
                  <c:v>1962</c:v>
                </c:pt>
                <c:pt idx="10">
                  <c:v>1963</c:v>
                </c:pt>
                <c:pt idx="11">
                  <c:v>1964</c:v>
                </c:pt>
                <c:pt idx="12">
                  <c:v>1965</c:v>
                </c:pt>
                <c:pt idx="13">
                  <c:v>1966</c:v>
                </c:pt>
                <c:pt idx="14">
                  <c:v>1967</c:v>
                </c:pt>
                <c:pt idx="15">
                  <c:v>1968</c:v>
                </c:pt>
                <c:pt idx="16">
                  <c:v>1969</c:v>
                </c:pt>
                <c:pt idx="17">
                  <c:v>1970</c:v>
                </c:pt>
                <c:pt idx="18">
                  <c:v>1971</c:v>
                </c:pt>
                <c:pt idx="19">
                  <c:v>1972</c:v>
                </c:pt>
                <c:pt idx="20">
                  <c:v>1973</c:v>
                </c:pt>
                <c:pt idx="21">
                  <c:v>1974</c:v>
                </c:pt>
                <c:pt idx="22">
                  <c:v>1975</c:v>
                </c:pt>
                <c:pt idx="23">
                  <c:v>1976</c:v>
                </c:pt>
                <c:pt idx="24">
                  <c:v>1977</c:v>
                </c:pt>
                <c:pt idx="25">
                  <c:v>1978</c:v>
                </c:pt>
                <c:pt idx="26">
                  <c:v>1979</c:v>
                </c:pt>
                <c:pt idx="27">
                  <c:v>1980</c:v>
                </c:pt>
                <c:pt idx="28">
                  <c:v>1981</c:v>
                </c:pt>
                <c:pt idx="29">
                  <c:v>1982</c:v>
                </c:pt>
                <c:pt idx="30">
                  <c:v>1983</c:v>
                </c:pt>
                <c:pt idx="31">
                  <c:v>1984</c:v>
                </c:pt>
                <c:pt idx="32">
                  <c:v>1985</c:v>
                </c:pt>
                <c:pt idx="33">
                  <c:v>1986</c:v>
                </c:pt>
                <c:pt idx="34">
                  <c:v>1987</c:v>
                </c:pt>
                <c:pt idx="35">
                  <c:v>1988</c:v>
                </c:pt>
                <c:pt idx="36">
                  <c:v>1989</c:v>
                </c:pt>
                <c:pt idx="37">
                  <c:v>1990</c:v>
                </c:pt>
                <c:pt idx="38">
                  <c:v>1991</c:v>
                </c:pt>
                <c:pt idx="39">
                  <c:v>1992</c:v>
                </c:pt>
                <c:pt idx="40">
                  <c:v>1993</c:v>
                </c:pt>
                <c:pt idx="41">
                  <c:v>1994</c:v>
                </c:pt>
                <c:pt idx="42">
                  <c:v>1995</c:v>
                </c:pt>
                <c:pt idx="43">
                  <c:v>1996</c:v>
                </c:pt>
                <c:pt idx="44">
                  <c:v>1997</c:v>
                </c:pt>
                <c:pt idx="45">
                  <c:v>1998</c:v>
                </c:pt>
                <c:pt idx="46">
                  <c:v>1999</c:v>
                </c:pt>
                <c:pt idx="47">
                  <c:v>2000</c:v>
                </c:pt>
                <c:pt idx="48">
                  <c:v>2001</c:v>
                </c:pt>
                <c:pt idx="49">
                  <c:v>2002</c:v>
                </c:pt>
                <c:pt idx="50">
                  <c:v>2003</c:v>
                </c:pt>
                <c:pt idx="51">
                  <c:v>2004</c:v>
                </c:pt>
                <c:pt idx="52">
                  <c:v>2005</c:v>
                </c:pt>
                <c:pt idx="53">
                  <c:v>2006</c:v>
                </c:pt>
                <c:pt idx="54">
                  <c:v>2007</c:v>
                </c:pt>
                <c:pt idx="55">
                  <c:v>2008</c:v>
                </c:pt>
                <c:pt idx="56">
                  <c:v>◆2009</c:v>
                </c:pt>
                <c:pt idx="57">
                  <c:v>2010</c:v>
                </c:pt>
                <c:pt idx="58">
                  <c:v>2011</c:v>
                </c:pt>
                <c:pt idx="59">
                  <c:v>2012</c:v>
                </c:pt>
                <c:pt idx="60">
                  <c:v>2013</c:v>
                </c:pt>
                <c:pt idx="61">
                  <c:v>2014</c:v>
                </c:pt>
                <c:pt idx="62">
                  <c:v>2015</c:v>
                </c:pt>
                <c:pt idx="63">
                  <c:v>2016</c:v>
                </c:pt>
                <c:pt idx="64">
                  <c:v>2017</c:v>
                </c:pt>
                <c:pt idx="65">
                  <c:v>2018</c:v>
                </c:pt>
                <c:pt idx="66">
                  <c:v>2019</c:v>
                </c:pt>
                <c:pt idx="67">
                  <c:v>◆2020</c:v>
                </c:pt>
                <c:pt idx="68">
                  <c:v>2021</c:v>
                </c:pt>
                <c:pt idx="69">
                  <c:v>2022</c:v>
                </c:pt>
                <c:pt idx="70">
                  <c:v>2023</c:v>
                </c:pt>
              </c:strCache>
            </c:strRef>
          </c:cat>
          <c:val>
            <c:numRef>
              <c:f>鉱工業!$D$6:$D$76</c:f>
              <c:numCache>
                <c:formatCode>General</c:formatCode>
                <c:ptCount val="71"/>
                <c:pt idx="57" formatCode="0.0_ ">
                  <c:v>111.9</c:v>
                </c:pt>
                <c:pt idx="58" formatCode="0.0_ ">
                  <c:v>111.1</c:v>
                </c:pt>
                <c:pt idx="59" formatCode="0.0_ ">
                  <c:v>108.1</c:v>
                </c:pt>
                <c:pt idx="68" formatCode="0.0_ ">
                  <c:v>105.2</c:v>
                </c:pt>
              </c:numCache>
            </c:numRef>
          </c:val>
          <c:smooth val="0"/>
          <c:extLst>
            <c:ext xmlns:c16="http://schemas.microsoft.com/office/drawing/2014/chart" uri="{C3380CC4-5D6E-409C-BE32-E72D297353CC}">
              <c16:uniqueId val="{00000032-5E18-4BF5-80E4-9EEB2BEB29B2}"/>
            </c:ext>
          </c:extLst>
        </c:ser>
        <c:ser>
          <c:idx val="3"/>
          <c:order val="3"/>
          <c:tx>
            <c:strRef>
              <c:f>鉱工業!$E$5</c:f>
              <c:strCache>
                <c:ptCount val="1"/>
              </c:strCache>
            </c:strRef>
          </c:tx>
          <c:spPr>
            <a:ln w="6350" cap="rnd">
              <a:solidFill>
                <a:srgbClr val="002060"/>
              </a:solidFill>
              <a:round/>
            </a:ln>
            <a:effectLst/>
          </c:spPr>
          <c:marker>
            <c:symbol val="none"/>
          </c:marker>
          <c:dPt>
            <c:idx val="5"/>
            <c:marker>
              <c:symbol val="none"/>
            </c:marker>
            <c:bubble3D val="0"/>
            <c:extLst>
              <c:ext xmlns:c16="http://schemas.microsoft.com/office/drawing/2014/chart" uri="{C3380CC4-5D6E-409C-BE32-E72D297353CC}">
                <c16:uniqueId val="{00000033-5E18-4BF5-80E4-9EEB2BEB29B2}"/>
              </c:ext>
            </c:extLst>
          </c:dPt>
          <c:dPt>
            <c:idx val="49"/>
            <c:marker>
              <c:symbol val="none"/>
            </c:marker>
            <c:bubble3D val="0"/>
            <c:extLst>
              <c:ext xmlns:c16="http://schemas.microsoft.com/office/drawing/2014/chart" uri="{C3380CC4-5D6E-409C-BE32-E72D297353CC}">
                <c16:uniqueId val="{00000034-5E18-4BF5-80E4-9EEB2BEB29B2}"/>
              </c:ext>
            </c:extLst>
          </c:dPt>
          <c:dPt>
            <c:idx val="61"/>
            <c:marker>
              <c:symbol val="none"/>
            </c:marker>
            <c:bubble3D val="0"/>
            <c:extLst>
              <c:ext xmlns:c16="http://schemas.microsoft.com/office/drawing/2014/chart" uri="{C3380CC4-5D6E-409C-BE32-E72D297353CC}">
                <c16:uniqueId val="{00000038-5E18-4BF5-80E4-9EEB2BEB29B2}"/>
              </c:ext>
            </c:extLst>
          </c:dPt>
          <c:dPt>
            <c:idx val="62"/>
            <c:marker>
              <c:symbol val="none"/>
            </c:marker>
            <c:bubble3D val="0"/>
            <c:extLst>
              <c:ext xmlns:c16="http://schemas.microsoft.com/office/drawing/2014/chart" uri="{C3380CC4-5D6E-409C-BE32-E72D297353CC}">
                <c16:uniqueId val="{00000035-5E18-4BF5-80E4-9EEB2BEB29B2}"/>
              </c:ext>
            </c:extLst>
          </c:dPt>
          <c:cat>
            <c:strRef>
              <c:f>鉱工業!$A$6:$A$76</c:f>
              <c:strCache>
                <c:ptCount val="71"/>
                <c:pt idx="0">
                  <c:v>1953</c:v>
                </c:pt>
                <c:pt idx="1">
                  <c:v>1954</c:v>
                </c:pt>
                <c:pt idx="2">
                  <c:v>1955</c:v>
                </c:pt>
                <c:pt idx="3">
                  <c:v>1956</c:v>
                </c:pt>
                <c:pt idx="4">
                  <c:v>1957</c:v>
                </c:pt>
                <c:pt idx="5">
                  <c:v>1958</c:v>
                </c:pt>
                <c:pt idx="6">
                  <c:v>1959</c:v>
                </c:pt>
                <c:pt idx="7">
                  <c:v>1960</c:v>
                </c:pt>
                <c:pt idx="8">
                  <c:v>1961</c:v>
                </c:pt>
                <c:pt idx="9">
                  <c:v>1962</c:v>
                </c:pt>
                <c:pt idx="10">
                  <c:v>1963</c:v>
                </c:pt>
                <c:pt idx="11">
                  <c:v>1964</c:v>
                </c:pt>
                <c:pt idx="12">
                  <c:v>1965</c:v>
                </c:pt>
                <c:pt idx="13">
                  <c:v>1966</c:v>
                </c:pt>
                <c:pt idx="14">
                  <c:v>1967</c:v>
                </c:pt>
                <c:pt idx="15">
                  <c:v>1968</c:v>
                </c:pt>
                <c:pt idx="16">
                  <c:v>1969</c:v>
                </c:pt>
                <c:pt idx="17">
                  <c:v>1970</c:v>
                </c:pt>
                <c:pt idx="18">
                  <c:v>1971</c:v>
                </c:pt>
                <c:pt idx="19">
                  <c:v>1972</c:v>
                </c:pt>
                <c:pt idx="20">
                  <c:v>1973</c:v>
                </c:pt>
                <c:pt idx="21">
                  <c:v>1974</c:v>
                </c:pt>
                <c:pt idx="22">
                  <c:v>1975</c:v>
                </c:pt>
                <c:pt idx="23">
                  <c:v>1976</c:v>
                </c:pt>
                <c:pt idx="24">
                  <c:v>1977</c:v>
                </c:pt>
                <c:pt idx="25">
                  <c:v>1978</c:v>
                </c:pt>
                <c:pt idx="26">
                  <c:v>1979</c:v>
                </c:pt>
                <c:pt idx="27">
                  <c:v>1980</c:v>
                </c:pt>
                <c:pt idx="28">
                  <c:v>1981</c:v>
                </c:pt>
                <c:pt idx="29">
                  <c:v>1982</c:v>
                </c:pt>
                <c:pt idx="30">
                  <c:v>1983</c:v>
                </c:pt>
                <c:pt idx="31">
                  <c:v>1984</c:v>
                </c:pt>
                <c:pt idx="32">
                  <c:v>1985</c:v>
                </c:pt>
                <c:pt idx="33">
                  <c:v>1986</c:v>
                </c:pt>
                <c:pt idx="34">
                  <c:v>1987</c:v>
                </c:pt>
                <c:pt idx="35">
                  <c:v>1988</c:v>
                </c:pt>
                <c:pt idx="36">
                  <c:v>1989</c:v>
                </c:pt>
                <c:pt idx="37">
                  <c:v>1990</c:v>
                </c:pt>
                <c:pt idx="38">
                  <c:v>1991</c:v>
                </c:pt>
                <c:pt idx="39">
                  <c:v>1992</c:v>
                </c:pt>
                <c:pt idx="40">
                  <c:v>1993</c:v>
                </c:pt>
                <c:pt idx="41">
                  <c:v>1994</c:v>
                </c:pt>
                <c:pt idx="42">
                  <c:v>1995</c:v>
                </c:pt>
                <c:pt idx="43">
                  <c:v>1996</c:v>
                </c:pt>
                <c:pt idx="44">
                  <c:v>1997</c:v>
                </c:pt>
                <c:pt idx="45">
                  <c:v>1998</c:v>
                </c:pt>
                <c:pt idx="46">
                  <c:v>1999</c:v>
                </c:pt>
                <c:pt idx="47">
                  <c:v>2000</c:v>
                </c:pt>
                <c:pt idx="48">
                  <c:v>2001</c:v>
                </c:pt>
                <c:pt idx="49">
                  <c:v>2002</c:v>
                </c:pt>
                <c:pt idx="50">
                  <c:v>2003</c:v>
                </c:pt>
                <c:pt idx="51">
                  <c:v>2004</c:v>
                </c:pt>
                <c:pt idx="52">
                  <c:v>2005</c:v>
                </c:pt>
                <c:pt idx="53">
                  <c:v>2006</c:v>
                </c:pt>
                <c:pt idx="54">
                  <c:v>2007</c:v>
                </c:pt>
                <c:pt idx="55">
                  <c:v>2008</c:v>
                </c:pt>
                <c:pt idx="56">
                  <c:v>◆2009</c:v>
                </c:pt>
                <c:pt idx="57">
                  <c:v>2010</c:v>
                </c:pt>
                <c:pt idx="58">
                  <c:v>2011</c:v>
                </c:pt>
                <c:pt idx="59">
                  <c:v>2012</c:v>
                </c:pt>
                <c:pt idx="60">
                  <c:v>2013</c:v>
                </c:pt>
                <c:pt idx="61">
                  <c:v>2014</c:v>
                </c:pt>
                <c:pt idx="62">
                  <c:v>2015</c:v>
                </c:pt>
                <c:pt idx="63">
                  <c:v>2016</c:v>
                </c:pt>
                <c:pt idx="64">
                  <c:v>2017</c:v>
                </c:pt>
                <c:pt idx="65">
                  <c:v>2018</c:v>
                </c:pt>
                <c:pt idx="66">
                  <c:v>2019</c:v>
                </c:pt>
                <c:pt idx="67">
                  <c:v>◆2020</c:v>
                </c:pt>
                <c:pt idx="68">
                  <c:v>2021</c:v>
                </c:pt>
                <c:pt idx="69">
                  <c:v>2022</c:v>
                </c:pt>
                <c:pt idx="70">
                  <c:v>2023</c:v>
                </c:pt>
              </c:strCache>
            </c:strRef>
          </c:cat>
          <c:val>
            <c:numRef>
              <c:f>鉱工業!$E$6:$E$76</c:f>
              <c:numCache>
                <c:formatCode>General</c:formatCode>
                <c:ptCount val="71"/>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formatCode="0.0_ ">
                  <c:v>100</c:v>
                </c:pt>
                <c:pt idx="58" formatCode="0.0_ ">
                  <c:v>100</c:v>
                </c:pt>
                <c:pt idx="59" formatCode="0.0_ ">
                  <c:v>100</c:v>
                </c:pt>
                <c:pt idx="60" formatCode="0.0_ ">
                  <c:v>100</c:v>
                </c:pt>
                <c:pt idx="61">
                  <c:v>100</c:v>
                </c:pt>
                <c:pt idx="62">
                  <c:v>100</c:v>
                </c:pt>
                <c:pt idx="63">
                  <c:v>100</c:v>
                </c:pt>
                <c:pt idx="64">
                  <c:v>100</c:v>
                </c:pt>
                <c:pt idx="65">
                  <c:v>100</c:v>
                </c:pt>
                <c:pt idx="66">
                  <c:v>100</c:v>
                </c:pt>
                <c:pt idx="67">
                  <c:v>100</c:v>
                </c:pt>
                <c:pt idx="68">
                  <c:v>100</c:v>
                </c:pt>
                <c:pt idx="69">
                  <c:v>100</c:v>
                </c:pt>
                <c:pt idx="70">
                  <c:v>100</c:v>
                </c:pt>
              </c:numCache>
            </c:numRef>
          </c:val>
          <c:smooth val="0"/>
          <c:extLst>
            <c:ext xmlns:c16="http://schemas.microsoft.com/office/drawing/2014/chart" uri="{C3380CC4-5D6E-409C-BE32-E72D297353CC}">
              <c16:uniqueId val="{00000036-5E18-4BF5-80E4-9EEB2BEB29B2}"/>
            </c:ext>
          </c:extLst>
        </c:ser>
        <c:dLbls>
          <c:showLegendKey val="0"/>
          <c:showVal val="0"/>
          <c:showCatName val="0"/>
          <c:showSerName val="0"/>
          <c:showPercent val="0"/>
          <c:showBubbleSize val="0"/>
        </c:dLbls>
        <c:marker val="1"/>
        <c:smooth val="0"/>
        <c:axId val="653439168"/>
        <c:axId val="653441328"/>
      </c:lineChart>
      <c:catAx>
        <c:axId val="6534391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53441328"/>
        <c:crosses val="autoZero"/>
        <c:auto val="1"/>
        <c:lblAlgn val="ctr"/>
        <c:lblOffset val="100"/>
        <c:noMultiLvlLbl val="0"/>
      </c:catAx>
      <c:valAx>
        <c:axId val="653441328"/>
        <c:scaling>
          <c:orientation val="minMax"/>
          <c:max val="15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53439168"/>
        <c:crosses val="autoZero"/>
        <c:crossBetween val="between"/>
        <c:majorUnit val="10"/>
      </c:valAx>
      <c:valAx>
        <c:axId val="392051984"/>
        <c:scaling>
          <c:orientation val="minMax"/>
          <c:max val="15"/>
          <c:min val="-3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2260088"/>
        <c:crosses val="max"/>
        <c:crossBetween val="between"/>
        <c:majorUnit val="5"/>
      </c:valAx>
      <c:catAx>
        <c:axId val="392260088"/>
        <c:scaling>
          <c:orientation val="minMax"/>
        </c:scaling>
        <c:delete val="1"/>
        <c:axPos val="b"/>
        <c:numFmt formatCode="General" sourceLinked="1"/>
        <c:majorTickMark val="out"/>
        <c:minorTickMark val="none"/>
        <c:tickLblPos val="nextTo"/>
        <c:crossAx val="392051984"/>
        <c:crosses val="autoZero"/>
        <c:auto val="1"/>
        <c:lblAlgn val="ctr"/>
        <c:lblOffset val="100"/>
        <c:noMultiLvlLbl val="0"/>
      </c:catAx>
      <c:spPr>
        <a:solidFill>
          <a:schemeClr val="tx2">
            <a:lumMod val="10000"/>
            <a:lumOff val="90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C5DDF3"/>
    </a:solidFill>
    <a:ln w="9525" cap="flat" cmpd="sng" algn="ctr">
      <a:solidFill>
        <a:srgbClr val="00206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_rels/drawing2.xml.rels><?xml version="1.0" encoding="UTF-8" standalone="yes"?>
<Relationships xmlns="http://schemas.openxmlformats.org/package/2006/relationships"><Relationship Id="rId8" Type="http://schemas.openxmlformats.org/officeDocument/2006/relationships/chart" Target="../charts/chart42.xml"/><Relationship Id="rId13" Type="http://schemas.openxmlformats.org/officeDocument/2006/relationships/chart" Target="../charts/chart47.xml"/><Relationship Id="rId18" Type="http://schemas.openxmlformats.org/officeDocument/2006/relationships/chart" Target="../charts/chart52.xml"/><Relationship Id="rId26" Type="http://schemas.openxmlformats.org/officeDocument/2006/relationships/chart" Target="../charts/chart60.xml"/><Relationship Id="rId3" Type="http://schemas.openxmlformats.org/officeDocument/2006/relationships/chart" Target="../charts/chart37.xml"/><Relationship Id="rId21" Type="http://schemas.openxmlformats.org/officeDocument/2006/relationships/chart" Target="../charts/chart55.xml"/><Relationship Id="rId34" Type="http://schemas.openxmlformats.org/officeDocument/2006/relationships/chart" Target="../charts/chart68.xml"/><Relationship Id="rId7" Type="http://schemas.openxmlformats.org/officeDocument/2006/relationships/chart" Target="../charts/chart41.xml"/><Relationship Id="rId12" Type="http://schemas.openxmlformats.org/officeDocument/2006/relationships/chart" Target="../charts/chart46.xml"/><Relationship Id="rId17" Type="http://schemas.openxmlformats.org/officeDocument/2006/relationships/chart" Target="../charts/chart51.xml"/><Relationship Id="rId25" Type="http://schemas.openxmlformats.org/officeDocument/2006/relationships/chart" Target="../charts/chart59.xml"/><Relationship Id="rId33" Type="http://schemas.openxmlformats.org/officeDocument/2006/relationships/chart" Target="../charts/chart67.xml"/><Relationship Id="rId2" Type="http://schemas.openxmlformats.org/officeDocument/2006/relationships/chart" Target="../charts/chart36.xml"/><Relationship Id="rId16" Type="http://schemas.openxmlformats.org/officeDocument/2006/relationships/chart" Target="../charts/chart50.xml"/><Relationship Id="rId20" Type="http://schemas.openxmlformats.org/officeDocument/2006/relationships/chart" Target="../charts/chart54.xml"/><Relationship Id="rId29" Type="http://schemas.openxmlformats.org/officeDocument/2006/relationships/chart" Target="../charts/chart63.xml"/><Relationship Id="rId1" Type="http://schemas.openxmlformats.org/officeDocument/2006/relationships/chart" Target="../charts/chart35.xml"/><Relationship Id="rId6" Type="http://schemas.openxmlformats.org/officeDocument/2006/relationships/chart" Target="../charts/chart40.xml"/><Relationship Id="rId11" Type="http://schemas.openxmlformats.org/officeDocument/2006/relationships/chart" Target="../charts/chart45.xml"/><Relationship Id="rId24" Type="http://schemas.openxmlformats.org/officeDocument/2006/relationships/chart" Target="../charts/chart58.xml"/><Relationship Id="rId32" Type="http://schemas.openxmlformats.org/officeDocument/2006/relationships/chart" Target="../charts/chart66.xml"/><Relationship Id="rId5" Type="http://schemas.openxmlformats.org/officeDocument/2006/relationships/chart" Target="../charts/chart39.xml"/><Relationship Id="rId15" Type="http://schemas.openxmlformats.org/officeDocument/2006/relationships/chart" Target="../charts/chart49.xml"/><Relationship Id="rId23" Type="http://schemas.openxmlformats.org/officeDocument/2006/relationships/chart" Target="../charts/chart57.xml"/><Relationship Id="rId28" Type="http://schemas.openxmlformats.org/officeDocument/2006/relationships/chart" Target="../charts/chart62.xml"/><Relationship Id="rId10" Type="http://schemas.openxmlformats.org/officeDocument/2006/relationships/chart" Target="../charts/chart44.xml"/><Relationship Id="rId19" Type="http://schemas.openxmlformats.org/officeDocument/2006/relationships/chart" Target="../charts/chart53.xml"/><Relationship Id="rId31" Type="http://schemas.openxmlformats.org/officeDocument/2006/relationships/chart" Target="../charts/chart65.xml"/><Relationship Id="rId4" Type="http://schemas.openxmlformats.org/officeDocument/2006/relationships/chart" Target="../charts/chart38.xml"/><Relationship Id="rId9" Type="http://schemas.openxmlformats.org/officeDocument/2006/relationships/chart" Target="../charts/chart43.xml"/><Relationship Id="rId14" Type="http://schemas.openxmlformats.org/officeDocument/2006/relationships/chart" Target="../charts/chart48.xml"/><Relationship Id="rId22" Type="http://schemas.openxmlformats.org/officeDocument/2006/relationships/chart" Target="../charts/chart56.xml"/><Relationship Id="rId27" Type="http://schemas.openxmlformats.org/officeDocument/2006/relationships/chart" Target="../charts/chart61.xml"/><Relationship Id="rId30" Type="http://schemas.openxmlformats.org/officeDocument/2006/relationships/chart" Target="../charts/chart64.xml"/></Relationships>
</file>

<file path=xl/drawings/_rels/drawing3.xml.rels><?xml version="1.0" encoding="UTF-8" standalone="yes"?>
<Relationships xmlns="http://schemas.openxmlformats.org/package/2006/relationships"><Relationship Id="rId26" Type="http://schemas.openxmlformats.org/officeDocument/2006/relationships/chart" Target="../charts/chart94.xml"/><Relationship Id="rId21" Type="http://schemas.openxmlformats.org/officeDocument/2006/relationships/chart" Target="../charts/chart89.xml"/><Relationship Id="rId34" Type="http://schemas.openxmlformats.org/officeDocument/2006/relationships/chart" Target="../charts/chart102.xml"/><Relationship Id="rId42" Type="http://schemas.openxmlformats.org/officeDocument/2006/relationships/chart" Target="../charts/chart110.xml"/><Relationship Id="rId47" Type="http://schemas.openxmlformats.org/officeDocument/2006/relationships/chart" Target="../charts/chart115.xml"/><Relationship Id="rId50" Type="http://schemas.openxmlformats.org/officeDocument/2006/relationships/chart" Target="../charts/chart118.xml"/><Relationship Id="rId55" Type="http://schemas.openxmlformats.org/officeDocument/2006/relationships/chart" Target="../charts/chart123.xml"/><Relationship Id="rId63" Type="http://schemas.openxmlformats.org/officeDocument/2006/relationships/chart" Target="../charts/chart131.xml"/><Relationship Id="rId68" Type="http://schemas.openxmlformats.org/officeDocument/2006/relationships/chart" Target="../charts/chart136.xml"/><Relationship Id="rId76" Type="http://schemas.openxmlformats.org/officeDocument/2006/relationships/chart" Target="../charts/chart144.xml"/><Relationship Id="rId84" Type="http://schemas.openxmlformats.org/officeDocument/2006/relationships/chart" Target="../charts/chart152.xml"/><Relationship Id="rId89" Type="http://schemas.openxmlformats.org/officeDocument/2006/relationships/chart" Target="../charts/chart157.xml"/><Relationship Id="rId97" Type="http://schemas.openxmlformats.org/officeDocument/2006/relationships/chart" Target="../charts/chart165.xml"/><Relationship Id="rId7" Type="http://schemas.openxmlformats.org/officeDocument/2006/relationships/chart" Target="../charts/chart75.xml"/><Relationship Id="rId71" Type="http://schemas.openxmlformats.org/officeDocument/2006/relationships/chart" Target="../charts/chart139.xml"/><Relationship Id="rId92" Type="http://schemas.openxmlformats.org/officeDocument/2006/relationships/chart" Target="../charts/chart160.xml"/><Relationship Id="rId2" Type="http://schemas.openxmlformats.org/officeDocument/2006/relationships/chart" Target="../charts/chart70.xml"/><Relationship Id="rId16" Type="http://schemas.openxmlformats.org/officeDocument/2006/relationships/chart" Target="../charts/chart84.xml"/><Relationship Id="rId29" Type="http://schemas.openxmlformats.org/officeDocument/2006/relationships/chart" Target="../charts/chart97.xml"/><Relationship Id="rId11" Type="http://schemas.openxmlformats.org/officeDocument/2006/relationships/chart" Target="../charts/chart79.xml"/><Relationship Id="rId24" Type="http://schemas.openxmlformats.org/officeDocument/2006/relationships/chart" Target="../charts/chart92.xml"/><Relationship Id="rId32" Type="http://schemas.openxmlformats.org/officeDocument/2006/relationships/chart" Target="../charts/chart100.xml"/><Relationship Id="rId37" Type="http://schemas.openxmlformats.org/officeDocument/2006/relationships/chart" Target="../charts/chart105.xml"/><Relationship Id="rId40" Type="http://schemas.openxmlformats.org/officeDocument/2006/relationships/chart" Target="../charts/chart108.xml"/><Relationship Id="rId45" Type="http://schemas.openxmlformats.org/officeDocument/2006/relationships/chart" Target="../charts/chart113.xml"/><Relationship Id="rId53" Type="http://schemas.openxmlformats.org/officeDocument/2006/relationships/chart" Target="../charts/chart121.xml"/><Relationship Id="rId58" Type="http://schemas.openxmlformats.org/officeDocument/2006/relationships/chart" Target="../charts/chart126.xml"/><Relationship Id="rId66" Type="http://schemas.openxmlformats.org/officeDocument/2006/relationships/chart" Target="../charts/chart134.xml"/><Relationship Id="rId74" Type="http://schemas.openxmlformats.org/officeDocument/2006/relationships/chart" Target="../charts/chart142.xml"/><Relationship Id="rId79" Type="http://schemas.openxmlformats.org/officeDocument/2006/relationships/chart" Target="../charts/chart147.xml"/><Relationship Id="rId87" Type="http://schemas.openxmlformats.org/officeDocument/2006/relationships/chart" Target="../charts/chart155.xml"/><Relationship Id="rId102" Type="http://schemas.openxmlformats.org/officeDocument/2006/relationships/chart" Target="../charts/chart170.xml"/><Relationship Id="rId5" Type="http://schemas.openxmlformats.org/officeDocument/2006/relationships/chart" Target="../charts/chart73.xml"/><Relationship Id="rId61" Type="http://schemas.openxmlformats.org/officeDocument/2006/relationships/chart" Target="../charts/chart129.xml"/><Relationship Id="rId82" Type="http://schemas.openxmlformats.org/officeDocument/2006/relationships/chart" Target="../charts/chart150.xml"/><Relationship Id="rId90" Type="http://schemas.openxmlformats.org/officeDocument/2006/relationships/chart" Target="../charts/chart158.xml"/><Relationship Id="rId95" Type="http://schemas.openxmlformats.org/officeDocument/2006/relationships/chart" Target="../charts/chart163.xml"/><Relationship Id="rId19" Type="http://schemas.openxmlformats.org/officeDocument/2006/relationships/chart" Target="../charts/chart87.xml"/><Relationship Id="rId14" Type="http://schemas.openxmlformats.org/officeDocument/2006/relationships/chart" Target="../charts/chart82.xml"/><Relationship Id="rId22" Type="http://schemas.openxmlformats.org/officeDocument/2006/relationships/chart" Target="../charts/chart90.xml"/><Relationship Id="rId27" Type="http://schemas.openxmlformats.org/officeDocument/2006/relationships/chart" Target="../charts/chart95.xml"/><Relationship Id="rId30" Type="http://schemas.openxmlformats.org/officeDocument/2006/relationships/chart" Target="../charts/chart98.xml"/><Relationship Id="rId35" Type="http://schemas.openxmlformats.org/officeDocument/2006/relationships/chart" Target="../charts/chart103.xml"/><Relationship Id="rId43" Type="http://schemas.openxmlformats.org/officeDocument/2006/relationships/chart" Target="../charts/chart111.xml"/><Relationship Id="rId48" Type="http://schemas.openxmlformats.org/officeDocument/2006/relationships/chart" Target="../charts/chart116.xml"/><Relationship Id="rId56" Type="http://schemas.openxmlformats.org/officeDocument/2006/relationships/chart" Target="../charts/chart124.xml"/><Relationship Id="rId64" Type="http://schemas.openxmlformats.org/officeDocument/2006/relationships/chart" Target="../charts/chart132.xml"/><Relationship Id="rId69" Type="http://schemas.openxmlformats.org/officeDocument/2006/relationships/chart" Target="../charts/chart137.xml"/><Relationship Id="rId77" Type="http://schemas.openxmlformats.org/officeDocument/2006/relationships/chart" Target="../charts/chart145.xml"/><Relationship Id="rId100" Type="http://schemas.openxmlformats.org/officeDocument/2006/relationships/chart" Target="../charts/chart168.xml"/><Relationship Id="rId8" Type="http://schemas.openxmlformats.org/officeDocument/2006/relationships/chart" Target="../charts/chart76.xml"/><Relationship Id="rId51" Type="http://schemas.openxmlformats.org/officeDocument/2006/relationships/chart" Target="../charts/chart119.xml"/><Relationship Id="rId72" Type="http://schemas.openxmlformats.org/officeDocument/2006/relationships/chart" Target="../charts/chart140.xml"/><Relationship Id="rId80" Type="http://schemas.openxmlformats.org/officeDocument/2006/relationships/chart" Target="../charts/chart148.xml"/><Relationship Id="rId85" Type="http://schemas.openxmlformats.org/officeDocument/2006/relationships/chart" Target="../charts/chart153.xml"/><Relationship Id="rId93" Type="http://schemas.openxmlformats.org/officeDocument/2006/relationships/chart" Target="../charts/chart161.xml"/><Relationship Id="rId98" Type="http://schemas.openxmlformats.org/officeDocument/2006/relationships/chart" Target="../charts/chart166.xml"/><Relationship Id="rId3" Type="http://schemas.openxmlformats.org/officeDocument/2006/relationships/chart" Target="../charts/chart71.xml"/><Relationship Id="rId12" Type="http://schemas.openxmlformats.org/officeDocument/2006/relationships/chart" Target="../charts/chart80.xml"/><Relationship Id="rId17" Type="http://schemas.openxmlformats.org/officeDocument/2006/relationships/chart" Target="../charts/chart85.xml"/><Relationship Id="rId25" Type="http://schemas.openxmlformats.org/officeDocument/2006/relationships/chart" Target="../charts/chart93.xml"/><Relationship Id="rId33" Type="http://schemas.openxmlformats.org/officeDocument/2006/relationships/chart" Target="../charts/chart101.xml"/><Relationship Id="rId38" Type="http://schemas.openxmlformats.org/officeDocument/2006/relationships/chart" Target="../charts/chart106.xml"/><Relationship Id="rId46" Type="http://schemas.openxmlformats.org/officeDocument/2006/relationships/chart" Target="../charts/chart114.xml"/><Relationship Id="rId59" Type="http://schemas.openxmlformats.org/officeDocument/2006/relationships/chart" Target="../charts/chart127.xml"/><Relationship Id="rId67" Type="http://schemas.openxmlformats.org/officeDocument/2006/relationships/chart" Target="../charts/chart135.xml"/><Relationship Id="rId20" Type="http://schemas.openxmlformats.org/officeDocument/2006/relationships/chart" Target="../charts/chart88.xml"/><Relationship Id="rId41" Type="http://schemas.openxmlformats.org/officeDocument/2006/relationships/chart" Target="../charts/chart109.xml"/><Relationship Id="rId54" Type="http://schemas.openxmlformats.org/officeDocument/2006/relationships/chart" Target="../charts/chart122.xml"/><Relationship Id="rId62" Type="http://schemas.openxmlformats.org/officeDocument/2006/relationships/chart" Target="../charts/chart130.xml"/><Relationship Id="rId70" Type="http://schemas.openxmlformats.org/officeDocument/2006/relationships/chart" Target="../charts/chart138.xml"/><Relationship Id="rId75" Type="http://schemas.openxmlformats.org/officeDocument/2006/relationships/chart" Target="../charts/chart143.xml"/><Relationship Id="rId83" Type="http://schemas.openxmlformats.org/officeDocument/2006/relationships/chart" Target="../charts/chart151.xml"/><Relationship Id="rId88" Type="http://schemas.openxmlformats.org/officeDocument/2006/relationships/chart" Target="../charts/chart156.xml"/><Relationship Id="rId91" Type="http://schemas.openxmlformats.org/officeDocument/2006/relationships/chart" Target="../charts/chart159.xml"/><Relationship Id="rId96" Type="http://schemas.openxmlformats.org/officeDocument/2006/relationships/chart" Target="../charts/chart164.xml"/><Relationship Id="rId1" Type="http://schemas.openxmlformats.org/officeDocument/2006/relationships/chart" Target="../charts/chart69.xml"/><Relationship Id="rId6" Type="http://schemas.openxmlformats.org/officeDocument/2006/relationships/chart" Target="../charts/chart74.xml"/><Relationship Id="rId15" Type="http://schemas.openxmlformats.org/officeDocument/2006/relationships/chart" Target="../charts/chart83.xml"/><Relationship Id="rId23" Type="http://schemas.openxmlformats.org/officeDocument/2006/relationships/chart" Target="../charts/chart91.xml"/><Relationship Id="rId28" Type="http://schemas.openxmlformats.org/officeDocument/2006/relationships/chart" Target="../charts/chart96.xml"/><Relationship Id="rId36" Type="http://schemas.openxmlformats.org/officeDocument/2006/relationships/chart" Target="../charts/chart104.xml"/><Relationship Id="rId49" Type="http://schemas.openxmlformats.org/officeDocument/2006/relationships/chart" Target="../charts/chart117.xml"/><Relationship Id="rId57" Type="http://schemas.openxmlformats.org/officeDocument/2006/relationships/chart" Target="../charts/chart125.xml"/><Relationship Id="rId10" Type="http://schemas.openxmlformats.org/officeDocument/2006/relationships/chart" Target="../charts/chart78.xml"/><Relationship Id="rId31" Type="http://schemas.openxmlformats.org/officeDocument/2006/relationships/chart" Target="../charts/chart99.xml"/><Relationship Id="rId44" Type="http://schemas.openxmlformats.org/officeDocument/2006/relationships/chart" Target="../charts/chart112.xml"/><Relationship Id="rId52" Type="http://schemas.openxmlformats.org/officeDocument/2006/relationships/chart" Target="../charts/chart120.xml"/><Relationship Id="rId60" Type="http://schemas.openxmlformats.org/officeDocument/2006/relationships/chart" Target="../charts/chart128.xml"/><Relationship Id="rId65" Type="http://schemas.openxmlformats.org/officeDocument/2006/relationships/chart" Target="../charts/chart133.xml"/><Relationship Id="rId73" Type="http://schemas.openxmlformats.org/officeDocument/2006/relationships/chart" Target="../charts/chart141.xml"/><Relationship Id="rId78" Type="http://schemas.openxmlformats.org/officeDocument/2006/relationships/chart" Target="../charts/chart146.xml"/><Relationship Id="rId81" Type="http://schemas.openxmlformats.org/officeDocument/2006/relationships/chart" Target="../charts/chart149.xml"/><Relationship Id="rId86" Type="http://schemas.openxmlformats.org/officeDocument/2006/relationships/chart" Target="../charts/chart154.xml"/><Relationship Id="rId94" Type="http://schemas.openxmlformats.org/officeDocument/2006/relationships/chart" Target="../charts/chart162.xml"/><Relationship Id="rId99" Type="http://schemas.openxmlformats.org/officeDocument/2006/relationships/chart" Target="../charts/chart167.xml"/><Relationship Id="rId101" Type="http://schemas.openxmlformats.org/officeDocument/2006/relationships/chart" Target="../charts/chart169.xml"/><Relationship Id="rId4" Type="http://schemas.openxmlformats.org/officeDocument/2006/relationships/chart" Target="../charts/chart72.xml"/><Relationship Id="rId9" Type="http://schemas.openxmlformats.org/officeDocument/2006/relationships/chart" Target="../charts/chart77.xml"/><Relationship Id="rId13" Type="http://schemas.openxmlformats.org/officeDocument/2006/relationships/chart" Target="../charts/chart81.xml"/><Relationship Id="rId18" Type="http://schemas.openxmlformats.org/officeDocument/2006/relationships/chart" Target="../charts/chart86.xml"/><Relationship Id="rId39" Type="http://schemas.openxmlformats.org/officeDocument/2006/relationships/chart" Target="../charts/chart10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7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7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73.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66676</xdr:colOff>
      <xdr:row>28</xdr:row>
      <xdr:rowOff>41275</xdr:rowOff>
    </xdr:to>
    <xdr:graphicFrame macro="">
      <xdr:nvGraphicFramePr>
        <xdr:cNvPr id="2" name="グラフ 1">
          <a:extLst>
            <a:ext uri="{FF2B5EF4-FFF2-40B4-BE49-F238E27FC236}">
              <a16:creationId xmlns:a16="http://schemas.microsoft.com/office/drawing/2014/main" id="{8CFCEA48-0505-46F5-8BB2-C6E18F8D05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31</xdr:row>
      <xdr:rowOff>0</xdr:rowOff>
    </xdr:from>
    <xdr:to>
      <xdr:col>16</xdr:col>
      <xdr:colOff>66676</xdr:colOff>
      <xdr:row>58</xdr:row>
      <xdr:rowOff>41275</xdr:rowOff>
    </xdr:to>
    <xdr:graphicFrame macro="">
      <xdr:nvGraphicFramePr>
        <xdr:cNvPr id="37" name="グラフ 36">
          <a:extLst>
            <a:ext uri="{FF2B5EF4-FFF2-40B4-BE49-F238E27FC236}">
              <a16:creationId xmlns:a16="http://schemas.microsoft.com/office/drawing/2014/main" id="{B3227A41-0E7A-4C29-981F-C1FE2BACBF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61</xdr:row>
      <xdr:rowOff>0</xdr:rowOff>
    </xdr:from>
    <xdr:to>
      <xdr:col>16</xdr:col>
      <xdr:colOff>66676</xdr:colOff>
      <xdr:row>88</xdr:row>
      <xdr:rowOff>41275</xdr:rowOff>
    </xdr:to>
    <xdr:graphicFrame macro="">
      <xdr:nvGraphicFramePr>
        <xdr:cNvPr id="38" name="グラフ 37">
          <a:extLst>
            <a:ext uri="{FF2B5EF4-FFF2-40B4-BE49-F238E27FC236}">
              <a16:creationId xmlns:a16="http://schemas.microsoft.com/office/drawing/2014/main" id="{55D305C1-5F10-4436-84D0-D53AC1CC3B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91</xdr:row>
      <xdr:rowOff>0</xdr:rowOff>
    </xdr:from>
    <xdr:to>
      <xdr:col>16</xdr:col>
      <xdr:colOff>66676</xdr:colOff>
      <xdr:row>118</xdr:row>
      <xdr:rowOff>41275</xdr:rowOff>
    </xdr:to>
    <xdr:graphicFrame macro="">
      <xdr:nvGraphicFramePr>
        <xdr:cNvPr id="39" name="グラフ 38">
          <a:extLst>
            <a:ext uri="{FF2B5EF4-FFF2-40B4-BE49-F238E27FC236}">
              <a16:creationId xmlns:a16="http://schemas.microsoft.com/office/drawing/2014/main" id="{535A02F1-002C-4AE9-BEC6-20773D261A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121</xdr:row>
      <xdr:rowOff>0</xdr:rowOff>
    </xdr:from>
    <xdr:to>
      <xdr:col>16</xdr:col>
      <xdr:colOff>66676</xdr:colOff>
      <xdr:row>148</xdr:row>
      <xdr:rowOff>41276</xdr:rowOff>
    </xdr:to>
    <xdr:graphicFrame macro="">
      <xdr:nvGraphicFramePr>
        <xdr:cNvPr id="40" name="グラフ 39">
          <a:extLst>
            <a:ext uri="{FF2B5EF4-FFF2-40B4-BE49-F238E27FC236}">
              <a16:creationId xmlns:a16="http://schemas.microsoft.com/office/drawing/2014/main" id="{38C11448-4E67-4577-8188-E7C5A4FC75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151</xdr:row>
      <xdr:rowOff>0</xdr:rowOff>
    </xdr:from>
    <xdr:to>
      <xdr:col>16</xdr:col>
      <xdr:colOff>66676</xdr:colOff>
      <xdr:row>178</xdr:row>
      <xdr:rowOff>41275</xdr:rowOff>
    </xdr:to>
    <xdr:graphicFrame macro="">
      <xdr:nvGraphicFramePr>
        <xdr:cNvPr id="41" name="グラフ 40">
          <a:extLst>
            <a:ext uri="{FF2B5EF4-FFF2-40B4-BE49-F238E27FC236}">
              <a16:creationId xmlns:a16="http://schemas.microsoft.com/office/drawing/2014/main" id="{02F1303C-C631-4C01-BCC1-2146AAFCFC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181</xdr:row>
      <xdr:rowOff>0</xdr:rowOff>
    </xdr:from>
    <xdr:to>
      <xdr:col>16</xdr:col>
      <xdr:colOff>66676</xdr:colOff>
      <xdr:row>208</xdr:row>
      <xdr:rowOff>41276</xdr:rowOff>
    </xdr:to>
    <xdr:graphicFrame macro="">
      <xdr:nvGraphicFramePr>
        <xdr:cNvPr id="42" name="グラフ 41">
          <a:extLst>
            <a:ext uri="{FF2B5EF4-FFF2-40B4-BE49-F238E27FC236}">
              <a16:creationId xmlns:a16="http://schemas.microsoft.com/office/drawing/2014/main" id="{573D1AB5-B4CA-4DC6-97E4-D866C9A9A7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211</xdr:row>
      <xdr:rowOff>0</xdr:rowOff>
    </xdr:from>
    <xdr:to>
      <xdr:col>16</xdr:col>
      <xdr:colOff>66676</xdr:colOff>
      <xdr:row>238</xdr:row>
      <xdr:rowOff>41275</xdr:rowOff>
    </xdr:to>
    <xdr:graphicFrame macro="">
      <xdr:nvGraphicFramePr>
        <xdr:cNvPr id="43" name="グラフ 42">
          <a:extLst>
            <a:ext uri="{FF2B5EF4-FFF2-40B4-BE49-F238E27FC236}">
              <a16:creationId xmlns:a16="http://schemas.microsoft.com/office/drawing/2014/main" id="{5F7A06EE-D8F2-4D97-AEBD-836142B367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241</xdr:row>
      <xdr:rowOff>0</xdr:rowOff>
    </xdr:from>
    <xdr:to>
      <xdr:col>16</xdr:col>
      <xdr:colOff>66676</xdr:colOff>
      <xdr:row>268</xdr:row>
      <xdr:rowOff>41275</xdr:rowOff>
    </xdr:to>
    <xdr:graphicFrame macro="">
      <xdr:nvGraphicFramePr>
        <xdr:cNvPr id="44" name="グラフ 43">
          <a:extLst>
            <a:ext uri="{FF2B5EF4-FFF2-40B4-BE49-F238E27FC236}">
              <a16:creationId xmlns:a16="http://schemas.microsoft.com/office/drawing/2014/main" id="{2109BA26-2BB7-4A7D-96FB-D0E35662DE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271</xdr:row>
      <xdr:rowOff>0</xdr:rowOff>
    </xdr:from>
    <xdr:to>
      <xdr:col>16</xdr:col>
      <xdr:colOff>66676</xdr:colOff>
      <xdr:row>298</xdr:row>
      <xdr:rowOff>41275</xdr:rowOff>
    </xdr:to>
    <xdr:graphicFrame macro="">
      <xdr:nvGraphicFramePr>
        <xdr:cNvPr id="45" name="グラフ 44">
          <a:extLst>
            <a:ext uri="{FF2B5EF4-FFF2-40B4-BE49-F238E27FC236}">
              <a16:creationId xmlns:a16="http://schemas.microsoft.com/office/drawing/2014/main" id="{3685CAFF-3C1E-4B83-9FC4-566FA26191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0</xdr:colOff>
      <xdr:row>301</xdr:row>
      <xdr:rowOff>0</xdr:rowOff>
    </xdr:from>
    <xdr:to>
      <xdr:col>16</xdr:col>
      <xdr:colOff>66676</xdr:colOff>
      <xdr:row>328</xdr:row>
      <xdr:rowOff>41275</xdr:rowOff>
    </xdr:to>
    <xdr:graphicFrame macro="">
      <xdr:nvGraphicFramePr>
        <xdr:cNvPr id="46" name="グラフ 45">
          <a:extLst>
            <a:ext uri="{FF2B5EF4-FFF2-40B4-BE49-F238E27FC236}">
              <a16:creationId xmlns:a16="http://schemas.microsoft.com/office/drawing/2014/main" id="{BEFEF199-98E6-422B-98BF-BEF37519F7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0</xdr:colOff>
      <xdr:row>331</xdr:row>
      <xdr:rowOff>0</xdr:rowOff>
    </xdr:from>
    <xdr:to>
      <xdr:col>16</xdr:col>
      <xdr:colOff>66676</xdr:colOff>
      <xdr:row>358</xdr:row>
      <xdr:rowOff>41276</xdr:rowOff>
    </xdr:to>
    <xdr:graphicFrame macro="">
      <xdr:nvGraphicFramePr>
        <xdr:cNvPr id="47" name="グラフ 46">
          <a:extLst>
            <a:ext uri="{FF2B5EF4-FFF2-40B4-BE49-F238E27FC236}">
              <a16:creationId xmlns:a16="http://schemas.microsoft.com/office/drawing/2014/main" id="{58924544-8576-4351-B267-05BF58F754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0</xdr:colOff>
      <xdr:row>361</xdr:row>
      <xdr:rowOff>0</xdr:rowOff>
    </xdr:from>
    <xdr:to>
      <xdr:col>16</xdr:col>
      <xdr:colOff>66676</xdr:colOff>
      <xdr:row>388</xdr:row>
      <xdr:rowOff>41275</xdr:rowOff>
    </xdr:to>
    <xdr:graphicFrame macro="">
      <xdr:nvGraphicFramePr>
        <xdr:cNvPr id="48" name="グラフ 47">
          <a:extLst>
            <a:ext uri="{FF2B5EF4-FFF2-40B4-BE49-F238E27FC236}">
              <a16:creationId xmlns:a16="http://schemas.microsoft.com/office/drawing/2014/main" id="{625F1AAF-5987-4EE1-888C-58289D2C2E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391</xdr:row>
      <xdr:rowOff>0</xdr:rowOff>
    </xdr:from>
    <xdr:to>
      <xdr:col>16</xdr:col>
      <xdr:colOff>66676</xdr:colOff>
      <xdr:row>418</xdr:row>
      <xdr:rowOff>41276</xdr:rowOff>
    </xdr:to>
    <xdr:graphicFrame macro="">
      <xdr:nvGraphicFramePr>
        <xdr:cNvPr id="49" name="グラフ 48">
          <a:extLst>
            <a:ext uri="{FF2B5EF4-FFF2-40B4-BE49-F238E27FC236}">
              <a16:creationId xmlns:a16="http://schemas.microsoft.com/office/drawing/2014/main" id="{27476B6C-1106-42A7-BC0E-C94998F714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0</xdr:colOff>
      <xdr:row>421</xdr:row>
      <xdr:rowOff>0</xdr:rowOff>
    </xdr:from>
    <xdr:to>
      <xdr:col>16</xdr:col>
      <xdr:colOff>66676</xdr:colOff>
      <xdr:row>448</xdr:row>
      <xdr:rowOff>41275</xdr:rowOff>
    </xdr:to>
    <xdr:graphicFrame macro="">
      <xdr:nvGraphicFramePr>
        <xdr:cNvPr id="50" name="グラフ 49">
          <a:extLst>
            <a:ext uri="{FF2B5EF4-FFF2-40B4-BE49-F238E27FC236}">
              <a16:creationId xmlns:a16="http://schemas.microsoft.com/office/drawing/2014/main" id="{F1900E47-F556-4943-89BC-C14815B21E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0</xdr:colOff>
      <xdr:row>451</xdr:row>
      <xdr:rowOff>0</xdr:rowOff>
    </xdr:from>
    <xdr:to>
      <xdr:col>16</xdr:col>
      <xdr:colOff>66676</xdr:colOff>
      <xdr:row>478</xdr:row>
      <xdr:rowOff>41275</xdr:rowOff>
    </xdr:to>
    <xdr:graphicFrame macro="">
      <xdr:nvGraphicFramePr>
        <xdr:cNvPr id="51" name="グラフ 50">
          <a:extLst>
            <a:ext uri="{FF2B5EF4-FFF2-40B4-BE49-F238E27FC236}">
              <a16:creationId xmlns:a16="http://schemas.microsoft.com/office/drawing/2014/main" id="{33036368-C580-4C8F-85A4-A648D2BE7C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xdr:col>
      <xdr:colOff>0</xdr:colOff>
      <xdr:row>481</xdr:row>
      <xdr:rowOff>0</xdr:rowOff>
    </xdr:from>
    <xdr:to>
      <xdr:col>16</xdr:col>
      <xdr:colOff>66676</xdr:colOff>
      <xdr:row>508</xdr:row>
      <xdr:rowOff>41275</xdr:rowOff>
    </xdr:to>
    <xdr:graphicFrame macro="">
      <xdr:nvGraphicFramePr>
        <xdr:cNvPr id="52" name="グラフ 51">
          <a:extLst>
            <a:ext uri="{FF2B5EF4-FFF2-40B4-BE49-F238E27FC236}">
              <a16:creationId xmlns:a16="http://schemas.microsoft.com/office/drawing/2014/main" id="{FF8166D6-CE19-44D8-9917-59B220F168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0</xdr:colOff>
      <xdr:row>511</xdr:row>
      <xdr:rowOff>0</xdr:rowOff>
    </xdr:from>
    <xdr:to>
      <xdr:col>16</xdr:col>
      <xdr:colOff>66676</xdr:colOff>
      <xdr:row>538</xdr:row>
      <xdr:rowOff>41275</xdr:rowOff>
    </xdr:to>
    <xdr:graphicFrame macro="">
      <xdr:nvGraphicFramePr>
        <xdr:cNvPr id="53" name="グラフ 52">
          <a:extLst>
            <a:ext uri="{FF2B5EF4-FFF2-40B4-BE49-F238E27FC236}">
              <a16:creationId xmlns:a16="http://schemas.microsoft.com/office/drawing/2014/main" id="{ADE7C0FA-5B52-4B6B-A424-752AEB2A2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0</xdr:colOff>
      <xdr:row>541</xdr:row>
      <xdr:rowOff>0</xdr:rowOff>
    </xdr:from>
    <xdr:to>
      <xdr:col>16</xdr:col>
      <xdr:colOff>66676</xdr:colOff>
      <xdr:row>568</xdr:row>
      <xdr:rowOff>41276</xdr:rowOff>
    </xdr:to>
    <xdr:graphicFrame macro="">
      <xdr:nvGraphicFramePr>
        <xdr:cNvPr id="54" name="グラフ 53">
          <a:extLst>
            <a:ext uri="{FF2B5EF4-FFF2-40B4-BE49-F238E27FC236}">
              <a16:creationId xmlns:a16="http://schemas.microsoft.com/office/drawing/2014/main" id="{0E336FDB-B07B-4BCA-B417-65EA13ABF7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0</xdr:colOff>
      <xdr:row>571</xdr:row>
      <xdr:rowOff>0</xdr:rowOff>
    </xdr:from>
    <xdr:to>
      <xdr:col>16</xdr:col>
      <xdr:colOff>66676</xdr:colOff>
      <xdr:row>598</xdr:row>
      <xdr:rowOff>41275</xdr:rowOff>
    </xdr:to>
    <xdr:graphicFrame macro="">
      <xdr:nvGraphicFramePr>
        <xdr:cNvPr id="55" name="グラフ 54">
          <a:extLst>
            <a:ext uri="{FF2B5EF4-FFF2-40B4-BE49-F238E27FC236}">
              <a16:creationId xmlns:a16="http://schemas.microsoft.com/office/drawing/2014/main" id="{7B974E9C-759E-4C79-BE98-54EF02630B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xdr:col>
      <xdr:colOff>0</xdr:colOff>
      <xdr:row>601</xdr:row>
      <xdr:rowOff>0</xdr:rowOff>
    </xdr:from>
    <xdr:to>
      <xdr:col>16</xdr:col>
      <xdr:colOff>66676</xdr:colOff>
      <xdr:row>628</xdr:row>
      <xdr:rowOff>41276</xdr:rowOff>
    </xdr:to>
    <xdr:graphicFrame macro="">
      <xdr:nvGraphicFramePr>
        <xdr:cNvPr id="56" name="グラフ 55">
          <a:extLst>
            <a:ext uri="{FF2B5EF4-FFF2-40B4-BE49-F238E27FC236}">
              <a16:creationId xmlns:a16="http://schemas.microsoft.com/office/drawing/2014/main" id="{81889D80-0065-44A8-96F7-36CB9D35A9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xdr:col>
      <xdr:colOff>0</xdr:colOff>
      <xdr:row>631</xdr:row>
      <xdr:rowOff>0</xdr:rowOff>
    </xdr:from>
    <xdr:to>
      <xdr:col>16</xdr:col>
      <xdr:colOff>66676</xdr:colOff>
      <xdr:row>658</xdr:row>
      <xdr:rowOff>41275</xdr:rowOff>
    </xdr:to>
    <xdr:graphicFrame macro="">
      <xdr:nvGraphicFramePr>
        <xdr:cNvPr id="58" name="グラフ 57">
          <a:extLst>
            <a:ext uri="{FF2B5EF4-FFF2-40B4-BE49-F238E27FC236}">
              <a16:creationId xmlns:a16="http://schemas.microsoft.com/office/drawing/2014/main" id="{7B698BB8-8A15-43FB-BF6A-12D3D21473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0</xdr:colOff>
      <xdr:row>661</xdr:row>
      <xdr:rowOff>0</xdr:rowOff>
    </xdr:from>
    <xdr:to>
      <xdr:col>16</xdr:col>
      <xdr:colOff>66676</xdr:colOff>
      <xdr:row>688</xdr:row>
      <xdr:rowOff>41275</xdr:rowOff>
    </xdr:to>
    <xdr:graphicFrame macro="">
      <xdr:nvGraphicFramePr>
        <xdr:cNvPr id="59" name="グラフ 58">
          <a:extLst>
            <a:ext uri="{FF2B5EF4-FFF2-40B4-BE49-F238E27FC236}">
              <a16:creationId xmlns:a16="http://schemas.microsoft.com/office/drawing/2014/main" id="{A852B1E2-E203-4347-854F-FE3A2FEA4E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xdr:col>
      <xdr:colOff>0</xdr:colOff>
      <xdr:row>691</xdr:row>
      <xdr:rowOff>0</xdr:rowOff>
    </xdr:from>
    <xdr:to>
      <xdr:col>16</xdr:col>
      <xdr:colOff>66676</xdr:colOff>
      <xdr:row>718</xdr:row>
      <xdr:rowOff>41275</xdr:rowOff>
    </xdr:to>
    <xdr:graphicFrame macro="">
      <xdr:nvGraphicFramePr>
        <xdr:cNvPr id="60" name="グラフ 59">
          <a:extLst>
            <a:ext uri="{FF2B5EF4-FFF2-40B4-BE49-F238E27FC236}">
              <a16:creationId xmlns:a16="http://schemas.microsoft.com/office/drawing/2014/main" id="{9C5BF902-AD4D-4FF1-9129-D6D3A341B1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7</xdr:col>
      <xdr:colOff>0</xdr:colOff>
      <xdr:row>721</xdr:row>
      <xdr:rowOff>0</xdr:rowOff>
    </xdr:from>
    <xdr:to>
      <xdr:col>16</xdr:col>
      <xdr:colOff>66676</xdr:colOff>
      <xdr:row>748</xdr:row>
      <xdr:rowOff>41275</xdr:rowOff>
    </xdr:to>
    <xdr:graphicFrame macro="">
      <xdr:nvGraphicFramePr>
        <xdr:cNvPr id="61" name="グラフ 60">
          <a:extLst>
            <a:ext uri="{FF2B5EF4-FFF2-40B4-BE49-F238E27FC236}">
              <a16:creationId xmlns:a16="http://schemas.microsoft.com/office/drawing/2014/main" id="{57AA8125-29CC-450B-9068-77AB26E8D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xdr:col>
      <xdr:colOff>0</xdr:colOff>
      <xdr:row>751</xdr:row>
      <xdr:rowOff>0</xdr:rowOff>
    </xdr:from>
    <xdr:to>
      <xdr:col>16</xdr:col>
      <xdr:colOff>66676</xdr:colOff>
      <xdr:row>778</xdr:row>
      <xdr:rowOff>41276</xdr:rowOff>
    </xdr:to>
    <xdr:graphicFrame macro="">
      <xdr:nvGraphicFramePr>
        <xdr:cNvPr id="62" name="グラフ 61">
          <a:extLst>
            <a:ext uri="{FF2B5EF4-FFF2-40B4-BE49-F238E27FC236}">
              <a16:creationId xmlns:a16="http://schemas.microsoft.com/office/drawing/2014/main" id="{CCCCB09F-2387-4540-84F2-C11D75E5EE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7</xdr:col>
      <xdr:colOff>0</xdr:colOff>
      <xdr:row>781</xdr:row>
      <xdr:rowOff>0</xdr:rowOff>
    </xdr:from>
    <xdr:to>
      <xdr:col>16</xdr:col>
      <xdr:colOff>66676</xdr:colOff>
      <xdr:row>808</xdr:row>
      <xdr:rowOff>41275</xdr:rowOff>
    </xdr:to>
    <xdr:graphicFrame macro="">
      <xdr:nvGraphicFramePr>
        <xdr:cNvPr id="63" name="グラフ 62">
          <a:extLst>
            <a:ext uri="{FF2B5EF4-FFF2-40B4-BE49-F238E27FC236}">
              <a16:creationId xmlns:a16="http://schemas.microsoft.com/office/drawing/2014/main" id="{F19015EE-3ACB-4774-A1BB-992A342C63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0</xdr:colOff>
      <xdr:row>811</xdr:row>
      <xdr:rowOff>0</xdr:rowOff>
    </xdr:from>
    <xdr:to>
      <xdr:col>16</xdr:col>
      <xdr:colOff>66676</xdr:colOff>
      <xdr:row>838</xdr:row>
      <xdr:rowOff>41276</xdr:rowOff>
    </xdr:to>
    <xdr:graphicFrame macro="">
      <xdr:nvGraphicFramePr>
        <xdr:cNvPr id="64" name="グラフ 63">
          <a:extLst>
            <a:ext uri="{FF2B5EF4-FFF2-40B4-BE49-F238E27FC236}">
              <a16:creationId xmlns:a16="http://schemas.microsoft.com/office/drawing/2014/main" id="{40456317-5C50-4A6A-AB50-04C255377C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7</xdr:col>
      <xdr:colOff>0</xdr:colOff>
      <xdr:row>841</xdr:row>
      <xdr:rowOff>0</xdr:rowOff>
    </xdr:from>
    <xdr:to>
      <xdr:col>16</xdr:col>
      <xdr:colOff>66676</xdr:colOff>
      <xdr:row>868</xdr:row>
      <xdr:rowOff>41275</xdr:rowOff>
    </xdr:to>
    <xdr:graphicFrame macro="">
      <xdr:nvGraphicFramePr>
        <xdr:cNvPr id="65" name="グラフ 64">
          <a:extLst>
            <a:ext uri="{FF2B5EF4-FFF2-40B4-BE49-F238E27FC236}">
              <a16:creationId xmlns:a16="http://schemas.microsoft.com/office/drawing/2014/main" id="{1306B5B8-E777-4EBB-9BE1-38A25FC4A3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7</xdr:col>
      <xdr:colOff>32657</xdr:colOff>
      <xdr:row>871</xdr:row>
      <xdr:rowOff>0</xdr:rowOff>
    </xdr:from>
    <xdr:to>
      <xdr:col>16</xdr:col>
      <xdr:colOff>99333</xdr:colOff>
      <xdr:row>898</xdr:row>
      <xdr:rowOff>41275</xdr:rowOff>
    </xdr:to>
    <xdr:graphicFrame macro="">
      <xdr:nvGraphicFramePr>
        <xdr:cNvPr id="66" name="グラフ 65">
          <a:extLst>
            <a:ext uri="{FF2B5EF4-FFF2-40B4-BE49-F238E27FC236}">
              <a16:creationId xmlns:a16="http://schemas.microsoft.com/office/drawing/2014/main" id="{F7E182E4-A97C-4747-B576-47A87B5606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7</xdr:col>
      <xdr:colOff>0</xdr:colOff>
      <xdr:row>901</xdr:row>
      <xdr:rowOff>0</xdr:rowOff>
    </xdr:from>
    <xdr:to>
      <xdr:col>16</xdr:col>
      <xdr:colOff>66676</xdr:colOff>
      <xdr:row>928</xdr:row>
      <xdr:rowOff>41275</xdr:rowOff>
    </xdr:to>
    <xdr:graphicFrame macro="">
      <xdr:nvGraphicFramePr>
        <xdr:cNvPr id="67" name="グラフ 66">
          <a:extLst>
            <a:ext uri="{FF2B5EF4-FFF2-40B4-BE49-F238E27FC236}">
              <a16:creationId xmlns:a16="http://schemas.microsoft.com/office/drawing/2014/main" id="{0655AD3C-CF43-45E9-91B2-A6A0140908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7</xdr:col>
      <xdr:colOff>0</xdr:colOff>
      <xdr:row>931</xdr:row>
      <xdr:rowOff>0</xdr:rowOff>
    </xdr:from>
    <xdr:to>
      <xdr:col>16</xdr:col>
      <xdr:colOff>66676</xdr:colOff>
      <xdr:row>958</xdr:row>
      <xdr:rowOff>41275</xdr:rowOff>
    </xdr:to>
    <xdr:graphicFrame macro="">
      <xdr:nvGraphicFramePr>
        <xdr:cNvPr id="68" name="グラフ 67">
          <a:extLst>
            <a:ext uri="{FF2B5EF4-FFF2-40B4-BE49-F238E27FC236}">
              <a16:creationId xmlns:a16="http://schemas.microsoft.com/office/drawing/2014/main" id="{58F1B11B-0A3A-4DDC-8FC4-8F763EE2D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7</xdr:col>
      <xdr:colOff>0</xdr:colOff>
      <xdr:row>961</xdr:row>
      <xdr:rowOff>0</xdr:rowOff>
    </xdr:from>
    <xdr:to>
      <xdr:col>16</xdr:col>
      <xdr:colOff>66676</xdr:colOff>
      <xdr:row>988</xdr:row>
      <xdr:rowOff>41276</xdr:rowOff>
    </xdr:to>
    <xdr:graphicFrame macro="">
      <xdr:nvGraphicFramePr>
        <xdr:cNvPr id="69" name="グラフ 68">
          <a:extLst>
            <a:ext uri="{FF2B5EF4-FFF2-40B4-BE49-F238E27FC236}">
              <a16:creationId xmlns:a16="http://schemas.microsoft.com/office/drawing/2014/main" id="{EA48AC47-62DA-459E-91CF-20D287918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7</xdr:col>
      <xdr:colOff>0</xdr:colOff>
      <xdr:row>991</xdr:row>
      <xdr:rowOff>0</xdr:rowOff>
    </xdr:from>
    <xdr:to>
      <xdr:col>16</xdr:col>
      <xdr:colOff>66676</xdr:colOff>
      <xdr:row>1018</xdr:row>
      <xdr:rowOff>41275</xdr:rowOff>
    </xdr:to>
    <xdr:graphicFrame macro="">
      <xdr:nvGraphicFramePr>
        <xdr:cNvPr id="70" name="グラフ 69">
          <a:extLst>
            <a:ext uri="{FF2B5EF4-FFF2-40B4-BE49-F238E27FC236}">
              <a16:creationId xmlns:a16="http://schemas.microsoft.com/office/drawing/2014/main" id="{90A5228A-0CFE-492B-9E75-097E139DDA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1</xdr:row>
      <xdr:rowOff>0</xdr:rowOff>
    </xdr:from>
    <xdr:to>
      <xdr:col>15</xdr:col>
      <xdr:colOff>66676</xdr:colOff>
      <xdr:row>28</xdr:row>
      <xdr:rowOff>41275</xdr:rowOff>
    </xdr:to>
    <xdr:graphicFrame macro="">
      <xdr:nvGraphicFramePr>
        <xdr:cNvPr id="2" name="グラフ 1">
          <a:extLst>
            <a:ext uri="{FF2B5EF4-FFF2-40B4-BE49-F238E27FC236}">
              <a16:creationId xmlns:a16="http://schemas.microsoft.com/office/drawing/2014/main" id="{245CE0F8-3D1A-4083-9F38-392117AF7E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31</xdr:row>
      <xdr:rowOff>0</xdr:rowOff>
    </xdr:from>
    <xdr:to>
      <xdr:col>15</xdr:col>
      <xdr:colOff>66676</xdr:colOff>
      <xdr:row>58</xdr:row>
      <xdr:rowOff>41275</xdr:rowOff>
    </xdr:to>
    <xdr:graphicFrame macro="">
      <xdr:nvGraphicFramePr>
        <xdr:cNvPr id="3" name="グラフ 2">
          <a:extLst>
            <a:ext uri="{FF2B5EF4-FFF2-40B4-BE49-F238E27FC236}">
              <a16:creationId xmlns:a16="http://schemas.microsoft.com/office/drawing/2014/main" id="{AB6934A5-6486-4AD4-9024-E56421DB54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61</xdr:row>
      <xdr:rowOff>0</xdr:rowOff>
    </xdr:from>
    <xdr:to>
      <xdr:col>15</xdr:col>
      <xdr:colOff>66676</xdr:colOff>
      <xdr:row>88</xdr:row>
      <xdr:rowOff>41275</xdr:rowOff>
    </xdr:to>
    <xdr:graphicFrame macro="">
      <xdr:nvGraphicFramePr>
        <xdr:cNvPr id="4" name="グラフ 3">
          <a:extLst>
            <a:ext uri="{FF2B5EF4-FFF2-40B4-BE49-F238E27FC236}">
              <a16:creationId xmlns:a16="http://schemas.microsoft.com/office/drawing/2014/main" id="{99F5500E-C16C-474E-B1DF-1F84291CC2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91</xdr:row>
      <xdr:rowOff>0</xdr:rowOff>
    </xdr:from>
    <xdr:to>
      <xdr:col>15</xdr:col>
      <xdr:colOff>66676</xdr:colOff>
      <xdr:row>118</xdr:row>
      <xdr:rowOff>41275</xdr:rowOff>
    </xdr:to>
    <xdr:graphicFrame macro="">
      <xdr:nvGraphicFramePr>
        <xdr:cNvPr id="5" name="グラフ 4">
          <a:extLst>
            <a:ext uri="{FF2B5EF4-FFF2-40B4-BE49-F238E27FC236}">
              <a16:creationId xmlns:a16="http://schemas.microsoft.com/office/drawing/2014/main" id="{FCFE4212-F512-49FA-90C3-F2A7850500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121</xdr:row>
      <xdr:rowOff>0</xdr:rowOff>
    </xdr:from>
    <xdr:to>
      <xdr:col>15</xdr:col>
      <xdr:colOff>66676</xdr:colOff>
      <xdr:row>148</xdr:row>
      <xdr:rowOff>41276</xdr:rowOff>
    </xdr:to>
    <xdr:graphicFrame macro="">
      <xdr:nvGraphicFramePr>
        <xdr:cNvPr id="6" name="グラフ 5">
          <a:extLst>
            <a:ext uri="{FF2B5EF4-FFF2-40B4-BE49-F238E27FC236}">
              <a16:creationId xmlns:a16="http://schemas.microsoft.com/office/drawing/2014/main" id="{5B5DFA1B-22F5-4297-8368-5A7383828F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151</xdr:row>
      <xdr:rowOff>0</xdr:rowOff>
    </xdr:from>
    <xdr:to>
      <xdr:col>15</xdr:col>
      <xdr:colOff>66676</xdr:colOff>
      <xdr:row>178</xdr:row>
      <xdr:rowOff>41275</xdr:rowOff>
    </xdr:to>
    <xdr:graphicFrame macro="">
      <xdr:nvGraphicFramePr>
        <xdr:cNvPr id="7" name="グラフ 6">
          <a:extLst>
            <a:ext uri="{FF2B5EF4-FFF2-40B4-BE49-F238E27FC236}">
              <a16:creationId xmlns:a16="http://schemas.microsoft.com/office/drawing/2014/main" id="{560B9B48-84CC-450D-B8FD-1E5D8E03EE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0</xdr:colOff>
      <xdr:row>181</xdr:row>
      <xdr:rowOff>0</xdr:rowOff>
    </xdr:from>
    <xdr:to>
      <xdr:col>15</xdr:col>
      <xdr:colOff>66676</xdr:colOff>
      <xdr:row>208</xdr:row>
      <xdr:rowOff>41276</xdr:rowOff>
    </xdr:to>
    <xdr:graphicFrame macro="">
      <xdr:nvGraphicFramePr>
        <xdr:cNvPr id="8" name="グラフ 7">
          <a:extLst>
            <a:ext uri="{FF2B5EF4-FFF2-40B4-BE49-F238E27FC236}">
              <a16:creationId xmlns:a16="http://schemas.microsoft.com/office/drawing/2014/main" id="{65EF2A5D-AA95-4664-AB50-2A99110392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211</xdr:row>
      <xdr:rowOff>0</xdr:rowOff>
    </xdr:from>
    <xdr:to>
      <xdr:col>15</xdr:col>
      <xdr:colOff>66676</xdr:colOff>
      <xdr:row>238</xdr:row>
      <xdr:rowOff>41275</xdr:rowOff>
    </xdr:to>
    <xdr:graphicFrame macro="">
      <xdr:nvGraphicFramePr>
        <xdr:cNvPr id="9" name="グラフ 8">
          <a:extLst>
            <a:ext uri="{FF2B5EF4-FFF2-40B4-BE49-F238E27FC236}">
              <a16:creationId xmlns:a16="http://schemas.microsoft.com/office/drawing/2014/main" id="{037B8112-DF29-469B-A05A-13F85FB23E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0</xdr:colOff>
      <xdr:row>241</xdr:row>
      <xdr:rowOff>0</xdr:rowOff>
    </xdr:from>
    <xdr:to>
      <xdr:col>15</xdr:col>
      <xdr:colOff>66676</xdr:colOff>
      <xdr:row>268</xdr:row>
      <xdr:rowOff>41275</xdr:rowOff>
    </xdr:to>
    <xdr:graphicFrame macro="">
      <xdr:nvGraphicFramePr>
        <xdr:cNvPr id="10" name="グラフ 9">
          <a:extLst>
            <a:ext uri="{FF2B5EF4-FFF2-40B4-BE49-F238E27FC236}">
              <a16:creationId xmlns:a16="http://schemas.microsoft.com/office/drawing/2014/main" id="{F17BA012-813E-4627-AEAD-51A0F3A1BA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0</xdr:colOff>
      <xdr:row>271</xdr:row>
      <xdr:rowOff>0</xdr:rowOff>
    </xdr:from>
    <xdr:to>
      <xdr:col>15</xdr:col>
      <xdr:colOff>66676</xdr:colOff>
      <xdr:row>298</xdr:row>
      <xdr:rowOff>41275</xdr:rowOff>
    </xdr:to>
    <xdr:graphicFrame macro="">
      <xdr:nvGraphicFramePr>
        <xdr:cNvPr id="11" name="グラフ 10">
          <a:extLst>
            <a:ext uri="{FF2B5EF4-FFF2-40B4-BE49-F238E27FC236}">
              <a16:creationId xmlns:a16="http://schemas.microsoft.com/office/drawing/2014/main" id="{BE7D6610-065C-4504-9617-71576536CB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0</xdr:colOff>
      <xdr:row>301</xdr:row>
      <xdr:rowOff>0</xdr:rowOff>
    </xdr:from>
    <xdr:to>
      <xdr:col>15</xdr:col>
      <xdr:colOff>66676</xdr:colOff>
      <xdr:row>328</xdr:row>
      <xdr:rowOff>41275</xdr:rowOff>
    </xdr:to>
    <xdr:graphicFrame macro="">
      <xdr:nvGraphicFramePr>
        <xdr:cNvPr id="12" name="グラフ 11">
          <a:extLst>
            <a:ext uri="{FF2B5EF4-FFF2-40B4-BE49-F238E27FC236}">
              <a16:creationId xmlns:a16="http://schemas.microsoft.com/office/drawing/2014/main" id="{541A389D-5B8E-4539-BC18-8DDCBA24B4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0</xdr:colOff>
      <xdr:row>331</xdr:row>
      <xdr:rowOff>0</xdr:rowOff>
    </xdr:from>
    <xdr:to>
      <xdr:col>15</xdr:col>
      <xdr:colOff>66676</xdr:colOff>
      <xdr:row>358</xdr:row>
      <xdr:rowOff>41276</xdr:rowOff>
    </xdr:to>
    <xdr:graphicFrame macro="">
      <xdr:nvGraphicFramePr>
        <xdr:cNvPr id="13" name="グラフ 12">
          <a:extLst>
            <a:ext uri="{FF2B5EF4-FFF2-40B4-BE49-F238E27FC236}">
              <a16:creationId xmlns:a16="http://schemas.microsoft.com/office/drawing/2014/main" id="{6CC46AFB-7460-457B-B9B8-F1E1282767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0</xdr:colOff>
      <xdr:row>361</xdr:row>
      <xdr:rowOff>0</xdr:rowOff>
    </xdr:from>
    <xdr:to>
      <xdr:col>15</xdr:col>
      <xdr:colOff>66676</xdr:colOff>
      <xdr:row>388</xdr:row>
      <xdr:rowOff>41275</xdr:rowOff>
    </xdr:to>
    <xdr:graphicFrame macro="">
      <xdr:nvGraphicFramePr>
        <xdr:cNvPr id="14" name="グラフ 13">
          <a:extLst>
            <a:ext uri="{FF2B5EF4-FFF2-40B4-BE49-F238E27FC236}">
              <a16:creationId xmlns:a16="http://schemas.microsoft.com/office/drawing/2014/main" id="{26C73B59-4B37-4232-A790-34C3CD2B90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0</xdr:colOff>
      <xdr:row>391</xdr:row>
      <xdr:rowOff>0</xdr:rowOff>
    </xdr:from>
    <xdr:to>
      <xdr:col>15</xdr:col>
      <xdr:colOff>66676</xdr:colOff>
      <xdr:row>418</xdr:row>
      <xdr:rowOff>41276</xdr:rowOff>
    </xdr:to>
    <xdr:graphicFrame macro="">
      <xdr:nvGraphicFramePr>
        <xdr:cNvPr id="15" name="グラフ 14">
          <a:extLst>
            <a:ext uri="{FF2B5EF4-FFF2-40B4-BE49-F238E27FC236}">
              <a16:creationId xmlns:a16="http://schemas.microsoft.com/office/drawing/2014/main" id="{8E8F824F-48D6-44B6-AADF-DE1A1D5A99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0</xdr:colOff>
      <xdr:row>421</xdr:row>
      <xdr:rowOff>0</xdr:rowOff>
    </xdr:from>
    <xdr:to>
      <xdr:col>15</xdr:col>
      <xdr:colOff>66676</xdr:colOff>
      <xdr:row>448</xdr:row>
      <xdr:rowOff>41275</xdr:rowOff>
    </xdr:to>
    <xdr:graphicFrame macro="">
      <xdr:nvGraphicFramePr>
        <xdr:cNvPr id="16" name="グラフ 15">
          <a:extLst>
            <a:ext uri="{FF2B5EF4-FFF2-40B4-BE49-F238E27FC236}">
              <a16:creationId xmlns:a16="http://schemas.microsoft.com/office/drawing/2014/main" id="{895584B9-5A7B-436A-990B-785341C15E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0</xdr:colOff>
      <xdr:row>451</xdr:row>
      <xdr:rowOff>0</xdr:rowOff>
    </xdr:from>
    <xdr:to>
      <xdr:col>15</xdr:col>
      <xdr:colOff>66676</xdr:colOff>
      <xdr:row>478</xdr:row>
      <xdr:rowOff>41275</xdr:rowOff>
    </xdr:to>
    <xdr:graphicFrame macro="">
      <xdr:nvGraphicFramePr>
        <xdr:cNvPr id="17" name="グラフ 16">
          <a:extLst>
            <a:ext uri="{FF2B5EF4-FFF2-40B4-BE49-F238E27FC236}">
              <a16:creationId xmlns:a16="http://schemas.microsoft.com/office/drawing/2014/main" id="{DFC462EF-9AE7-4AE1-81DF-0ECF67781D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0</xdr:colOff>
      <xdr:row>481</xdr:row>
      <xdr:rowOff>0</xdr:rowOff>
    </xdr:from>
    <xdr:to>
      <xdr:col>15</xdr:col>
      <xdr:colOff>66676</xdr:colOff>
      <xdr:row>508</xdr:row>
      <xdr:rowOff>41275</xdr:rowOff>
    </xdr:to>
    <xdr:graphicFrame macro="">
      <xdr:nvGraphicFramePr>
        <xdr:cNvPr id="18" name="グラフ 17">
          <a:extLst>
            <a:ext uri="{FF2B5EF4-FFF2-40B4-BE49-F238E27FC236}">
              <a16:creationId xmlns:a16="http://schemas.microsoft.com/office/drawing/2014/main" id="{FEA23F86-E004-4256-91ED-A4A1EDDBBA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0</xdr:colOff>
      <xdr:row>511</xdr:row>
      <xdr:rowOff>0</xdr:rowOff>
    </xdr:from>
    <xdr:to>
      <xdr:col>15</xdr:col>
      <xdr:colOff>66676</xdr:colOff>
      <xdr:row>538</xdr:row>
      <xdr:rowOff>41275</xdr:rowOff>
    </xdr:to>
    <xdr:graphicFrame macro="">
      <xdr:nvGraphicFramePr>
        <xdr:cNvPr id="19" name="グラフ 18">
          <a:extLst>
            <a:ext uri="{FF2B5EF4-FFF2-40B4-BE49-F238E27FC236}">
              <a16:creationId xmlns:a16="http://schemas.microsoft.com/office/drawing/2014/main" id="{FD44EDC1-3E1D-4B65-BB37-FE47ED09CA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6</xdr:col>
      <xdr:colOff>0</xdr:colOff>
      <xdr:row>541</xdr:row>
      <xdr:rowOff>0</xdr:rowOff>
    </xdr:from>
    <xdr:to>
      <xdr:col>15</xdr:col>
      <xdr:colOff>66676</xdr:colOff>
      <xdr:row>568</xdr:row>
      <xdr:rowOff>41276</xdr:rowOff>
    </xdr:to>
    <xdr:graphicFrame macro="">
      <xdr:nvGraphicFramePr>
        <xdr:cNvPr id="20" name="グラフ 19">
          <a:extLst>
            <a:ext uri="{FF2B5EF4-FFF2-40B4-BE49-F238E27FC236}">
              <a16:creationId xmlns:a16="http://schemas.microsoft.com/office/drawing/2014/main" id="{27ACA922-A29A-4AF5-9B1D-B3ED6A9BDB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0</xdr:colOff>
      <xdr:row>571</xdr:row>
      <xdr:rowOff>0</xdr:rowOff>
    </xdr:from>
    <xdr:to>
      <xdr:col>15</xdr:col>
      <xdr:colOff>66676</xdr:colOff>
      <xdr:row>598</xdr:row>
      <xdr:rowOff>41275</xdr:rowOff>
    </xdr:to>
    <xdr:graphicFrame macro="">
      <xdr:nvGraphicFramePr>
        <xdr:cNvPr id="21" name="グラフ 20">
          <a:extLst>
            <a:ext uri="{FF2B5EF4-FFF2-40B4-BE49-F238E27FC236}">
              <a16:creationId xmlns:a16="http://schemas.microsoft.com/office/drawing/2014/main" id="{54586287-D748-4907-87F3-7DC505DA48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6</xdr:col>
      <xdr:colOff>0</xdr:colOff>
      <xdr:row>601</xdr:row>
      <xdr:rowOff>0</xdr:rowOff>
    </xdr:from>
    <xdr:to>
      <xdr:col>15</xdr:col>
      <xdr:colOff>66676</xdr:colOff>
      <xdr:row>628</xdr:row>
      <xdr:rowOff>41276</xdr:rowOff>
    </xdr:to>
    <xdr:graphicFrame macro="">
      <xdr:nvGraphicFramePr>
        <xdr:cNvPr id="22" name="グラフ 21">
          <a:extLst>
            <a:ext uri="{FF2B5EF4-FFF2-40B4-BE49-F238E27FC236}">
              <a16:creationId xmlns:a16="http://schemas.microsoft.com/office/drawing/2014/main" id="{82BDB9BC-E918-4889-86C5-2E629D9FCA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6</xdr:col>
      <xdr:colOff>0</xdr:colOff>
      <xdr:row>631</xdr:row>
      <xdr:rowOff>0</xdr:rowOff>
    </xdr:from>
    <xdr:to>
      <xdr:col>15</xdr:col>
      <xdr:colOff>66676</xdr:colOff>
      <xdr:row>658</xdr:row>
      <xdr:rowOff>41275</xdr:rowOff>
    </xdr:to>
    <xdr:graphicFrame macro="">
      <xdr:nvGraphicFramePr>
        <xdr:cNvPr id="23" name="グラフ 22">
          <a:extLst>
            <a:ext uri="{FF2B5EF4-FFF2-40B4-BE49-F238E27FC236}">
              <a16:creationId xmlns:a16="http://schemas.microsoft.com/office/drawing/2014/main" id="{08E9B766-EC42-4F19-8BF3-4AA49EEF65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6</xdr:col>
      <xdr:colOff>0</xdr:colOff>
      <xdr:row>661</xdr:row>
      <xdr:rowOff>0</xdr:rowOff>
    </xdr:from>
    <xdr:to>
      <xdr:col>15</xdr:col>
      <xdr:colOff>66676</xdr:colOff>
      <xdr:row>688</xdr:row>
      <xdr:rowOff>41275</xdr:rowOff>
    </xdr:to>
    <xdr:graphicFrame macro="">
      <xdr:nvGraphicFramePr>
        <xdr:cNvPr id="24" name="グラフ 23">
          <a:extLst>
            <a:ext uri="{FF2B5EF4-FFF2-40B4-BE49-F238E27FC236}">
              <a16:creationId xmlns:a16="http://schemas.microsoft.com/office/drawing/2014/main" id="{FD2BC515-9519-456B-A578-7000ABBDC1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0</xdr:colOff>
      <xdr:row>691</xdr:row>
      <xdr:rowOff>0</xdr:rowOff>
    </xdr:from>
    <xdr:to>
      <xdr:col>15</xdr:col>
      <xdr:colOff>66676</xdr:colOff>
      <xdr:row>718</xdr:row>
      <xdr:rowOff>41275</xdr:rowOff>
    </xdr:to>
    <xdr:graphicFrame macro="">
      <xdr:nvGraphicFramePr>
        <xdr:cNvPr id="25" name="グラフ 24">
          <a:extLst>
            <a:ext uri="{FF2B5EF4-FFF2-40B4-BE49-F238E27FC236}">
              <a16:creationId xmlns:a16="http://schemas.microsoft.com/office/drawing/2014/main" id="{5805B643-5343-42B2-B33C-B7AE917814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0</xdr:colOff>
      <xdr:row>721</xdr:row>
      <xdr:rowOff>0</xdr:rowOff>
    </xdr:from>
    <xdr:to>
      <xdr:col>15</xdr:col>
      <xdr:colOff>66676</xdr:colOff>
      <xdr:row>748</xdr:row>
      <xdr:rowOff>41275</xdr:rowOff>
    </xdr:to>
    <xdr:graphicFrame macro="">
      <xdr:nvGraphicFramePr>
        <xdr:cNvPr id="26" name="グラフ 25">
          <a:extLst>
            <a:ext uri="{FF2B5EF4-FFF2-40B4-BE49-F238E27FC236}">
              <a16:creationId xmlns:a16="http://schemas.microsoft.com/office/drawing/2014/main" id="{27094C1A-8524-492B-9497-10FCAAD553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6</xdr:col>
      <xdr:colOff>0</xdr:colOff>
      <xdr:row>751</xdr:row>
      <xdr:rowOff>0</xdr:rowOff>
    </xdr:from>
    <xdr:to>
      <xdr:col>15</xdr:col>
      <xdr:colOff>66676</xdr:colOff>
      <xdr:row>778</xdr:row>
      <xdr:rowOff>41276</xdr:rowOff>
    </xdr:to>
    <xdr:graphicFrame macro="">
      <xdr:nvGraphicFramePr>
        <xdr:cNvPr id="27" name="グラフ 26">
          <a:extLst>
            <a:ext uri="{FF2B5EF4-FFF2-40B4-BE49-F238E27FC236}">
              <a16:creationId xmlns:a16="http://schemas.microsoft.com/office/drawing/2014/main" id="{76B5CFCC-06E5-4A39-92B3-162EA1D759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0</xdr:colOff>
      <xdr:row>781</xdr:row>
      <xdr:rowOff>0</xdr:rowOff>
    </xdr:from>
    <xdr:to>
      <xdr:col>15</xdr:col>
      <xdr:colOff>66676</xdr:colOff>
      <xdr:row>808</xdr:row>
      <xdr:rowOff>41275</xdr:rowOff>
    </xdr:to>
    <xdr:graphicFrame macro="">
      <xdr:nvGraphicFramePr>
        <xdr:cNvPr id="28" name="グラフ 27">
          <a:extLst>
            <a:ext uri="{FF2B5EF4-FFF2-40B4-BE49-F238E27FC236}">
              <a16:creationId xmlns:a16="http://schemas.microsoft.com/office/drawing/2014/main" id="{1349DD11-88A0-4816-BE6E-65CA4108CB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6</xdr:col>
      <xdr:colOff>0</xdr:colOff>
      <xdr:row>811</xdr:row>
      <xdr:rowOff>0</xdr:rowOff>
    </xdr:from>
    <xdr:to>
      <xdr:col>15</xdr:col>
      <xdr:colOff>66676</xdr:colOff>
      <xdr:row>838</xdr:row>
      <xdr:rowOff>41276</xdr:rowOff>
    </xdr:to>
    <xdr:graphicFrame macro="">
      <xdr:nvGraphicFramePr>
        <xdr:cNvPr id="29" name="グラフ 28">
          <a:extLst>
            <a:ext uri="{FF2B5EF4-FFF2-40B4-BE49-F238E27FC236}">
              <a16:creationId xmlns:a16="http://schemas.microsoft.com/office/drawing/2014/main" id="{DF696B66-8665-4267-9E32-C49CD95828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6</xdr:col>
      <xdr:colOff>0</xdr:colOff>
      <xdr:row>841</xdr:row>
      <xdr:rowOff>0</xdr:rowOff>
    </xdr:from>
    <xdr:to>
      <xdr:col>15</xdr:col>
      <xdr:colOff>66676</xdr:colOff>
      <xdr:row>868</xdr:row>
      <xdr:rowOff>41275</xdr:rowOff>
    </xdr:to>
    <xdr:graphicFrame macro="">
      <xdr:nvGraphicFramePr>
        <xdr:cNvPr id="30" name="グラフ 29">
          <a:extLst>
            <a:ext uri="{FF2B5EF4-FFF2-40B4-BE49-F238E27FC236}">
              <a16:creationId xmlns:a16="http://schemas.microsoft.com/office/drawing/2014/main" id="{5E380BCB-9822-47C7-A610-636253CCED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6</xdr:col>
      <xdr:colOff>32657</xdr:colOff>
      <xdr:row>871</xdr:row>
      <xdr:rowOff>0</xdr:rowOff>
    </xdr:from>
    <xdr:to>
      <xdr:col>15</xdr:col>
      <xdr:colOff>99333</xdr:colOff>
      <xdr:row>898</xdr:row>
      <xdr:rowOff>41275</xdr:rowOff>
    </xdr:to>
    <xdr:graphicFrame macro="">
      <xdr:nvGraphicFramePr>
        <xdr:cNvPr id="31" name="グラフ 30">
          <a:extLst>
            <a:ext uri="{FF2B5EF4-FFF2-40B4-BE49-F238E27FC236}">
              <a16:creationId xmlns:a16="http://schemas.microsoft.com/office/drawing/2014/main" id="{AC5E6350-BDCA-4544-ADF2-96F9BE6AD2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xdr:col>
      <xdr:colOff>0</xdr:colOff>
      <xdr:row>901</xdr:row>
      <xdr:rowOff>0</xdr:rowOff>
    </xdr:from>
    <xdr:to>
      <xdr:col>15</xdr:col>
      <xdr:colOff>66676</xdr:colOff>
      <xdr:row>928</xdr:row>
      <xdr:rowOff>41275</xdr:rowOff>
    </xdr:to>
    <xdr:graphicFrame macro="">
      <xdr:nvGraphicFramePr>
        <xdr:cNvPr id="32" name="グラフ 31">
          <a:extLst>
            <a:ext uri="{FF2B5EF4-FFF2-40B4-BE49-F238E27FC236}">
              <a16:creationId xmlns:a16="http://schemas.microsoft.com/office/drawing/2014/main" id="{EBC1259A-B41F-415E-B88D-F728268F8D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0</xdr:colOff>
      <xdr:row>931</xdr:row>
      <xdr:rowOff>0</xdr:rowOff>
    </xdr:from>
    <xdr:to>
      <xdr:col>15</xdr:col>
      <xdr:colOff>66676</xdr:colOff>
      <xdr:row>958</xdr:row>
      <xdr:rowOff>41275</xdr:rowOff>
    </xdr:to>
    <xdr:graphicFrame macro="">
      <xdr:nvGraphicFramePr>
        <xdr:cNvPr id="33" name="グラフ 32">
          <a:extLst>
            <a:ext uri="{FF2B5EF4-FFF2-40B4-BE49-F238E27FC236}">
              <a16:creationId xmlns:a16="http://schemas.microsoft.com/office/drawing/2014/main" id="{1DE07091-AE95-4B61-8E9B-4C865F3E5E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6</xdr:col>
      <xdr:colOff>0</xdr:colOff>
      <xdr:row>961</xdr:row>
      <xdr:rowOff>0</xdr:rowOff>
    </xdr:from>
    <xdr:to>
      <xdr:col>15</xdr:col>
      <xdr:colOff>66676</xdr:colOff>
      <xdr:row>988</xdr:row>
      <xdr:rowOff>41276</xdr:rowOff>
    </xdr:to>
    <xdr:graphicFrame macro="">
      <xdr:nvGraphicFramePr>
        <xdr:cNvPr id="34" name="グラフ 33">
          <a:extLst>
            <a:ext uri="{FF2B5EF4-FFF2-40B4-BE49-F238E27FC236}">
              <a16:creationId xmlns:a16="http://schemas.microsoft.com/office/drawing/2014/main" id="{A53CF0CB-B71C-4A6E-9895-CE3A10ACF3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6</xdr:col>
      <xdr:colOff>0</xdr:colOff>
      <xdr:row>991</xdr:row>
      <xdr:rowOff>0</xdr:rowOff>
    </xdr:from>
    <xdr:to>
      <xdr:col>15</xdr:col>
      <xdr:colOff>66676</xdr:colOff>
      <xdr:row>1018</xdr:row>
      <xdr:rowOff>41275</xdr:rowOff>
    </xdr:to>
    <xdr:graphicFrame macro="">
      <xdr:nvGraphicFramePr>
        <xdr:cNvPr id="35" name="グラフ 34">
          <a:extLst>
            <a:ext uri="{FF2B5EF4-FFF2-40B4-BE49-F238E27FC236}">
              <a16:creationId xmlns:a16="http://schemas.microsoft.com/office/drawing/2014/main" id="{69C0212D-1DDF-45A6-80F8-793B94F89C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20</xdr:col>
      <xdr:colOff>41274</xdr:colOff>
      <xdr:row>1</xdr:row>
      <xdr:rowOff>34924</xdr:rowOff>
    </xdr:from>
    <xdr:to>
      <xdr:col>24</xdr:col>
      <xdr:colOff>0</xdr:colOff>
      <xdr:row>28</xdr:row>
      <xdr:rowOff>76199</xdr:rowOff>
    </xdr:to>
    <xdr:graphicFrame macro="">
      <xdr:nvGraphicFramePr>
        <xdr:cNvPr id="2" name="グラフ 1">
          <a:extLst>
            <a:ext uri="{FF2B5EF4-FFF2-40B4-BE49-F238E27FC236}">
              <a16:creationId xmlns:a16="http://schemas.microsoft.com/office/drawing/2014/main" id="{1EAF1329-9829-5145-FD9F-425AE8E0A3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30</xdr:row>
      <xdr:rowOff>0</xdr:rowOff>
    </xdr:from>
    <xdr:to>
      <xdr:col>24</xdr:col>
      <xdr:colOff>0</xdr:colOff>
      <xdr:row>57</xdr:row>
      <xdr:rowOff>41275</xdr:rowOff>
    </xdr:to>
    <xdr:graphicFrame macro="">
      <xdr:nvGraphicFramePr>
        <xdr:cNvPr id="3" name="グラフ 2">
          <a:extLst>
            <a:ext uri="{FF2B5EF4-FFF2-40B4-BE49-F238E27FC236}">
              <a16:creationId xmlns:a16="http://schemas.microsoft.com/office/drawing/2014/main" id="{80EB6856-6D0A-4408-B1B8-DEAD7D7656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0</xdr:colOff>
      <xdr:row>59</xdr:row>
      <xdr:rowOff>0</xdr:rowOff>
    </xdr:from>
    <xdr:to>
      <xdr:col>24</xdr:col>
      <xdr:colOff>0</xdr:colOff>
      <xdr:row>86</xdr:row>
      <xdr:rowOff>41275</xdr:rowOff>
    </xdr:to>
    <xdr:graphicFrame macro="">
      <xdr:nvGraphicFramePr>
        <xdr:cNvPr id="4" name="グラフ 3">
          <a:extLst>
            <a:ext uri="{FF2B5EF4-FFF2-40B4-BE49-F238E27FC236}">
              <a16:creationId xmlns:a16="http://schemas.microsoft.com/office/drawing/2014/main" id="{11524EBE-BA57-484C-8F74-CB4DB2F475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0</xdr:colOff>
      <xdr:row>88</xdr:row>
      <xdr:rowOff>0</xdr:rowOff>
    </xdr:from>
    <xdr:to>
      <xdr:col>24</xdr:col>
      <xdr:colOff>0</xdr:colOff>
      <xdr:row>115</xdr:row>
      <xdr:rowOff>41275</xdr:rowOff>
    </xdr:to>
    <xdr:graphicFrame macro="">
      <xdr:nvGraphicFramePr>
        <xdr:cNvPr id="5" name="グラフ 4">
          <a:extLst>
            <a:ext uri="{FF2B5EF4-FFF2-40B4-BE49-F238E27FC236}">
              <a16:creationId xmlns:a16="http://schemas.microsoft.com/office/drawing/2014/main" id="{E6CC315D-7A46-465F-9BBC-DC91C4F545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0</xdr:colOff>
      <xdr:row>117</xdr:row>
      <xdr:rowOff>0</xdr:rowOff>
    </xdr:from>
    <xdr:to>
      <xdr:col>24</xdr:col>
      <xdr:colOff>0</xdr:colOff>
      <xdr:row>144</xdr:row>
      <xdr:rowOff>41275</xdr:rowOff>
    </xdr:to>
    <xdr:graphicFrame macro="">
      <xdr:nvGraphicFramePr>
        <xdr:cNvPr id="6" name="グラフ 5">
          <a:extLst>
            <a:ext uri="{FF2B5EF4-FFF2-40B4-BE49-F238E27FC236}">
              <a16:creationId xmlns:a16="http://schemas.microsoft.com/office/drawing/2014/main" id="{780D950B-768D-41D8-9B3E-67CF5CE6C7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0</xdr:colOff>
      <xdr:row>146</xdr:row>
      <xdr:rowOff>0</xdr:rowOff>
    </xdr:from>
    <xdr:to>
      <xdr:col>24</xdr:col>
      <xdr:colOff>0</xdr:colOff>
      <xdr:row>173</xdr:row>
      <xdr:rowOff>41275</xdr:rowOff>
    </xdr:to>
    <xdr:graphicFrame macro="">
      <xdr:nvGraphicFramePr>
        <xdr:cNvPr id="7" name="グラフ 6">
          <a:extLst>
            <a:ext uri="{FF2B5EF4-FFF2-40B4-BE49-F238E27FC236}">
              <a16:creationId xmlns:a16="http://schemas.microsoft.com/office/drawing/2014/main" id="{3CCC07A0-9D54-467A-835C-CD56286539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20</xdr:col>
      <xdr:colOff>0</xdr:colOff>
      <xdr:row>175</xdr:row>
      <xdr:rowOff>0</xdr:rowOff>
    </xdr:from>
    <xdr:to>
      <xdr:col>24</xdr:col>
      <xdr:colOff>0</xdr:colOff>
      <xdr:row>202</xdr:row>
      <xdr:rowOff>41275</xdr:rowOff>
    </xdr:to>
    <xdr:graphicFrame macro="">
      <xdr:nvGraphicFramePr>
        <xdr:cNvPr id="8" name="グラフ 7">
          <a:extLst>
            <a:ext uri="{FF2B5EF4-FFF2-40B4-BE49-F238E27FC236}">
              <a16:creationId xmlns:a16="http://schemas.microsoft.com/office/drawing/2014/main" id="{4E362795-3AF0-45CF-B979-D9BFDBA5FA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0</xdr:colOff>
      <xdr:row>204</xdr:row>
      <xdr:rowOff>0</xdr:rowOff>
    </xdr:from>
    <xdr:to>
      <xdr:col>24</xdr:col>
      <xdr:colOff>0</xdr:colOff>
      <xdr:row>231</xdr:row>
      <xdr:rowOff>41275</xdr:rowOff>
    </xdr:to>
    <xdr:graphicFrame macro="">
      <xdr:nvGraphicFramePr>
        <xdr:cNvPr id="9" name="グラフ 8">
          <a:extLst>
            <a:ext uri="{FF2B5EF4-FFF2-40B4-BE49-F238E27FC236}">
              <a16:creationId xmlns:a16="http://schemas.microsoft.com/office/drawing/2014/main" id="{03099AB4-5D58-453F-A94E-1F8C94E0C9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0</xdr:colOff>
      <xdr:row>233</xdr:row>
      <xdr:rowOff>0</xdr:rowOff>
    </xdr:from>
    <xdr:to>
      <xdr:col>24</xdr:col>
      <xdr:colOff>0</xdr:colOff>
      <xdr:row>260</xdr:row>
      <xdr:rowOff>41275</xdr:rowOff>
    </xdr:to>
    <xdr:graphicFrame macro="">
      <xdr:nvGraphicFramePr>
        <xdr:cNvPr id="10" name="グラフ 9">
          <a:extLst>
            <a:ext uri="{FF2B5EF4-FFF2-40B4-BE49-F238E27FC236}">
              <a16:creationId xmlns:a16="http://schemas.microsoft.com/office/drawing/2014/main" id="{F23003E1-895F-449E-8AE9-7A6FD95525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20</xdr:col>
      <xdr:colOff>0</xdr:colOff>
      <xdr:row>262</xdr:row>
      <xdr:rowOff>0</xdr:rowOff>
    </xdr:from>
    <xdr:to>
      <xdr:col>24</xdr:col>
      <xdr:colOff>0</xdr:colOff>
      <xdr:row>289</xdr:row>
      <xdr:rowOff>41276</xdr:rowOff>
    </xdr:to>
    <xdr:graphicFrame macro="">
      <xdr:nvGraphicFramePr>
        <xdr:cNvPr id="11" name="グラフ 10">
          <a:extLst>
            <a:ext uri="{FF2B5EF4-FFF2-40B4-BE49-F238E27FC236}">
              <a16:creationId xmlns:a16="http://schemas.microsoft.com/office/drawing/2014/main" id="{72F5384E-AD55-4CD0-B8E1-82C5735645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20</xdr:col>
      <xdr:colOff>0</xdr:colOff>
      <xdr:row>291</xdr:row>
      <xdr:rowOff>0</xdr:rowOff>
    </xdr:from>
    <xdr:to>
      <xdr:col>24</xdr:col>
      <xdr:colOff>0</xdr:colOff>
      <xdr:row>318</xdr:row>
      <xdr:rowOff>41275</xdr:rowOff>
    </xdr:to>
    <xdr:graphicFrame macro="">
      <xdr:nvGraphicFramePr>
        <xdr:cNvPr id="12" name="グラフ 11">
          <a:extLst>
            <a:ext uri="{FF2B5EF4-FFF2-40B4-BE49-F238E27FC236}">
              <a16:creationId xmlns:a16="http://schemas.microsoft.com/office/drawing/2014/main" id="{7577C8F7-5C34-49A5-8C86-A19B5F8A9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20</xdr:col>
      <xdr:colOff>0</xdr:colOff>
      <xdr:row>320</xdr:row>
      <xdr:rowOff>0</xdr:rowOff>
    </xdr:from>
    <xdr:to>
      <xdr:col>24</xdr:col>
      <xdr:colOff>0</xdr:colOff>
      <xdr:row>347</xdr:row>
      <xdr:rowOff>41276</xdr:rowOff>
    </xdr:to>
    <xdr:graphicFrame macro="">
      <xdr:nvGraphicFramePr>
        <xdr:cNvPr id="13" name="グラフ 12">
          <a:extLst>
            <a:ext uri="{FF2B5EF4-FFF2-40B4-BE49-F238E27FC236}">
              <a16:creationId xmlns:a16="http://schemas.microsoft.com/office/drawing/2014/main" id="{3D2DB635-1B1D-49EE-AFA6-273A375DE9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20</xdr:col>
      <xdr:colOff>0</xdr:colOff>
      <xdr:row>349</xdr:row>
      <xdr:rowOff>0</xdr:rowOff>
    </xdr:from>
    <xdr:to>
      <xdr:col>24</xdr:col>
      <xdr:colOff>0</xdr:colOff>
      <xdr:row>376</xdr:row>
      <xdr:rowOff>41275</xdr:rowOff>
    </xdr:to>
    <xdr:graphicFrame macro="">
      <xdr:nvGraphicFramePr>
        <xdr:cNvPr id="14" name="グラフ 13">
          <a:extLst>
            <a:ext uri="{FF2B5EF4-FFF2-40B4-BE49-F238E27FC236}">
              <a16:creationId xmlns:a16="http://schemas.microsoft.com/office/drawing/2014/main" id="{3E6F5ECE-2E4C-488C-9722-B8F962F023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20</xdr:col>
      <xdr:colOff>0</xdr:colOff>
      <xdr:row>378</xdr:row>
      <xdr:rowOff>0</xdr:rowOff>
    </xdr:from>
    <xdr:to>
      <xdr:col>24</xdr:col>
      <xdr:colOff>0</xdr:colOff>
      <xdr:row>405</xdr:row>
      <xdr:rowOff>41276</xdr:rowOff>
    </xdr:to>
    <xdr:graphicFrame macro="">
      <xdr:nvGraphicFramePr>
        <xdr:cNvPr id="15" name="グラフ 14">
          <a:extLst>
            <a:ext uri="{FF2B5EF4-FFF2-40B4-BE49-F238E27FC236}">
              <a16:creationId xmlns:a16="http://schemas.microsoft.com/office/drawing/2014/main" id="{AA726AC3-D387-48AB-A456-0BA331697F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20</xdr:col>
      <xdr:colOff>0</xdr:colOff>
      <xdr:row>407</xdr:row>
      <xdr:rowOff>0</xdr:rowOff>
    </xdr:from>
    <xdr:to>
      <xdr:col>24</xdr:col>
      <xdr:colOff>0</xdr:colOff>
      <xdr:row>434</xdr:row>
      <xdr:rowOff>41276</xdr:rowOff>
    </xdr:to>
    <xdr:graphicFrame macro="">
      <xdr:nvGraphicFramePr>
        <xdr:cNvPr id="16" name="グラフ 15">
          <a:extLst>
            <a:ext uri="{FF2B5EF4-FFF2-40B4-BE49-F238E27FC236}">
              <a16:creationId xmlns:a16="http://schemas.microsoft.com/office/drawing/2014/main" id="{036C1139-D345-4596-BBAC-E8D8FB3CFA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20</xdr:col>
      <xdr:colOff>0</xdr:colOff>
      <xdr:row>436</xdr:row>
      <xdr:rowOff>0</xdr:rowOff>
    </xdr:from>
    <xdr:to>
      <xdr:col>24</xdr:col>
      <xdr:colOff>0</xdr:colOff>
      <xdr:row>463</xdr:row>
      <xdr:rowOff>41275</xdr:rowOff>
    </xdr:to>
    <xdr:graphicFrame macro="">
      <xdr:nvGraphicFramePr>
        <xdr:cNvPr id="17" name="グラフ 16">
          <a:extLst>
            <a:ext uri="{FF2B5EF4-FFF2-40B4-BE49-F238E27FC236}">
              <a16:creationId xmlns:a16="http://schemas.microsoft.com/office/drawing/2014/main" id="{92E67DE9-D908-46E3-816A-AFCC4D0D1A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20</xdr:col>
      <xdr:colOff>0</xdr:colOff>
      <xdr:row>465</xdr:row>
      <xdr:rowOff>0</xdr:rowOff>
    </xdr:from>
    <xdr:to>
      <xdr:col>24</xdr:col>
      <xdr:colOff>0</xdr:colOff>
      <xdr:row>492</xdr:row>
      <xdr:rowOff>41276</xdr:rowOff>
    </xdr:to>
    <xdr:graphicFrame macro="">
      <xdr:nvGraphicFramePr>
        <xdr:cNvPr id="18" name="グラフ 17">
          <a:extLst>
            <a:ext uri="{FF2B5EF4-FFF2-40B4-BE49-F238E27FC236}">
              <a16:creationId xmlns:a16="http://schemas.microsoft.com/office/drawing/2014/main" id="{489EE748-DEED-4342-84B5-80331D129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20</xdr:col>
      <xdr:colOff>0</xdr:colOff>
      <xdr:row>494</xdr:row>
      <xdr:rowOff>0</xdr:rowOff>
    </xdr:from>
    <xdr:to>
      <xdr:col>24</xdr:col>
      <xdr:colOff>0</xdr:colOff>
      <xdr:row>521</xdr:row>
      <xdr:rowOff>41275</xdr:rowOff>
    </xdr:to>
    <xdr:graphicFrame macro="">
      <xdr:nvGraphicFramePr>
        <xdr:cNvPr id="19" name="グラフ 18">
          <a:extLst>
            <a:ext uri="{FF2B5EF4-FFF2-40B4-BE49-F238E27FC236}">
              <a16:creationId xmlns:a16="http://schemas.microsoft.com/office/drawing/2014/main" id="{3EA6965D-35D0-4875-B22F-19ECEF3177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20</xdr:col>
      <xdr:colOff>0</xdr:colOff>
      <xdr:row>523</xdr:row>
      <xdr:rowOff>0</xdr:rowOff>
    </xdr:from>
    <xdr:to>
      <xdr:col>24</xdr:col>
      <xdr:colOff>0</xdr:colOff>
      <xdr:row>550</xdr:row>
      <xdr:rowOff>41276</xdr:rowOff>
    </xdr:to>
    <xdr:graphicFrame macro="">
      <xdr:nvGraphicFramePr>
        <xdr:cNvPr id="20" name="グラフ 19">
          <a:extLst>
            <a:ext uri="{FF2B5EF4-FFF2-40B4-BE49-F238E27FC236}">
              <a16:creationId xmlns:a16="http://schemas.microsoft.com/office/drawing/2014/main" id="{0F39E5B8-D66B-41B3-BEC4-4C19895327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20</xdr:col>
      <xdr:colOff>0</xdr:colOff>
      <xdr:row>552</xdr:row>
      <xdr:rowOff>0</xdr:rowOff>
    </xdr:from>
    <xdr:to>
      <xdr:col>24</xdr:col>
      <xdr:colOff>0</xdr:colOff>
      <xdr:row>579</xdr:row>
      <xdr:rowOff>41275</xdr:rowOff>
    </xdr:to>
    <xdr:graphicFrame macro="">
      <xdr:nvGraphicFramePr>
        <xdr:cNvPr id="21" name="グラフ 20">
          <a:extLst>
            <a:ext uri="{FF2B5EF4-FFF2-40B4-BE49-F238E27FC236}">
              <a16:creationId xmlns:a16="http://schemas.microsoft.com/office/drawing/2014/main" id="{48B2F728-DB75-4530-91E5-E5F7D9BECF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20</xdr:col>
      <xdr:colOff>0</xdr:colOff>
      <xdr:row>581</xdr:row>
      <xdr:rowOff>0</xdr:rowOff>
    </xdr:from>
    <xdr:to>
      <xdr:col>24</xdr:col>
      <xdr:colOff>0</xdr:colOff>
      <xdr:row>608</xdr:row>
      <xdr:rowOff>41276</xdr:rowOff>
    </xdr:to>
    <xdr:graphicFrame macro="">
      <xdr:nvGraphicFramePr>
        <xdr:cNvPr id="22" name="グラフ 21">
          <a:extLst>
            <a:ext uri="{FF2B5EF4-FFF2-40B4-BE49-F238E27FC236}">
              <a16:creationId xmlns:a16="http://schemas.microsoft.com/office/drawing/2014/main" id="{39272DC7-8A77-47CF-A271-42A9E6BE67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20</xdr:col>
      <xdr:colOff>0</xdr:colOff>
      <xdr:row>610</xdr:row>
      <xdr:rowOff>0</xdr:rowOff>
    </xdr:from>
    <xdr:to>
      <xdr:col>24</xdr:col>
      <xdr:colOff>0</xdr:colOff>
      <xdr:row>637</xdr:row>
      <xdr:rowOff>41276</xdr:rowOff>
    </xdr:to>
    <xdr:graphicFrame macro="">
      <xdr:nvGraphicFramePr>
        <xdr:cNvPr id="23" name="グラフ 22">
          <a:extLst>
            <a:ext uri="{FF2B5EF4-FFF2-40B4-BE49-F238E27FC236}">
              <a16:creationId xmlns:a16="http://schemas.microsoft.com/office/drawing/2014/main" id="{FEEA6172-FC0A-4EB0-8459-9B8E7F6885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20</xdr:col>
      <xdr:colOff>0</xdr:colOff>
      <xdr:row>639</xdr:row>
      <xdr:rowOff>0</xdr:rowOff>
    </xdr:from>
    <xdr:to>
      <xdr:col>24</xdr:col>
      <xdr:colOff>0</xdr:colOff>
      <xdr:row>666</xdr:row>
      <xdr:rowOff>41275</xdr:rowOff>
    </xdr:to>
    <xdr:graphicFrame macro="">
      <xdr:nvGraphicFramePr>
        <xdr:cNvPr id="24" name="グラフ 23">
          <a:extLst>
            <a:ext uri="{FF2B5EF4-FFF2-40B4-BE49-F238E27FC236}">
              <a16:creationId xmlns:a16="http://schemas.microsoft.com/office/drawing/2014/main" id="{A903FFD2-AA39-4A88-834F-27BDBF5FF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20</xdr:col>
      <xdr:colOff>0</xdr:colOff>
      <xdr:row>668</xdr:row>
      <xdr:rowOff>0</xdr:rowOff>
    </xdr:from>
    <xdr:to>
      <xdr:col>24</xdr:col>
      <xdr:colOff>0</xdr:colOff>
      <xdr:row>695</xdr:row>
      <xdr:rowOff>41276</xdr:rowOff>
    </xdr:to>
    <xdr:graphicFrame macro="">
      <xdr:nvGraphicFramePr>
        <xdr:cNvPr id="25" name="グラフ 24">
          <a:extLst>
            <a:ext uri="{FF2B5EF4-FFF2-40B4-BE49-F238E27FC236}">
              <a16:creationId xmlns:a16="http://schemas.microsoft.com/office/drawing/2014/main" id="{BE50A15B-673B-4381-8F9A-09D27FD224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20</xdr:col>
      <xdr:colOff>0</xdr:colOff>
      <xdr:row>697</xdr:row>
      <xdr:rowOff>0</xdr:rowOff>
    </xdr:from>
    <xdr:to>
      <xdr:col>24</xdr:col>
      <xdr:colOff>0</xdr:colOff>
      <xdr:row>724</xdr:row>
      <xdr:rowOff>41275</xdr:rowOff>
    </xdr:to>
    <xdr:graphicFrame macro="">
      <xdr:nvGraphicFramePr>
        <xdr:cNvPr id="26" name="グラフ 25">
          <a:extLst>
            <a:ext uri="{FF2B5EF4-FFF2-40B4-BE49-F238E27FC236}">
              <a16:creationId xmlns:a16="http://schemas.microsoft.com/office/drawing/2014/main" id="{457E1430-9ED6-4893-9EF3-E4F18DB596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20</xdr:col>
      <xdr:colOff>0</xdr:colOff>
      <xdr:row>725</xdr:row>
      <xdr:rowOff>158751</xdr:rowOff>
    </xdr:from>
    <xdr:to>
      <xdr:col>24</xdr:col>
      <xdr:colOff>0</xdr:colOff>
      <xdr:row>753</xdr:row>
      <xdr:rowOff>20110</xdr:rowOff>
    </xdr:to>
    <xdr:graphicFrame macro="">
      <xdr:nvGraphicFramePr>
        <xdr:cNvPr id="27" name="グラフ 26">
          <a:extLst>
            <a:ext uri="{FF2B5EF4-FFF2-40B4-BE49-F238E27FC236}">
              <a16:creationId xmlns:a16="http://schemas.microsoft.com/office/drawing/2014/main" id="{F779B574-1BB4-41EB-AB4A-9BAFAA5CE8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20</xdr:col>
      <xdr:colOff>0</xdr:colOff>
      <xdr:row>755</xdr:row>
      <xdr:rowOff>0</xdr:rowOff>
    </xdr:from>
    <xdr:to>
      <xdr:col>24</xdr:col>
      <xdr:colOff>0</xdr:colOff>
      <xdr:row>782</xdr:row>
      <xdr:rowOff>41275</xdr:rowOff>
    </xdr:to>
    <xdr:graphicFrame macro="">
      <xdr:nvGraphicFramePr>
        <xdr:cNvPr id="28" name="グラフ 27">
          <a:extLst>
            <a:ext uri="{FF2B5EF4-FFF2-40B4-BE49-F238E27FC236}">
              <a16:creationId xmlns:a16="http://schemas.microsoft.com/office/drawing/2014/main" id="{F59663D4-6932-424A-A4EE-0AA3BBD1F5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20</xdr:col>
      <xdr:colOff>0</xdr:colOff>
      <xdr:row>783</xdr:row>
      <xdr:rowOff>169334</xdr:rowOff>
    </xdr:from>
    <xdr:to>
      <xdr:col>24</xdr:col>
      <xdr:colOff>0</xdr:colOff>
      <xdr:row>811</xdr:row>
      <xdr:rowOff>30693</xdr:rowOff>
    </xdr:to>
    <xdr:graphicFrame macro="">
      <xdr:nvGraphicFramePr>
        <xdr:cNvPr id="29" name="グラフ 28">
          <a:extLst>
            <a:ext uri="{FF2B5EF4-FFF2-40B4-BE49-F238E27FC236}">
              <a16:creationId xmlns:a16="http://schemas.microsoft.com/office/drawing/2014/main" id="{2E668B5F-D54F-4FD0-9245-12EC2544CF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20</xdr:col>
      <xdr:colOff>0</xdr:colOff>
      <xdr:row>813</xdr:row>
      <xdr:rowOff>0</xdr:rowOff>
    </xdr:from>
    <xdr:to>
      <xdr:col>24</xdr:col>
      <xdr:colOff>0</xdr:colOff>
      <xdr:row>840</xdr:row>
      <xdr:rowOff>41276</xdr:rowOff>
    </xdr:to>
    <xdr:graphicFrame macro="">
      <xdr:nvGraphicFramePr>
        <xdr:cNvPr id="30" name="グラフ 29">
          <a:extLst>
            <a:ext uri="{FF2B5EF4-FFF2-40B4-BE49-F238E27FC236}">
              <a16:creationId xmlns:a16="http://schemas.microsoft.com/office/drawing/2014/main" id="{9DED5F70-ED17-44FD-B047-C2A211F6E3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20</xdr:col>
      <xdr:colOff>0</xdr:colOff>
      <xdr:row>842</xdr:row>
      <xdr:rowOff>0</xdr:rowOff>
    </xdr:from>
    <xdr:to>
      <xdr:col>24</xdr:col>
      <xdr:colOff>0</xdr:colOff>
      <xdr:row>869</xdr:row>
      <xdr:rowOff>41275</xdr:rowOff>
    </xdr:to>
    <xdr:graphicFrame macro="">
      <xdr:nvGraphicFramePr>
        <xdr:cNvPr id="31" name="グラフ 30">
          <a:extLst>
            <a:ext uri="{FF2B5EF4-FFF2-40B4-BE49-F238E27FC236}">
              <a16:creationId xmlns:a16="http://schemas.microsoft.com/office/drawing/2014/main" id="{177AA7B8-ED4F-41F7-8293-56F60C73D4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20</xdr:col>
      <xdr:colOff>0</xdr:colOff>
      <xdr:row>871</xdr:row>
      <xdr:rowOff>16630</xdr:rowOff>
    </xdr:from>
    <xdr:to>
      <xdr:col>24</xdr:col>
      <xdr:colOff>0</xdr:colOff>
      <xdr:row>898</xdr:row>
      <xdr:rowOff>57905</xdr:rowOff>
    </xdr:to>
    <xdr:graphicFrame macro="">
      <xdr:nvGraphicFramePr>
        <xdr:cNvPr id="32" name="グラフ 31">
          <a:extLst>
            <a:ext uri="{FF2B5EF4-FFF2-40B4-BE49-F238E27FC236}">
              <a16:creationId xmlns:a16="http://schemas.microsoft.com/office/drawing/2014/main" id="{327DF0E9-3940-4F3F-8E00-91F6B3F69E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20</xdr:col>
      <xdr:colOff>0</xdr:colOff>
      <xdr:row>900</xdr:row>
      <xdr:rowOff>0</xdr:rowOff>
    </xdr:from>
    <xdr:to>
      <xdr:col>24</xdr:col>
      <xdr:colOff>0</xdr:colOff>
      <xdr:row>927</xdr:row>
      <xdr:rowOff>41275</xdr:rowOff>
    </xdr:to>
    <xdr:graphicFrame macro="">
      <xdr:nvGraphicFramePr>
        <xdr:cNvPr id="33" name="グラフ 32">
          <a:extLst>
            <a:ext uri="{FF2B5EF4-FFF2-40B4-BE49-F238E27FC236}">
              <a16:creationId xmlns:a16="http://schemas.microsoft.com/office/drawing/2014/main" id="{66FEAAED-CB46-42A2-B9EC-21A268E362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20</xdr:col>
      <xdr:colOff>0</xdr:colOff>
      <xdr:row>929</xdr:row>
      <xdr:rowOff>0</xdr:rowOff>
    </xdr:from>
    <xdr:to>
      <xdr:col>24</xdr:col>
      <xdr:colOff>0</xdr:colOff>
      <xdr:row>956</xdr:row>
      <xdr:rowOff>41276</xdr:rowOff>
    </xdr:to>
    <xdr:graphicFrame macro="">
      <xdr:nvGraphicFramePr>
        <xdr:cNvPr id="34" name="グラフ 33">
          <a:extLst>
            <a:ext uri="{FF2B5EF4-FFF2-40B4-BE49-F238E27FC236}">
              <a16:creationId xmlns:a16="http://schemas.microsoft.com/office/drawing/2014/main" id="{2723F335-A5C5-4C81-B760-B7A6594CBC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20</xdr:col>
      <xdr:colOff>0</xdr:colOff>
      <xdr:row>958</xdr:row>
      <xdr:rowOff>0</xdr:rowOff>
    </xdr:from>
    <xdr:to>
      <xdr:col>24</xdr:col>
      <xdr:colOff>0</xdr:colOff>
      <xdr:row>985</xdr:row>
      <xdr:rowOff>41275</xdr:rowOff>
    </xdr:to>
    <xdr:graphicFrame macro="">
      <xdr:nvGraphicFramePr>
        <xdr:cNvPr id="35" name="グラフ 34">
          <a:extLst>
            <a:ext uri="{FF2B5EF4-FFF2-40B4-BE49-F238E27FC236}">
              <a16:creationId xmlns:a16="http://schemas.microsoft.com/office/drawing/2014/main" id="{BEF74A24-A466-4904-847E-C8C3F28FE3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12</xdr:col>
      <xdr:colOff>0</xdr:colOff>
      <xdr:row>1</xdr:row>
      <xdr:rowOff>0</xdr:rowOff>
    </xdr:from>
    <xdr:to>
      <xdr:col>19</xdr:col>
      <xdr:colOff>66676</xdr:colOff>
      <xdr:row>28</xdr:row>
      <xdr:rowOff>41275</xdr:rowOff>
    </xdr:to>
    <xdr:graphicFrame macro="">
      <xdr:nvGraphicFramePr>
        <xdr:cNvPr id="36" name="グラフ 35">
          <a:extLst>
            <a:ext uri="{FF2B5EF4-FFF2-40B4-BE49-F238E27FC236}">
              <a16:creationId xmlns:a16="http://schemas.microsoft.com/office/drawing/2014/main" id="{DDAF1F06-A9DB-454A-B2A1-870ACDB4B5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12</xdr:col>
      <xdr:colOff>0</xdr:colOff>
      <xdr:row>30</xdr:row>
      <xdr:rowOff>0</xdr:rowOff>
    </xdr:from>
    <xdr:to>
      <xdr:col>19</xdr:col>
      <xdr:colOff>37043</xdr:colOff>
      <xdr:row>57</xdr:row>
      <xdr:rowOff>41275</xdr:rowOff>
    </xdr:to>
    <xdr:graphicFrame macro="">
      <xdr:nvGraphicFramePr>
        <xdr:cNvPr id="37" name="グラフ 36">
          <a:extLst>
            <a:ext uri="{FF2B5EF4-FFF2-40B4-BE49-F238E27FC236}">
              <a16:creationId xmlns:a16="http://schemas.microsoft.com/office/drawing/2014/main" id="{A576394D-D7E9-4567-B9A8-11E47650C6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12</xdr:col>
      <xdr:colOff>0</xdr:colOff>
      <xdr:row>59</xdr:row>
      <xdr:rowOff>0</xdr:rowOff>
    </xdr:from>
    <xdr:to>
      <xdr:col>19</xdr:col>
      <xdr:colOff>37043</xdr:colOff>
      <xdr:row>86</xdr:row>
      <xdr:rowOff>41275</xdr:rowOff>
    </xdr:to>
    <xdr:graphicFrame macro="">
      <xdr:nvGraphicFramePr>
        <xdr:cNvPr id="38" name="グラフ 37">
          <a:extLst>
            <a:ext uri="{FF2B5EF4-FFF2-40B4-BE49-F238E27FC236}">
              <a16:creationId xmlns:a16="http://schemas.microsoft.com/office/drawing/2014/main" id="{17A8C1A1-CDE6-4E2A-97C9-49C49B011C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12</xdr:col>
      <xdr:colOff>0</xdr:colOff>
      <xdr:row>88</xdr:row>
      <xdr:rowOff>0</xdr:rowOff>
    </xdr:from>
    <xdr:to>
      <xdr:col>19</xdr:col>
      <xdr:colOff>37043</xdr:colOff>
      <xdr:row>115</xdr:row>
      <xdr:rowOff>41275</xdr:rowOff>
    </xdr:to>
    <xdr:graphicFrame macro="">
      <xdr:nvGraphicFramePr>
        <xdr:cNvPr id="39" name="グラフ 38">
          <a:extLst>
            <a:ext uri="{FF2B5EF4-FFF2-40B4-BE49-F238E27FC236}">
              <a16:creationId xmlns:a16="http://schemas.microsoft.com/office/drawing/2014/main" id="{23BCA04F-9C6F-4355-98E4-43AD40EEC9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12</xdr:col>
      <xdr:colOff>0</xdr:colOff>
      <xdr:row>117</xdr:row>
      <xdr:rowOff>0</xdr:rowOff>
    </xdr:from>
    <xdr:to>
      <xdr:col>19</xdr:col>
      <xdr:colOff>37043</xdr:colOff>
      <xdr:row>144</xdr:row>
      <xdr:rowOff>41275</xdr:rowOff>
    </xdr:to>
    <xdr:graphicFrame macro="">
      <xdr:nvGraphicFramePr>
        <xdr:cNvPr id="40" name="グラフ 39">
          <a:extLst>
            <a:ext uri="{FF2B5EF4-FFF2-40B4-BE49-F238E27FC236}">
              <a16:creationId xmlns:a16="http://schemas.microsoft.com/office/drawing/2014/main" id="{BBE20F25-B5D0-4BAB-A303-36EF46D12E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12</xdr:col>
      <xdr:colOff>0</xdr:colOff>
      <xdr:row>146</xdr:row>
      <xdr:rowOff>0</xdr:rowOff>
    </xdr:from>
    <xdr:to>
      <xdr:col>19</xdr:col>
      <xdr:colOff>37043</xdr:colOff>
      <xdr:row>173</xdr:row>
      <xdr:rowOff>41275</xdr:rowOff>
    </xdr:to>
    <xdr:graphicFrame macro="">
      <xdr:nvGraphicFramePr>
        <xdr:cNvPr id="41" name="グラフ 40">
          <a:extLst>
            <a:ext uri="{FF2B5EF4-FFF2-40B4-BE49-F238E27FC236}">
              <a16:creationId xmlns:a16="http://schemas.microsoft.com/office/drawing/2014/main" id="{4625E556-C9EA-487B-917E-8D276D48BA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12</xdr:col>
      <xdr:colOff>0</xdr:colOff>
      <xdr:row>175</xdr:row>
      <xdr:rowOff>0</xdr:rowOff>
    </xdr:from>
    <xdr:to>
      <xdr:col>19</xdr:col>
      <xdr:colOff>37043</xdr:colOff>
      <xdr:row>202</xdr:row>
      <xdr:rowOff>41275</xdr:rowOff>
    </xdr:to>
    <xdr:graphicFrame macro="">
      <xdr:nvGraphicFramePr>
        <xdr:cNvPr id="42" name="グラフ 41">
          <a:extLst>
            <a:ext uri="{FF2B5EF4-FFF2-40B4-BE49-F238E27FC236}">
              <a16:creationId xmlns:a16="http://schemas.microsoft.com/office/drawing/2014/main" id="{BC82C27E-4646-422A-8BBF-02F3629D65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12</xdr:col>
      <xdr:colOff>0</xdr:colOff>
      <xdr:row>204</xdr:row>
      <xdr:rowOff>0</xdr:rowOff>
    </xdr:from>
    <xdr:to>
      <xdr:col>19</xdr:col>
      <xdr:colOff>37043</xdr:colOff>
      <xdr:row>231</xdr:row>
      <xdr:rowOff>41275</xdr:rowOff>
    </xdr:to>
    <xdr:graphicFrame macro="">
      <xdr:nvGraphicFramePr>
        <xdr:cNvPr id="43" name="グラフ 42">
          <a:extLst>
            <a:ext uri="{FF2B5EF4-FFF2-40B4-BE49-F238E27FC236}">
              <a16:creationId xmlns:a16="http://schemas.microsoft.com/office/drawing/2014/main" id="{E956EE1F-3C15-4818-8E7E-C578DEBFFA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12</xdr:col>
      <xdr:colOff>0</xdr:colOff>
      <xdr:row>233</xdr:row>
      <xdr:rowOff>0</xdr:rowOff>
    </xdr:from>
    <xdr:to>
      <xdr:col>19</xdr:col>
      <xdr:colOff>37043</xdr:colOff>
      <xdr:row>260</xdr:row>
      <xdr:rowOff>41275</xdr:rowOff>
    </xdr:to>
    <xdr:graphicFrame macro="">
      <xdr:nvGraphicFramePr>
        <xdr:cNvPr id="44" name="グラフ 43">
          <a:extLst>
            <a:ext uri="{FF2B5EF4-FFF2-40B4-BE49-F238E27FC236}">
              <a16:creationId xmlns:a16="http://schemas.microsoft.com/office/drawing/2014/main" id="{8AB3AFF4-1D99-44F2-8342-61938545ED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12</xdr:col>
      <xdr:colOff>0</xdr:colOff>
      <xdr:row>262</xdr:row>
      <xdr:rowOff>0</xdr:rowOff>
    </xdr:from>
    <xdr:to>
      <xdr:col>19</xdr:col>
      <xdr:colOff>37043</xdr:colOff>
      <xdr:row>289</xdr:row>
      <xdr:rowOff>41276</xdr:rowOff>
    </xdr:to>
    <xdr:graphicFrame macro="">
      <xdr:nvGraphicFramePr>
        <xdr:cNvPr id="45" name="グラフ 44">
          <a:extLst>
            <a:ext uri="{FF2B5EF4-FFF2-40B4-BE49-F238E27FC236}">
              <a16:creationId xmlns:a16="http://schemas.microsoft.com/office/drawing/2014/main" id="{838C8C24-60DD-4E32-85CD-49EC724DDE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12</xdr:col>
      <xdr:colOff>0</xdr:colOff>
      <xdr:row>291</xdr:row>
      <xdr:rowOff>0</xdr:rowOff>
    </xdr:from>
    <xdr:to>
      <xdr:col>19</xdr:col>
      <xdr:colOff>37043</xdr:colOff>
      <xdr:row>318</xdr:row>
      <xdr:rowOff>41275</xdr:rowOff>
    </xdr:to>
    <xdr:graphicFrame macro="">
      <xdr:nvGraphicFramePr>
        <xdr:cNvPr id="46" name="グラフ 45">
          <a:extLst>
            <a:ext uri="{FF2B5EF4-FFF2-40B4-BE49-F238E27FC236}">
              <a16:creationId xmlns:a16="http://schemas.microsoft.com/office/drawing/2014/main" id="{7FCF20DC-4592-4426-9F0C-E59B88A83F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12</xdr:col>
      <xdr:colOff>0</xdr:colOff>
      <xdr:row>320</xdr:row>
      <xdr:rowOff>0</xdr:rowOff>
    </xdr:from>
    <xdr:to>
      <xdr:col>19</xdr:col>
      <xdr:colOff>37043</xdr:colOff>
      <xdr:row>347</xdr:row>
      <xdr:rowOff>41276</xdr:rowOff>
    </xdr:to>
    <xdr:graphicFrame macro="">
      <xdr:nvGraphicFramePr>
        <xdr:cNvPr id="47" name="グラフ 46">
          <a:extLst>
            <a:ext uri="{FF2B5EF4-FFF2-40B4-BE49-F238E27FC236}">
              <a16:creationId xmlns:a16="http://schemas.microsoft.com/office/drawing/2014/main" id="{37B8ACFC-5B2E-456A-B60B-DA49FA6178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12</xdr:col>
      <xdr:colOff>0</xdr:colOff>
      <xdr:row>349</xdr:row>
      <xdr:rowOff>0</xdr:rowOff>
    </xdr:from>
    <xdr:to>
      <xdr:col>19</xdr:col>
      <xdr:colOff>37043</xdr:colOff>
      <xdr:row>376</xdr:row>
      <xdr:rowOff>41275</xdr:rowOff>
    </xdr:to>
    <xdr:graphicFrame macro="">
      <xdr:nvGraphicFramePr>
        <xdr:cNvPr id="48" name="グラフ 47">
          <a:extLst>
            <a:ext uri="{FF2B5EF4-FFF2-40B4-BE49-F238E27FC236}">
              <a16:creationId xmlns:a16="http://schemas.microsoft.com/office/drawing/2014/main" id="{12DC383A-D650-400E-BED7-5F23547522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12</xdr:col>
      <xdr:colOff>0</xdr:colOff>
      <xdr:row>378</xdr:row>
      <xdr:rowOff>0</xdr:rowOff>
    </xdr:from>
    <xdr:to>
      <xdr:col>19</xdr:col>
      <xdr:colOff>37043</xdr:colOff>
      <xdr:row>405</xdr:row>
      <xdr:rowOff>41276</xdr:rowOff>
    </xdr:to>
    <xdr:graphicFrame macro="">
      <xdr:nvGraphicFramePr>
        <xdr:cNvPr id="49" name="グラフ 48">
          <a:extLst>
            <a:ext uri="{FF2B5EF4-FFF2-40B4-BE49-F238E27FC236}">
              <a16:creationId xmlns:a16="http://schemas.microsoft.com/office/drawing/2014/main" id="{C7820DAA-9DBF-40F5-80C0-A1D4330A65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12</xdr:col>
      <xdr:colOff>0</xdr:colOff>
      <xdr:row>407</xdr:row>
      <xdr:rowOff>0</xdr:rowOff>
    </xdr:from>
    <xdr:to>
      <xdr:col>19</xdr:col>
      <xdr:colOff>37043</xdr:colOff>
      <xdr:row>434</xdr:row>
      <xdr:rowOff>41276</xdr:rowOff>
    </xdr:to>
    <xdr:graphicFrame macro="">
      <xdr:nvGraphicFramePr>
        <xdr:cNvPr id="50" name="グラフ 49">
          <a:extLst>
            <a:ext uri="{FF2B5EF4-FFF2-40B4-BE49-F238E27FC236}">
              <a16:creationId xmlns:a16="http://schemas.microsoft.com/office/drawing/2014/main" id="{098FAD00-0EAB-4181-AB65-B04CFB4513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12</xdr:col>
      <xdr:colOff>0</xdr:colOff>
      <xdr:row>436</xdr:row>
      <xdr:rowOff>0</xdr:rowOff>
    </xdr:from>
    <xdr:to>
      <xdr:col>19</xdr:col>
      <xdr:colOff>37043</xdr:colOff>
      <xdr:row>463</xdr:row>
      <xdr:rowOff>41275</xdr:rowOff>
    </xdr:to>
    <xdr:graphicFrame macro="">
      <xdr:nvGraphicFramePr>
        <xdr:cNvPr id="51" name="グラフ 50">
          <a:extLst>
            <a:ext uri="{FF2B5EF4-FFF2-40B4-BE49-F238E27FC236}">
              <a16:creationId xmlns:a16="http://schemas.microsoft.com/office/drawing/2014/main" id="{E62572D2-5E9E-4D35-9446-98090D7AF5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12</xdr:col>
      <xdr:colOff>0</xdr:colOff>
      <xdr:row>465</xdr:row>
      <xdr:rowOff>0</xdr:rowOff>
    </xdr:from>
    <xdr:to>
      <xdr:col>19</xdr:col>
      <xdr:colOff>37043</xdr:colOff>
      <xdr:row>492</xdr:row>
      <xdr:rowOff>41276</xdr:rowOff>
    </xdr:to>
    <xdr:graphicFrame macro="">
      <xdr:nvGraphicFramePr>
        <xdr:cNvPr id="52" name="グラフ 51">
          <a:extLst>
            <a:ext uri="{FF2B5EF4-FFF2-40B4-BE49-F238E27FC236}">
              <a16:creationId xmlns:a16="http://schemas.microsoft.com/office/drawing/2014/main" id="{A08766C1-2E23-4E03-8638-5BCA3DCCF9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12</xdr:col>
      <xdr:colOff>0</xdr:colOff>
      <xdr:row>494</xdr:row>
      <xdr:rowOff>0</xdr:rowOff>
    </xdr:from>
    <xdr:to>
      <xdr:col>19</xdr:col>
      <xdr:colOff>37043</xdr:colOff>
      <xdr:row>521</xdr:row>
      <xdr:rowOff>41275</xdr:rowOff>
    </xdr:to>
    <xdr:graphicFrame macro="">
      <xdr:nvGraphicFramePr>
        <xdr:cNvPr id="53" name="グラフ 52">
          <a:extLst>
            <a:ext uri="{FF2B5EF4-FFF2-40B4-BE49-F238E27FC236}">
              <a16:creationId xmlns:a16="http://schemas.microsoft.com/office/drawing/2014/main" id="{750D60D2-9743-474F-8983-4185AB91C0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12</xdr:col>
      <xdr:colOff>0</xdr:colOff>
      <xdr:row>523</xdr:row>
      <xdr:rowOff>0</xdr:rowOff>
    </xdr:from>
    <xdr:to>
      <xdr:col>19</xdr:col>
      <xdr:colOff>37043</xdr:colOff>
      <xdr:row>550</xdr:row>
      <xdr:rowOff>41276</xdr:rowOff>
    </xdr:to>
    <xdr:graphicFrame macro="">
      <xdr:nvGraphicFramePr>
        <xdr:cNvPr id="54" name="グラフ 53">
          <a:extLst>
            <a:ext uri="{FF2B5EF4-FFF2-40B4-BE49-F238E27FC236}">
              <a16:creationId xmlns:a16="http://schemas.microsoft.com/office/drawing/2014/main" id="{766600EA-867C-4A1D-851D-8A84CB8470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12</xdr:col>
      <xdr:colOff>0</xdr:colOff>
      <xdr:row>552</xdr:row>
      <xdr:rowOff>0</xdr:rowOff>
    </xdr:from>
    <xdr:to>
      <xdr:col>19</xdr:col>
      <xdr:colOff>37043</xdr:colOff>
      <xdr:row>579</xdr:row>
      <xdr:rowOff>41275</xdr:rowOff>
    </xdr:to>
    <xdr:graphicFrame macro="">
      <xdr:nvGraphicFramePr>
        <xdr:cNvPr id="55" name="グラフ 54">
          <a:extLst>
            <a:ext uri="{FF2B5EF4-FFF2-40B4-BE49-F238E27FC236}">
              <a16:creationId xmlns:a16="http://schemas.microsoft.com/office/drawing/2014/main" id="{1F590710-1AE3-4721-B6AA-9525C701D9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12</xdr:col>
      <xdr:colOff>0</xdr:colOff>
      <xdr:row>581</xdr:row>
      <xdr:rowOff>0</xdr:rowOff>
    </xdr:from>
    <xdr:to>
      <xdr:col>19</xdr:col>
      <xdr:colOff>37043</xdr:colOff>
      <xdr:row>608</xdr:row>
      <xdr:rowOff>41276</xdr:rowOff>
    </xdr:to>
    <xdr:graphicFrame macro="">
      <xdr:nvGraphicFramePr>
        <xdr:cNvPr id="56" name="グラフ 55">
          <a:extLst>
            <a:ext uri="{FF2B5EF4-FFF2-40B4-BE49-F238E27FC236}">
              <a16:creationId xmlns:a16="http://schemas.microsoft.com/office/drawing/2014/main" id="{71648A48-C8F1-4CA9-86F4-F94498E650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12</xdr:col>
      <xdr:colOff>0</xdr:colOff>
      <xdr:row>610</xdr:row>
      <xdr:rowOff>0</xdr:rowOff>
    </xdr:from>
    <xdr:to>
      <xdr:col>19</xdr:col>
      <xdr:colOff>37043</xdr:colOff>
      <xdr:row>637</xdr:row>
      <xdr:rowOff>41276</xdr:rowOff>
    </xdr:to>
    <xdr:graphicFrame macro="">
      <xdr:nvGraphicFramePr>
        <xdr:cNvPr id="57" name="グラフ 56">
          <a:extLst>
            <a:ext uri="{FF2B5EF4-FFF2-40B4-BE49-F238E27FC236}">
              <a16:creationId xmlns:a16="http://schemas.microsoft.com/office/drawing/2014/main" id="{FE2614CB-CAB0-4E71-9FE0-6EC46E2A39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12</xdr:col>
      <xdr:colOff>0</xdr:colOff>
      <xdr:row>639</xdr:row>
      <xdr:rowOff>0</xdr:rowOff>
    </xdr:from>
    <xdr:to>
      <xdr:col>19</xdr:col>
      <xdr:colOff>37043</xdr:colOff>
      <xdr:row>666</xdr:row>
      <xdr:rowOff>41275</xdr:rowOff>
    </xdr:to>
    <xdr:graphicFrame macro="">
      <xdr:nvGraphicFramePr>
        <xdr:cNvPr id="58" name="グラフ 57">
          <a:extLst>
            <a:ext uri="{FF2B5EF4-FFF2-40B4-BE49-F238E27FC236}">
              <a16:creationId xmlns:a16="http://schemas.microsoft.com/office/drawing/2014/main" id="{ACE92233-498E-4BAA-920A-BE43879920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12</xdr:col>
      <xdr:colOff>0</xdr:colOff>
      <xdr:row>668</xdr:row>
      <xdr:rowOff>0</xdr:rowOff>
    </xdr:from>
    <xdr:to>
      <xdr:col>19</xdr:col>
      <xdr:colOff>37043</xdr:colOff>
      <xdr:row>695</xdr:row>
      <xdr:rowOff>41276</xdr:rowOff>
    </xdr:to>
    <xdr:graphicFrame macro="">
      <xdr:nvGraphicFramePr>
        <xdr:cNvPr id="59" name="グラフ 58">
          <a:extLst>
            <a:ext uri="{FF2B5EF4-FFF2-40B4-BE49-F238E27FC236}">
              <a16:creationId xmlns:a16="http://schemas.microsoft.com/office/drawing/2014/main" id="{ADFEC418-65EC-433F-94F4-EAFBBB870A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12</xdr:col>
      <xdr:colOff>0</xdr:colOff>
      <xdr:row>697</xdr:row>
      <xdr:rowOff>0</xdr:rowOff>
    </xdr:from>
    <xdr:to>
      <xdr:col>19</xdr:col>
      <xdr:colOff>37043</xdr:colOff>
      <xdr:row>724</xdr:row>
      <xdr:rowOff>41275</xdr:rowOff>
    </xdr:to>
    <xdr:graphicFrame macro="">
      <xdr:nvGraphicFramePr>
        <xdr:cNvPr id="60" name="グラフ 59">
          <a:extLst>
            <a:ext uri="{FF2B5EF4-FFF2-40B4-BE49-F238E27FC236}">
              <a16:creationId xmlns:a16="http://schemas.microsoft.com/office/drawing/2014/main" id="{94858819-DF62-4881-B783-D0175816EE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12</xdr:col>
      <xdr:colOff>0</xdr:colOff>
      <xdr:row>726</xdr:row>
      <xdr:rowOff>0</xdr:rowOff>
    </xdr:from>
    <xdr:to>
      <xdr:col>19</xdr:col>
      <xdr:colOff>37043</xdr:colOff>
      <xdr:row>753</xdr:row>
      <xdr:rowOff>41276</xdr:rowOff>
    </xdr:to>
    <xdr:graphicFrame macro="">
      <xdr:nvGraphicFramePr>
        <xdr:cNvPr id="61" name="グラフ 60">
          <a:extLst>
            <a:ext uri="{FF2B5EF4-FFF2-40B4-BE49-F238E27FC236}">
              <a16:creationId xmlns:a16="http://schemas.microsoft.com/office/drawing/2014/main" id="{E22CB2F2-600A-4229-9874-E519EE650C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12</xdr:col>
      <xdr:colOff>0</xdr:colOff>
      <xdr:row>755</xdr:row>
      <xdr:rowOff>0</xdr:rowOff>
    </xdr:from>
    <xdr:to>
      <xdr:col>19</xdr:col>
      <xdr:colOff>37043</xdr:colOff>
      <xdr:row>782</xdr:row>
      <xdr:rowOff>41275</xdr:rowOff>
    </xdr:to>
    <xdr:graphicFrame macro="">
      <xdr:nvGraphicFramePr>
        <xdr:cNvPr id="62" name="グラフ 61">
          <a:extLst>
            <a:ext uri="{FF2B5EF4-FFF2-40B4-BE49-F238E27FC236}">
              <a16:creationId xmlns:a16="http://schemas.microsoft.com/office/drawing/2014/main" id="{5CA7BF19-7193-4C71-B32C-4857F96D35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12</xdr:col>
      <xdr:colOff>0</xdr:colOff>
      <xdr:row>784</xdr:row>
      <xdr:rowOff>0</xdr:rowOff>
    </xdr:from>
    <xdr:to>
      <xdr:col>19</xdr:col>
      <xdr:colOff>37043</xdr:colOff>
      <xdr:row>811</xdr:row>
      <xdr:rowOff>41276</xdr:rowOff>
    </xdr:to>
    <xdr:graphicFrame macro="">
      <xdr:nvGraphicFramePr>
        <xdr:cNvPr id="63" name="グラフ 62">
          <a:extLst>
            <a:ext uri="{FF2B5EF4-FFF2-40B4-BE49-F238E27FC236}">
              <a16:creationId xmlns:a16="http://schemas.microsoft.com/office/drawing/2014/main" id="{C5BFB382-7FA9-43B9-9E82-0B70CABB81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12</xdr:col>
      <xdr:colOff>0</xdr:colOff>
      <xdr:row>813</xdr:row>
      <xdr:rowOff>0</xdr:rowOff>
    </xdr:from>
    <xdr:to>
      <xdr:col>19</xdr:col>
      <xdr:colOff>37043</xdr:colOff>
      <xdr:row>840</xdr:row>
      <xdr:rowOff>41276</xdr:rowOff>
    </xdr:to>
    <xdr:graphicFrame macro="">
      <xdr:nvGraphicFramePr>
        <xdr:cNvPr id="64" name="グラフ 63">
          <a:extLst>
            <a:ext uri="{FF2B5EF4-FFF2-40B4-BE49-F238E27FC236}">
              <a16:creationId xmlns:a16="http://schemas.microsoft.com/office/drawing/2014/main" id="{BCC66A25-548F-4DF0-95CB-CF6A3048D9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12</xdr:col>
      <xdr:colOff>0</xdr:colOff>
      <xdr:row>842</xdr:row>
      <xdr:rowOff>0</xdr:rowOff>
    </xdr:from>
    <xdr:to>
      <xdr:col>19</xdr:col>
      <xdr:colOff>37043</xdr:colOff>
      <xdr:row>869</xdr:row>
      <xdr:rowOff>41275</xdr:rowOff>
    </xdr:to>
    <xdr:graphicFrame macro="">
      <xdr:nvGraphicFramePr>
        <xdr:cNvPr id="65" name="グラフ 64">
          <a:extLst>
            <a:ext uri="{FF2B5EF4-FFF2-40B4-BE49-F238E27FC236}">
              <a16:creationId xmlns:a16="http://schemas.microsoft.com/office/drawing/2014/main" id="{095DA8BF-7A47-413D-8919-D3190DA3C8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12</xdr:col>
      <xdr:colOff>0</xdr:colOff>
      <xdr:row>871</xdr:row>
      <xdr:rowOff>0</xdr:rowOff>
    </xdr:from>
    <xdr:to>
      <xdr:col>19</xdr:col>
      <xdr:colOff>37043</xdr:colOff>
      <xdr:row>898</xdr:row>
      <xdr:rowOff>41275</xdr:rowOff>
    </xdr:to>
    <xdr:graphicFrame macro="">
      <xdr:nvGraphicFramePr>
        <xdr:cNvPr id="66" name="グラフ 65">
          <a:extLst>
            <a:ext uri="{FF2B5EF4-FFF2-40B4-BE49-F238E27FC236}">
              <a16:creationId xmlns:a16="http://schemas.microsoft.com/office/drawing/2014/main" id="{4DBA21F6-5784-4DA8-9B15-1622362EFF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12</xdr:col>
      <xdr:colOff>0</xdr:colOff>
      <xdr:row>900</xdr:row>
      <xdr:rowOff>0</xdr:rowOff>
    </xdr:from>
    <xdr:to>
      <xdr:col>19</xdr:col>
      <xdr:colOff>37043</xdr:colOff>
      <xdr:row>927</xdr:row>
      <xdr:rowOff>41275</xdr:rowOff>
    </xdr:to>
    <xdr:graphicFrame macro="">
      <xdr:nvGraphicFramePr>
        <xdr:cNvPr id="67" name="グラフ 66">
          <a:extLst>
            <a:ext uri="{FF2B5EF4-FFF2-40B4-BE49-F238E27FC236}">
              <a16:creationId xmlns:a16="http://schemas.microsoft.com/office/drawing/2014/main" id="{D40FCFCB-D2CC-456D-B267-114BBF2AE8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12</xdr:col>
      <xdr:colOff>0</xdr:colOff>
      <xdr:row>929</xdr:row>
      <xdr:rowOff>0</xdr:rowOff>
    </xdr:from>
    <xdr:to>
      <xdr:col>19</xdr:col>
      <xdr:colOff>37043</xdr:colOff>
      <xdr:row>956</xdr:row>
      <xdr:rowOff>41276</xdr:rowOff>
    </xdr:to>
    <xdr:graphicFrame macro="">
      <xdr:nvGraphicFramePr>
        <xdr:cNvPr id="68" name="グラフ 67">
          <a:extLst>
            <a:ext uri="{FF2B5EF4-FFF2-40B4-BE49-F238E27FC236}">
              <a16:creationId xmlns:a16="http://schemas.microsoft.com/office/drawing/2014/main" id="{7B429B7A-050C-4EFA-B867-3641B79616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12</xdr:col>
      <xdr:colOff>0</xdr:colOff>
      <xdr:row>958</xdr:row>
      <xdr:rowOff>0</xdr:rowOff>
    </xdr:from>
    <xdr:to>
      <xdr:col>19</xdr:col>
      <xdr:colOff>37043</xdr:colOff>
      <xdr:row>985</xdr:row>
      <xdr:rowOff>41275</xdr:rowOff>
    </xdr:to>
    <xdr:graphicFrame macro="">
      <xdr:nvGraphicFramePr>
        <xdr:cNvPr id="69" name="グラフ 68">
          <a:extLst>
            <a:ext uri="{FF2B5EF4-FFF2-40B4-BE49-F238E27FC236}">
              <a16:creationId xmlns:a16="http://schemas.microsoft.com/office/drawing/2014/main" id="{9D997E67-5024-4CEA-BBCE-F0E20227B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25</xdr:col>
      <xdr:colOff>0</xdr:colOff>
      <xdr:row>1</xdr:row>
      <xdr:rowOff>0</xdr:rowOff>
    </xdr:from>
    <xdr:to>
      <xdr:col>28</xdr:col>
      <xdr:colOff>1419226</xdr:colOff>
      <xdr:row>28</xdr:row>
      <xdr:rowOff>41275</xdr:rowOff>
    </xdr:to>
    <xdr:graphicFrame macro="">
      <xdr:nvGraphicFramePr>
        <xdr:cNvPr id="70" name="グラフ 69">
          <a:extLst>
            <a:ext uri="{FF2B5EF4-FFF2-40B4-BE49-F238E27FC236}">
              <a16:creationId xmlns:a16="http://schemas.microsoft.com/office/drawing/2014/main" id="{3E91A8F9-0C63-494D-A80B-B66ADB9502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25</xdr:col>
      <xdr:colOff>0</xdr:colOff>
      <xdr:row>30</xdr:row>
      <xdr:rowOff>0</xdr:rowOff>
    </xdr:from>
    <xdr:to>
      <xdr:col>28</xdr:col>
      <xdr:colOff>1419226</xdr:colOff>
      <xdr:row>57</xdr:row>
      <xdr:rowOff>41275</xdr:rowOff>
    </xdr:to>
    <xdr:graphicFrame macro="">
      <xdr:nvGraphicFramePr>
        <xdr:cNvPr id="71" name="グラフ 70">
          <a:extLst>
            <a:ext uri="{FF2B5EF4-FFF2-40B4-BE49-F238E27FC236}">
              <a16:creationId xmlns:a16="http://schemas.microsoft.com/office/drawing/2014/main" id="{20E54E37-8EBC-434C-99ED-1D3C4D66D9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25</xdr:col>
      <xdr:colOff>0</xdr:colOff>
      <xdr:row>59</xdr:row>
      <xdr:rowOff>0</xdr:rowOff>
    </xdr:from>
    <xdr:to>
      <xdr:col>28</xdr:col>
      <xdr:colOff>1419226</xdr:colOff>
      <xdr:row>86</xdr:row>
      <xdr:rowOff>41275</xdr:rowOff>
    </xdr:to>
    <xdr:graphicFrame macro="">
      <xdr:nvGraphicFramePr>
        <xdr:cNvPr id="72" name="グラフ 71">
          <a:extLst>
            <a:ext uri="{FF2B5EF4-FFF2-40B4-BE49-F238E27FC236}">
              <a16:creationId xmlns:a16="http://schemas.microsoft.com/office/drawing/2014/main" id="{30AB9E50-28CD-48BE-B2AF-457543D553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25</xdr:col>
      <xdr:colOff>0</xdr:colOff>
      <xdr:row>88</xdr:row>
      <xdr:rowOff>0</xdr:rowOff>
    </xdr:from>
    <xdr:to>
      <xdr:col>28</xdr:col>
      <xdr:colOff>1419226</xdr:colOff>
      <xdr:row>115</xdr:row>
      <xdr:rowOff>41275</xdr:rowOff>
    </xdr:to>
    <xdr:graphicFrame macro="">
      <xdr:nvGraphicFramePr>
        <xdr:cNvPr id="73" name="グラフ 72">
          <a:extLst>
            <a:ext uri="{FF2B5EF4-FFF2-40B4-BE49-F238E27FC236}">
              <a16:creationId xmlns:a16="http://schemas.microsoft.com/office/drawing/2014/main" id="{9AC51A4E-496B-4DA3-B5ED-79871B62C6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25</xdr:col>
      <xdr:colOff>0</xdr:colOff>
      <xdr:row>117</xdr:row>
      <xdr:rowOff>0</xdr:rowOff>
    </xdr:from>
    <xdr:to>
      <xdr:col>28</xdr:col>
      <xdr:colOff>1419226</xdr:colOff>
      <xdr:row>144</xdr:row>
      <xdr:rowOff>41275</xdr:rowOff>
    </xdr:to>
    <xdr:graphicFrame macro="">
      <xdr:nvGraphicFramePr>
        <xdr:cNvPr id="74" name="グラフ 73">
          <a:extLst>
            <a:ext uri="{FF2B5EF4-FFF2-40B4-BE49-F238E27FC236}">
              <a16:creationId xmlns:a16="http://schemas.microsoft.com/office/drawing/2014/main" id="{C23D97AA-9C4B-4AD7-B002-2F3D438A47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25</xdr:col>
      <xdr:colOff>0</xdr:colOff>
      <xdr:row>146</xdr:row>
      <xdr:rowOff>0</xdr:rowOff>
    </xdr:from>
    <xdr:to>
      <xdr:col>28</xdr:col>
      <xdr:colOff>1419226</xdr:colOff>
      <xdr:row>173</xdr:row>
      <xdr:rowOff>41275</xdr:rowOff>
    </xdr:to>
    <xdr:graphicFrame macro="">
      <xdr:nvGraphicFramePr>
        <xdr:cNvPr id="75" name="グラフ 74">
          <a:extLst>
            <a:ext uri="{FF2B5EF4-FFF2-40B4-BE49-F238E27FC236}">
              <a16:creationId xmlns:a16="http://schemas.microsoft.com/office/drawing/2014/main" id="{D5ADB5F5-1AFE-459D-ABF3-48A2994855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25</xdr:col>
      <xdr:colOff>0</xdr:colOff>
      <xdr:row>175</xdr:row>
      <xdr:rowOff>0</xdr:rowOff>
    </xdr:from>
    <xdr:to>
      <xdr:col>28</xdr:col>
      <xdr:colOff>1419226</xdr:colOff>
      <xdr:row>202</xdr:row>
      <xdr:rowOff>41275</xdr:rowOff>
    </xdr:to>
    <xdr:graphicFrame macro="">
      <xdr:nvGraphicFramePr>
        <xdr:cNvPr id="76" name="グラフ 75">
          <a:extLst>
            <a:ext uri="{FF2B5EF4-FFF2-40B4-BE49-F238E27FC236}">
              <a16:creationId xmlns:a16="http://schemas.microsoft.com/office/drawing/2014/main" id="{9F07C6AC-D159-4F08-AE65-F9D938D0E6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25</xdr:col>
      <xdr:colOff>0</xdr:colOff>
      <xdr:row>204</xdr:row>
      <xdr:rowOff>0</xdr:rowOff>
    </xdr:from>
    <xdr:to>
      <xdr:col>28</xdr:col>
      <xdr:colOff>1419226</xdr:colOff>
      <xdr:row>231</xdr:row>
      <xdr:rowOff>41275</xdr:rowOff>
    </xdr:to>
    <xdr:graphicFrame macro="">
      <xdr:nvGraphicFramePr>
        <xdr:cNvPr id="77" name="グラフ 76">
          <a:extLst>
            <a:ext uri="{FF2B5EF4-FFF2-40B4-BE49-F238E27FC236}">
              <a16:creationId xmlns:a16="http://schemas.microsoft.com/office/drawing/2014/main" id="{49F74E94-11BD-47CE-9B45-690B2DA9AF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25</xdr:col>
      <xdr:colOff>0</xdr:colOff>
      <xdr:row>233</xdr:row>
      <xdr:rowOff>0</xdr:rowOff>
    </xdr:from>
    <xdr:to>
      <xdr:col>28</xdr:col>
      <xdr:colOff>1419226</xdr:colOff>
      <xdr:row>260</xdr:row>
      <xdr:rowOff>41275</xdr:rowOff>
    </xdr:to>
    <xdr:graphicFrame macro="">
      <xdr:nvGraphicFramePr>
        <xdr:cNvPr id="78" name="グラフ 77">
          <a:extLst>
            <a:ext uri="{FF2B5EF4-FFF2-40B4-BE49-F238E27FC236}">
              <a16:creationId xmlns:a16="http://schemas.microsoft.com/office/drawing/2014/main" id="{F4167560-669D-461D-B9A2-D676669118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25</xdr:col>
      <xdr:colOff>0</xdr:colOff>
      <xdr:row>262</xdr:row>
      <xdr:rowOff>0</xdr:rowOff>
    </xdr:from>
    <xdr:to>
      <xdr:col>28</xdr:col>
      <xdr:colOff>1419226</xdr:colOff>
      <xdr:row>289</xdr:row>
      <xdr:rowOff>41275</xdr:rowOff>
    </xdr:to>
    <xdr:graphicFrame macro="">
      <xdr:nvGraphicFramePr>
        <xdr:cNvPr id="79" name="グラフ 78">
          <a:extLst>
            <a:ext uri="{FF2B5EF4-FFF2-40B4-BE49-F238E27FC236}">
              <a16:creationId xmlns:a16="http://schemas.microsoft.com/office/drawing/2014/main" id="{5B0C46BB-D529-4F76-8757-6AC8EC6EC5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25</xdr:col>
      <xdr:colOff>0</xdr:colOff>
      <xdr:row>291</xdr:row>
      <xdr:rowOff>0</xdr:rowOff>
    </xdr:from>
    <xdr:to>
      <xdr:col>28</xdr:col>
      <xdr:colOff>1419226</xdr:colOff>
      <xdr:row>318</xdr:row>
      <xdr:rowOff>41275</xdr:rowOff>
    </xdr:to>
    <xdr:graphicFrame macro="">
      <xdr:nvGraphicFramePr>
        <xdr:cNvPr id="80" name="グラフ 79">
          <a:extLst>
            <a:ext uri="{FF2B5EF4-FFF2-40B4-BE49-F238E27FC236}">
              <a16:creationId xmlns:a16="http://schemas.microsoft.com/office/drawing/2014/main" id="{4F364FF3-50E8-4A02-A0F1-859E5D493E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25</xdr:col>
      <xdr:colOff>0</xdr:colOff>
      <xdr:row>320</xdr:row>
      <xdr:rowOff>0</xdr:rowOff>
    </xdr:from>
    <xdr:to>
      <xdr:col>28</xdr:col>
      <xdr:colOff>1419226</xdr:colOff>
      <xdr:row>347</xdr:row>
      <xdr:rowOff>41275</xdr:rowOff>
    </xdr:to>
    <xdr:graphicFrame macro="">
      <xdr:nvGraphicFramePr>
        <xdr:cNvPr id="81" name="グラフ 80">
          <a:extLst>
            <a:ext uri="{FF2B5EF4-FFF2-40B4-BE49-F238E27FC236}">
              <a16:creationId xmlns:a16="http://schemas.microsoft.com/office/drawing/2014/main" id="{652ACA74-6AB6-4AD8-ACE3-B6754C03F6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25</xdr:col>
      <xdr:colOff>0</xdr:colOff>
      <xdr:row>349</xdr:row>
      <xdr:rowOff>0</xdr:rowOff>
    </xdr:from>
    <xdr:to>
      <xdr:col>28</xdr:col>
      <xdr:colOff>1419226</xdr:colOff>
      <xdr:row>376</xdr:row>
      <xdr:rowOff>41275</xdr:rowOff>
    </xdr:to>
    <xdr:graphicFrame macro="">
      <xdr:nvGraphicFramePr>
        <xdr:cNvPr id="82" name="グラフ 81">
          <a:extLst>
            <a:ext uri="{FF2B5EF4-FFF2-40B4-BE49-F238E27FC236}">
              <a16:creationId xmlns:a16="http://schemas.microsoft.com/office/drawing/2014/main" id="{DBFE2E07-8A8F-4273-8BB0-DF19F8FED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25</xdr:col>
      <xdr:colOff>0</xdr:colOff>
      <xdr:row>378</xdr:row>
      <xdr:rowOff>0</xdr:rowOff>
    </xdr:from>
    <xdr:to>
      <xdr:col>28</xdr:col>
      <xdr:colOff>1419226</xdr:colOff>
      <xdr:row>405</xdr:row>
      <xdr:rowOff>41275</xdr:rowOff>
    </xdr:to>
    <xdr:graphicFrame macro="">
      <xdr:nvGraphicFramePr>
        <xdr:cNvPr id="83" name="グラフ 82">
          <a:extLst>
            <a:ext uri="{FF2B5EF4-FFF2-40B4-BE49-F238E27FC236}">
              <a16:creationId xmlns:a16="http://schemas.microsoft.com/office/drawing/2014/main" id="{3320F3DB-57AE-4D6D-8279-B4E3E793E7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25</xdr:col>
      <xdr:colOff>0</xdr:colOff>
      <xdr:row>407</xdr:row>
      <xdr:rowOff>0</xdr:rowOff>
    </xdr:from>
    <xdr:to>
      <xdr:col>28</xdr:col>
      <xdr:colOff>1419226</xdr:colOff>
      <xdr:row>434</xdr:row>
      <xdr:rowOff>41275</xdr:rowOff>
    </xdr:to>
    <xdr:graphicFrame macro="">
      <xdr:nvGraphicFramePr>
        <xdr:cNvPr id="84" name="グラフ 83">
          <a:extLst>
            <a:ext uri="{FF2B5EF4-FFF2-40B4-BE49-F238E27FC236}">
              <a16:creationId xmlns:a16="http://schemas.microsoft.com/office/drawing/2014/main" id="{839489AE-1760-4823-8D56-82C9EBA490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25</xdr:col>
      <xdr:colOff>0</xdr:colOff>
      <xdr:row>436</xdr:row>
      <xdr:rowOff>0</xdr:rowOff>
    </xdr:from>
    <xdr:to>
      <xdr:col>28</xdr:col>
      <xdr:colOff>1419226</xdr:colOff>
      <xdr:row>463</xdr:row>
      <xdr:rowOff>41275</xdr:rowOff>
    </xdr:to>
    <xdr:graphicFrame macro="">
      <xdr:nvGraphicFramePr>
        <xdr:cNvPr id="85" name="グラフ 84">
          <a:extLst>
            <a:ext uri="{FF2B5EF4-FFF2-40B4-BE49-F238E27FC236}">
              <a16:creationId xmlns:a16="http://schemas.microsoft.com/office/drawing/2014/main" id="{E52D3492-BEAE-41A6-A3F1-3F730E76EE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25</xdr:col>
      <xdr:colOff>0</xdr:colOff>
      <xdr:row>465</xdr:row>
      <xdr:rowOff>0</xdr:rowOff>
    </xdr:from>
    <xdr:to>
      <xdr:col>28</xdr:col>
      <xdr:colOff>1419226</xdr:colOff>
      <xdr:row>492</xdr:row>
      <xdr:rowOff>41275</xdr:rowOff>
    </xdr:to>
    <xdr:graphicFrame macro="">
      <xdr:nvGraphicFramePr>
        <xdr:cNvPr id="86" name="グラフ 85">
          <a:extLst>
            <a:ext uri="{FF2B5EF4-FFF2-40B4-BE49-F238E27FC236}">
              <a16:creationId xmlns:a16="http://schemas.microsoft.com/office/drawing/2014/main" id="{84967D00-D3AA-4BA7-9198-0F48767D03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25</xdr:col>
      <xdr:colOff>0</xdr:colOff>
      <xdr:row>494</xdr:row>
      <xdr:rowOff>0</xdr:rowOff>
    </xdr:from>
    <xdr:to>
      <xdr:col>28</xdr:col>
      <xdr:colOff>1419226</xdr:colOff>
      <xdr:row>521</xdr:row>
      <xdr:rowOff>41275</xdr:rowOff>
    </xdr:to>
    <xdr:graphicFrame macro="">
      <xdr:nvGraphicFramePr>
        <xdr:cNvPr id="87" name="グラフ 86">
          <a:extLst>
            <a:ext uri="{FF2B5EF4-FFF2-40B4-BE49-F238E27FC236}">
              <a16:creationId xmlns:a16="http://schemas.microsoft.com/office/drawing/2014/main" id="{77A63446-A2ED-4E82-A4D9-69F0F4AA1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25</xdr:col>
      <xdr:colOff>0</xdr:colOff>
      <xdr:row>523</xdr:row>
      <xdr:rowOff>0</xdr:rowOff>
    </xdr:from>
    <xdr:to>
      <xdr:col>28</xdr:col>
      <xdr:colOff>1419226</xdr:colOff>
      <xdr:row>550</xdr:row>
      <xdr:rowOff>41275</xdr:rowOff>
    </xdr:to>
    <xdr:graphicFrame macro="">
      <xdr:nvGraphicFramePr>
        <xdr:cNvPr id="88" name="グラフ 87">
          <a:extLst>
            <a:ext uri="{FF2B5EF4-FFF2-40B4-BE49-F238E27FC236}">
              <a16:creationId xmlns:a16="http://schemas.microsoft.com/office/drawing/2014/main" id="{543B1537-0688-4594-A552-2797B4C5F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25</xdr:col>
      <xdr:colOff>0</xdr:colOff>
      <xdr:row>552</xdr:row>
      <xdr:rowOff>0</xdr:rowOff>
    </xdr:from>
    <xdr:to>
      <xdr:col>28</xdr:col>
      <xdr:colOff>1419226</xdr:colOff>
      <xdr:row>579</xdr:row>
      <xdr:rowOff>41275</xdr:rowOff>
    </xdr:to>
    <xdr:graphicFrame macro="">
      <xdr:nvGraphicFramePr>
        <xdr:cNvPr id="89" name="グラフ 88">
          <a:extLst>
            <a:ext uri="{FF2B5EF4-FFF2-40B4-BE49-F238E27FC236}">
              <a16:creationId xmlns:a16="http://schemas.microsoft.com/office/drawing/2014/main" id="{45C4E174-C999-431F-95EF-B66BD074A7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25</xdr:col>
      <xdr:colOff>0</xdr:colOff>
      <xdr:row>581</xdr:row>
      <xdr:rowOff>0</xdr:rowOff>
    </xdr:from>
    <xdr:to>
      <xdr:col>28</xdr:col>
      <xdr:colOff>1419226</xdr:colOff>
      <xdr:row>608</xdr:row>
      <xdr:rowOff>41275</xdr:rowOff>
    </xdr:to>
    <xdr:graphicFrame macro="">
      <xdr:nvGraphicFramePr>
        <xdr:cNvPr id="90" name="グラフ 89">
          <a:extLst>
            <a:ext uri="{FF2B5EF4-FFF2-40B4-BE49-F238E27FC236}">
              <a16:creationId xmlns:a16="http://schemas.microsoft.com/office/drawing/2014/main" id="{B3067E6F-15BE-4B52-9952-6915996302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25</xdr:col>
      <xdr:colOff>0</xdr:colOff>
      <xdr:row>610</xdr:row>
      <xdr:rowOff>0</xdr:rowOff>
    </xdr:from>
    <xdr:to>
      <xdr:col>28</xdr:col>
      <xdr:colOff>1419226</xdr:colOff>
      <xdr:row>637</xdr:row>
      <xdr:rowOff>41275</xdr:rowOff>
    </xdr:to>
    <xdr:graphicFrame macro="">
      <xdr:nvGraphicFramePr>
        <xdr:cNvPr id="91" name="グラフ 90">
          <a:extLst>
            <a:ext uri="{FF2B5EF4-FFF2-40B4-BE49-F238E27FC236}">
              <a16:creationId xmlns:a16="http://schemas.microsoft.com/office/drawing/2014/main" id="{21108EAE-42FF-4C4F-B718-F1E5F7D0B3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25</xdr:col>
      <xdr:colOff>0</xdr:colOff>
      <xdr:row>639</xdr:row>
      <xdr:rowOff>0</xdr:rowOff>
    </xdr:from>
    <xdr:to>
      <xdr:col>28</xdr:col>
      <xdr:colOff>1419226</xdr:colOff>
      <xdr:row>666</xdr:row>
      <xdr:rowOff>41275</xdr:rowOff>
    </xdr:to>
    <xdr:graphicFrame macro="">
      <xdr:nvGraphicFramePr>
        <xdr:cNvPr id="92" name="グラフ 91">
          <a:extLst>
            <a:ext uri="{FF2B5EF4-FFF2-40B4-BE49-F238E27FC236}">
              <a16:creationId xmlns:a16="http://schemas.microsoft.com/office/drawing/2014/main" id="{97A09FEF-203C-4CF8-BC80-0F6565C616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25</xdr:col>
      <xdr:colOff>0</xdr:colOff>
      <xdr:row>668</xdr:row>
      <xdr:rowOff>0</xdr:rowOff>
    </xdr:from>
    <xdr:to>
      <xdr:col>28</xdr:col>
      <xdr:colOff>1419226</xdr:colOff>
      <xdr:row>695</xdr:row>
      <xdr:rowOff>41275</xdr:rowOff>
    </xdr:to>
    <xdr:graphicFrame macro="">
      <xdr:nvGraphicFramePr>
        <xdr:cNvPr id="93" name="グラフ 92">
          <a:extLst>
            <a:ext uri="{FF2B5EF4-FFF2-40B4-BE49-F238E27FC236}">
              <a16:creationId xmlns:a16="http://schemas.microsoft.com/office/drawing/2014/main" id="{58C0CF8F-A9DE-4B48-B1FD-742038D155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25</xdr:col>
      <xdr:colOff>0</xdr:colOff>
      <xdr:row>697</xdr:row>
      <xdr:rowOff>0</xdr:rowOff>
    </xdr:from>
    <xdr:to>
      <xdr:col>28</xdr:col>
      <xdr:colOff>1419226</xdr:colOff>
      <xdr:row>724</xdr:row>
      <xdr:rowOff>41275</xdr:rowOff>
    </xdr:to>
    <xdr:graphicFrame macro="">
      <xdr:nvGraphicFramePr>
        <xdr:cNvPr id="94" name="グラフ 93">
          <a:extLst>
            <a:ext uri="{FF2B5EF4-FFF2-40B4-BE49-F238E27FC236}">
              <a16:creationId xmlns:a16="http://schemas.microsoft.com/office/drawing/2014/main" id="{3D86EB2A-8ABC-418F-87D7-93A4292368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25</xdr:col>
      <xdr:colOff>0</xdr:colOff>
      <xdr:row>726</xdr:row>
      <xdr:rowOff>0</xdr:rowOff>
    </xdr:from>
    <xdr:to>
      <xdr:col>28</xdr:col>
      <xdr:colOff>1419226</xdr:colOff>
      <xdr:row>753</xdr:row>
      <xdr:rowOff>41275</xdr:rowOff>
    </xdr:to>
    <xdr:graphicFrame macro="">
      <xdr:nvGraphicFramePr>
        <xdr:cNvPr id="95" name="グラフ 94">
          <a:extLst>
            <a:ext uri="{FF2B5EF4-FFF2-40B4-BE49-F238E27FC236}">
              <a16:creationId xmlns:a16="http://schemas.microsoft.com/office/drawing/2014/main" id="{497B6406-BC7F-42E5-8BDB-84A2CF4E0F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25</xdr:col>
      <xdr:colOff>0</xdr:colOff>
      <xdr:row>755</xdr:row>
      <xdr:rowOff>0</xdr:rowOff>
    </xdr:from>
    <xdr:to>
      <xdr:col>28</xdr:col>
      <xdr:colOff>1419226</xdr:colOff>
      <xdr:row>782</xdr:row>
      <xdr:rowOff>41275</xdr:rowOff>
    </xdr:to>
    <xdr:graphicFrame macro="">
      <xdr:nvGraphicFramePr>
        <xdr:cNvPr id="96" name="グラフ 95">
          <a:extLst>
            <a:ext uri="{FF2B5EF4-FFF2-40B4-BE49-F238E27FC236}">
              <a16:creationId xmlns:a16="http://schemas.microsoft.com/office/drawing/2014/main" id="{8851EB6E-E514-4D33-B076-A7ABA203C0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25</xdr:col>
      <xdr:colOff>0</xdr:colOff>
      <xdr:row>784</xdr:row>
      <xdr:rowOff>0</xdr:rowOff>
    </xdr:from>
    <xdr:to>
      <xdr:col>28</xdr:col>
      <xdr:colOff>1419226</xdr:colOff>
      <xdr:row>811</xdr:row>
      <xdr:rowOff>41275</xdr:rowOff>
    </xdr:to>
    <xdr:graphicFrame macro="">
      <xdr:nvGraphicFramePr>
        <xdr:cNvPr id="97" name="グラフ 96">
          <a:extLst>
            <a:ext uri="{FF2B5EF4-FFF2-40B4-BE49-F238E27FC236}">
              <a16:creationId xmlns:a16="http://schemas.microsoft.com/office/drawing/2014/main" id="{973541B7-F6C3-4167-AD2B-9B8E614117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25</xdr:col>
      <xdr:colOff>0</xdr:colOff>
      <xdr:row>813</xdr:row>
      <xdr:rowOff>0</xdr:rowOff>
    </xdr:from>
    <xdr:to>
      <xdr:col>28</xdr:col>
      <xdr:colOff>1419226</xdr:colOff>
      <xdr:row>840</xdr:row>
      <xdr:rowOff>41275</xdr:rowOff>
    </xdr:to>
    <xdr:graphicFrame macro="">
      <xdr:nvGraphicFramePr>
        <xdr:cNvPr id="98" name="グラフ 97">
          <a:extLst>
            <a:ext uri="{FF2B5EF4-FFF2-40B4-BE49-F238E27FC236}">
              <a16:creationId xmlns:a16="http://schemas.microsoft.com/office/drawing/2014/main" id="{809C029B-6D4A-40DF-8EED-3AAE8A04BA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25</xdr:col>
      <xdr:colOff>0</xdr:colOff>
      <xdr:row>842</xdr:row>
      <xdr:rowOff>0</xdr:rowOff>
    </xdr:from>
    <xdr:to>
      <xdr:col>28</xdr:col>
      <xdr:colOff>1419226</xdr:colOff>
      <xdr:row>869</xdr:row>
      <xdr:rowOff>41275</xdr:rowOff>
    </xdr:to>
    <xdr:graphicFrame macro="">
      <xdr:nvGraphicFramePr>
        <xdr:cNvPr id="99" name="グラフ 98">
          <a:extLst>
            <a:ext uri="{FF2B5EF4-FFF2-40B4-BE49-F238E27FC236}">
              <a16:creationId xmlns:a16="http://schemas.microsoft.com/office/drawing/2014/main" id="{DE8BDD28-EBC5-4371-8AC7-D3312E9823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25</xdr:col>
      <xdr:colOff>0</xdr:colOff>
      <xdr:row>871</xdr:row>
      <xdr:rowOff>0</xdr:rowOff>
    </xdr:from>
    <xdr:to>
      <xdr:col>28</xdr:col>
      <xdr:colOff>1419226</xdr:colOff>
      <xdr:row>898</xdr:row>
      <xdr:rowOff>41275</xdr:rowOff>
    </xdr:to>
    <xdr:graphicFrame macro="">
      <xdr:nvGraphicFramePr>
        <xdr:cNvPr id="100" name="グラフ 99">
          <a:extLst>
            <a:ext uri="{FF2B5EF4-FFF2-40B4-BE49-F238E27FC236}">
              <a16:creationId xmlns:a16="http://schemas.microsoft.com/office/drawing/2014/main" id="{72E4DB7D-E356-430F-B212-7C0DABA18A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25</xdr:col>
      <xdr:colOff>0</xdr:colOff>
      <xdr:row>900</xdr:row>
      <xdr:rowOff>0</xdr:rowOff>
    </xdr:from>
    <xdr:to>
      <xdr:col>28</xdr:col>
      <xdr:colOff>1419226</xdr:colOff>
      <xdr:row>927</xdr:row>
      <xdr:rowOff>41275</xdr:rowOff>
    </xdr:to>
    <xdr:graphicFrame macro="">
      <xdr:nvGraphicFramePr>
        <xdr:cNvPr id="101" name="グラフ 100">
          <a:extLst>
            <a:ext uri="{FF2B5EF4-FFF2-40B4-BE49-F238E27FC236}">
              <a16:creationId xmlns:a16="http://schemas.microsoft.com/office/drawing/2014/main" id="{55F7A3E7-AA4C-42D6-B287-0754C2A088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25</xdr:col>
      <xdr:colOff>0</xdr:colOff>
      <xdr:row>929</xdr:row>
      <xdr:rowOff>0</xdr:rowOff>
    </xdr:from>
    <xdr:to>
      <xdr:col>28</xdr:col>
      <xdr:colOff>1419226</xdr:colOff>
      <xdr:row>956</xdr:row>
      <xdr:rowOff>41275</xdr:rowOff>
    </xdr:to>
    <xdr:graphicFrame macro="">
      <xdr:nvGraphicFramePr>
        <xdr:cNvPr id="102" name="グラフ 101">
          <a:extLst>
            <a:ext uri="{FF2B5EF4-FFF2-40B4-BE49-F238E27FC236}">
              <a16:creationId xmlns:a16="http://schemas.microsoft.com/office/drawing/2014/main" id="{BDC0FE7D-0E42-4470-A15A-DE1E0F52F2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25</xdr:col>
      <xdr:colOff>0</xdr:colOff>
      <xdr:row>958</xdr:row>
      <xdr:rowOff>0</xdr:rowOff>
    </xdr:from>
    <xdr:to>
      <xdr:col>28</xdr:col>
      <xdr:colOff>1419226</xdr:colOff>
      <xdr:row>985</xdr:row>
      <xdr:rowOff>41275</xdr:rowOff>
    </xdr:to>
    <xdr:graphicFrame macro="">
      <xdr:nvGraphicFramePr>
        <xdr:cNvPr id="103" name="グラフ 102">
          <a:extLst>
            <a:ext uri="{FF2B5EF4-FFF2-40B4-BE49-F238E27FC236}">
              <a16:creationId xmlns:a16="http://schemas.microsoft.com/office/drawing/2014/main" id="{943FBE7A-FAF7-49F4-906D-5EC17AF3F3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206375</xdr:colOff>
      <xdr:row>5</xdr:row>
      <xdr:rowOff>250824</xdr:rowOff>
    </xdr:from>
    <xdr:to>
      <xdr:col>22</xdr:col>
      <xdr:colOff>488950</xdr:colOff>
      <xdr:row>34</xdr:row>
      <xdr:rowOff>12699</xdr:rowOff>
    </xdr:to>
    <xdr:graphicFrame macro="">
      <xdr:nvGraphicFramePr>
        <xdr:cNvPr id="2" name="グラフ 1">
          <a:extLst>
            <a:ext uri="{FF2B5EF4-FFF2-40B4-BE49-F238E27FC236}">
              <a16:creationId xmlns:a16="http://schemas.microsoft.com/office/drawing/2014/main" id="{AA4E70A6-E21A-9FC7-07F3-58D4574AFA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114300</xdr:colOff>
      <xdr:row>8</xdr:row>
      <xdr:rowOff>146050</xdr:rowOff>
    </xdr:from>
    <xdr:to>
      <xdr:col>23</xdr:col>
      <xdr:colOff>549276</xdr:colOff>
      <xdr:row>33</xdr:row>
      <xdr:rowOff>142875</xdr:rowOff>
    </xdr:to>
    <xdr:graphicFrame macro="">
      <xdr:nvGraphicFramePr>
        <xdr:cNvPr id="3" name="グラフ 2">
          <a:extLst>
            <a:ext uri="{FF2B5EF4-FFF2-40B4-BE49-F238E27FC236}">
              <a16:creationId xmlns:a16="http://schemas.microsoft.com/office/drawing/2014/main" id="{7DF57823-F7F9-4257-9D44-1651606512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61386</xdr:colOff>
      <xdr:row>5</xdr:row>
      <xdr:rowOff>12352</xdr:rowOff>
    </xdr:from>
    <xdr:to>
      <xdr:col>22</xdr:col>
      <xdr:colOff>606779</xdr:colOff>
      <xdr:row>30</xdr:row>
      <xdr:rowOff>174625</xdr:rowOff>
    </xdr:to>
    <xdr:graphicFrame macro="">
      <xdr:nvGraphicFramePr>
        <xdr:cNvPr id="2" name="グラフ 1">
          <a:extLst>
            <a:ext uri="{FF2B5EF4-FFF2-40B4-BE49-F238E27FC236}">
              <a16:creationId xmlns:a16="http://schemas.microsoft.com/office/drawing/2014/main" id="{7B559873-922A-409E-B187-211EC7D9F2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6.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7.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8.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9.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0.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3.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4.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5.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6.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7.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8.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9.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0.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3.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4.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5.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6.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7.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8.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9.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0.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3.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4.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5.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6.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7.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8.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9.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0.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3.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4.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5.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6.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7.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8.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9.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0.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3.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4.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5.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6.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7.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8.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9.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0.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3.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4.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5.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6.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7.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8.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9.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0.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3.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4.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5.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6.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7.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8.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9.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0.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3.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4.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5.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6.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7.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8.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9.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DD3E3-BDE9-4B34-922D-C8A9DA82950A}">
  <dimension ref="A1:B18"/>
  <sheetViews>
    <sheetView tabSelected="1" workbookViewId="0"/>
  </sheetViews>
  <sheetFormatPr defaultColWidth="8.81640625" defaultRowHeight="21" customHeight="1" x14ac:dyDescent="0.2"/>
  <cols>
    <col min="1" max="1" width="1.54296875" style="3" customWidth="1"/>
    <col min="2" max="2" width="86.7265625" style="50" customWidth="1"/>
    <col min="3" max="16384" width="8.81640625" style="3"/>
  </cols>
  <sheetData>
    <row r="1" spans="1:2" ht="21" customHeight="1" x14ac:dyDescent="0.2">
      <c r="A1" s="173" t="s">
        <v>77</v>
      </c>
    </row>
    <row r="2" spans="1:2" ht="31" customHeight="1" x14ac:dyDescent="0.2">
      <c r="B2" s="174" t="s">
        <v>47</v>
      </c>
    </row>
    <row r="3" spans="1:2" ht="62" customHeight="1" x14ac:dyDescent="0.2">
      <c r="B3" s="50" t="s">
        <v>70</v>
      </c>
    </row>
    <row r="4" spans="1:2" ht="22" customHeight="1" x14ac:dyDescent="0.2">
      <c r="B4" s="50" t="s">
        <v>71</v>
      </c>
    </row>
    <row r="5" spans="1:2" ht="42" customHeight="1" x14ac:dyDescent="0.2">
      <c r="B5" s="50" t="s">
        <v>46</v>
      </c>
    </row>
    <row r="6" spans="1:2" ht="42" customHeight="1" x14ac:dyDescent="0.2">
      <c r="B6" s="51" t="s">
        <v>45</v>
      </c>
    </row>
    <row r="7" spans="1:2" ht="42" customHeight="1" x14ac:dyDescent="0.2">
      <c r="B7" s="50" t="s">
        <v>41</v>
      </c>
    </row>
    <row r="8" spans="1:2" ht="22" customHeight="1" x14ac:dyDescent="0.2">
      <c r="B8" s="51" t="s">
        <v>39</v>
      </c>
    </row>
    <row r="9" spans="1:2" ht="22" customHeight="1" x14ac:dyDescent="0.2">
      <c r="B9" s="50" t="s">
        <v>42</v>
      </c>
    </row>
    <row r="10" spans="1:2" ht="22" customHeight="1" x14ac:dyDescent="0.2">
      <c r="B10" s="50" t="s">
        <v>40</v>
      </c>
    </row>
    <row r="11" spans="1:2" ht="22" customHeight="1" x14ac:dyDescent="0.2">
      <c r="B11" s="50" t="s">
        <v>44</v>
      </c>
    </row>
    <row r="12" spans="1:2" ht="22" customHeight="1" x14ac:dyDescent="0.2">
      <c r="B12" s="50" t="s">
        <v>43</v>
      </c>
    </row>
    <row r="13" spans="1:2" ht="42" customHeight="1" x14ac:dyDescent="0.2">
      <c r="B13" s="50" t="s">
        <v>94</v>
      </c>
    </row>
    <row r="14" spans="1:2" ht="42" customHeight="1" x14ac:dyDescent="0.2">
      <c r="B14" s="50" t="s">
        <v>93</v>
      </c>
    </row>
    <row r="15" spans="1:2" ht="42" customHeight="1" x14ac:dyDescent="0.2">
      <c r="B15" s="50" t="s">
        <v>95</v>
      </c>
    </row>
    <row r="16" spans="1:2" ht="26" customHeight="1" x14ac:dyDescent="0.2">
      <c r="B16" s="50" t="s">
        <v>96</v>
      </c>
    </row>
    <row r="17" spans="2:2" ht="26" customHeight="1" x14ac:dyDescent="0.2">
      <c r="B17" s="50" t="s">
        <v>97</v>
      </c>
    </row>
    <row r="18" spans="2:2" ht="49" customHeight="1" x14ac:dyDescent="0.2">
      <c r="B18" s="50" t="s">
        <v>98</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79B87-E795-4435-9C14-2A4D75A55CD8}">
  <sheetPr>
    <pageSetUpPr fitToPage="1"/>
  </sheetPr>
  <dimension ref="A1:P1021"/>
  <sheetViews>
    <sheetView view="pageBreakPreview" zoomScale="80" zoomScaleNormal="100" zoomScaleSheetLayoutView="80" workbookViewId="0"/>
  </sheetViews>
  <sheetFormatPr defaultColWidth="20.90625" defaultRowHeight="11" customHeight="1" x14ac:dyDescent="0.25"/>
  <cols>
    <col min="1" max="1" width="24.36328125" style="13" customWidth="1"/>
    <col min="2" max="2" width="6.54296875" style="12" customWidth="1"/>
    <col min="3" max="6" width="6.54296875" style="13" customWidth="1"/>
    <col min="7" max="7" width="1.453125" style="13" customWidth="1"/>
    <col min="8" max="15" width="12.36328125" style="13" customWidth="1"/>
    <col min="16" max="16" width="8" style="13" customWidth="1"/>
    <col min="17" max="17" width="5.81640625" style="13" customWidth="1"/>
    <col min="18" max="16384" width="20.90625" style="13"/>
  </cols>
  <sheetData>
    <row r="1" spans="1:16" s="35" customFormat="1" ht="18.5" customHeight="1" thickBot="1" x14ac:dyDescent="0.25">
      <c r="A1" s="31" t="s">
        <v>0</v>
      </c>
      <c r="B1" s="30"/>
      <c r="C1" s="32" t="s">
        <v>76</v>
      </c>
      <c r="D1" s="32" t="s">
        <v>73</v>
      </c>
      <c r="E1" s="33" t="s">
        <v>74</v>
      </c>
      <c r="F1" s="33" t="s">
        <v>75</v>
      </c>
      <c r="G1" s="34"/>
      <c r="H1" s="34"/>
      <c r="I1" s="34"/>
      <c r="J1" s="34"/>
      <c r="K1" s="34"/>
      <c r="L1" s="34"/>
      <c r="M1" s="34"/>
      <c r="N1" s="34"/>
      <c r="O1" s="34"/>
      <c r="P1" s="34"/>
    </row>
    <row r="2" spans="1:16" ht="11" customHeight="1" x14ac:dyDescent="0.25">
      <c r="A2" s="14" t="s">
        <v>4</v>
      </c>
      <c r="B2" s="15">
        <v>1994</v>
      </c>
      <c r="C2" s="16">
        <v>173.7</v>
      </c>
      <c r="D2" s="16"/>
      <c r="E2" s="16"/>
      <c r="F2" s="17"/>
      <c r="G2" s="18"/>
      <c r="H2" s="18"/>
      <c r="I2" s="18"/>
      <c r="J2" s="18"/>
      <c r="K2" s="18"/>
      <c r="L2" s="18"/>
      <c r="M2" s="18"/>
      <c r="N2" s="18"/>
      <c r="O2" s="18"/>
      <c r="P2" s="18"/>
    </row>
    <row r="3" spans="1:16" ht="11" customHeight="1" x14ac:dyDescent="0.25">
      <c r="A3" s="19"/>
      <c r="B3" s="12">
        <v>1995</v>
      </c>
      <c r="C3" s="18">
        <v>154.19999999999999</v>
      </c>
      <c r="D3" s="18"/>
      <c r="E3" s="18"/>
      <c r="F3" s="20"/>
      <c r="G3" s="18"/>
      <c r="H3" s="18"/>
      <c r="I3" s="18"/>
      <c r="J3" s="18"/>
      <c r="K3" s="18"/>
      <c r="L3" s="18"/>
      <c r="M3" s="18"/>
      <c r="N3" s="18"/>
      <c r="O3" s="18"/>
      <c r="P3" s="18"/>
    </row>
    <row r="4" spans="1:16" ht="11" customHeight="1" x14ac:dyDescent="0.25">
      <c r="B4" s="12">
        <v>1996</v>
      </c>
      <c r="C4" s="18">
        <v>159.19999999999999</v>
      </c>
      <c r="D4" s="18"/>
      <c r="E4" s="18"/>
      <c r="F4" s="20"/>
      <c r="G4" s="18"/>
      <c r="H4" s="18"/>
      <c r="I4" s="18"/>
      <c r="J4" s="18"/>
      <c r="K4" s="18"/>
      <c r="L4" s="18"/>
      <c r="M4" s="18"/>
      <c r="N4" s="18"/>
      <c r="O4" s="18"/>
      <c r="P4" s="18"/>
    </row>
    <row r="5" spans="1:16" ht="11" customHeight="1" x14ac:dyDescent="0.25">
      <c r="B5" s="12">
        <v>1997</v>
      </c>
      <c r="C5" s="18">
        <v>149.30000000000001</v>
      </c>
      <c r="D5" s="18"/>
      <c r="E5" s="18"/>
      <c r="F5" s="20"/>
      <c r="G5" s="18"/>
      <c r="H5" s="18"/>
      <c r="I5" s="18"/>
      <c r="J5" s="18"/>
      <c r="K5" s="18"/>
      <c r="L5" s="18"/>
      <c r="M5" s="18"/>
      <c r="N5" s="18"/>
      <c r="O5" s="18"/>
      <c r="P5" s="18"/>
    </row>
    <row r="6" spans="1:16" ht="11" customHeight="1" x14ac:dyDescent="0.25">
      <c r="B6" s="12">
        <v>1998</v>
      </c>
      <c r="C6" s="18">
        <v>154.6</v>
      </c>
      <c r="D6" s="18"/>
      <c r="E6" s="18"/>
      <c r="F6" s="20"/>
      <c r="G6" s="18"/>
      <c r="H6" s="18"/>
      <c r="I6" s="18"/>
      <c r="J6" s="18"/>
      <c r="K6" s="18"/>
      <c r="L6" s="18"/>
      <c r="M6" s="18"/>
      <c r="N6" s="18"/>
      <c r="O6" s="18"/>
      <c r="P6" s="18"/>
    </row>
    <row r="7" spans="1:16" ht="11" customHeight="1" x14ac:dyDescent="0.25">
      <c r="B7" s="12">
        <v>1999</v>
      </c>
      <c r="C7" s="18">
        <v>149.6</v>
      </c>
      <c r="D7" s="18"/>
      <c r="E7" s="18"/>
      <c r="F7" s="20"/>
      <c r="G7" s="18"/>
      <c r="H7" s="18"/>
      <c r="I7" s="18"/>
      <c r="J7" s="18"/>
      <c r="K7" s="18"/>
      <c r="L7" s="18"/>
      <c r="M7" s="18"/>
      <c r="N7" s="18"/>
      <c r="O7" s="18"/>
      <c r="P7" s="18"/>
    </row>
    <row r="8" spans="1:16" ht="11" customHeight="1" x14ac:dyDescent="0.25">
      <c r="B8" s="12">
        <v>2000</v>
      </c>
      <c r="C8" s="18">
        <v>146.1</v>
      </c>
      <c r="D8" s="18"/>
      <c r="E8" s="18"/>
      <c r="F8" s="20"/>
      <c r="G8" s="18"/>
      <c r="H8" s="18"/>
      <c r="I8" s="18"/>
      <c r="J8" s="18"/>
      <c r="K8" s="18"/>
      <c r="L8" s="18"/>
      <c r="M8" s="18"/>
      <c r="N8" s="18"/>
      <c r="O8" s="18"/>
      <c r="P8" s="18"/>
    </row>
    <row r="9" spans="1:16" ht="11" customHeight="1" x14ac:dyDescent="0.25">
      <c r="B9" s="12">
        <v>2001</v>
      </c>
      <c r="C9" s="18">
        <v>130.69999999999999</v>
      </c>
      <c r="D9" s="18"/>
      <c r="E9" s="18"/>
      <c r="F9" s="20"/>
      <c r="G9" s="18"/>
      <c r="H9" s="18"/>
      <c r="I9" s="18"/>
      <c r="J9" s="18"/>
      <c r="K9" s="18"/>
      <c r="L9" s="18"/>
      <c r="M9" s="18"/>
      <c r="N9" s="18"/>
      <c r="O9" s="18"/>
      <c r="P9" s="18"/>
    </row>
    <row r="10" spans="1:16" ht="11" customHeight="1" x14ac:dyDescent="0.25">
      <c r="B10" s="12">
        <v>2002</v>
      </c>
      <c r="C10" s="18">
        <v>129.80000000000001</v>
      </c>
      <c r="D10" s="18"/>
      <c r="E10" s="18"/>
      <c r="F10" s="20"/>
      <c r="G10" s="18"/>
      <c r="H10" s="18"/>
      <c r="I10" s="18"/>
      <c r="J10" s="18"/>
      <c r="K10" s="18"/>
      <c r="L10" s="18"/>
      <c r="M10" s="18"/>
      <c r="N10" s="18"/>
      <c r="O10" s="18"/>
      <c r="P10" s="18"/>
    </row>
    <row r="11" spans="1:16" ht="11" customHeight="1" x14ac:dyDescent="0.25">
      <c r="B11" s="12">
        <v>2003</v>
      </c>
      <c r="C11" s="18">
        <v>122.3</v>
      </c>
      <c r="D11" s="18"/>
      <c r="E11" s="18"/>
      <c r="F11" s="20"/>
      <c r="G11" s="18"/>
      <c r="H11" s="18"/>
      <c r="I11" s="18"/>
      <c r="J11" s="18"/>
      <c r="K11" s="18"/>
      <c r="L11" s="18"/>
      <c r="M11" s="18"/>
      <c r="N11" s="18"/>
      <c r="O11" s="18"/>
      <c r="P11" s="18"/>
    </row>
    <row r="12" spans="1:16" ht="11" customHeight="1" x14ac:dyDescent="0.25">
      <c r="B12" s="12">
        <v>2004</v>
      </c>
      <c r="C12" s="18">
        <v>117.1</v>
      </c>
      <c r="D12" s="18"/>
      <c r="E12" s="18"/>
      <c r="F12" s="20"/>
      <c r="G12" s="18"/>
      <c r="H12" s="18"/>
      <c r="I12" s="18"/>
      <c r="J12" s="18"/>
      <c r="K12" s="18"/>
      <c r="L12" s="18"/>
      <c r="M12" s="18"/>
      <c r="N12" s="18"/>
      <c r="O12" s="18"/>
      <c r="P12" s="18"/>
    </row>
    <row r="13" spans="1:16" ht="11" customHeight="1" x14ac:dyDescent="0.25">
      <c r="B13" s="12">
        <v>2005</v>
      </c>
      <c r="C13" s="18">
        <v>106.4</v>
      </c>
      <c r="D13" s="18"/>
      <c r="E13" s="18"/>
      <c r="F13" s="20"/>
      <c r="G13" s="18"/>
      <c r="H13" s="18"/>
      <c r="I13" s="18"/>
      <c r="J13" s="18"/>
      <c r="K13" s="18"/>
      <c r="L13" s="18"/>
      <c r="M13" s="18"/>
      <c r="N13" s="18"/>
      <c r="O13" s="18"/>
      <c r="P13" s="18"/>
    </row>
    <row r="14" spans="1:16" ht="11" customHeight="1" x14ac:dyDescent="0.25">
      <c r="B14" s="12">
        <v>2006</v>
      </c>
      <c r="C14" s="18">
        <v>104.1</v>
      </c>
      <c r="D14" s="18"/>
      <c r="E14" s="18"/>
      <c r="F14" s="20"/>
      <c r="G14" s="18"/>
      <c r="H14" s="18"/>
      <c r="I14" s="18"/>
      <c r="J14" s="18"/>
      <c r="K14" s="18"/>
      <c r="L14" s="18"/>
      <c r="M14" s="18"/>
      <c r="N14" s="18"/>
      <c r="O14" s="18"/>
      <c r="P14" s="18"/>
    </row>
    <row r="15" spans="1:16" ht="11" customHeight="1" x14ac:dyDescent="0.25">
      <c r="B15" s="12">
        <v>2007</v>
      </c>
      <c r="C15" s="18">
        <v>102.1</v>
      </c>
      <c r="D15" s="18"/>
      <c r="E15" s="18"/>
      <c r="F15" s="20"/>
      <c r="G15" s="18"/>
      <c r="H15" s="18"/>
      <c r="I15" s="18"/>
      <c r="J15" s="18"/>
      <c r="K15" s="18"/>
      <c r="L15" s="18"/>
      <c r="M15" s="18"/>
      <c r="N15" s="18"/>
      <c r="O15" s="18"/>
      <c r="P15" s="18"/>
    </row>
    <row r="16" spans="1:16" ht="11" customHeight="1" x14ac:dyDescent="0.25">
      <c r="B16" s="12">
        <v>2008</v>
      </c>
      <c r="C16" s="18">
        <v>100</v>
      </c>
      <c r="D16" s="18"/>
      <c r="E16" s="18"/>
      <c r="F16" s="20"/>
      <c r="G16" s="18"/>
      <c r="H16" s="18"/>
      <c r="I16" s="18"/>
      <c r="J16" s="18"/>
      <c r="K16" s="18"/>
      <c r="L16" s="18"/>
      <c r="M16" s="18"/>
      <c r="N16" s="18"/>
      <c r="O16" s="18"/>
      <c r="P16" s="18"/>
    </row>
    <row r="17" spans="1:16" ht="11" customHeight="1" x14ac:dyDescent="0.25">
      <c r="B17" s="12">
        <v>2009</v>
      </c>
      <c r="C17" s="18">
        <v>96.3</v>
      </c>
      <c r="D17" s="18"/>
      <c r="E17" s="18"/>
      <c r="F17" s="20"/>
      <c r="G17" s="18"/>
      <c r="H17" s="18"/>
      <c r="I17" s="18"/>
      <c r="J17" s="18"/>
      <c r="K17" s="18"/>
      <c r="L17" s="18"/>
      <c r="M17" s="18"/>
      <c r="N17" s="18"/>
      <c r="O17" s="18"/>
      <c r="P17" s="18"/>
    </row>
    <row r="18" spans="1:16" ht="11" customHeight="1" x14ac:dyDescent="0.25">
      <c r="B18" s="12">
        <v>2010</v>
      </c>
      <c r="C18" s="18">
        <v>100.7</v>
      </c>
      <c r="D18" s="18"/>
      <c r="E18" s="18"/>
      <c r="F18" s="20"/>
      <c r="G18" s="18"/>
      <c r="H18" s="18"/>
      <c r="I18" s="18"/>
      <c r="J18" s="18"/>
      <c r="K18" s="18"/>
      <c r="L18" s="18"/>
      <c r="M18" s="18"/>
      <c r="N18" s="18"/>
      <c r="O18" s="18"/>
      <c r="P18" s="18"/>
    </row>
    <row r="19" spans="1:16" ht="11" customHeight="1" x14ac:dyDescent="0.25">
      <c r="B19" s="12">
        <v>2011</v>
      </c>
      <c r="C19" s="18">
        <v>96.6</v>
      </c>
      <c r="D19" s="18">
        <v>95</v>
      </c>
      <c r="E19" s="18">
        <v>98.8</v>
      </c>
      <c r="F19" s="20">
        <v>98.6</v>
      </c>
      <c r="G19" s="18"/>
      <c r="H19" s="18"/>
      <c r="I19" s="18"/>
      <c r="J19" s="18"/>
      <c r="K19" s="18"/>
      <c r="L19" s="18"/>
      <c r="M19" s="18"/>
      <c r="N19" s="18"/>
      <c r="O19" s="18"/>
      <c r="P19" s="18"/>
    </row>
    <row r="20" spans="1:16" ht="11" customHeight="1" x14ac:dyDescent="0.25">
      <c r="B20" s="12">
        <v>2012</v>
      </c>
      <c r="C20" s="18">
        <v>101</v>
      </c>
      <c r="D20" s="18">
        <v>98.7</v>
      </c>
      <c r="E20" s="18">
        <v>102.2</v>
      </c>
      <c r="F20" s="20">
        <v>104.3</v>
      </c>
      <c r="G20" s="18"/>
      <c r="H20" s="18"/>
      <c r="I20" s="18"/>
      <c r="J20" s="18"/>
      <c r="K20" s="18"/>
      <c r="L20" s="18"/>
      <c r="M20" s="18"/>
      <c r="N20" s="18"/>
      <c r="O20" s="18"/>
      <c r="P20" s="18"/>
    </row>
    <row r="21" spans="1:16" ht="11" customHeight="1" x14ac:dyDescent="0.25">
      <c r="B21" s="12">
        <v>2013</v>
      </c>
      <c r="C21" s="18">
        <v>97.5</v>
      </c>
      <c r="D21" s="18">
        <v>98.4</v>
      </c>
      <c r="E21" s="18">
        <v>92.3</v>
      </c>
      <c r="F21" s="20">
        <v>97.6</v>
      </c>
      <c r="G21" s="18"/>
      <c r="H21" s="18"/>
      <c r="I21" s="18"/>
      <c r="J21" s="18"/>
      <c r="K21" s="18"/>
      <c r="L21" s="18"/>
      <c r="M21" s="18"/>
      <c r="N21" s="18"/>
      <c r="O21" s="18"/>
      <c r="P21" s="18"/>
    </row>
    <row r="22" spans="1:16" ht="11" customHeight="1" x14ac:dyDescent="0.25">
      <c r="B22" s="12">
        <v>2014</v>
      </c>
      <c r="C22" s="18">
        <v>92.9</v>
      </c>
      <c r="D22" s="18">
        <v>96.7</v>
      </c>
      <c r="E22" s="18">
        <v>88.1</v>
      </c>
      <c r="F22" s="20">
        <v>92.2</v>
      </c>
      <c r="G22" s="18"/>
      <c r="H22" s="18"/>
      <c r="I22" s="18"/>
      <c r="J22" s="18"/>
      <c r="K22" s="18"/>
      <c r="L22" s="18"/>
      <c r="M22" s="18"/>
      <c r="N22" s="18"/>
      <c r="O22" s="18"/>
      <c r="P22" s="18"/>
    </row>
    <row r="23" spans="1:16" ht="11" customHeight="1" x14ac:dyDescent="0.25">
      <c r="B23" s="12">
        <v>2015</v>
      </c>
      <c r="C23" s="21">
        <v>100</v>
      </c>
      <c r="D23" s="21">
        <v>100</v>
      </c>
      <c r="E23" s="21">
        <v>100</v>
      </c>
      <c r="F23" s="22">
        <v>100</v>
      </c>
      <c r="G23" s="23"/>
      <c r="H23" s="21"/>
      <c r="I23" s="21"/>
      <c r="J23" s="21"/>
      <c r="K23" s="21"/>
      <c r="L23" s="21"/>
      <c r="M23" s="21"/>
      <c r="N23" s="21"/>
      <c r="O23" s="21"/>
      <c r="P23" s="21"/>
    </row>
    <row r="24" spans="1:16" ht="11" customHeight="1" x14ac:dyDescent="0.25">
      <c r="B24" s="12">
        <v>2016</v>
      </c>
      <c r="C24" s="18">
        <v>110.1</v>
      </c>
      <c r="D24" s="18">
        <v>103.2</v>
      </c>
      <c r="E24" s="18">
        <v>107</v>
      </c>
      <c r="F24" s="20">
        <v>108.5</v>
      </c>
      <c r="G24" s="18"/>
      <c r="H24" s="18"/>
      <c r="I24" s="18"/>
      <c r="J24" s="18"/>
      <c r="K24" s="18"/>
      <c r="L24" s="18"/>
      <c r="M24" s="18"/>
      <c r="N24" s="18"/>
      <c r="O24" s="18"/>
      <c r="P24" s="18"/>
    </row>
    <row r="25" spans="1:16" ht="11" customHeight="1" x14ac:dyDescent="0.25">
      <c r="B25" s="12">
        <v>2017</v>
      </c>
      <c r="C25" s="18">
        <v>112.2</v>
      </c>
      <c r="D25" s="18">
        <v>96.1</v>
      </c>
      <c r="E25" s="18">
        <v>109.6</v>
      </c>
      <c r="F25" s="20">
        <v>112.1</v>
      </c>
      <c r="G25" s="18"/>
      <c r="H25" s="18"/>
      <c r="I25" s="18"/>
      <c r="J25" s="18"/>
      <c r="K25" s="18"/>
      <c r="L25" s="18"/>
      <c r="M25" s="18"/>
      <c r="N25" s="18"/>
      <c r="O25" s="18"/>
      <c r="P25" s="18"/>
    </row>
    <row r="26" spans="1:16" ht="11" customHeight="1" x14ac:dyDescent="0.25">
      <c r="B26" s="12">
        <v>2018</v>
      </c>
      <c r="C26" s="18">
        <v>104.5</v>
      </c>
      <c r="D26" s="18">
        <v>85.8</v>
      </c>
      <c r="E26" s="18">
        <v>103.1</v>
      </c>
      <c r="F26" s="20">
        <v>101.9</v>
      </c>
      <c r="G26" s="18"/>
      <c r="H26" s="18"/>
      <c r="I26" s="18"/>
      <c r="J26" s="18"/>
      <c r="K26" s="18"/>
      <c r="L26" s="18"/>
      <c r="M26" s="18"/>
      <c r="N26" s="18"/>
      <c r="O26" s="18"/>
      <c r="P26" s="18"/>
    </row>
    <row r="27" spans="1:16" ht="11" customHeight="1" x14ac:dyDescent="0.25">
      <c r="B27" s="12">
        <v>2019</v>
      </c>
      <c r="C27" s="18">
        <v>104.2</v>
      </c>
      <c r="D27" s="18">
        <v>84.9</v>
      </c>
      <c r="E27" s="18">
        <v>94.9</v>
      </c>
      <c r="F27" s="20">
        <v>99.5</v>
      </c>
      <c r="G27" s="18"/>
      <c r="H27" s="18"/>
      <c r="I27" s="18"/>
      <c r="J27" s="18"/>
      <c r="K27" s="18"/>
      <c r="L27" s="18"/>
      <c r="M27" s="18"/>
      <c r="N27" s="18"/>
      <c r="O27" s="18"/>
      <c r="P27" s="18"/>
    </row>
    <row r="28" spans="1:16" ht="11" customHeight="1" x14ac:dyDescent="0.25">
      <c r="B28" s="12">
        <v>2020</v>
      </c>
      <c r="C28" s="18">
        <v>103.4</v>
      </c>
      <c r="D28" s="18">
        <v>74.900000000000006</v>
      </c>
      <c r="E28" s="18">
        <v>93.1</v>
      </c>
      <c r="F28" s="20">
        <v>97.6</v>
      </c>
      <c r="G28" s="18"/>
      <c r="H28" s="18"/>
      <c r="I28" s="18"/>
      <c r="J28" s="18"/>
      <c r="K28" s="18"/>
      <c r="L28" s="18"/>
      <c r="M28" s="18"/>
      <c r="N28" s="18"/>
      <c r="O28" s="18"/>
      <c r="P28" s="18"/>
    </row>
    <row r="29" spans="1:16" ht="11" customHeight="1" x14ac:dyDescent="0.25">
      <c r="B29" s="12">
        <v>2021</v>
      </c>
      <c r="C29" s="18">
        <v>100.4</v>
      </c>
      <c r="D29" s="18">
        <v>61.8</v>
      </c>
      <c r="E29" s="18">
        <v>87.5</v>
      </c>
      <c r="F29" s="20">
        <v>95.8</v>
      </c>
      <c r="G29" s="18"/>
      <c r="H29" s="18"/>
      <c r="I29" s="18"/>
      <c r="J29" s="18"/>
      <c r="K29" s="18"/>
      <c r="L29" s="18"/>
      <c r="M29" s="18"/>
      <c r="N29" s="18"/>
      <c r="O29" s="18"/>
      <c r="P29" s="18"/>
    </row>
    <row r="30" spans="1:16" ht="11" customHeight="1" x14ac:dyDescent="0.25">
      <c r="B30" s="12">
        <v>2022</v>
      </c>
      <c r="C30" s="18">
        <v>92.9</v>
      </c>
      <c r="D30" s="18">
        <v>68.099999999999994</v>
      </c>
      <c r="E30" s="18">
        <v>92.5</v>
      </c>
      <c r="F30" s="20">
        <v>101.6</v>
      </c>
      <c r="G30" s="18"/>
      <c r="H30" s="18"/>
      <c r="I30" s="18"/>
      <c r="J30" s="18"/>
      <c r="K30" s="18"/>
      <c r="L30" s="18"/>
      <c r="M30" s="18"/>
      <c r="N30" s="18"/>
      <c r="O30" s="18"/>
      <c r="P30" s="18"/>
    </row>
    <row r="31" spans="1:16" ht="11" customHeight="1" thickBot="1" x14ac:dyDescent="0.3">
      <c r="A31" s="24"/>
      <c r="B31" s="25">
        <v>2023</v>
      </c>
      <c r="C31" s="26">
        <v>99.7</v>
      </c>
      <c r="D31" s="26"/>
      <c r="E31" s="26"/>
      <c r="F31" s="27"/>
      <c r="G31" s="18"/>
      <c r="H31" s="18"/>
      <c r="I31" s="18"/>
      <c r="J31" s="18"/>
      <c r="K31" s="18"/>
      <c r="L31" s="18"/>
      <c r="M31" s="18"/>
      <c r="N31" s="18"/>
      <c r="O31" s="18"/>
      <c r="P31" s="18"/>
    </row>
    <row r="32" spans="1:16" ht="11" customHeight="1" x14ac:dyDescent="0.25">
      <c r="A32" s="14" t="s">
        <v>5</v>
      </c>
      <c r="B32" s="15">
        <v>1994</v>
      </c>
      <c r="C32" s="16">
        <v>206.1</v>
      </c>
      <c r="D32" s="16"/>
      <c r="E32" s="16"/>
      <c r="F32" s="17"/>
      <c r="G32" s="18"/>
      <c r="H32" s="18"/>
      <c r="I32" s="18"/>
      <c r="J32" s="18"/>
      <c r="K32" s="18"/>
      <c r="L32" s="18"/>
      <c r="M32" s="18"/>
      <c r="N32" s="18"/>
      <c r="O32" s="18"/>
      <c r="P32" s="18"/>
    </row>
    <row r="33" spans="1:16" ht="11" customHeight="1" x14ac:dyDescent="0.25">
      <c r="A33" s="19"/>
      <c r="B33" s="12">
        <v>1995</v>
      </c>
      <c r="C33" s="18">
        <v>205.3</v>
      </c>
      <c r="D33" s="18"/>
      <c r="E33" s="18"/>
      <c r="F33" s="20"/>
      <c r="G33" s="18"/>
      <c r="H33" s="18"/>
      <c r="I33" s="18"/>
      <c r="J33" s="18"/>
      <c r="K33" s="18"/>
      <c r="L33" s="18"/>
      <c r="M33" s="18"/>
      <c r="N33" s="18"/>
      <c r="O33" s="18"/>
      <c r="P33" s="18"/>
    </row>
    <row r="34" spans="1:16" ht="11" customHeight="1" x14ac:dyDescent="0.25">
      <c r="B34" s="12">
        <v>1996</v>
      </c>
      <c r="C34" s="18">
        <v>204.8</v>
      </c>
      <c r="D34" s="18"/>
      <c r="E34" s="18"/>
      <c r="F34" s="20"/>
      <c r="G34" s="18"/>
      <c r="H34" s="18"/>
      <c r="I34" s="18"/>
      <c r="J34" s="18"/>
      <c r="K34" s="18"/>
      <c r="L34" s="18"/>
      <c r="M34" s="18"/>
      <c r="N34" s="18"/>
      <c r="O34" s="18"/>
      <c r="P34" s="18"/>
    </row>
    <row r="35" spans="1:16" ht="11" customHeight="1" x14ac:dyDescent="0.25">
      <c r="B35" s="12">
        <v>1997</v>
      </c>
      <c r="C35" s="18">
        <v>190.9</v>
      </c>
      <c r="D35" s="18"/>
      <c r="E35" s="18"/>
      <c r="F35" s="20"/>
      <c r="G35" s="18"/>
      <c r="H35" s="18"/>
      <c r="I35" s="18"/>
      <c r="J35" s="18"/>
      <c r="K35" s="18"/>
      <c r="L35" s="18"/>
      <c r="M35" s="18"/>
      <c r="N35" s="18"/>
      <c r="O35" s="18"/>
      <c r="P35" s="18"/>
    </row>
    <row r="36" spans="1:16" ht="11" customHeight="1" x14ac:dyDescent="0.25">
      <c r="B36" s="12">
        <v>1998</v>
      </c>
      <c r="C36" s="18">
        <v>175.1</v>
      </c>
      <c r="D36" s="18"/>
      <c r="E36" s="18"/>
      <c r="F36" s="20"/>
      <c r="G36" s="18"/>
      <c r="H36" s="18"/>
      <c r="I36" s="18"/>
      <c r="J36" s="18"/>
      <c r="K36" s="18"/>
      <c r="L36" s="18"/>
      <c r="M36" s="18"/>
      <c r="N36" s="18"/>
      <c r="O36" s="18"/>
      <c r="P36" s="18"/>
    </row>
    <row r="37" spans="1:16" ht="11" customHeight="1" x14ac:dyDescent="0.25">
      <c r="B37" s="12">
        <v>1999</v>
      </c>
      <c r="C37" s="18">
        <v>153.30000000000001</v>
      </c>
      <c r="D37" s="18"/>
      <c r="E37" s="18"/>
      <c r="F37" s="20"/>
      <c r="G37" s="18"/>
      <c r="H37" s="18"/>
      <c r="I37" s="18"/>
      <c r="J37" s="18"/>
      <c r="K37" s="18"/>
      <c r="L37" s="18"/>
      <c r="M37" s="18"/>
      <c r="N37" s="18"/>
      <c r="O37" s="18"/>
      <c r="P37" s="18"/>
    </row>
    <row r="38" spans="1:16" ht="11" customHeight="1" x14ac:dyDescent="0.25">
      <c r="B38" s="12">
        <v>2000</v>
      </c>
      <c r="C38" s="18">
        <v>149.4</v>
      </c>
      <c r="D38" s="18"/>
      <c r="E38" s="18"/>
      <c r="F38" s="20"/>
      <c r="G38" s="18"/>
      <c r="H38" s="18"/>
      <c r="I38" s="18"/>
      <c r="J38" s="18"/>
      <c r="K38" s="18"/>
      <c r="L38" s="18"/>
      <c r="M38" s="18"/>
      <c r="N38" s="18"/>
      <c r="O38" s="18"/>
      <c r="P38" s="18"/>
    </row>
    <row r="39" spans="1:16" ht="11" customHeight="1" x14ac:dyDescent="0.25">
      <c r="B39" s="12">
        <v>2001</v>
      </c>
      <c r="C39" s="18">
        <v>146.9</v>
      </c>
      <c r="D39" s="18"/>
      <c r="E39" s="18"/>
      <c r="F39" s="20"/>
      <c r="G39" s="18"/>
      <c r="H39" s="18"/>
      <c r="I39" s="18"/>
      <c r="J39" s="18"/>
      <c r="K39" s="18"/>
      <c r="L39" s="18"/>
      <c r="M39" s="18"/>
      <c r="N39" s="18"/>
      <c r="O39" s="18"/>
      <c r="P39" s="18"/>
    </row>
    <row r="40" spans="1:16" ht="11" customHeight="1" x14ac:dyDescent="0.25">
      <c r="B40" s="12">
        <v>2002</v>
      </c>
      <c r="C40" s="18">
        <v>127.2</v>
      </c>
      <c r="D40" s="18"/>
      <c r="E40" s="18"/>
      <c r="F40" s="20"/>
      <c r="G40" s="18"/>
      <c r="H40" s="18"/>
      <c r="I40" s="18"/>
      <c r="J40" s="18"/>
      <c r="K40" s="18"/>
      <c r="L40" s="18"/>
      <c r="M40" s="18"/>
      <c r="N40" s="18"/>
      <c r="O40" s="18"/>
      <c r="P40" s="18"/>
    </row>
    <row r="41" spans="1:16" ht="11" customHeight="1" x14ac:dyDescent="0.25">
      <c r="B41" s="12">
        <v>2003</v>
      </c>
      <c r="C41" s="18">
        <v>120.4</v>
      </c>
      <c r="D41" s="18"/>
      <c r="E41" s="18"/>
      <c r="F41" s="20"/>
      <c r="G41" s="18"/>
      <c r="H41" s="18"/>
      <c r="I41" s="18"/>
      <c r="J41" s="18"/>
      <c r="K41" s="18"/>
      <c r="L41" s="18"/>
      <c r="M41" s="18"/>
      <c r="N41" s="18"/>
      <c r="O41" s="18"/>
      <c r="P41" s="18"/>
    </row>
    <row r="42" spans="1:16" ht="11" customHeight="1" x14ac:dyDescent="0.25">
      <c r="B42" s="12">
        <v>2004</v>
      </c>
      <c r="C42" s="18">
        <v>100.6</v>
      </c>
      <c r="D42" s="18"/>
      <c r="E42" s="18"/>
      <c r="F42" s="20"/>
      <c r="G42" s="18"/>
      <c r="H42" s="18"/>
      <c r="I42" s="18"/>
      <c r="J42" s="18"/>
      <c r="K42" s="18"/>
      <c r="L42" s="18"/>
      <c r="M42" s="18"/>
      <c r="N42" s="18"/>
      <c r="O42" s="18"/>
      <c r="P42" s="18"/>
    </row>
    <row r="43" spans="1:16" ht="11" customHeight="1" x14ac:dyDescent="0.25">
      <c r="B43" s="12">
        <v>2005</v>
      </c>
      <c r="C43" s="18">
        <v>100.3</v>
      </c>
      <c r="D43" s="18"/>
      <c r="E43" s="18"/>
      <c r="F43" s="20"/>
      <c r="G43" s="18"/>
      <c r="H43" s="18"/>
      <c r="I43" s="18"/>
      <c r="J43" s="18"/>
      <c r="K43" s="18"/>
      <c r="L43" s="18"/>
      <c r="M43" s="18"/>
      <c r="N43" s="18"/>
      <c r="O43" s="18"/>
      <c r="P43" s="18"/>
    </row>
    <row r="44" spans="1:16" ht="11" customHeight="1" x14ac:dyDescent="0.25">
      <c r="B44" s="12">
        <v>2006</v>
      </c>
      <c r="C44" s="18">
        <v>97.9</v>
      </c>
      <c r="D44" s="18"/>
      <c r="E44" s="18"/>
      <c r="F44" s="20"/>
      <c r="G44" s="18"/>
      <c r="H44" s="18"/>
      <c r="I44" s="18"/>
      <c r="J44" s="18"/>
      <c r="K44" s="18"/>
      <c r="L44" s="18"/>
      <c r="M44" s="18"/>
      <c r="N44" s="18"/>
      <c r="O44" s="18"/>
      <c r="P44" s="18"/>
    </row>
    <row r="45" spans="1:16" ht="11" customHeight="1" x14ac:dyDescent="0.25">
      <c r="B45" s="12">
        <v>2007</v>
      </c>
      <c r="C45" s="18">
        <v>96.6</v>
      </c>
      <c r="D45" s="18"/>
      <c r="E45" s="18"/>
      <c r="F45" s="20"/>
      <c r="G45" s="18"/>
      <c r="H45" s="18"/>
      <c r="I45" s="18"/>
      <c r="J45" s="18"/>
      <c r="K45" s="18"/>
      <c r="L45" s="18"/>
      <c r="M45" s="18"/>
      <c r="N45" s="18"/>
      <c r="O45" s="18"/>
      <c r="P45" s="18"/>
    </row>
    <row r="46" spans="1:16" ht="11" customHeight="1" x14ac:dyDescent="0.25">
      <c r="B46" s="12">
        <v>2008</v>
      </c>
      <c r="C46" s="18">
        <v>86.7</v>
      </c>
      <c r="D46" s="18"/>
      <c r="E46" s="18"/>
      <c r="F46" s="20"/>
      <c r="G46" s="18"/>
      <c r="H46" s="18"/>
      <c r="I46" s="18"/>
      <c r="J46" s="18"/>
      <c r="K46" s="18"/>
      <c r="L46" s="18"/>
      <c r="M46" s="18"/>
      <c r="N46" s="18"/>
      <c r="O46" s="18"/>
      <c r="P46" s="18"/>
    </row>
    <row r="47" spans="1:16" ht="11" customHeight="1" x14ac:dyDescent="0.25">
      <c r="B47" s="12">
        <v>2009</v>
      </c>
      <c r="C47" s="18">
        <v>71.599999999999994</v>
      </c>
      <c r="D47" s="18"/>
      <c r="E47" s="18"/>
      <c r="F47" s="20"/>
      <c r="G47" s="18"/>
      <c r="H47" s="18"/>
      <c r="I47" s="18"/>
      <c r="J47" s="18"/>
      <c r="K47" s="18"/>
      <c r="L47" s="18"/>
      <c r="M47" s="18"/>
      <c r="N47" s="18"/>
      <c r="O47" s="18"/>
      <c r="P47" s="18"/>
    </row>
    <row r="48" spans="1:16" ht="11" customHeight="1" x14ac:dyDescent="0.25">
      <c r="B48" s="12">
        <v>2010</v>
      </c>
      <c r="C48" s="18">
        <v>76.3</v>
      </c>
      <c r="D48" s="18"/>
      <c r="E48" s="18"/>
      <c r="F48" s="20"/>
      <c r="G48" s="18"/>
      <c r="H48" s="18"/>
      <c r="I48" s="18"/>
      <c r="J48" s="18"/>
      <c r="K48" s="18"/>
      <c r="L48" s="18"/>
      <c r="M48" s="18"/>
      <c r="N48" s="18"/>
      <c r="O48" s="18"/>
      <c r="P48" s="18"/>
    </row>
    <row r="49" spans="1:16" ht="11" customHeight="1" x14ac:dyDescent="0.25">
      <c r="B49" s="12">
        <v>2011</v>
      </c>
      <c r="C49" s="18">
        <v>78.5</v>
      </c>
      <c r="D49" s="18">
        <v>87.9</v>
      </c>
      <c r="E49" s="18">
        <v>70</v>
      </c>
      <c r="F49" s="20">
        <v>82.9</v>
      </c>
      <c r="G49" s="18"/>
      <c r="H49" s="18"/>
      <c r="I49" s="18"/>
      <c r="J49" s="18"/>
      <c r="K49" s="18"/>
      <c r="L49" s="18"/>
      <c r="M49" s="18"/>
      <c r="N49" s="18"/>
      <c r="O49" s="18"/>
      <c r="P49" s="18"/>
    </row>
    <row r="50" spans="1:16" ht="11" customHeight="1" x14ac:dyDescent="0.25">
      <c r="B50" s="12">
        <v>2012</v>
      </c>
      <c r="C50" s="18">
        <v>75.599999999999994</v>
      </c>
      <c r="D50" s="18">
        <v>86.1</v>
      </c>
      <c r="E50" s="18">
        <v>70.099999999999994</v>
      </c>
      <c r="F50" s="20">
        <v>76.599999999999994</v>
      </c>
      <c r="G50" s="18"/>
      <c r="H50" s="18"/>
      <c r="I50" s="18"/>
      <c r="J50" s="18"/>
      <c r="K50" s="18"/>
      <c r="L50" s="18"/>
      <c r="M50" s="18"/>
      <c r="N50" s="18"/>
      <c r="O50" s="18"/>
      <c r="P50" s="18"/>
    </row>
    <row r="51" spans="1:16" ht="11" customHeight="1" x14ac:dyDescent="0.25">
      <c r="B51" s="12">
        <v>2013</v>
      </c>
      <c r="C51" s="18">
        <v>88.1</v>
      </c>
      <c r="D51" s="18">
        <v>97.9</v>
      </c>
      <c r="E51" s="18">
        <v>84.9</v>
      </c>
      <c r="F51" s="20">
        <v>85.1</v>
      </c>
      <c r="G51" s="18"/>
      <c r="H51" s="18"/>
      <c r="I51" s="18"/>
      <c r="J51" s="18"/>
      <c r="K51" s="18"/>
      <c r="L51" s="18"/>
      <c r="M51" s="18"/>
      <c r="N51" s="18"/>
      <c r="O51" s="18"/>
      <c r="P51" s="18"/>
    </row>
    <row r="52" spans="1:16" ht="11" customHeight="1" x14ac:dyDescent="0.25">
      <c r="B52" s="12">
        <v>2014</v>
      </c>
      <c r="C52" s="18">
        <v>97.4</v>
      </c>
      <c r="D52" s="18">
        <v>109.8</v>
      </c>
      <c r="E52" s="18">
        <v>97.4</v>
      </c>
      <c r="F52" s="20">
        <v>89.3</v>
      </c>
      <c r="G52" s="18"/>
      <c r="H52" s="18"/>
      <c r="I52" s="18"/>
      <c r="J52" s="18"/>
      <c r="K52" s="18"/>
      <c r="L52" s="18"/>
      <c r="M52" s="18"/>
      <c r="N52" s="18"/>
      <c r="O52" s="18"/>
      <c r="P52" s="18"/>
    </row>
    <row r="53" spans="1:16" ht="11" customHeight="1" x14ac:dyDescent="0.25">
      <c r="B53" s="12">
        <v>2015</v>
      </c>
      <c r="C53" s="21">
        <v>100</v>
      </c>
      <c r="D53" s="21">
        <v>100</v>
      </c>
      <c r="E53" s="21">
        <v>100</v>
      </c>
      <c r="F53" s="20">
        <v>100</v>
      </c>
      <c r="G53" s="18"/>
      <c r="H53" s="18"/>
      <c r="I53" s="18"/>
      <c r="J53" s="18"/>
      <c r="K53" s="18"/>
      <c r="L53" s="18"/>
      <c r="M53" s="18"/>
      <c r="N53" s="18"/>
      <c r="O53" s="18"/>
      <c r="P53" s="18"/>
    </row>
    <row r="54" spans="1:16" ht="11" customHeight="1" x14ac:dyDescent="0.25">
      <c r="B54" s="12">
        <v>2016</v>
      </c>
      <c r="C54" s="18">
        <v>89</v>
      </c>
      <c r="D54" s="18">
        <v>87.4</v>
      </c>
      <c r="E54" s="18">
        <v>89</v>
      </c>
      <c r="F54" s="20">
        <v>98.7</v>
      </c>
      <c r="G54" s="18"/>
      <c r="H54" s="18"/>
      <c r="I54" s="18"/>
      <c r="J54" s="18"/>
      <c r="K54" s="18"/>
      <c r="L54" s="18"/>
      <c r="M54" s="18"/>
      <c r="N54" s="18"/>
      <c r="O54" s="18"/>
      <c r="P54" s="18"/>
    </row>
    <row r="55" spans="1:16" ht="11" customHeight="1" x14ac:dyDescent="0.25">
      <c r="B55" s="12">
        <v>2017</v>
      </c>
      <c r="C55" s="18">
        <v>94.2</v>
      </c>
      <c r="D55" s="18">
        <v>83.4</v>
      </c>
      <c r="E55" s="18">
        <v>94.2</v>
      </c>
      <c r="F55" s="20">
        <v>105.5</v>
      </c>
      <c r="G55" s="18"/>
      <c r="H55" s="18"/>
      <c r="I55" s="18"/>
      <c r="J55" s="18"/>
      <c r="K55" s="18"/>
      <c r="L55" s="18"/>
      <c r="M55" s="18"/>
      <c r="N55" s="18"/>
      <c r="O55" s="18"/>
      <c r="P55" s="18"/>
    </row>
    <row r="56" spans="1:16" ht="11" customHeight="1" x14ac:dyDescent="0.25">
      <c r="B56" s="12">
        <v>2018</v>
      </c>
      <c r="C56" s="18">
        <v>93.8</v>
      </c>
      <c r="D56" s="18">
        <v>79.5</v>
      </c>
      <c r="E56" s="18">
        <v>93.8</v>
      </c>
      <c r="F56" s="20">
        <v>105.8</v>
      </c>
      <c r="G56" s="18"/>
      <c r="H56" s="18"/>
      <c r="I56" s="18"/>
      <c r="J56" s="18"/>
      <c r="K56" s="18"/>
      <c r="L56" s="18"/>
      <c r="M56" s="18"/>
      <c r="N56" s="18"/>
      <c r="O56" s="18"/>
      <c r="P56" s="18"/>
    </row>
    <row r="57" spans="1:16" ht="11" customHeight="1" x14ac:dyDescent="0.25">
      <c r="B57" s="12">
        <v>2019</v>
      </c>
      <c r="C57" s="18">
        <v>93.5</v>
      </c>
      <c r="D57" s="18">
        <v>71.400000000000006</v>
      </c>
      <c r="E57" s="18">
        <v>93.5</v>
      </c>
      <c r="F57" s="20">
        <v>106.2</v>
      </c>
      <c r="G57" s="18"/>
      <c r="H57" s="18"/>
      <c r="I57" s="18"/>
      <c r="J57" s="18"/>
      <c r="K57" s="18"/>
      <c r="L57" s="18"/>
      <c r="M57" s="18"/>
      <c r="N57" s="18"/>
      <c r="O57" s="18"/>
      <c r="P57" s="18"/>
    </row>
    <row r="58" spans="1:16" ht="11" customHeight="1" x14ac:dyDescent="0.25">
      <c r="B58" s="12">
        <v>2020</v>
      </c>
      <c r="C58" s="18">
        <v>93.6</v>
      </c>
      <c r="D58" s="18">
        <v>71.5</v>
      </c>
      <c r="E58" s="18">
        <v>93.6</v>
      </c>
      <c r="F58" s="20">
        <v>107</v>
      </c>
      <c r="G58" s="18"/>
      <c r="H58" s="18"/>
      <c r="I58" s="18"/>
      <c r="J58" s="18"/>
      <c r="K58" s="18"/>
      <c r="L58" s="18"/>
      <c r="M58" s="18"/>
      <c r="N58" s="18"/>
      <c r="O58" s="18"/>
      <c r="P58" s="18"/>
    </row>
    <row r="59" spans="1:16" ht="11" customHeight="1" x14ac:dyDescent="0.25">
      <c r="B59" s="12">
        <v>2021</v>
      </c>
      <c r="C59" s="18">
        <v>89</v>
      </c>
      <c r="D59" s="18">
        <v>67</v>
      </c>
      <c r="E59" s="18">
        <v>89.1</v>
      </c>
      <c r="F59" s="20">
        <v>102.4</v>
      </c>
      <c r="G59" s="18"/>
      <c r="H59" s="18"/>
      <c r="I59" s="18"/>
      <c r="J59" s="18"/>
      <c r="K59" s="18"/>
      <c r="L59" s="18"/>
      <c r="M59" s="18"/>
      <c r="N59" s="18"/>
      <c r="O59" s="18"/>
      <c r="P59" s="18"/>
    </row>
    <row r="60" spans="1:16" ht="11" customHeight="1" x14ac:dyDescent="0.25">
      <c r="B60" s="12">
        <v>2022</v>
      </c>
      <c r="C60" s="18">
        <v>110.8</v>
      </c>
      <c r="D60" s="18">
        <v>76.900000000000006</v>
      </c>
      <c r="E60" s="18">
        <v>109.1</v>
      </c>
      <c r="F60" s="20">
        <v>125.4</v>
      </c>
      <c r="G60" s="18"/>
      <c r="H60" s="18"/>
      <c r="I60" s="18"/>
      <c r="J60" s="18"/>
      <c r="K60" s="18"/>
      <c r="L60" s="18"/>
      <c r="M60" s="18"/>
      <c r="N60" s="18"/>
      <c r="O60" s="18"/>
      <c r="P60" s="18"/>
    </row>
    <row r="61" spans="1:16" ht="11" customHeight="1" thickBot="1" x14ac:dyDescent="0.3">
      <c r="A61" s="24"/>
      <c r="B61" s="25">
        <v>2023</v>
      </c>
      <c r="C61" s="26">
        <v>110.2</v>
      </c>
      <c r="D61" s="26"/>
      <c r="E61" s="26"/>
      <c r="F61" s="27"/>
      <c r="G61" s="18"/>
      <c r="H61" s="18"/>
      <c r="I61" s="18"/>
      <c r="J61" s="18"/>
      <c r="K61" s="18"/>
      <c r="L61" s="18"/>
      <c r="M61" s="18"/>
      <c r="N61" s="18"/>
      <c r="O61" s="18"/>
      <c r="P61" s="18"/>
    </row>
    <row r="62" spans="1:16" ht="11" customHeight="1" x14ac:dyDescent="0.25">
      <c r="A62" s="14" t="s">
        <v>6</v>
      </c>
      <c r="B62" s="15">
        <v>1994</v>
      </c>
      <c r="C62" s="16">
        <v>108.9</v>
      </c>
      <c r="D62" s="16"/>
      <c r="E62" s="16"/>
      <c r="F62" s="17"/>
      <c r="G62" s="18"/>
      <c r="H62" s="18"/>
      <c r="I62" s="18"/>
      <c r="J62" s="18"/>
      <c r="K62" s="18"/>
      <c r="L62" s="18"/>
      <c r="M62" s="18"/>
      <c r="N62" s="18"/>
      <c r="O62" s="18"/>
      <c r="P62" s="18"/>
    </row>
    <row r="63" spans="1:16" ht="11" customHeight="1" x14ac:dyDescent="0.25">
      <c r="A63" s="19"/>
      <c r="B63" s="12">
        <v>1995</v>
      </c>
      <c r="C63" s="18">
        <v>111.2</v>
      </c>
      <c r="D63" s="18"/>
      <c r="E63" s="18"/>
      <c r="F63" s="20"/>
      <c r="G63" s="18"/>
      <c r="H63" s="18"/>
      <c r="I63" s="18"/>
      <c r="J63" s="18"/>
      <c r="K63" s="18"/>
      <c r="L63" s="18"/>
      <c r="M63" s="18"/>
      <c r="N63" s="18"/>
      <c r="O63" s="18"/>
      <c r="P63" s="18"/>
    </row>
    <row r="64" spans="1:16" ht="11" customHeight="1" x14ac:dyDescent="0.25">
      <c r="B64" s="12">
        <v>1996</v>
      </c>
      <c r="C64" s="18">
        <v>113.6</v>
      </c>
      <c r="D64" s="18"/>
      <c r="E64" s="18"/>
      <c r="F64" s="20"/>
      <c r="G64" s="18"/>
      <c r="H64" s="18"/>
      <c r="I64" s="18"/>
      <c r="J64" s="18"/>
      <c r="K64" s="18"/>
      <c r="L64" s="18"/>
      <c r="M64" s="18"/>
      <c r="N64" s="18"/>
      <c r="O64" s="18"/>
      <c r="P64" s="18"/>
    </row>
    <row r="65" spans="2:16" ht="11" customHeight="1" x14ac:dyDescent="0.25">
      <c r="B65" s="12">
        <v>1997</v>
      </c>
      <c r="C65" s="18">
        <v>115.3</v>
      </c>
      <c r="D65" s="18"/>
      <c r="E65" s="18"/>
      <c r="F65" s="20"/>
      <c r="G65" s="18"/>
      <c r="H65" s="18"/>
      <c r="I65" s="18"/>
      <c r="J65" s="18"/>
      <c r="K65" s="18"/>
      <c r="L65" s="18"/>
      <c r="M65" s="18"/>
      <c r="N65" s="18"/>
      <c r="O65" s="18"/>
      <c r="P65" s="18"/>
    </row>
    <row r="66" spans="2:16" ht="11" customHeight="1" x14ac:dyDescent="0.25">
      <c r="B66" s="12">
        <v>1998</v>
      </c>
      <c r="C66" s="18">
        <v>111.3</v>
      </c>
      <c r="D66" s="18"/>
      <c r="E66" s="18"/>
      <c r="F66" s="20"/>
      <c r="G66" s="18"/>
      <c r="H66" s="18"/>
      <c r="I66" s="18"/>
      <c r="J66" s="18"/>
      <c r="K66" s="18"/>
      <c r="L66" s="18"/>
      <c r="M66" s="18"/>
      <c r="N66" s="18"/>
      <c r="O66" s="18"/>
      <c r="P66" s="18"/>
    </row>
    <row r="67" spans="2:16" ht="11" customHeight="1" x14ac:dyDescent="0.25">
      <c r="B67" s="12">
        <v>1999</v>
      </c>
      <c r="C67" s="18">
        <v>107.5</v>
      </c>
      <c r="D67" s="18"/>
      <c r="E67" s="18"/>
      <c r="F67" s="20"/>
      <c r="G67" s="18"/>
      <c r="H67" s="18"/>
      <c r="I67" s="18"/>
      <c r="J67" s="18"/>
      <c r="K67" s="18"/>
      <c r="L67" s="18"/>
      <c r="M67" s="18"/>
      <c r="N67" s="18"/>
      <c r="O67" s="18"/>
      <c r="P67" s="18"/>
    </row>
    <row r="68" spans="2:16" ht="11" customHeight="1" x14ac:dyDescent="0.25">
      <c r="B68" s="12">
        <v>2000</v>
      </c>
      <c r="C68" s="18">
        <v>109.2</v>
      </c>
      <c r="D68" s="18"/>
      <c r="E68" s="18"/>
      <c r="F68" s="20"/>
      <c r="G68" s="18"/>
      <c r="H68" s="18"/>
      <c r="I68" s="18"/>
      <c r="J68" s="18"/>
      <c r="K68" s="18"/>
      <c r="L68" s="18"/>
      <c r="M68" s="18"/>
      <c r="N68" s="18"/>
      <c r="O68" s="18"/>
      <c r="P68" s="18"/>
    </row>
    <row r="69" spans="2:16" ht="11" customHeight="1" x14ac:dyDescent="0.25">
      <c r="B69" s="12">
        <v>2001</v>
      </c>
      <c r="C69" s="18">
        <v>102</v>
      </c>
      <c r="D69" s="18"/>
      <c r="E69" s="18"/>
      <c r="F69" s="20"/>
      <c r="G69" s="18"/>
      <c r="H69" s="18"/>
      <c r="I69" s="18"/>
      <c r="J69" s="18"/>
      <c r="K69" s="18"/>
      <c r="L69" s="18"/>
      <c r="M69" s="18"/>
      <c r="N69" s="18"/>
      <c r="O69" s="18"/>
      <c r="P69" s="18"/>
    </row>
    <row r="70" spans="2:16" ht="11" customHeight="1" x14ac:dyDescent="0.25">
      <c r="B70" s="12">
        <v>2002</v>
      </c>
      <c r="C70" s="18">
        <v>98.7</v>
      </c>
      <c r="D70" s="18"/>
      <c r="E70" s="18"/>
      <c r="F70" s="20"/>
      <c r="G70" s="18"/>
      <c r="H70" s="18"/>
      <c r="I70" s="18"/>
      <c r="J70" s="18"/>
      <c r="K70" s="18"/>
      <c r="L70" s="18"/>
      <c r="M70" s="18"/>
      <c r="N70" s="18"/>
      <c r="O70" s="18"/>
      <c r="P70" s="18"/>
    </row>
    <row r="71" spans="2:16" ht="11" customHeight="1" x14ac:dyDescent="0.25">
      <c r="B71" s="12">
        <v>2003</v>
      </c>
      <c r="C71" s="18">
        <v>99.5</v>
      </c>
      <c r="D71" s="18"/>
      <c r="E71" s="18"/>
      <c r="F71" s="20"/>
      <c r="G71" s="18"/>
      <c r="H71" s="18"/>
      <c r="I71" s="18"/>
      <c r="J71" s="18"/>
      <c r="K71" s="18"/>
      <c r="L71" s="18"/>
      <c r="M71" s="18"/>
      <c r="N71" s="18"/>
      <c r="O71" s="18"/>
      <c r="P71" s="18"/>
    </row>
    <row r="72" spans="2:16" ht="11" customHeight="1" x14ac:dyDescent="0.25">
      <c r="B72" s="12">
        <v>2004</v>
      </c>
      <c r="C72" s="18">
        <v>101.6</v>
      </c>
      <c r="D72" s="18"/>
      <c r="E72" s="18"/>
      <c r="F72" s="20"/>
      <c r="G72" s="18"/>
      <c r="H72" s="18"/>
      <c r="I72" s="18"/>
      <c r="J72" s="18"/>
      <c r="K72" s="18"/>
      <c r="L72" s="18"/>
      <c r="M72" s="18"/>
      <c r="N72" s="18"/>
      <c r="O72" s="18"/>
      <c r="P72" s="18"/>
    </row>
    <row r="73" spans="2:16" ht="11" customHeight="1" x14ac:dyDescent="0.25">
      <c r="B73" s="12">
        <v>2005</v>
      </c>
      <c r="C73" s="18">
        <v>103.6</v>
      </c>
      <c r="D73" s="18"/>
      <c r="E73" s="18"/>
      <c r="F73" s="20"/>
      <c r="G73" s="18"/>
      <c r="H73" s="18"/>
      <c r="I73" s="18"/>
      <c r="J73" s="18"/>
      <c r="K73" s="18"/>
      <c r="L73" s="18"/>
      <c r="M73" s="18"/>
      <c r="N73" s="18"/>
      <c r="O73" s="18"/>
      <c r="P73" s="18"/>
    </row>
    <row r="74" spans="2:16" ht="11" customHeight="1" x14ac:dyDescent="0.25">
      <c r="B74" s="12">
        <v>2006</v>
      </c>
      <c r="C74" s="18">
        <v>104</v>
      </c>
      <c r="D74" s="18"/>
      <c r="E74" s="18"/>
      <c r="F74" s="20"/>
      <c r="G74" s="18"/>
      <c r="H74" s="18"/>
      <c r="I74" s="18"/>
      <c r="J74" s="18"/>
      <c r="K74" s="18"/>
      <c r="L74" s="18"/>
      <c r="M74" s="18"/>
      <c r="N74" s="18"/>
      <c r="O74" s="18"/>
      <c r="P74" s="18"/>
    </row>
    <row r="75" spans="2:16" ht="11" customHeight="1" x14ac:dyDescent="0.25">
      <c r="B75" s="12">
        <v>2007</v>
      </c>
      <c r="C75" s="18">
        <v>107.2</v>
      </c>
      <c r="D75" s="18"/>
      <c r="E75" s="18"/>
      <c r="F75" s="20"/>
      <c r="G75" s="18"/>
      <c r="H75" s="18"/>
      <c r="I75" s="18"/>
      <c r="J75" s="18"/>
      <c r="K75" s="18"/>
      <c r="L75" s="18"/>
      <c r="M75" s="18"/>
      <c r="N75" s="18"/>
      <c r="O75" s="18"/>
      <c r="P75" s="18"/>
    </row>
    <row r="76" spans="2:16" ht="11" customHeight="1" x14ac:dyDescent="0.25">
      <c r="B76" s="12">
        <v>2008</v>
      </c>
      <c r="C76" s="18">
        <v>102</v>
      </c>
      <c r="D76" s="18"/>
      <c r="E76" s="18"/>
      <c r="F76" s="20"/>
      <c r="G76" s="18"/>
      <c r="H76" s="18"/>
      <c r="I76" s="18"/>
      <c r="J76" s="18"/>
      <c r="K76" s="18"/>
      <c r="L76" s="18"/>
      <c r="M76" s="18"/>
      <c r="N76" s="18"/>
      <c r="O76" s="18"/>
      <c r="P76" s="18"/>
    </row>
    <row r="77" spans="2:16" ht="11" customHeight="1" x14ac:dyDescent="0.25">
      <c r="B77" s="12">
        <v>2009</v>
      </c>
      <c r="C77" s="18">
        <v>85.6</v>
      </c>
      <c r="D77" s="18"/>
      <c r="E77" s="18"/>
      <c r="F77" s="20"/>
      <c r="G77" s="18"/>
      <c r="H77" s="18"/>
      <c r="I77" s="18"/>
      <c r="J77" s="18"/>
      <c r="K77" s="18"/>
      <c r="L77" s="18"/>
      <c r="M77" s="18"/>
      <c r="N77" s="18"/>
      <c r="O77" s="18"/>
      <c r="P77" s="18"/>
    </row>
    <row r="78" spans="2:16" ht="11" customHeight="1" x14ac:dyDescent="0.25">
      <c r="B78" s="12">
        <v>2010</v>
      </c>
      <c r="C78" s="18">
        <v>95.4</v>
      </c>
      <c r="D78" s="18"/>
      <c r="E78" s="18"/>
      <c r="F78" s="20"/>
      <c r="G78" s="18"/>
      <c r="H78" s="18"/>
      <c r="I78" s="18"/>
      <c r="J78" s="18"/>
      <c r="K78" s="18"/>
      <c r="L78" s="18"/>
      <c r="M78" s="18"/>
      <c r="N78" s="18"/>
      <c r="O78" s="18"/>
      <c r="P78" s="18"/>
    </row>
    <row r="79" spans="2:16" ht="11" customHeight="1" x14ac:dyDescent="0.25">
      <c r="B79" s="12">
        <v>2011</v>
      </c>
      <c r="C79" s="18">
        <v>88.3</v>
      </c>
      <c r="D79" s="18">
        <v>100.1</v>
      </c>
      <c r="E79" s="18">
        <v>93.6</v>
      </c>
      <c r="F79" s="20">
        <v>79.2</v>
      </c>
      <c r="G79" s="18"/>
      <c r="H79" s="18"/>
      <c r="I79" s="18"/>
      <c r="J79" s="18"/>
      <c r="K79" s="18"/>
      <c r="L79" s="18"/>
      <c r="M79" s="18"/>
      <c r="N79" s="18"/>
      <c r="O79" s="18"/>
      <c r="P79" s="18"/>
    </row>
    <row r="80" spans="2:16" ht="11" customHeight="1" x14ac:dyDescent="0.25">
      <c r="B80" s="12">
        <v>2012</v>
      </c>
      <c r="C80" s="18">
        <v>89.4</v>
      </c>
      <c r="D80" s="18">
        <v>97.1</v>
      </c>
      <c r="E80" s="18">
        <v>90.8</v>
      </c>
      <c r="F80" s="20">
        <v>83.6</v>
      </c>
      <c r="G80" s="18"/>
      <c r="H80" s="18"/>
      <c r="I80" s="18"/>
      <c r="J80" s="18"/>
      <c r="K80" s="18"/>
      <c r="L80" s="18"/>
      <c r="M80" s="18"/>
      <c r="N80" s="18"/>
      <c r="O80" s="18"/>
      <c r="P80" s="18"/>
    </row>
    <row r="81" spans="1:16" ht="11" customHeight="1" x14ac:dyDescent="0.25">
      <c r="B81" s="12">
        <v>2013</v>
      </c>
      <c r="C81" s="18">
        <v>89.3</v>
      </c>
      <c r="D81" s="18">
        <v>96.4</v>
      </c>
      <c r="E81" s="18">
        <v>90.3</v>
      </c>
      <c r="F81" s="20">
        <v>87.6</v>
      </c>
      <c r="G81" s="18"/>
      <c r="H81" s="18"/>
      <c r="I81" s="18"/>
      <c r="J81" s="18"/>
      <c r="K81" s="18"/>
      <c r="L81" s="18"/>
      <c r="M81" s="18"/>
      <c r="N81" s="18"/>
      <c r="O81" s="18"/>
      <c r="P81" s="18"/>
    </row>
    <row r="82" spans="1:16" ht="11" customHeight="1" x14ac:dyDescent="0.25">
      <c r="B82" s="12">
        <v>2014</v>
      </c>
      <c r="C82" s="18">
        <v>92.3</v>
      </c>
      <c r="D82" s="18">
        <v>98.9</v>
      </c>
      <c r="E82" s="18">
        <v>94.4</v>
      </c>
      <c r="F82" s="20">
        <v>89.9</v>
      </c>
      <c r="G82" s="18"/>
      <c r="H82" s="18"/>
      <c r="I82" s="18"/>
      <c r="J82" s="18"/>
      <c r="K82" s="18"/>
      <c r="L82" s="18"/>
      <c r="M82" s="18"/>
      <c r="N82" s="18"/>
      <c r="O82" s="18"/>
      <c r="P82" s="18"/>
    </row>
    <row r="83" spans="1:16" ht="11" customHeight="1" x14ac:dyDescent="0.25">
      <c r="B83" s="12">
        <v>2015</v>
      </c>
      <c r="C83" s="21">
        <v>100</v>
      </c>
      <c r="D83" s="21">
        <v>100</v>
      </c>
      <c r="E83" s="21">
        <v>100</v>
      </c>
      <c r="F83" s="20">
        <v>100</v>
      </c>
      <c r="G83" s="18"/>
      <c r="H83" s="18"/>
      <c r="I83" s="18"/>
      <c r="J83" s="18"/>
      <c r="K83" s="18"/>
      <c r="L83" s="18"/>
      <c r="M83" s="18"/>
      <c r="N83" s="18"/>
      <c r="O83" s="18"/>
      <c r="P83" s="18"/>
    </row>
    <row r="84" spans="1:16" ht="11" customHeight="1" x14ac:dyDescent="0.25">
      <c r="B84" s="12">
        <v>2016</v>
      </c>
      <c r="C84" s="18">
        <v>100.3</v>
      </c>
      <c r="D84" s="18">
        <v>99.3</v>
      </c>
      <c r="E84" s="18">
        <v>97.2</v>
      </c>
      <c r="F84" s="20">
        <v>92.7</v>
      </c>
      <c r="G84" s="18"/>
      <c r="H84" s="18"/>
      <c r="I84" s="18"/>
      <c r="J84" s="18"/>
      <c r="K84" s="18"/>
      <c r="L84" s="18"/>
      <c r="M84" s="18"/>
      <c r="N84" s="18"/>
      <c r="O84" s="18"/>
      <c r="P84" s="18"/>
    </row>
    <row r="85" spans="1:16" ht="11" customHeight="1" x14ac:dyDescent="0.25">
      <c r="B85" s="12">
        <v>2017</v>
      </c>
      <c r="C85" s="18">
        <v>102.7</v>
      </c>
      <c r="D85" s="18">
        <v>99.9</v>
      </c>
      <c r="E85" s="18">
        <v>104.2</v>
      </c>
      <c r="F85" s="20">
        <v>95.4</v>
      </c>
      <c r="G85" s="18"/>
      <c r="H85" s="18"/>
      <c r="I85" s="18"/>
      <c r="J85" s="18"/>
      <c r="K85" s="18"/>
      <c r="L85" s="18"/>
      <c r="M85" s="18"/>
      <c r="N85" s="18"/>
      <c r="O85" s="18"/>
      <c r="P85" s="18"/>
    </row>
    <row r="86" spans="1:16" ht="11" customHeight="1" x14ac:dyDescent="0.25">
      <c r="B86" s="12">
        <v>2018</v>
      </c>
      <c r="C86" s="18">
        <v>104.3</v>
      </c>
      <c r="D86" s="18">
        <v>99</v>
      </c>
      <c r="E86" s="18">
        <v>104.9</v>
      </c>
      <c r="F86" s="20">
        <v>97.8</v>
      </c>
      <c r="G86" s="18"/>
      <c r="H86" s="18"/>
      <c r="I86" s="18"/>
      <c r="J86" s="18"/>
      <c r="K86" s="18"/>
      <c r="L86" s="18"/>
      <c r="M86" s="18"/>
      <c r="N86" s="18"/>
      <c r="O86" s="18"/>
      <c r="P86" s="18"/>
    </row>
    <row r="87" spans="1:16" ht="11" customHeight="1" x14ac:dyDescent="0.25">
      <c r="B87" s="12">
        <v>2019</v>
      </c>
      <c r="C87" s="18">
        <v>102.5</v>
      </c>
      <c r="D87" s="18">
        <v>93.6</v>
      </c>
      <c r="E87" s="18">
        <v>99.6</v>
      </c>
      <c r="F87" s="20">
        <v>88.2</v>
      </c>
      <c r="G87" s="18"/>
      <c r="H87" s="18"/>
      <c r="I87" s="18"/>
      <c r="J87" s="18"/>
      <c r="K87" s="18"/>
      <c r="L87" s="18"/>
      <c r="M87" s="18"/>
      <c r="N87" s="18"/>
      <c r="O87" s="18"/>
      <c r="P87" s="18"/>
    </row>
    <row r="88" spans="1:16" ht="11" customHeight="1" x14ac:dyDescent="0.25">
      <c r="B88" s="12">
        <v>2020</v>
      </c>
      <c r="C88" s="18">
        <v>98.3</v>
      </c>
      <c r="D88" s="18">
        <v>90.6</v>
      </c>
      <c r="E88" s="18">
        <v>103.8</v>
      </c>
      <c r="F88" s="20">
        <v>89</v>
      </c>
      <c r="G88" s="18"/>
      <c r="H88" s="18"/>
      <c r="I88" s="18"/>
      <c r="J88" s="18"/>
      <c r="K88" s="18"/>
      <c r="L88" s="18"/>
      <c r="M88" s="18"/>
      <c r="N88" s="18"/>
      <c r="O88" s="18"/>
      <c r="P88" s="18"/>
    </row>
    <row r="89" spans="1:16" ht="11" customHeight="1" x14ac:dyDescent="0.25">
      <c r="B89" s="12">
        <v>2021</v>
      </c>
      <c r="C89" s="18">
        <v>104.4</v>
      </c>
      <c r="D89" s="18">
        <v>98.3</v>
      </c>
      <c r="E89" s="18">
        <v>109.5</v>
      </c>
      <c r="F89" s="20">
        <v>89.4</v>
      </c>
      <c r="G89" s="18"/>
      <c r="H89" s="18"/>
      <c r="I89" s="18"/>
      <c r="J89" s="18"/>
      <c r="K89" s="18"/>
      <c r="L89" s="18"/>
      <c r="M89" s="18"/>
      <c r="N89" s="18"/>
      <c r="O89" s="18"/>
      <c r="P89" s="18"/>
    </row>
    <row r="90" spans="1:16" ht="11" customHeight="1" x14ac:dyDescent="0.25">
      <c r="B90" s="12">
        <v>2022</v>
      </c>
      <c r="C90" s="18">
        <v>100.9</v>
      </c>
      <c r="D90" s="18">
        <v>105.1</v>
      </c>
      <c r="E90" s="18">
        <v>109.7</v>
      </c>
      <c r="F90" s="20">
        <v>98.2</v>
      </c>
      <c r="G90" s="18"/>
      <c r="H90" s="18"/>
      <c r="I90" s="18"/>
      <c r="J90" s="18"/>
      <c r="K90" s="18"/>
      <c r="L90" s="18"/>
      <c r="M90" s="18"/>
      <c r="N90" s="18"/>
      <c r="O90" s="18"/>
      <c r="P90" s="18"/>
    </row>
    <row r="91" spans="1:16" ht="11" customHeight="1" thickBot="1" x14ac:dyDescent="0.3">
      <c r="A91" s="24"/>
      <c r="B91" s="25">
        <v>2023</v>
      </c>
      <c r="C91" s="26">
        <v>110.7</v>
      </c>
      <c r="D91" s="26"/>
      <c r="E91" s="26"/>
      <c r="F91" s="27"/>
      <c r="G91" s="18"/>
      <c r="H91" s="18"/>
      <c r="I91" s="18"/>
      <c r="J91" s="18"/>
      <c r="K91" s="18"/>
      <c r="L91" s="18"/>
      <c r="M91" s="18"/>
      <c r="N91" s="18"/>
      <c r="O91" s="18"/>
      <c r="P91" s="18"/>
    </row>
    <row r="92" spans="1:16" ht="11" customHeight="1" x14ac:dyDescent="0.25">
      <c r="A92" s="14" t="s">
        <v>7</v>
      </c>
      <c r="B92" s="15">
        <v>1994</v>
      </c>
      <c r="C92" s="16">
        <v>99.6</v>
      </c>
      <c r="D92" s="16"/>
      <c r="E92" s="16"/>
      <c r="F92" s="20"/>
      <c r="G92" s="18"/>
      <c r="H92" s="18"/>
      <c r="I92" s="18"/>
      <c r="J92" s="18"/>
      <c r="K92" s="18"/>
      <c r="L92" s="18"/>
      <c r="M92" s="18"/>
      <c r="N92" s="18"/>
      <c r="O92" s="18"/>
      <c r="P92" s="18"/>
    </row>
    <row r="93" spans="1:16" ht="11" customHeight="1" x14ac:dyDescent="0.25">
      <c r="A93" s="19"/>
      <c r="B93" s="12">
        <v>1995</v>
      </c>
      <c r="C93" s="18">
        <v>99.3</v>
      </c>
      <c r="D93" s="18"/>
      <c r="E93" s="18"/>
      <c r="F93" s="20"/>
      <c r="G93" s="18"/>
      <c r="H93" s="18"/>
      <c r="I93" s="18"/>
      <c r="J93" s="18"/>
      <c r="K93" s="18"/>
      <c r="L93" s="18"/>
      <c r="M93" s="18"/>
      <c r="N93" s="18"/>
      <c r="O93" s="18"/>
      <c r="P93" s="18"/>
    </row>
    <row r="94" spans="1:16" ht="11" customHeight="1" x14ac:dyDescent="0.25">
      <c r="B94" s="12">
        <v>1996</v>
      </c>
      <c r="C94" s="18">
        <v>99.6</v>
      </c>
      <c r="D94" s="18"/>
      <c r="E94" s="18"/>
      <c r="F94" s="20"/>
      <c r="G94" s="18"/>
      <c r="H94" s="18"/>
      <c r="I94" s="18"/>
      <c r="J94" s="18"/>
      <c r="K94" s="18"/>
      <c r="L94" s="18"/>
      <c r="M94" s="18"/>
      <c r="N94" s="18"/>
      <c r="O94" s="18"/>
      <c r="P94" s="18"/>
    </row>
    <row r="95" spans="1:16" ht="11" customHeight="1" x14ac:dyDescent="0.25">
      <c r="B95" s="12">
        <v>1997</v>
      </c>
      <c r="C95" s="18">
        <v>101.3</v>
      </c>
      <c r="D95" s="18"/>
      <c r="E95" s="18"/>
      <c r="F95" s="20"/>
      <c r="G95" s="18"/>
      <c r="H95" s="18"/>
      <c r="I95" s="18"/>
      <c r="J95" s="18"/>
      <c r="K95" s="18"/>
      <c r="L95" s="18"/>
      <c r="M95" s="18"/>
      <c r="N95" s="18"/>
      <c r="O95" s="18"/>
      <c r="P95" s="18"/>
    </row>
    <row r="96" spans="1:16" ht="11" customHeight="1" x14ac:dyDescent="0.25">
      <c r="B96" s="12">
        <v>1998</v>
      </c>
      <c r="C96" s="18">
        <v>104.4</v>
      </c>
      <c r="D96" s="18"/>
      <c r="E96" s="18"/>
      <c r="F96" s="20"/>
      <c r="G96" s="18"/>
      <c r="H96" s="18"/>
      <c r="I96" s="18"/>
      <c r="J96" s="18"/>
      <c r="K96" s="18"/>
      <c r="L96" s="18"/>
      <c r="M96" s="18"/>
      <c r="N96" s="18"/>
      <c r="O96" s="18"/>
      <c r="P96" s="18"/>
    </row>
    <row r="97" spans="2:16" ht="11" customHeight="1" x14ac:dyDescent="0.25">
      <c r="B97" s="12">
        <v>1999</v>
      </c>
      <c r="C97" s="18">
        <v>107.9</v>
      </c>
      <c r="D97" s="18"/>
      <c r="E97" s="18"/>
      <c r="F97" s="20"/>
      <c r="G97" s="18"/>
      <c r="H97" s="18"/>
      <c r="I97" s="18"/>
      <c r="J97" s="18"/>
      <c r="K97" s="18"/>
      <c r="L97" s="18"/>
      <c r="M97" s="18"/>
      <c r="N97" s="18"/>
      <c r="O97" s="18"/>
      <c r="P97" s="18"/>
    </row>
    <row r="98" spans="2:16" ht="11" customHeight="1" x14ac:dyDescent="0.25">
      <c r="B98" s="12">
        <v>2000</v>
      </c>
      <c r="C98" s="18">
        <v>107.4</v>
      </c>
      <c r="D98" s="18"/>
      <c r="E98" s="18"/>
      <c r="F98" s="20"/>
      <c r="G98" s="18"/>
      <c r="H98" s="18"/>
      <c r="I98" s="18"/>
      <c r="J98" s="18"/>
      <c r="K98" s="18"/>
      <c r="L98" s="18"/>
      <c r="M98" s="18"/>
      <c r="N98" s="18"/>
      <c r="O98" s="18"/>
      <c r="P98" s="18"/>
    </row>
    <row r="99" spans="2:16" ht="11" customHeight="1" x14ac:dyDescent="0.25">
      <c r="B99" s="12">
        <v>2001</v>
      </c>
      <c r="C99" s="18">
        <v>106.9</v>
      </c>
      <c r="D99" s="18"/>
      <c r="E99" s="18"/>
      <c r="F99" s="20"/>
      <c r="G99" s="18"/>
      <c r="H99" s="18"/>
      <c r="I99" s="18"/>
      <c r="J99" s="18"/>
      <c r="K99" s="18"/>
      <c r="L99" s="18"/>
      <c r="M99" s="18"/>
      <c r="N99" s="18"/>
      <c r="O99" s="18"/>
      <c r="P99" s="18"/>
    </row>
    <row r="100" spans="2:16" ht="11" customHeight="1" x14ac:dyDescent="0.25">
      <c r="B100" s="12">
        <v>2002</v>
      </c>
      <c r="C100" s="18">
        <v>104.8</v>
      </c>
      <c r="D100" s="18"/>
      <c r="E100" s="18"/>
      <c r="F100" s="20"/>
      <c r="G100" s="18"/>
      <c r="H100" s="18"/>
      <c r="I100" s="18"/>
      <c r="J100" s="18"/>
      <c r="K100" s="18"/>
      <c r="L100" s="18"/>
      <c r="M100" s="18"/>
      <c r="N100" s="18"/>
      <c r="O100" s="18"/>
      <c r="P100" s="18"/>
    </row>
    <row r="101" spans="2:16" ht="11" customHeight="1" x14ac:dyDescent="0.25">
      <c r="B101" s="12">
        <v>2003</v>
      </c>
      <c r="C101" s="18">
        <v>104.1</v>
      </c>
      <c r="D101" s="18"/>
      <c r="E101" s="18"/>
      <c r="F101" s="20"/>
      <c r="G101" s="18"/>
      <c r="H101" s="18"/>
      <c r="I101" s="18"/>
      <c r="J101" s="18"/>
      <c r="K101" s="18"/>
      <c r="L101" s="18"/>
      <c r="M101" s="18"/>
      <c r="N101" s="18"/>
      <c r="O101" s="18"/>
      <c r="P101" s="18"/>
    </row>
    <row r="102" spans="2:16" ht="11" customHeight="1" x14ac:dyDescent="0.25">
      <c r="B102" s="12">
        <v>2004</v>
      </c>
      <c r="C102" s="18">
        <v>102.9</v>
      </c>
      <c r="D102" s="18"/>
      <c r="E102" s="18"/>
      <c r="F102" s="20"/>
      <c r="G102" s="18"/>
      <c r="H102" s="18"/>
      <c r="I102" s="18"/>
      <c r="J102" s="18"/>
      <c r="K102" s="18"/>
      <c r="L102" s="18"/>
      <c r="M102" s="18"/>
      <c r="N102" s="18"/>
      <c r="O102" s="18"/>
      <c r="P102" s="18"/>
    </row>
    <row r="103" spans="2:16" ht="11" customHeight="1" x14ac:dyDescent="0.25">
      <c r="B103" s="12">
        <v>2005</v>
      </c>
      <c r="C103" s="18">
        <v>97.8</v>
      </c>
      <c r="D103" s="18"/>
      <c r="E103" s="18"/>
      <c r="F103" s="20"/>
      <c r="G103" s="18"/>
      <c r="H103" s="18"/>
      <c r="I103" s="18"/>
      <c r="J103" s="18"/>
      <c r="K103" s="18"/>
      <c r="L103" s="18"/>
      <c r="M103" s="18"/>
      <c r="N103" s="18"/>
      <c r="O103" s="18"/>
      <c r="P103" s="18"/>
    </row>
    <row r="104" spans="2:16" ht="11" customHeight="1" x14ac:dyDescent="0.25">
      <c r="B104" s="12">
        <v>2006</v>
      </c>
      <c r="C104" s="18">
        <v>95.5</v>
      </c>
      <c r="D104" s="18"/>
      <c r="E104" s="18"/>
      <c r="F104" s="20"/>
      <c r="G104" s="18"/>
      <c r="H104" s="18"/>
      <c r="I104" s="18"/>
      <c r="J104" s="18"/>
      <c r="K104" s="18"/>
      <c r="L104" s="18"/>
      <c r="M104" s="18"/>
      <c r="N104" s="18"/>
      <c r="O104" s="18"/>
      <c r="P104" s="18"/>
    </row>
    <row r="105" spans="2:16" ht="11" customHeight="1" x14ac:dyDescent="0.25">
      <c r="B105" s="12">
        <v>2007</v>
      </c>
      <c r="C105" s="18">
        <v>95.8</v>
      </c>
      <c r="D105" s="18"/>
      <c r="E105" s="18"/>
      <c r="F105" s="20"/>
      <c r="G105" s="18"/>
      <c r="H105" s="18"/>
      <c r="I105" s="18"/>
      <c r="J105" s="18"/>
      <c r="K105" s="18"/>
      <c r="L105" s="18"/>
      <c r="M105" s="18"/>
      <c r="N105" s="18"/>
      <c r="O105" s="18"/>
      <c r="P105" s="18"/>
    </row>
    <row r="106" spans="2:16" ht="11" customHeight="1" x14ac:dyDescent="0.25">
      <c r="B106" s="12">
        <v>2008</v>
      </c>
      <c r="C106" s="18">
        <v>94.1</v>
      </c>
      <c r="D106" s="18"/>
      <c r="E106" s="18"/>
      <c r="F106" s="20"/>
      <c r="G106" s="18"/>
      <c r="H106" s="18"/>
      <c r="I106" s="18"/>
      <c r="J106" s="18"/>
      <c r="K106" s="18"/>
      <c r="L106" s="18"/>
      <c r="M106" s="18"/>
      <c r="N106" s="18"/>
      <c r="O106" s="18"/>
      <c r="P106" s="18"/>
    </row>
    <row r="107" spans="2:16" ht="11" customHeight="1" x14ac:dyDescent="0.25">
      <c r="B107" s="12">
        <v>2009</v>
      </c>
      <c r="C107" s="18">
        <v>92.2</v>
      </c>
      <c r="D107" s="18"/>
      <c r="E107" s="18"/>
      <c r="F107" s="20"/>
      <c r="G107" s="18"/>
      <c r="H107" s="18"/>
      <c r="I107" s="18"/>
      <c r="J107" s="18"/>
      <c r="K107" s="18"/>
      <c r="L107" s="18"/>
      <c r="M107" s="18"/>
      <c r="N107" s="18"/>
      <c r="O107" s="18"/>
      <c r="P107" s="18"/>
    </row>
    <row r="108" spans="2:16" ht="11" customHeight="1" x14ac:dyDescent="0.25">
      <c r="B108" s="12">
        <v>2010</v>
      </c>
      <c r="C108" s="18">
        <v>94.3</v>
      </c>
      <c r="D108" s="18"/>
      <c r="E108" s="18"/>
      <c r="F108" s="20"/>
      <c r="G108" s="18"/>
      <c r="H108" s="18"/>
      <c r="I108" s="18"/>
      <c r="J108" s="18"/>
      <c r="K108" s="18"/>
      <c r="L108" s="18"/>
      <c r="M108" s="18"/>
      <c r="N108" s="18"/>
      <c r="O108" s="18"/>
      <c r="P108" s="18"/>
    </row>
    <row r="109" spans="2:16" ht="11" customHeight="1" x14ac:dyDescent="0.25">
      <c r="B109" s="12">
        <v>2011</v>
      </c>
      <c r="C109" s="18">
        <v>90.4</v>
      </c>
      <c r="D109" s="18">
        <v>94.3</v>
      </c>
      <c r="E109" s="18">
        <v>79.400000000000006</v>
      </c>
      <c r="F109" s="20">
        <v>92.4</v>
      </c>
      <c r="G109" s="18"/>
      <c r="H109" s="18"/>
      <c r="I109" s="18"/>
      <c r="J109" s="18"/>
      <c r="K109" s="18"/>
      <c r="L109" s="18"/>
      <c r="M109" s="18"/>
      <c r="N109" s="18"/>
      <c r="O109" s="18"/>
      <c r="P109" s="18"/>
    </row>
    <row r="110" spans="2:16" ht="11" customHeight="1" x14ac:dyDescent="0.25">
      <c r="B110" s="12">
        <v>2012</v>
      </c>
      <c r="C110" s="18">
        <v>91.7</v>
      </c>
      <c r="D110" s="18">
        <v>91.1</v>
      </c>
      <c r="E110" s="18">
        <v>83.8</v>
      </c>
      <c r="F110" s="20">
        <v>88.4</v>
      </c>
      <c r="G110" s="18"/>
      <c r="H110" s="18"/>
      <c r="I110" s="18"/>
      <c r="J110" s="18"/>
      <c r="K110" s="18"/>
      <c r="L110" s="18"/>
      <c r="M110" s="18"/>
      <c r="N110" s="18"/>
      <c r="O110" s="18"/>
      <c r="P110" s="18"/>
    </row>
    <row r="111" spans="2:16" ht="11" customHeight="1" x14ac:dyDescent="0.25">
      <c r="B111" s="12">
        <v>2013</v>
      </c>
      <c r="C111" s="18">
        <v>90.2</v>
      </c>
      <c r="D111" s="18">
        <v>88.5</v>
      </c>
      <c r="E111" s="18">
        <v>84.7</v>
      </c>
      <c r="F111" s="20">
        <v>85.8</v>
      </c>
      <c r="G111" s="18"/>
      <c r="H111" s="18"/>
      <c r="I111" s="18"/>
      <c r="J111" s="18"/>
      <c r="K111" s="18"/>
      <c r="L111" s="18"/>
      <c r="M111" s="18"/>
      <c r="N111" s="18"/>
      <c r="O111" s="18"/>
      <c r="P111" s="18"/>
    </row>
    <row r="112" spans="2:16" ht="11" customHeight="1" x14ac:dyDescent="0.25">
      <c r="B112" s="12">
        <v>2014</v>
      </c>
      <c r="C112" s="18">
        <v>92.2</v>
      </c>
      <c r="D112" s="18">
        <v>91.8</v>
      </c>
      <c r="E112" s="18">
        <v>89.9</v>
      </c>
      <c r="F112" s="20">
        <v>87.5</v>
      </c>
      <c r="G112" s="18"/>
      <c r="H112" s="18"/>
      <c r="I112" s="18"/>
      <c r="J112" s="18"/>
      <c r="K112" s="18"/>
      <c r="L112" s="18"/>
      <c r="M112" s="18"/>
      <c r="N112" s="18"/>
      <c r="O112" s="18"/>
      <c r="P112" s="18"/>
    </row>
    <row r="113" spans="1:16" ht="11" customHeight="1" x14ac:dyDescent="0.25">
      <c r="B113" s="12">
        <v>2015</v>
      </c>
      <c r="C113" s="21">
        <v>100</v>
      </c>
      <c r="D113" s="21">
        <v>100</v>
      </c>
      <c r="E113" s="21">
        <v>100</v>
      </c>
      <c r="F113" s="20">
        <v>100</v>
      </c>
      <c r="G113" s="18"/>
      <c r="H113" s="18"/>
      <c r="I113" s="18"/>
      <c r="J113" s="18"/>
      <c r="K113" s="18"/>
      <c r="L113" s="18"/>
      <c r="M113" s="18"/>
      <c r="N113" s="18"/>
      <c r="O113" s="18"/>
      <c r="P113" s="18"/>
    </row>
    <row r="114" spans="1:16" ht="11" customHeight="1" x14ac:dyDescent="0.25">
      <c r="B114" s="12">
        <v>2016</v>
      </c>
      <c r="C114" s="18">
        <v>103.8</v>
      </c>
      <c r="D114" s="18">
        <v>95.6</v>
      </c>
      <c r="E114" s="18">
        <v>101.7</v>
      </c>
      <c r="F114" s="20">
        <v>91.8</v>
      </c>
      <c r="G114" s="18"/>
      <c r="H114" s="18"/>
      <c r="I114" s="18"/>
      <c r="J114" s="18"/>
      <c r="K114" s="18"/>
      <c r="L114" s="18"/>
      <c r="M114" s="18"/>
      <c r="N114" s="18"/>
      <c r="O114" s="18"/>
      <c r="P114" s="18"/>
    </row>
    <row r="115" spans="1:16" ht="11" customHeight="1" x14ac:dyDescent="0.25">
      <c r="B115" s="12">
        <v>2017</v>
      </c>
      <c r="C115" s="18">
        <v>103.2</v>
      </c>
      <c r="D115" s="18">
        <v>97.7</v>
      </c>
      <c r="E115" s="18">
        <v>103.8</v>
      </c>
      <c r="F115" s="20">
        <v>88</v>
      </c>
      <c r="G115" s="18"/>
      <c r="H115" s="18"/>
      <c r="I115" s="18"/>
      <c r="J115" s="18"/>
      <c r="K115" s="18"/>
      <c r="L115" s="18"/>
      <c r="M115" s="18"/>
      <c r="N115" s="18"/>
      <c r="O115" s="18"/>
      <c r="P115" s="18"/>
    </row>
    <row r="116" spans="1:16" ht="11" customHeight="1" x14ac:dyDescent="0.25">
      <c r="B116" s="12">
        <v>2018</v>
      </c>
      <c r="C116" s="18">
        <v>102.1</v>
      </c>
      <c r="D116" s="18">
        <v>101.5</v>
      </c>
      <c r="E116" s="18">
        <v>99.5</v>
      </c>
      <c r="F116" s="20">
        <v>93.4</v>
      </c>
      <c r="G116" s="18"/>
      <c r="H116" s="18"/>
      <c r="I116" s="18"/>
      <c r="J116" s="18"/>
      <c r="K116" s="18"/>
      <c r="L116" s="18"/>
      <c r="M116" s="18"/>
      <c r="N116" s="18"/>
      <c r="O116" s="18"/>
      <c r="P116" s="18"/>
    </row>
    <row r="117" spans="1:16" ht="11" customHeight="1" x14ac:dyDescent="0.25">
      <c r="B117" s="12">
        <v>2019</v>
      </c>
      <c r="C117" s="18">
        <v>103.4</v>
      </c>
      <c r="D117" s="18">
        <v>98.1</v>
      </c>
      <c r="E117" s="18">
        <v>101.7</v>
      </c>
      <c r="F117" s="20">
        <v>89.6</v>
      </c>
      <c r="G117" s="18"/>
      <c r="H117" s="18"/>
      <c r="I117" s="18"/>
      <c r="J117" s="18"/>
      <c r="K117" s="18"/>
      <c r="L117" s="18"/>
      <c r="M117" s="18"/>
      <c r="N117" s="18"/>
      <c r="O117" s="18"/>
      <c r="P117" s="18"/>
    </row>
    <row r="118" spans="1:16" ht="11" customHeight="1" x14ac:dyDescent="0.25">
      <c r="B118" s="12">
        <v>2020</v>
      </c>
      <c r="C118" s="18">
        <v>98.8</v>
      </c>
      <c r="D118" s="18">
        <v>97.7</v>
      </c>
      <c r="E118" s="18">
        <v>100.1</v>
      </c>
      <c r="F118" s="20">
        <v>94.7</v>
      </c>
      <c r="G118" s="18"/>
      <c r="H118" s="18"/>
      <c r="I118" s="18"/>
      <c r="J118" s="18"/>
      <c r="K118" s="18"/>
      <c r="L118" s="18"/>
      <c r="M118" s="18"/>
      <c r="N118" s="18"/>
      <c r="O118" s="18"/>
      <c r="P118" s="18"/>
    </row>
    <row r="119" spans="1:16" ht="11" customHeight="1" x14ac:dyDescent="0.25">
      <c r="B119" s="12">
        <v>2021</v>
      </c>
      <c r="C119" s="18">
        <v>100.2</v>
      </c>
      <c r="D119" s="18">
        <v>99.5</v>
      </c>
      <c r="E119" s="18">
        <v>94</v>
      </c>
      <c r="F119" s="20">
        <v>92.4</v>
      </c>
      <c r="G119" s="18"/>
      <c r="H119" s="18"/>
      <c r="I119" s="18"/>
      <c r="J119" s="18"/>
      <c r="K119" s="18"/>
      <c r="L119" s="18"/>
      <c r="M119" s="18"/>
      <c r="N119" s="18"/>
      <c r="O119" s="18"/>
      <c r="P119" s="18"/>
    </row>
    <row r="120" spans="1:16" ht="11" customHeight="1" x14ac:dyDescent="0.25">
      <c r="B120" s="12">
        <v>2022</v>
      </c>
      <c r="C120" s="18">
        <v>96.2</v>
      </c>
      <c r="D120" s="18">
        <v>106.9</v>
      </c>
      <c r="E120" s="18">
        <v>102.3</v>
      </c>
      <c r="F120" s="20">
        <v>91.4</v>
      </c>
      <c r="G120" s="18"/>
      <c r="H120" s="18"/>
      <c r="I120" s="18"/>
      <c r="J120" s="18"/>
      <c r="K120" s="18"/>
      <c r="L120" s="18"/>
      <c r="M120" s="18"/>
      <c r="N120" s="18"/>
      <c r="O120" s="18"/>
      <c r="P120" s="18"/>
    </row>
    <row r="121" spans="1:16" ht="11" customHeight="1" thickBot="1" x14ac:dyDescent="0.3">
      <c r="A121" s="24"/>
      <c r="B121" s="25">
        <v>2023</v>
      </c>
      <c r="C121" s="26">
        <v>107.6</v>
      </c>
      <c r="D121" s="26"/>
      <c r="E121" s="26"/>
      <c r="F121" s="27"/>
      <c r="G121" s="18"/>
      <c r="H121" s="18"/>
      <c r="I121" s="18"/>
      <c r="J121" s="18"/>
      <c r="K121" s="18"/>
      <c r="L121" s="18"/>
      <c r="M121" s="18"/>
      <c r="N121" s="18"/>
      <c r="O121" s="18"/>
      <c r="P121" s="18"/>
    </row>
    <row r="122" spans="1:16" ht="11" customHeight="1" x14ac:dyDescent="0.25">
      <c r="A122" s="14" t="s">
        <v>8</v>
      </c>
      <c r="B122" s="15">
        <v>1994</v>
      </c>
      <c r="C122" s="16">
        <v>317.60000000000002</v>
      </c>
      <c r="D122" s="16"/>
      <c r="E122" s="16"/>
      <c r="F122" s="17"/>
      <c r="G122" s="18"/>
      <c r="H122" s="18"/>
      <c r="I122" s="18"/>
      <c r="J122" s="18"/>
      <c r="K122" s="18"/>
      <c r="L122" s="18"/>
      <c r="M122" s="18"/>
      <c r="N122" s="18"/>
      <c r="O122" s="18"/>
      <c r="P122" s="18"/>
    </row>
    <row r="123" spans="1:16" ht="11" customHeight="1" x14ac:dyDescent="0.25">
      <c r="A123" s="19"/>
      <c r="B123" s="12">
        <v>1995</v>
      </c>
      <c r="C123" s="18">
        <v>303.10000000000002</v>
      </c>
      <c r="D123" s="18"/>
      <c r="E123" s="18"/>
      <c r="F123" s="20"/>
      <c r="G123" s="18"/>
      <c r="H123" s="18"/>
      <c r="I123" s="18"/>
      <c r="J123" s="18"/>
      <c r="K123" s="18"/>
      <c r="L123" s="18"/>
      <c r="M123" s="18"/>
      <c r="N123" s="18"/>
      <c r="O123" s="18"/>
      <c r="P123" s="18"/>
    </row>
    <row r="124" spans="1:16" ht="11" customHeight="1" x14ac:dyDescent="0.25">
      <c r="B124" s="12">
        <v>1996</v>
      </c>
      <c r="C124" s="18">
        <v>282.10000000000002</v>
      </c>
      <c r="D124" s="18"/>
      <c r="E124" s="18"/>
      <c r="F124" s="20"/>
      <c r="G124" s="18"/>
      <c r="H124" s="18"/>
      <c r="I124" s="18"/>
      <c r="J124" s="18"/>
      <c r="K124" s="18"/>
      <c r="L124" s="18"/>
      <c r="M124" s="18"/>
      <c r="N124" s="18"/>
      <c r="O124" s="18"/>
      <c r="P124" s="18"/>
    </row>
    <row r="125" spans="1:16" ht="11" customHeight="1" x14ac:dyDescent="0.25">
      <c r="B125" s="12">
        <v>1997</v>
      </c>
      <c r="C125" s="18">
        <v>266.10000000000002</v>
      </c>
      <c r="D125" s="18"/>
      <c r="E125" s="18"/>
      <c r="F125" s="20"/>
      <c r="G125" s="18"/>
      <c r="H125" s="18"/>
      <c r="I125" s="18"/>
      <c r="J125" s="18"/>
      <c r="K125" s="18"/>
      <c r="L125" s="18"/>
      <c r="M125" s="18"/>
      <c r="N125" s="18"/>
      <c r="O125" s="18"/>
      <c r="P125" s="18"/>
    </row>
    <row r="126" spans="1:16" ht="11" customHeight="1" x14ac:dyDescent="0.25">
      <c r="B126" s="12">
        <v>1998</v>
      </c>
      <c r="C126" s="18">
        <v>250.9</v>
      </c>
      <c r="D126" s="18"/>
      <c r="E126" s="18"/>
      <c r="F126" s="20"/>
      <c r="G126" s="18"/>
      <c r="H126" s="18"/>
      <c r="I126" s="18"/>
      <c r="J126" s="18"/>
      <c r="K126" s="18"/>
      <c r="L126" s="18"/>
      <c r="M126" s="18"/>
      <c r="N126" s="18"/>
      <c r="O126" s="18"/>
      <c r="P126" s="18"/>
    </row>
    <row r="127" spans="1:16" ht="11" customHeight="1" x14ac:dyDescent="0.25">
      <c r="B127" s="12">
        <v>1999</v>
      </c>
      <c r="C127" s="18">
        <v>217.3</v>
      </c>
      <c r="D127" s="18"/>
      <c r="E127" s="18"/>
      <c r="F127" s="20"/>
      <c r="G127" s="18"/>
      <c r="H127" s="18"/>
      <c r="I127" s="18"/>
      <c r="J127" s="18"/>
      <c r="K127" s="18"/>
      <c r="L127" s="18"/>
      <c r="M127" s="18"/>
      <c r="N127" s="18"/>
      <c r="O127" s="18"/>
      <c r="P127" s="18"/>
    </row>
    <row r="128" spans="1:16" ht="11" customHeight="1" x14ac:dyDescent="0.25">
      <c r="B128" s="12">
        <v>2000</v>
      </c>
      <c r="C128" s="18">
        <v>196.6</v>
      </c>
      <c r="D128" s="18"/>
      <c r="E128" s="18"/>
      <c r="F128" s="20"/>
      <c r="G128" s="18"/>
      <c r="H128" s="18"/>
      <c r="I128" s="18"/>
      <c r="J128" s="18"/>
      <c r="K128" s="18"/>
      <c r="L128" s="18"/>
      <c r="M128" s="18"/>
      <c r="N128" s="18"/>
      <c r="O128" s="18"/>
      <c r="P128" s="18"/>
    </row>
    <row r="129" spans="2:16" ht="11" customHeight="1" x14ac:dyDescent="0.25">
      <c r="B129" s="12">
        <v>2001</v>
      </c>
      <c r="C129" s="18">
        <v>165.3</v>
      </c>
      <c r="D129" s="18"/>
      <c r="E129" s="18"/>
      <c r="F129" s="20"/>
      <c r="G129" s="18"/>
      <c r="H129" s="18"/>
      <c r="I129" s="18"/>
      <c r="J129" s="18"/>
      <c r="K129" s="18"/>
      <c r="L129" s="18"/>
      <c r="M129" s="18"/>
      <c r="N129" s="18"/>
      <c r="O129" s="18"/>
      <c r="P129" s="18"/>
    </row>
    <row r="130" spans="2:16" ht="11" customHeight="1" x14ac:dyDescent="0.25">
      <c r="B130" s="12">
        <v>2002</v>
      </c>
      <c r="C130" s="18">
        <v>148</v>
      </c>
      <c r="D130" s="18"/>
      <c r="E130" s="18"/>
      <c r="F130" s="20"/>
      <c r="G130" s="18"/>
      <c r="H130" s="18"/>
      <c r="I130" s="18"/>
      <c r="J130" s="18"/>
      <c r="K130" s="18"/>
      <c r="L130" s="18"/>
      <c r="M130" s="18"/>
      <c r="N130" s="18"/>
      <c r="O130" s="18"/>
      <c r="P130" s="18"/>
    </row>
    <row r="131" spans="2:16" ht="11" customHeight="1" x14ac:dyDescent="0.25">
      <c r="B131" s="12">
        <v>2003</v>
      </c>
      <c r="C131" s="18">
        <v>137.1</v>
      </c>
      <c r="D131" s="18"/>
      <c r="E131" s="18"/>
      <c r="F131" s="20"/>
      <c r="G131" s="18"/>
      <c r="H131" s="18"/>
      <c r="I131" s="18"/>
      <c r="J131" s="18"/>
      <c r="K131" s="18"/>
      <c r="L131" s="18"/>
      <c r="M131" s="18"/>
      <c r="N131" s="18"/>
      <c r="O131" s="18"/>
      <c r="P131" s="18"/>
    </row>
    <row r="132" spans="2:16" ht="11" customHeight="1" x14ac:dyDescent="0.25">
      <c r="B132" s="12">
        <v>2004</v>
      </c>
      <c r="C132" s="18">
        <v>126.8</v>
      </c>
      <c r="D132" s="18"/>
      <c r="E132" s="18"/>
      <c r="F132" s="20"/>
      <c r="G132" s="18"/>
      <c r="H132" s="18"/>
      <c r="I132" s="18"/>
      <c r="J132" s="18"/>
      <c r="K132" s="18"/>
      <c r="L132" s="18"/>
      <c r="M132" s="18"/>
      <c r="N132" s="18"/>
      <c r="O132" s="18"/>
      <c r="P132" s="18"/>
    </row>
    <row r="133" spans="2:16" ht="11" customHeight="1" x14ac:dyDescent="0.25">
      <c r="B133" s="12">
        <v>2005</v>
      </c>
      <c r="C133" s="18">
        <v>114.2</v>
      </c>
      <c r="D133" s="18"/>
      <c r="E133" s="18"/>
      <c r="F133" s="20"/>
      <c r="G133" s="18"/>
      <c r="H133" s="18"/>
      <c r="I133" s="18"/>
      <c r="J133" s="18"/>
      <c r="K133" s="18"/>
      <c r="L133" s="18"/>
      <c r="M133" s="18"/>
      <c r="N133" s="18"/>
      <c r="O133" s="18"/>
      <c r="P133" s="18"/>
    </row>
    <row r="134" spans="2:16" ht="11" customHeight="1" x14ac:dyDescent="0.25">
      <c r="B134" s="12">
        <v>2006</v>
      </c>
      <c r="C134" s="18">
        <v>111.2</v>
      </c>
      <c r="D134" s="18"/>
      <c r="E134" s="18"/>
      <c r="F134" s="20"/>
      <c r="G134" s="18"/>
      <c r="H134" s="18"/>
      <c r="I134" s="18"/>
      <c r="J134" s="18"/>
      <c r="K134" s="18"/>
      <c r="L134" s="18"/>
      <c r="M134" s="18"/>
      <c r="N134" s="18"/>
      <c r="O134" s="18"/>
      <c r="P134" s="18"/>
    </row>
    <row r="135" spans="2:16" ht="11" customHeight="1" x14ac:dyDescent="0.25">
      <c r="B135" s="12">
        <v>2007</v>
      </c>
      <c r="C135" s="18">
        <v>111.6</v>
      </c>
      <c r="D135" s="18"/>
      <c r="E135" s="18"/>
      <c r="F135" s="20"/>
      <c r="G135" s="18"/>
      <c r="H135" s="18"/>
      <c r="I135" s="18"/>
      <c r="J135" s="18"/>
      <c r="K135" s="18"/>
      <c r="L135" s="18"/>
      <c r="M135" s="18"/>
      <c r="N135" s="18"/>
      <c r="O135" s="18"/>
      <c r="P135" s="18"/>
    </row>
    <row r="136" spans="2:16" ht="11" customHeight="1" x14ac:dyDescent="0.25">
      <c r="B136" s="12">
        <v>2008</v>
      </c>
      <c r="C136" s="18">
        <v>106</v>
      </c>
      <c r="D136" s="18"/>
      <c r="E136" s="18"/>
      <c r="F136" s="20"/>
      <c r="G136" s="18"/>
      <c r="H136" s="18"/>
      <c r="I136" s="18"/>
      <c r="J136" s="18"/>
      <c r="K136" s="18"/>
      <c r="L136" s="18"/>
      <c r="M136" s="18"/>
      <c r="N136" s="18"/>
      <c r="O136" s="18"/>
      <c r="P136" s="18"/>
    </row>
    <row r="137" spans="2:16" ht="11" customHeight="1" x14ac:dyDescent="0.25">
      <c r="B137" s="12">
        <v>2009</v>
      </c>
      <c r="C137" s="18">
        <v>92.7</v>
      </c>
      <c r="D137" s="18"/>
      <c r="E137" s="18"/>
      <c r="F137" s="20"/>
      <c r="G137" s="18"/>
      <c r="H137" s="18"/>
      <c r="I137" s="18"/>
      <c r="J137" s="18"/>
      <c r="K137" s="18"/>
      <c r="L137" s="18"/>
      <c r="M137" s="18"/>
      <c r="N137" s="18"/>
      <c r="O137" s="18"/>
      <c r="P137" s="18"/>
    </row>
    <row r="138" spans="2:16" ht="11" customHeight="1" x14ac:dyDescent="0.25">
      <c r="B138" s="12">
        <v>2010</v>
      </c>
      <c r="C138" s="18">
        <v>87.3</v>
      </c>
      <c r="D138" s="18"/>
      <c r="E138" s="18"/>
      <c r="F138" s="20"/>
      <c r="G138" s="18"/>
      <c r="H138" s="18"/>
      <c r="I138" s="18"/>
      <c r="J138" s="18"/>
      <c r="K138" s="18"/>
      <c r="L138" s="18"/>
      <c r="M138" s="18"/>
      <c r="N138" s="18"/>
      <c r="O138" s="18"/>
      <c r="P138" s="18"/>
    </row>
    <row r="139" spans="2:16" ht="11" customHeight="1" x14ac:dyDescent="0.25">
      <c r="B139" s="12">
        <v>2011</v>
      </c>
      <c r="C139" s="18">
        <v>85.2</v>
      </c>
      <c r="D139" s="18">
        <v>97.3</v>
      </c>
      <c r="E139" s="18">
        <v>108.2</v>
      </c>
      <c r="F139" s="20">
        <v>99.2</v>
      </c>
      <c r="G139" s="18"/>
      <c r="H139" s="18"/>
      <c r="I139" s="18"/>
      <c r="J139" s="18"/>
      <c r="K139" s="18"/>
      <c r="L139" s="18"/>
      <c r="M139" s="18"/>
      <c r="N139" s="18"/>
      <c r="O139" s="18"/>
      <c r="P139" s="18"/>
    </row>
    <row r="140" spans="2:16" ht="11" customHeight="1" x14ac:dyDescent="0.25">
      <c r="B140" s="12">
        <v>2012</v>
      </c>
      <c r="C140" s="18">
        <v>91.2</v>
      </c>
      <c r="D140" s="18">
        <v>89.1</v>
      </c>
      <c r="E140" s="18">
        <v>97.8</v>
      </c>
      <c r="F140" s="20">
        <v>91.1</v>
      </c>
      <c r="G140" s="18"/>
      <c r="H140" s="18"/>
      <c r="I140" s="18"/>
      <c r="J140" s="18"/>
      <c r="K140" s="18"/>
      <c r="L140" s="18"/>
      <c r="M140" s="18"/>
      <c r="N140" s="18"/>
      <c r="O140" s="18"/>
      <c r="P140" s="18"/>
    </row>
    <row r="141" spans="2:16" ht="11" customHeight="1" x14ac:dyDescent="0.25">
      <c r="B141" s="12">
        <v>2013</v>
      </c>
      <c r="C141" s="18">
        <v>85.3</v>
      </c>
      <c r="D141" s="18">
        <v>82.6</v>
      </c>
      <c r="E141" s="18">
        <v>98.3</v>
      </c>
      <c r="F141" s="20">
        <v>86.2</v>
      </c>
      <c r="G141" s="18"/>
      <c r="H141" s="18"/>
      <c r="I141" s="18"/>
      <c r="J141" s="18"/>
      <c r="K141" s="18"/>
      <c r="L141" s="18"/>
      <c r="M141" s="18"/>
      <c r="N141" s="18"/>
      <c r="O141" s="18"/>
      <c r="P141" s="18"/>
    </row>
    <row r="142" spans="2:16" ht="11" customHeight="1" x14ac:dyDescent="0.25">
      <c r="B142" s="12">
        <v>2014</v>
      </c>
      <c r="C142" s="18">
        <v>84.7</v>
      </c>
      <c r="D142" s="18">
        <v>84.7</v>
      </c>
      <c r="E142" s="18">
        <v>83.3</v>
      </c>
      <c r="F142" s="20">
        <v>81.599999999999994</v>
      </c>
      <c r="G142" s="18"/>
      <c r="H142" s="18"/>
      <c r="I142" s="18"/>
      <c r="J142" s="18"/>
      <c r="K142" s="18"/>
      <c r="L142" s="18"/>
      <c r="M142" s="18"/>
      <c r="N142" s="18"/>
      <c r="O142" s="18"/>
      <c r="P142" s="18"/>
    </row>
    <row r="143" spans="2:16" ht="11" customHeight="1" x14ac:dyDescent="0.25">
      <c r="B143" s="12">
        <v>2015</v>
      </c>
      <c r="C143" s="21">
        <v>100</v>
      </c>
      <c r="D143" s="21">
        <v>100</v>
      </c>
      <c r="E143" s="21">
        <v>100</v>
      </c>
      <c r="F143" s="20">
        <v>100</v>
      </c>
      <c r="G143" s="18"/>
      <c r="H143" s="18"/>
      <c r="I143" s="18"/>
      <c r="J143" s="18"/>
      <c r="K143" s="18"/>
      <c r="L143" s="18"/>
      <c r="M143" s="18"/>
      <c r="N143" s="18"/>
      <c r="O143" s="18"/>
      <c r="P143" s="18"/>
    </row>
    <row r="144" spans="2:16" ht="11" customHeight="1" x14ac:dyDescent="0.25">
      <c r="B144" s="12">
        <v>2016</v>
      </c>
      <c r="C144" s="18">
        <v>87.9</v>
      </c>
      <c r="D144" s="18">
        <v>78.3</v>
      </c>
      <c r="E144" s="18">
        <v>99.4</v>
      </c>
      <c r="F144" s="20">
        <v>79.099999999999994</v>
      </c>
      <c r="G144" s="18"/>
      <c r="H144" s="18"/>
      <c r="I144" s="18"/>
      <c r="J144" s="18"/>
      <c r="K144" s="18"/>
      <c r="L144" s="18"/>
      <c r="M144" s="18"/>
      <c r="N144" s="18"/>
      <c r="O144" s="18"/>
      <c r="P144" s="18"/>
    </row>
    <row r="145" spans="1:16" ht="11" customHeight="1" x14ac:dyDescent="0.25">
      <c r="B145" s="12">
        <v>2017</v>
      </c>
      <c r="C145" s="18">
        <v>84.2</v>
      </c>
      <c r="D145" s="18">
        <v>79.099999999999994</v>
      </c>
      <c r="E145" s="18">
        <v>92.8</v>
      </c>
      <c r="F145" s="20">
        <v>79.2</v>
      </c>
      <c r="G145" s="18"/>
      <c r="H145" s="18"/>
      <c r="I145" s="18"/>
      <c r="J145" s="18"/>
      <c r="K145" s="18"/>
      <c r="L145" s="18"/>
      <c r="M145" s="18"/>
      <c r="N145" s="18"/>
      <c r="O145" s="18"/>
      <c r="P145" s="18"/>
    </row>
    <row r="146" spans="1:16" ht="11" customHeight="1" x14ac:dyDescent="0.25">
      <c r="B146" s="12">
        <v>2018</v>
      </c>
      <c r="C146" s="18">
        <v>91.2</v>
      </c>
      <c r="D146" s="18">
        <v>83.8</v>
      </c>
      <c r="E146" s="18">
        <v>101.4</v>
      </c>
      <c r="F146" s="20">
        <v>81.7</v>
      </c>
      <c r="G146" s="18"/>
      <c r="H146" s="18"/>
      <c r="I146" s="18"/>
      <c r="J146" s="18"/>
      <c r="K146" s="18"/>
      <c r="L146" s="18"/>
      <c r="M146" s="18"/>
      <c r="N146" s="18"/>
      <c r="O146" s="18"/>
      <c r="P146" s="18"/>
    </row>
    <row r="147" spans="1:16" ht="11" customHeight="1" x14ac:dyDescent="0.25">
      <c r="B147" s="12">
        <v>2019</v>
      </c>
      <c r="C147" s="18">
        <v>92.5</v>
      </c>
      <c r="D147" s="18">
        <v>79.8</v>
      </c>
      <c r="E147" s="18">
        <v>98</v>
      </c>
      <c r="F147" s="20">
        <v>78.7</v>
      </c>
      <c r="G147" s="18"/>
      <c r="H147" s="18"/>
      <c r="I147" s="18"/>
      <c r="J147" s="18"/>
      <c r="K147" s="18"/>
      <c r="L147" s="18"/>
      <c r="M147" s="18"/>
      <c r="N147" s="18"/>
      <c r="O147" s="18"/>
      <c r="P147" s="18"/>
    </row>
    <row r="148" spans="1:16" ht="11" customHeight="1" x14ac:dyDescent="0.25">
      <c r="B148" s="12">
        <v>2020</v>
      </c>
      <c r="C148" s="18">
        <v>83.8</v>
      </c>
      <c r="D148" s="18">
        <v>75</v>
      </c>
      <c r="E148" s="18">
        <v>90.8</v>
      </c>
      <c r="F148" s="20">
        <v>69.5</v>
      </c>
      <c r="G148" s="18"/>
      <c r="H148" s="18"/>
      <c r="I148" s="18"/>
      <c r="J148" s="18"/>
      <c r="K148" s="18"/>
      <c r="L148" s="18"/>
      <c r="M148" s="18"/>
      <c r="N148" s="18"/>
      <c r="O148" s="18"/>
      <c r="P148" s="18"/>
    </row>
    <row r="149" spans="1:16" ht="11" customHeight="1" x14ac:dyDescent="0.25">
      <c r="B149" s="12">
        <v>2021</v>
      </c>
      <c r="C149" s="18">
        <v>86.8</v>
      </c>
      <c r="D149" s="18">
        <v>85.9</v>
      </c>
      <c r="E149" s="18">
        <v>90.7</v>
      </c>
      <c r="F149" s="20">
        <v>81.8</v>
      </c>
      <c r="G149" s="18"/>
      <c r="H149" s="18"/>
      <c r="I149" s="18"/>
      <c r="J149" s="18"/>
      <c r="K149" s="18"/>
      <c r="L149" s="18"/>
      <c r="M149" s="18"/>
      <c r="N149" s="18"/>
      <c r="O149" s="18"/>
      <c r="P149" s="18"/>
    </row>
    <row r="150" spans="1:16" ht="11" customHeight="1" x14ac:dyDescent="0.25">
      <c r="B150" s="12">
        <v>2022</v>
      </c>
      <c r="C150" s="18">
        <v>76.7</v>
      </c>
      <c r="D150" s="18">
        <v>83.7</v>
      </c>
      <c r="E150" s="18">
        <v>88.7</v>
      </c>
      <c r="F150" s="20">
        <v>77.7</v>
      </c>
      <c r="G150" s="18"/>
      <c r="H150" s="18"/>
      <c r="I150" s="18"/>
      <c r="J150" s="18"/>
      <c r="K150" s="18"/>
      <c r="L150" s="18"/>
      <c r="M150" s="18"/>
      <c r="N150" s="18"/>
      <c r="O150" s="18"/>
      <c r="P150" s="18"/>
    </row>
    <row r="151" spans="1:16" ht="11" customHeight="1" thickBot="1" x14ac:dyDescent="0.3">
      <c r="A151" s="24"/>
      <c r="B151" s="25">
        <v>2023</v>
      </c>
      <c r="C151" s="26">
        <v>82.9</v>
      </c>
      <c r="D151" s="26"/>
      <c r="E151" s="26"/>
      <c r="F151" s="27"/>
      <c r="G151" s="18"/>
      <c r="H151" s="18"/>
      <c r="I151" s="18"/>
      <c r="J151" s="18"/>
      <c r="K151" s="18"/>
      <c r="L151" s="18"/>
      <c r="M151" s="18"/>
      <c r="N151" s="18"/>
      <c r="O151" s="18"/>
      <c r="P151" s="18"/>
    </row>
    <row r="152" spans="1:16" ht="11" customHeight="1" x14ac:dyDescent="0.25">
      <c r="A152" s="14" t="s">
        <v>9</v>
      </c>
      <c r="B152" s="15">
        <v>1994</v>
      </c>
      <c r="C152" s="16">
        <v>130.19999999999999</v>
      </c>
      <c r="D152" s="16"/>
      <c r="E152" s="16"/>
      <c r="F152" s="20"/>
      <c r="G152" s="18"/>
      <c r="H152" s="18"/>
      <c r="I152" s="18"/>
      <c r="J152" s="18"/>
      <c r="K152" s="18"/>
      <c r="L152" s="18"/>
      <c r="M152" s="18"/>
      <c r="N152" s="18"/>
      <c r="O152" s="18"/>
      <c r="P152" s="18"/>
    </row>
    <row r="153" spans="1:16" ht="11" customHeight="1" x14ac:dyDescent="0.25">
      <c r="A153" s="19"/>
      <c r="B153" s="12">
        <v>1995</v>
      </c>
      <c r="C153" s="18">
        <v>137.6</v>
      </c>
      <c r="D153" s="18"/>
      <c r="E153" s="18"/>
      <c r="F153" s="20"/>
      <c r="G153" s="18"/>
      <c r="H153" s="18"/>
      <c r="I153" s="18"/>
      <c r="J153" s="18"/>
      <c r="K153" s="18"/>
      <c r="L153" s="18"/>
      <c r="M153" s="18"/>
      <c r="N153" s="18"/>
      <c r="O153" s="18"/>
      <c r="P153" s="18"/>
    </row>
    <row r="154" spans="1:16" ht="11" customHeight="1" x14ac:dyDescent="0.25">
      <c r="B154" s="12">
        <v>1996</v>
      </c>
      <c r="C154" s="18">
        <v>139.19999999999999</v>
      </c>
      <c r="D154" s="18"/>
      <c r="E154" s="18"/>
      <c r="F154" s="20"/>
      <c r="G154" s="18"/>
      <c r="H154" s="18"/>
      <c r="I154" s="18"/>
      <c r="J154" s="18"/>
      <c r="K154" s="18"/>
      <c r="L154" s="18"/>
      <c r="M154" s="18"/>
      <c r="N154" s="18"/>
      <c r="O154" s="18"/>
      <c r="P154" s="18"/>
    </row>
    <row r="155" spans="1:16" ht="11" customHeight="1" x14ac:dyDescent="0.25">
      <c r="B155" s="12">
        <v>1997</v>
      </c>
      <c r="C155" s="18">
        <v>135.9</v>
      </c>
      <c r="D155" s="18"/>
      <c r="E155" s="18"/>
      <c r="F155" s="20"/>
      <c r="G155" s="18"/>
      <c r="H155" s="18"/>
      <c r="I155" s="18"/>
      <c r="J155" s="18"/>
      <c r="K155" s="18"/>
      <c r="L155" s="18"/>
      <c r="M155" s="18"/>
      <c r="N155" s="18"/>
      <c r="O155" s="18"/>
      <c r="P155" s="18"/>
    </row>
    <row r="156" spans="1:16" ht="11" customHeight="1" x14ac:dyDescent="0.25">
      <c r="B156" s="12">
        <v>1998</v>
      </c>
      <c r="C156" s="18">
        <v>130.9</v>
      </c>
      <c r="D156" s="18"/>
      <c r="E156" s="18"/>
      <c r="F156" s="20"/>
      <c r="G156" s="18"/>
      <c r="H156" s="18"/>
      <c r="I156" s="18"/>
      <c r="J156" s="18"/>
      <c r="K156" s="18"/>
      <c r="L156" s="18"/>
      <c r="M156" s="18"/>
      <c r="N156" s="18"/>
      <c r="O156" s="18"/>
      <c r="P156" s="18"/>
    </row>
    <row r="157" spans="1:16" ht="11" customHeight="1" x14ac:dyDescent="0.25">
      <c r="B157" s="12">
        <v>1999</v>
      </c>
      <c r="C157" s="18">
        <v>124.4</v>
      </c>
      <c r="D157" s="18"/>
      <c r="E157" s="18"/>
      <c r="F157" s="20"/>
      <c r="G157" s="18"/>
      <c r="H157" s="18"/>
      <c r="I157" s="18"/>
      <c r="J157" s="18"/>
      <c r="K157" s="18"/>
      <c r="L157" s="18"/>
      <c r="M157" s="18"/>
      <c r="N157" s="18"/>
      <c r="O157" s="18"/>
      <c r="P157" s="18"/>
    </row>
    <row r="158" spans="1:16" ht="11" customHeight="1" x14ac:dyDescent="0.25">
      <c r="B158" s="12">
        <v>2000</v>
      </c>
      <c r="C158" s="18">
        <v>131.5</v>
      </c>
      <c r="D158" s="18"/>
      <c r="E158" s="18"/>
      <c r="F158" s="20"/>
      <c r="G158" s="18"/>
      <c r="H158" s="18"/>
      <c r="I158" s="18"/>
      <c r="J158" s="18"/>
      <c r="K158" s="18"/>
      <c r="L158" s="18"/>
      <c r="M158" s="18"/>
      <c r="N158" s="18"/>
      <c r="O158" s="18"/>
      <c r="P158" s="18"/>
    </row>
    <row r="159" spans="1:16" ht="11" customHeight="1" x14ac:dyDescent="0.25">
      <c r="B159" s="12">
        <v>2001</v>
      </c>
      <c r="C159" s="18">
        <v>122</v>
      </c>
      <c r="D159" s="18"/>
      <c r="E159" s="18"/>
      <c r="F159" s="20"/>
      <c r="G159" s="18"/>
      <c r="H159" s="18"/>
      <c r="I159" s="18"/>
      <c r="J159" s="18"/>
      <c r="K159" s="18"/>
      <c r="L159" s="18"/>
      <c r="M159" s="18"/>
      <c r="N159" s="18"/>
      <c r="O159" s="18"/>
      <c r="P159" s="18"/>
    </row>
    <row r="160" spans="1:16" ht="11" customHeight="1" x14ac:dyDescent="0.25">
      <c r="B160" s="12">
        <v>2002</v>
      </c>
      <c r="C160" s="18">
        <v>110.2</v>
      </c>
      <c r="D160" s="18"/>
      <c r="E160" s="18"/>
      <c r="F160" s="20"/>
      <c r="G160" s="18"/>
      <c r="H160" s="18"/>
      <c r="I160" s="18"/>
      <c r="J160" s="18"/>
      <c r="K160" s="18"/>
      <c r="L160" s="18"/>
      <c r="M160" s="18"/>
      <c r="N160" s="18"/>
      <c r="O160" s="18"/>
      <c r="P160" s="18"/>
    </row>
    <row r="161" spans="2:16" ht="11" customHeight="1" x14ac:dyDescent="0.25">
      <c r="B161" s="12">
        <v>2003</v>
      </c>
      <c r="C161" s="18">
        <v>110.9</v>
      </c>
      <c r="D161" s="18"/>
      <c r="E161" s="18"/>
      <c r="F161" s="20"/>
      <c r="G161" s="18"/>
      <c r="H161" s="18"/>
      <c r="I161" s="18"/>
      <c r="J161" s="18"/>
      <c r="K161" s="18"/>
      <c r="L161" s="18"/>
      <c r="M161" s="18"/>
      <c r="N161" s="18"/>
      <c r="O161" s="18"/>
      <c r="P161" s="18"/>
    </row>
    <row r="162" spans="2:16" ht="11" customHeight="1" x14ac:dyDescent="0.25">
      <c r="B162" s="12">
        <v>2004</v>
      </c>
      <c r="C162" s="18">
        <v>112</v>
      </c>
      <c r="D162" s="18"/>
      <c r="E162" s="18"/>
      <c r="F162" s="20"/>
      <c r="G162" s="18"/>
      <c r="H162" s="18"/>
      <c r="I162" s="18"/>
      <c r="J162" s="18"/>
      <c r="K162" s="18"/>
      <c r="L162" s="18"/>
      <c r="M162" s="18"/>
      <c r="N162" s="18"/>
      <c r="O162" s="18"/>
      <c r="P162" s="18"/>
    </row>
    <row r="163" spans="2:16" ht="11" customHeight="1" x14ac:dyDescent="0.25">
      <c r="B163" s="12">
        <v>2005</v>
      </c>
      <c r="C163" s="18">
        <v>113.2</v>
      </c>
      <c r="D163" s="18"/>
      <c r="E163" s="18"/>
      <c r="F163" s="20"/>
      <c r="G163" s="18"/>
      <c r="H163" s="18"/>
      <c r="I163" s="18"/>
      <c r="J163" s="18"/>
      <c r="K163" s="18"/>
      <c r="L163" s="18"/>
      <c r="M163" s="18"/>
      <c r="N163" s="18"/>
      <c r="O163" s="18"/>
      <c r="P163" s="18"/>
    </row>
    <row r="164" spans="2:16" ht="11" customHeight="1" x14ac:dyDescent="0.25">
      <c r="B164" s="12">
        <v>2006</v>
      </c>
      <c r="C164" s="18">
        <v>101</v>
      </c>
      <c r="D164" s="18"/>
      <c r="E164" s="18"/>
      <c r="F164" s="20"/>
      <c r="G164" s="18"/>
      <c r="H164" s="18"/>
      <c r="I164" s="18"/>
      <c r="J164" s="18"/>
      <c r="K164" s="18"/>
      <c r="L164" s="18"/>
      <c r="M164" s="18"/>
      <c r="N164" s="18"/>
      <c r="O164" s="18"/>
      <c r="P164" s="18"/>
    </row>
    <row r="165" spans="2:16" ht="11" customHeight="1" x14ac:dyDescent="0.25">
      <c r="B165" s="12">
        <v>2007</v>
      </c>
      <c r="C165" s="18">
        <v>93.5</v>
      </c>
      <c r="D165" s="18"/>
      <c r="E165" s="18"/>
      <c r="F165" s="20"/>
      <c r="G165" s="18"/>
      <c r="H165" s="18"/>
      <c r="I165" s="18"/>
      <c r="J165" s="18"/>
      <c r="K165" s="18"/>
      <c r="L165" s="18"/>
      <c r="M165" s="18"/>
      <c r="N165" s="18"/>
      <c r="O165" s="18"/>
      <c r="P165" s="18"/>
    </row>
    <row r="166" spans="2:16" ht="11" customHeight="1" x14ac:dyDescent="0.25">
      <c r="B166" s="12">
        <v>2008</v>
      </c>
      <c r="C166" s="18">
        <v>92.3</v>
      </c>
      <c r="D166" s="18"/>
      <c r="E166" s="18"/>
      <c r="F166" s="20"/>
      <c r="G166" s="18"/>
      <c r="H166" s="18"/>
      <c r="I166" s="18"/>
      <c r="J166" s="18"/>
      <c r="K166" s="18"/>
      <c r="L166" s="18"/>
      <c r="M166" s="18"/>
      <c r="N166" s="18"/>
      <c r="O166" s="18"/>
      <c r="P166" s="18"/>
    </row>
    <row r="167" spans="2:16" ht="11" customHeight="1" x14ac:dyDescent="0.25">
      <c r="B167" s="12">
        <v>2009</v>
      </c>
      <c r="C167" s="18">
        <v>91.3</v>
      </c>
      <c r="D167" s="18"/>
      <c r="E167" s="18"/>
      <c r="F167" s="20"/>
      <c r="G167" s="18"/>
      <c r="H167" s="18"/>
      <c r="I167" s="18"/>
      <c r="J167" s="18"/>
      <c r="K167" s="18"/>
      <c r="L167" s="18"/>
      <c r="M167" s="18"/>
      <c r="N167" s="18"/>
      <c r="O167" s="18"/>
      <c r="P167" s="18"/>
    </row>
    <row r="168" spans="2:16" ht="11" customHeight="1" x14ac:dyDescent="0.25">
      <c r="B168" s="12">
        <v>2010</v>
      </c>
      <c r="C168" s="18">
        <v>94.9</v>
      </c>
      <c r="D168" s="18"/>
      <c r="E168" s="18"/>
      <c r="F168" s="20"/>
      <c r="G168" s="18"/>
      <c r="H168" s="18"/>
      <c r="I168" s="18"/>
      <c r="J168" s="18"/>
      <c r="K168" s="18"/>
      <c r="L168" s="18"/>
      <c r="M168" s="18"/>
      <c r="N168" s="18"/>
      <c r="O168" s="18"/>
      <c r="P168" s="18"/>
    </row>
    <row r="169" spans="2:16" ht="11" customHeight="1" x14ac:dyDescent="0.25">
      <c r="B169" s="12">
        <v>2011</v>
      </c>
      <c r="C169" s="18">
        <v>89.4</v>
      </c>
      <c r="D169" s="18">
        <v>101.9</v>
      </c>
      <c r="E169" s="18">
        <v>84.6</v>
      </c>
      <c r="F169" s="20">
        <v>108.9</v>
      </c>
      <c r="G169" s="18"/>
      <c r="H169" s="18"/>
      <c r="I169" s="18"/>
      <c r="J169" s="18"/>
      <c r="K169" s="18"/>
      <c r="L169" s="18"/>
      <c r="M169" s="18"/>
      <c r="N169" s="18"/>
      <c r="O169" s="18"/>
      <c r="P169" s="18"/>
    </row>
    <row r="170" spans="2:16" ht="11" customHeight="1" x14ac:dyDescent="0.25">
      <c r="B170" s="12">
        <v>2012</v>
      </c>
      <c r="C170" s="18">
        <v>83.1</v>
      </c>
      <c r="D170" s="18">
        <v>89.6</v>
      </c>
      <c r="E170" s="18">
        <v>108.3</v>
      </c>
      <c r="F170" s="20">
        <v>103.7</v>
      </c>
      <c r="G170" s="18"/>
      <c r="H170" s="18"/>
      <c r="I170" s="18"/>
      <c r="J170" s="18"/>
      <c r="K170" s="18"/>
      <c r="L170" s="18"/>
      <c r="M170" s="18"/>
      <c r="N170" s="18"/>
      <c r="O170" s="18"/>
      <c r="P170" s="18"/>
    </row>
    <row r="171" spans="2:16" ht="11" customHeight="1" x14ac:dyDescent="0.25">
      <c r="B171" s="12">
        <v>2013</v>
      </c>
      <c r="C171" s="18">
        <v>82.6</v>
      </c>
      <c r="D171" s="18">
        <v>86.2</v>
      </c>
      <c r="E171" s="18">
        <v>85.9</v>
      </c>
      <c r="F171" s="20">
        <v>121</v>
      </c>
      <c r="G171" s="18"/>
      <c r="H171" s="18"/>
      <c r="I171" s="18"/>
      <c r="J171" s="18"/>
      <c r="K171" s="18"/>
      <c r="L171" s="18"/>
      <c r="M171" s="18"/>
      <c r="N171" s="18"/>
      <c r="O171" s="18"/>
      <c r="P171" s="18"/>
    </row>
    <row r="172" spans="2:16" ht="11" customHeight="1" x14ac:dyDescent="0.25">
      <c r="B172" s="12">
        <v>2014</v>
      </c>
      <c r="C172" s="18">
        <v>82.9</v>
      </c>
      <c r="D172" s="18">
        <v>85.7</v>
      </c>
      <c r="E172" s="18">
        <v>83.9</v>
      </c>
      <c r="F172" s="20">
        <v>114</v>
      </c>
      <c r="G172" s="18"/>
      <c r="H172" s="18"/>
      <c r="I172" s="18"/>
      <c r="J172" s="18"/>
      <c r="K172" s="18"/>
      <c r="L172" s="18"/>
      <c r="M172" s="18"/>
      <c r="N172" s="18"/>
      <c r="O172" s="18"/>
      <c r="P172" s="18"/>
    </row>
    <row r="173" spans="2:16" ht="11" customHeight="1" x14ac:dyDescent="0.25">
      <c r="B173" s="12">
        <v>2015</v>
      </c>
      <c r="C173" s="21">
        <v>100</v>
      </c>
      <c r="D173" s="21">
        <v>100</v>
      </c>
      <c r="E173" s="21">
        <v>100</v>
      </c>
      <c r="F173" s="20">
        <v>100</v>
      </c>
      <c r="G173" s="18"/>
      <c r="H173" s="18"/>
      <c r="I173" s="18"/>
      <c r="J173" s="18"/>
      <c r="K173" s="18"/>
      <c r="L173" s="18"/>
      <c r="M173" s="18"/>
      <c r="N173" s="18"/>
      <c r="O173" s="18"/>
      <c r="P173" s="18"/>
    </row>
    <row r="174" spans="2:16" ht="11" customHeight="1" x14ac:dyDescent="0.25">
      <c r="B174" s="12">
        <v>2016</v>
      </c>
      <c r="C174" s="18">
        <v>106.8</v>
      </c>
      <c r="D174" s="18">
        <v>82.7</v>
      </c>
      <c r="E174" s="18">
        <v>98.5</v>
      </c>
      <c r="F174" s="20">
        <v>127.2</v>
      </c>
      <c r="G174" s="18"/>
      <c r="H174" s="18"/>
      <c r="I174" s="18"/>
      <c r="J174" s="18"/>
      <c r="K174" s="18"/>
      <c r="L174" s="18"/>
      <c r="M174" s="18"/>
      <c r="N174" s="18"/>
      <c r="O174" s="18"/>
      <c r="P174" s="18"/>
    </row>
    <row r="175" spans="2:16" ht="11" customHeight="1" x14ac:dyDescent="0.25">
      <c r="B175" s="12">
        <v>2017</v>
      </c>
      <c r="C175" s="18">
        <v>105.2</v>
      </c>
      <c r="D175" s="18">
        <v>87.7</v>
      </c>
      <c r="E175" s="18">
        <v>104</v>
      </c>
      <c r="F175" s="20">
        <v>121.4</v>
      </c>
      <c r="G175" s="18"/>
      <c r="H175" s="18"/>
      <c r="I175" s="18"/>
      <c r="J175" s="18"/>
      <c r="K175" s="18"/>
      <c r="L175" s="18"/>
      <c r="M175" s="18"/>
      <c r="N175" s="18"/>
      <c r="O175" s="18"/>
      <c r="P175" s="18"/>
    </row>
    <row r="176" spans="2:16" ht="11" customHeight="1" x14ac:dyDescent="0.25">
      <c r="B176" s="12">
        <v>2018</v>
      </c>
      <c r="C176" s="18">
        <v>104.4</v>
      </c>
      <c r="D176" s="18">
        <v>87.5</v>
      </c>
      <c r="E176" s="18">
        <v>104.2</v>
      </c>
      <c r="F176" s="20">
        <v>135.6</v>
      </c>
      <c r="G176" s="18"/>
      <c r="H176" s="18"/>
      <c r="I176" s="18"/>
      <c r="J176" s="18"/>
      <c r="K176" s="18"/>
      <c r="L176" s="18"/>
      <c r="M176" s="18"/>
      <c r="N176" s="18"/>
      <c r="O176" s="18"/>
      <c r="P176" s="18"/>
    </row>
    <row r="177" spans="1:16" ht="11" customHeight="1" x14ac:dyDescent="0.25">
      <c r="B177" s="12">
        <v>2019</v>
      </c>
      <c r="C177" s="18">
        <v>111.7</v>
      </c>
      <c r="D177" s="18">
        <v>88.1</v>
      </c>
      <c r="E177" s="18">
        <v>97.5</v>
      </c>
      <c r="F177" s="20">
        <v>136.6</v>
      </c>
      <c r="G177" s="18"/>
      <c r="H177" s="18"/>
      <c r="I177" s="18"/>
      <c r="J177" s="18"/>
      <c r="K177" s="18"/>
      <c r="L177" s="18"/>
      <c r="M177" s="18"/>
      <c r="N177" s="18"/>
      <c r="O177" s="18"/>
      <c r="P177" s="18"/>
    </row>
    <row r="178" spans="1:16" ht="11" customHeight="1" x14ac:dyDescent="0.25">
      <c r="B178" s="12">
        <v>2020</v>
      </c>
      <c r="C178" s="18">
        <v>103</v>
      </c>
      <c r="D178" s="18">
        <v>89.2</v>
      </c>
      <c r="E178" s="18">
        <v>72.3</v>
      </c>
      <c r="F178" s="20">
        <v>108.7</v>
      </c>
      <c r="G178" s="18"/>
      <c r="H178" s="18"/>
      <c r="I178" s="18"/>
      <c r="J178" s="18"/>
      <c r="K178" s="18"/>
      <c r="L178" s="18"/>
      <c r="M178" s="18"/>
      <c r="N178" s="18"/>
      <c r="O178" s="18"/>
      <c r="P178" s="18"/>
    </row>
    <row r="179" spans="1:16" ht="11" customHeight="1" x14ac:dyDescent="0.25">
      <c r="B179" s="12">
        <v>2021</v>
      </c>
      <c r="C179" s="18">
        <v>104.5</v>
      </c>
      <c r="D179" s="18">
        <v>88.3</v>
      </c>
      <c r="E179" s="18">
        <v>81.400000000000006</v>
      </c>
      <c r="F179" s="20">
        <v>101.4</v>
      </c>
      <c r="G179" s="18"/>
      <c r="H179" s="18"/>
      <c r="I179" s="18"/>
      <c r="J179" s="18"/>
      <c r="K179" s="18"/>
      <c r="L179" s="18"/>
      <c r="M179" s="18"/>
      <c r="N179" s="18"/>
      <c r="O179" s="18"/>
      <c r="P179" s="18"/>
    </row>
    <row r="180" spans="1:16" ht="11" customHeight="1" x14ac:dyDescent="0.25">
      <c r="B180" s="12">
        <v>2022</v>
      </c>
      <c r="C180" s="18">
        <v>87.6</v>
      </c>
      <c r="D180" s="18">
        <v>96.3</v>
      </c>
      <c r="E180" s="18">
        <v>101.5</v>
      </c>
      <c r="F180" s="20">
        <v>87.9</v>
      </c>
      <c r="G180" s="18"/>
      <c r="H180" s="18"/>
      <c r="I180" s="18"/>
      <c r="J180" s="18"/>
      <c r="K180" s="18"/>
      <c r="L180" s="18"/>
      <c r="M180" s="18"/>
      <c r="N180" s="18"/>
      <c r="O180" s="18"/>
      <c r="P180" s="18"/>
    </row>
    <row r="181" spans="1:16" ht="11" customHeight="1" thickBot="1" x14ac:dyDescent="0.3">
      <c r="A181" s="24"/>
      <c r="B181" s="25">
        <v>2023</v>
      </c>
      <c r="C181" s="26">
        <v>104.7</v>
      </c>
      <c r="D181" s="26"/>
      <c r="E181" s="26"/>
      <c r="F181" s="27"/>
      <c r="G181" s="18"/>
      <c r="H181" s="18"/>
      <c r="I181" s="18"/>
      <c r="J181" s="18"/>
      <c r="K181" s="18"/>
      <c r="L181" s="18"/>
      <c r="M181" s="18"/>
      <c r="N181" s="18"/>
      <c r="O181" s="18"/>
      <c r="P181" s="18"/>
    </row>
    <row r="182" spans="1:16" ht="11" customHeight="1" x14ac:dyDescent="0.25">
      <c r="A182" s="14" t="s">
        <v>10</v>
      </c>
      <c r="B182" s="15">
        <v>1994</v>
      </c>
      <c r="C182" s="16">
        <v>95.5</v>
      </c>
      <c r="D182" s="16"/>
      <c r="E182" s="16"/>
      <c r="F182" s="17"/>
      <c r="G182" s="18"/>
      <c r="H182" s="18"/>
      <c r="I182" s="18"/>
      <c r="J182" s="18"/>
      <c r="K182" s="18"/>
      <c r="L182" s="18"/>
      <c r="M182" s="18"/>
      <c r="N182" s="18"/>
      <c r="O182" s="18"/>
      <c r="P182" s="18"/>
    </row>
    <row r="183" spans="1:16" ht="11" customHeight="1" x14ac:dyDescent="0.25">
      <c r="A183" s="19"/>
      <c r="B183" s="12">
        <v>1995</v>
      </c>
      <c r="C183" s="18">
        <v>98.5</v>
      </c>
      <c r="D183" s="18"/>
      <c r="E183" s="18"/>
      <c r="F183" s="20"/>
      <c r="G183" s="18"/>
      <c r="H183" s="18"/>
      <c r="I183" s="18"/>
      <c r="J183" s="18"/>
      <c r="K183" s="18"/>
      <c r="L183" s="18"/>
      <c r="M183" s="18"/>
      <c r="N183" s="18"/>
      <c r="O183" s="18"/>
      <c r="P183" s="18"/>
    </row>
    <row r="184" spans="1:16" ht="11" customHeight="1" x14ac:dyDescent="0.25">
      <c r="B184" s="12">
        <v>1996</v>
      </c>
      <c r="C184" s="18">
        <v>98.7</v>
      </c>
      <c r="D184" s="18"/>
      <c r="E184" s="18"/>
      <c r="F184" s="20"/>
      <c r="G184" s="18"/>
      <c r="H184" s="18"/>
      <c r="I184" s="18"/>
      <c r="J184" s="18"/>
      <c r="K184" s="18"/>
      <c r="L184" s="18"/>
      <c r="M184" s="18"/>
      <c r="N184" s="18"/>
      <c r="O184" s="18"/>
      <c r="P184" s="18"/>
    </row>
    <row r="185" spans="1:16" ht="11" customHeight="1" x14ac:dyDescent="0.25">
      <c r="B185" s="12">
        <v>1997</v>
      </c>
      <c r="C185" s="18">
        <v>100.2</v>
      </c>
      <c r="D185" s="18"/>
      <c r="E185" s="18"/>
      <c r="F185" s="20"/>
      <c r="G185" s="18"/>
      <c r="H185" s="18"/>
      <c r="I185" s="18"/>
      <c r="J185" s="18"/>
      <c r="K185" s="18"/>
      <c r="L185" s="18"/>
      <c r="M185" s="18"/>
      <c r="N185" s="18"/>
      <c r="O185" s="18"/>
      <c r="P185" s="18"/>
    </row>
    <row r="186" spans="1:16" ht="11" customHeight="1" x14ac:dyDescent="0.25">
      <c r="B186" s="12">
        <v>1998</v>
      </c>
      <c r="C186" s="18">
        <v>96</v>
      </c>
      <c r="D186" s="18"/>
      <c r="E186" s="18"/>
      <c r="F186" s="20"/>
      <c r="G186" s="18"/>
      <c r="H186" s="18"/>
      <c r="I186" s="18"/>
      <c r="J186" s="18"/>
      <c r="K186" s="18"/>
      <c r="L186" s="18"/>
      <c r="M186" s="18"/>
      <c r="N186" s="18"/>
      <c r="O186" s="18"/>
      <c r="P186" s="18"/>
    </row>
    <row r="187" spans="1:16" ht="11" customHeight="1" x14ac:dyDescent="0.25">
      <c r="B187" s="12">
        <v>1999</v>
      </c>
      <c r="C187" s="18">
        <v>98.4</v>
      </c>
      <c r="D187" s="18"/>
      <c r="E187" s="18"/>
      <c r="F187" s="20"/>
      <c r="G187" s="18"/>
      <c r="H187" s="18"/>
      <c r="I187" s="18"/>
      <c r="J187" s="18"/>
      <c r="K187" s="18"/>
      <c r="L187" s="18"/>
      <c r="M187" s="18"/>
      <c r="N187" s="18"/>
      <c r="O187" s="18"/>
      <c r="P187" s="18"/>
    </row>
    <row r="188" spans="1:16" ht="11" customHeight="1" x14ac:dyDescent="0.25">
      <c r="B188" s="12">
        <v>2000</v>
      </c>
      <c r="C188" s="18">
        <v>96.1</v>
      </c>
      <c r="D188" s="18"/>
      <c r="E188" s="18"/>
      <c r="F188" s="20"/>
      <c r="G188" s="18"/>
      <c r="H188" s="18"/>
      <c r="I188" s="18"/>
      <c r="J188" s="18"/>
      <c r="K188" s="18"/>
      <c r="L188" s="18"/>
      <c r="M188" s="18"/>
      <c r="N188" s="18"/>
      <c r="O188" s="18"/>
      <c r="P188" s="18"/>
    </row>
    <row r="189" spans="1:16" ht="11" customHeight="1" x14ac:dyDescent="0.25">
      <c r="B189" s="12">
        <v>2001</v>
      </c>
      <c r="C189" s="18">
        <v>93.9</v>
      </c>
      <c r="D189" s="18"/>
      <c r="E189" s="18"/>
      <c r="F189" s="20"/>
      <c r="G189" s="18"/>
      <c r="H189" s="18"/>
      <c r="I189" s="18"/>
      <c r="J189" s="18"/>
      <c r="K189" s="18"/>
      <c r="L189" s="18"/>
      <c r="M189" s="18"/>
      <c r="N189" s="18"/>
      <c r="O189" s="18"/>
      <c r="P189" s="18"/>
    </row>
    <row r="190" spans="1:16" ht="11" customHeight="1" x14ac:dyDescent="0.25">
      <c r="B190" s="12">
        <v>2002</v>
      </c>
      <c r="C190" s="18">
        <v>94.6</v>
      </c>
      <c r="D190" s="18"/>
      <c r="E190" s="18"/>
      <c r="F190" s="20"/>
      <c r="G190" s="18"/>
      <c r="H190" s="18"/>
      <c r="I190" s="18"/>
      <c r="J190" s="18"/>
      <c r="K190" s="18"/>
      <c r="L190" s="18"/>
      <c r="M190" s="18"/>
      <c r="N190" s="18"/>
      <c r="O190" s="18"/>
      <c r="P190" s="18"/>
    </row>
    <row r="191" spans="1:16" ht="11" customHeight="1" x14ac:dyDescent="0.25">
      <c r="B191" s="12">
        <v>2003</v>
      </c>
      <c r="C191" s="18">
        <v>95.8</v>
      </c>
      <c r="D191" s="18"/>
      <c r="E191" s="18"/>
      <c r="F191" s="20"/>
      <c r="G191" s="18"/>
      <c r="H191" s="18"/>
      <c r="I191" s="18"/>
      <c r="J191" s="18"/>
      <c r="K191" s="18"/>
      <c r="L191" s="18"/>
      <c r="M191" s="18"/>
      <c r="N191" s="18"/>
      <c r="O191" s="18"/>
      <c r="P191" s="18"/>
    </row>
    <row r="192" spans="1:16" ht="11" customHeight="1" x14ac:dyDescent="0.25">
      <c r="B192" s="12">
        <v>2004</v>
      </c>
      <c r="C192" s="18">
        <v>94.1</v>
      </c>
      <c r="D192" s="18"/>
      <c r="E192" s="18"/>
      <c r="F192" s="20"/>
      <c r="G192" s="18"/>
      <c r="H192" s="18"/>
      <c r="I192" s="18"/>
      <c r="J192" s="18"/>
      <c r="K192" s="18"/>
      <c r="L192" s="18"/>
      <c r="M192" s="18"/>
      <c r="N192" s="18"/>
      <c r="O192" s="18"/>
      <c r="P192" s="18"/>
    </row>
    <row r="193" spans="2:16" ht="11" customHeight="1" x14ac:dyDescent="0.25">
      <c r="B193" s="12">
        <v>2005</v>
      </c>
      <c r="C193" s="18">
        <v>92.6</v>
      </c>
      <c r="D193" s="18"/>
      <c r="E193" s="18"/>
      <c r="F193" s="20"/>
      <c r="G193" s="18"/>
      <c r="H193" s="18"/>
      <c r="I193" s="18"/>
      <c r="J193" s="18"/>
      <c r="K193" s="18"/>
      <c r="L193" s="18"/>
      <c r="M193" s="18"/>
      <c r="N193" s="18"/>
      <c r="O193" s="18"/>
      <c r="P193" s="18"/>
    </row>
    <row r="194" spans="2:16" ht="11" customHeight="1" x14ac:dyDescent="0.25">
      <c r="B194" s="12">
        <v>2006</v>
      </c>
      <c r="C194" s="18">
        <v>90.8</v>
      </c>
      <c r="D194" s="18"/>
      <c r="E194" s="18"/>
      <c r="F194" s="20"/>
      <c r="G194" s="18"/>
      <c r="H194" s="18"/>
      <c r="I194" s="18"/>
      <c r="J194" s="18"/>
      <c r="K194" s="18"/>
      <c r="L194" s="18"/>
      <c r="M194" s="18"/>
      <c r="N194" s="18"/>
      <c r="O194" s="18"/>
      <c r="P194" s="18"/>
    </row>
    <row r="195" spans="2:16" ht="11" customHeight="1" x14ac:dyDescent="0.25">
      <c r="B195" s="12">
        <v>2007</v>
      </c>
      <c r="C195" s="18">
        <v>90.6</v>
      </c>
      <c r="D195" s="18"/>
      <c r="E195" s="18"/>
      <c r="F195" s="20"/>
      <c r="G195" s="18"/>
      <c r="H195" s="18"/>
      <c r="I195" s="18"/>
      <c r="J195" s="18"/>
      <c r="K195" s="18"/>
      <c r="L195" s="18"/>
      <c r="M195" s="18"/>
      <c r="N195" s="18"/>
      <c r="O195" s="18"/>
      <c r="P195" s="18"/>
    </row>
    <row r="196" spans="2:16" ht="11" customHeight="1" x14ac:dyDescent="0.25">
      <c r="B196" s="12">
        <v>2008</v>
      </c>
      <c r="C196" s="18">
        <v>85.1</v>
      </c>
      <c r="D196" s="18"/>
      <c r="E196" s="18"/>
      <c r="F196" s="20"/>
      <c r="G196" s="18"/>
      <c r="H196" s="18"/>
      <c r="I196" s="18"/>
      <c r="J196" s="18"/>
      <c r="K196" s="18"/>
      <c r="L196" s="18"/>
      <c r="M196" s="18"/>
      <c r="N196" s="18"/>
      <c r="O196" s="18"/>
      <c r="P196" s="18"/>
    </row>
    <row r="197" spans="2:16" ht="11" customHeight="1" x14ac:dyDescent="0.25">
      <c r="B197" s="12">
        <v>2009</v>
      </c>
      <c r="C197" s="18">
        <v>86.7</v>
      </c>
      <c r="D197" s="18"/>
      <c r="E197" s="18"/>
      <c r="F197" s="20"/>
      <c r="G197" s="18"/>
      <c r="H197" s="18"/>
      <c r="I197" s="18"/>
      <c r="J197" s="18"/>
      <c r="K197" s="18"/>
      <c r="L197" s="18"/>
      <c r="M197" s="18"/>
      <c r="N197" s="18"/>
      <c r="O197" s="18"/>
      <c r="P197" s="18"/>
    </row>
    <row r="198" spans="2:16" ht="11" customHeight="1" x14ac:dyDescent="0.25">
      <c r="B198" s="12">
        <v>2010</v>
      </c>
      <c r="C198" s="18">
        <v>93.1</v>
      </c>
      <c r="D198" s="18"/>
      <c r="E198" s="18"/>
      <c r="F198" s="20"/>
      <c r="G198" s="18"/>
      <c r="H198" s="18"/>
      <c r="I198" s="18"/>
      <c r="J198" s="18"/>
      <c r="K198" s="18"/>
      <c r="L198" s="18"/>
      <c r="M198" s="18"/>
      <c r="N198" s="18"/>
      <c r="O198" s="18"/>
      <c r="P198" s="18"/>
    </row>
    <row r="199" spans="2:16" ht="11" customHeight="1" x14ac:dyDescent="0.25">
      <c r="B199" s="12">
        <v>2011</v>
      </c>
      <c r="C199" s="18">
        <v>89.2</v>
      </c>
      <c r="D199" s="18">
        <v>96</v>
      </c>
      <c r="E199" s="18">
        <v>109.8</v>
      </c>
      <c r="F199" s="20">
        <v>81.400000000000006</v>
      </c>
      <c r="G199" s="18"/>
      <c r="H199" s="18"/>
      <c r="I199" s="18"/>
      <c r="J199" s="18"/>
      <c r="K199" s="18"/>
      <c r="L199" s="18"/>
      <c r="M199" s="18"/>
      <c r="N199" s="18"/>
      <c r="O199" s="18"/>
      <c r="P199" s="18"/>
    </row>
    <row r="200" spans="2:16" ht="11" customHeight="1" x14ac:dyDescent="0.25">
      <c r="B200" s="12">
        <v>2012</v>
      </c>
      <c r="C200" s="18">
        <v>87.9</v>
      </c>
      <c r="D200" s="18">
        <v>94.3</v>
      </c>
      <c r="E200" s="18">
        <v>103</v>
      </c>
      <c r="F200" s="20">
        <v>76.8</v>
      </c>
      <c r="G200" s="18"/>
      <c r="H200" s="18"/>
      <c r="I200" s="18"/>
      <c r="J200" s="18"/>
      <c r="K200" s="18"/>
      <c r="L200" s="18"/>
      <c r="M200" s="18"/>
      <c r="N200" s="18"/>
      <c r="O200" s="18"/>
      <c r="P200" s="18"/>
    </row>
    <row r="201" spans="2:16" ht="11" customHeight="1" x14ac:dyDescent="0.25">
      <c r="B201" s="12">
        <v>2013</v>
      </c>
      <c r="C201" s="18">
        <v>87.9</v>
      </c>
      <c r="D201" s="18">
        <v>99.5</v>
      </c>
      <c r="E201" s="18">
        <v>102</v>
      </c>
      <c r="F201" s="20">
        <v>87.2</v>
      </c>
      <c r="G201" s="18"/>
      <c r="H201" s="18"/>
      <c r="I201" s="18"/>
      <c r="J201" s="18"/>
      <c r="K201" s="18"/>
      <c r="L201" s="18"/>
      <c r="M201" s="18"/>
      <c r="N201" s="18"/>
      <c r="O201" s="18"/>
      <c r="P201" s="18"/>
    </row>
    <row r="202" spans="2:16" ht="11" customHeight="1" x14ac:dyDescent="0.25">
      <c r="B202" s="12">
        <v>2014</v>
      </c>
      <c r="C202" s="18">
        <v>86</v>
      </c>
      <c r="D202" s="18">
        <v>99.1</v>
      </c>
      <c r="E202" s="18">
        <v>91.4</v>
      </c>
      <c r="F202" s="20">
        <v>84.5</v>
      </c>
      <c r="G202" s="18"/>
      <c r="H202" s="18"/>
      <c r="I202" s="18"/>
      <c r="J202" s="18"/>
      <c r="K202" s="18"/>
      <c r="L202" s="18"/>
      <c r="M202" s="18"/>
      <c r="N202" s="18"/>
      <c r="O202" s="18"/>
      <c r="P202" s="18"/>
    </row>
    <row r="203" spans="2:16" ht="11" customHeight="1" x14ac:dyDescent="0.25">
      <c r="B203" s="12">
        <v>2015</v>
      </c>
      <c r="C203" s="21">
        <v>100</v>
      </c>
      <c r="D203" s="21">
        <v>100</v>
      </c>
      <c r="E203" s="21">
        <v>100</v>
      </c>
      <c r="F203" s="20">
        <v>100</v>
      </c>
      <c r="G203" s="18"/>
      <c r="H203" s="18"/>
      <c r="I203" s="18"/>
      <c r="J203" s="18"/>
      <c r="K203" s="18"/>
      <c r="L203" s="18"/>
      <c r="M203" s="18"/>
      <c r="N203" s="18"/>
      <c r="O203" s="18"/>
      <c r="P203" s="18"/>
    </row>
    <row r="204" spans="2:16" ht="11" customHeight="1" x14ac:dyDescent="0.25">
      <c r="B204" s="12">
        <v>2016</v>
      </c>
      <c r="C204" s="18">
        <v>106.6</v>
      </c>
      <c r="D204" s="18">
        <v>90.6</v>
      </c>
      <c r="E204" s="18">
        <v>101.6</v>
      </c>
      <c r="F204" s="20">
        <v>105.5</v>
      </c>
      <c r="G204" s="18"/>
      <c r="H204" s="18"/>
      <c r="I204" s="18"/>
      <c r="J204" s="18"/>
      <c r="K204" s="18"/>
      <c r="L204" s="18"/>
      <c r="M204" s="18"/>
      <c r="N204" s="18"/>
      <c r="O204" s="18"/>
      <c r="P204" s="18"/>
    </row>
    <row r="205" spans="2:16" ht="11" customHeight="1" x14ac:dyDescent="0.25">
      <c r="B205" s="12">
        <v>2017</v>
      </c>
      <c r="C205" s="18">
        <v>104.4</v>
      </c>
      <c r="D205" s="18">
        <v>95.8</v>
      </c>
      <c r="E205" s="18">
        <v>93</v>
      </c>
      <c r="F205" s="20">
        <v>103.2</v>
      </c>
      <c r="G205" s="18"/>
      <c r="H205" s="18"/>
      <c r="I205" s="18"/>
      <c r="J205" s="18"/>
      <c r="K205" s="18"/>
      <c r="L205" s="18"/>
      <c r="M205" s="18"/>
      <c r="N205" s="18"/>
      <c r="O205" s="18"/>
      <c r="P205" s="18"/>
    </row>
    <row r="206" spans="2:16" ht="11" customHeight="1" x14ac:dyDescent="0.25">
      <c r="B206" s="12">
        <v>2018</v>
      </c>
      <c r="C206" s="18">
        <v>103.8</v>
      </c>
      <c r="D206" s="18">
        <v>97.6</v>
      </c>
      <c r="E206" s="18">
        <v>87.5</v>
      </c>
      <c r="F206" s="20">
        <v>111.3</v>
      </c>
      <c r="G206" s="18"/>
      <c r="H206" s="18"/>
      <c r="I206" s="18"/>
      <c r="J206" s="18"/>
      <c r="K206" s="18"/>
      <c r="L206" s="18"/>
      <c r="M206" s="18"/>
      <c r="N206" s="18"/>
      <c r="O206" s="18"/>
      <c r="P206" s="18"/>
    </row>
    <row r="207" spans="2:16" ht="11" customHeight="1" x14ac:dyDescent="0.25">
      <c r="B207" s="12">
        <v>2019</v>
      </c>
      <c r="C207" s="18">
        <v>107.3</v>
      </c>
      <c r="D207" s="18">
        <v>97.3</v>
      </c>
      <c r="E207" s="18">
        <v>67.7</v>
      </c>
      <c r="F207" s="20">
        <v>112.8</v>
      </c>
      <c r="G207" s="18"/>
      <c r="H207" s="18"/>
      <c r="I207" s="18"/>
      <c r="J207" s="18"/>
      <c r="K207" s="18"/>
      <c r="L207" s="18"/>
      <c r="M207" s="18"/>
      <c r="N207" s="18"/>
      <c r="O207" s="18"/>
      <c r="P207" s="18"/>
    </row>
    <row r="208" spans="2:16" ht="11" customHeight="1" x14ac:dyDescent="0.25">
      <c r="B208" s="12">
        <v>2020</v>
      </c>
      <c r="C208" s="18">
        <v>111.4</v>
      </c>
      <c r="D208" s="18">
        <v>99.3</v>
      </c>
      <c r="E208" s="18">
        <v>74.7</v>
      </c>
      <c r="F208" s="20">
        <v>108.5</v>
      </c>
      <c r="G208" s="18"/>
      <c r="H208" s="18"/>
      <c r="I208" s="18"/>
      <c r="J208" s="18"/>
      <c r="K208" s="18"/>
      <c r="L208" s="18"/>
      <c r="M208" s="18"/>
      <c r="N208" s="18"/>
      <c r="O208" s="18"/>
      <c r="P208" s="18"/>
    </row>
    <row r="209" spans="1:16" ht="11" customHeight="1" x14ac:dyDescent="0.25">
      <c r="B209" s="12">
        <v>2021</v>
      </c>
      <c r="C209" s="18">
        <v>104.9</v>
      </c>
      <c r="D209" s="18">
        <v>106.4</v>
      </c>
      <c r="E209" s="18">
        <v>74.099999999999994</v>
      </c>
      <c r="F209" s="20">
        <v>117.3</v>
      </c>
      <c r="G209" s="18"/>
      <c r="H209" s="18"/>
      <c r="I209" s="18"/>
      <c r="J209" s="18"/>
      <c r="K209" s="18"/>
      <c r="L209" s="18"/>
      <c r="M209" s="18"/>
      <c r="N209" s="18"/>
      <c r="O209" s="18"/>
      <c r="P209" s="18"/>
    </row>
    <row r="210" spans="1:16" ht="11" customHeight="1" x14ac:dyDescent="0.25">
      <c r="B210" s="12">
        <v>2022</v>
      </c>
      <c r="C210" s="18">
        <v>93.2</v>
      </c>
      <c r="D210" s="18">
        <v>106.7</v>
      </c>
      <c r="E210" s="18">
        <v>85.3</v>
      </c>
      <c r="F210" s="20">
        <v>117.4</v>
      </c>
      <c r="G210" s="18"/>
      <c r="H210" s="18"/>
      <c r="I210" s="18"/>
      <c r="J210" s="18"/>
      <c r="K210" s="18"/>
      <c r="L210" s="18"/>
      <c r="M210" s="18"/>
      <c r="N210" s="18"/>
      <c r="O210" s="18"/>
      <c r="P210" s="18"/>
    </row>
    <row r="211" spans="1:16" ht="11" customHeight="1" thickBot="1" x14ac:dyDescent="0.3">
      <c r="A211" s="24"/>
      <c r="B211" s="25">
        <v>2023</v>
      </c>
      <c r="C211" s="26">
        <v>105.1</v>
      </c>
      <c r="D211" s="26"/>
      <c r="E211" s="26"/>
      <c r="F211" s="27"/>
      <c r="G211" s="18"/>
      <c r="H211" s="18"/>
      <c r="I211" s="18"/>
      <c r="J211" s="18"/>
      <c r="K211" s="18"/>
      <c r="L211" s="18"/>
      <c r="M211" s="18"/>
      <c r="N211" s="18"/>
      <c r="O211" s="18"/>
      <c r="P211" s="18"/>
    </row>
    <row r="212" spans="1:16" ht="11" customHeight="1" x14ac:dyDescent="0.25">
      <c r="A212" s="14" t="s">
        <v>11</v>
      </c>
      <c r="B212" s="15">
        <v>1994</v>
      </c>
      <c r="C212" s="16">
        <v>108.7</v>
      </c>
      <c r="D212" s="16"/>
      <c r="E212" s="16"/>
      <c r="F212" s="17"/>
      <c r="G212" s="18"/>
      <c r="H212" s="18"/>
      <c r="I212" s="18"/>
      <c r="J212" s="18"/>
      <c r="K212" s="18"/>
      <c r="L212" s="18"/>
      <c r="M212" s="18"/>
      <c r="N212" s="18"/>
      <c r="O212" s="18"/>
      <c r="P212" s="18"/>
    </row>
    <row r="213" spans="1:16" ht="11" customHeight="1" x14ac:dyDescent="0.25">
      <c r="A213" s="19"/>
      <c r="B213" s="12">
        <v>1995</v>
      </c>
      <c r="C213" s="18">
        <v>103.6</v>
      </c>
      <c r="D213" s="18"/>
      <c r="E213" s="18"/>
      <c r="F213" s="20"/>
      <c r="G213" s="18"/>
      <c r="H213" s="18"/>
      <c r="I213" s="18"/>
      <c r="J213" s="18"/>
      <c r="K213" s="18"/>
      <c r="L213" s="18"/>
      <c r="M213" s="18"/>
      <c r="N213" s="18"/>
      <c r="O213" s="18"/>
      <c r="P213" s="18"/>
    </row>
    <row r="214" spans="1:16" ht="11" customHeight="1" x14ac:dyDescent="0.25">
      <c r="B214" s="12">
        <v>1996</v>
      </c>
      <c r="C214" s="18">
        <v>115</v>
      </c>
      <c r="D214" s="18"/>
      <c r="E214" s="18"/>
      <c r="F214" s="20"/>
      <c r="G214" s="18"/>
      <c r="H214" s="18"/>
      <c r="I214" s="18"/>
      <c r="J214" s="18"/>
      <c r="K214" s="18"/>
      <c r="L214" s="18"/>
      <c r="M214" s="18"/>
      <c r="N214" s="18"/>
      <c r="O214" s="18"/>
      <c r="P214" s="18"/>
    </row>
    <row r="215" spans="1:16" ht="11" customHeight="1" x14ac:dyDescent="0.25">
      <c r="B215" s="12">
        <v>1997</v>
      </c>
      <c r="C215" s="18">
        <v>121.3</v>
      </c>
      <c r="D215" s="18"/>
      <c r="E215" s="18"/>
      <c r="F215" s="20"/>
      <c r="G215" s="18"/>
      <c r="H215" s="18"/>
      <c r="I215" s="18"/>
      <c r="J215" s="18"/>
      <c r="K215" s="18"/>
      <c r="L215" s="18"/>
      <c r="M215" s="18"/>
      <c r="N215" s="18"/>
      <c r="O215" s="18"/>
      <c r="P215" s="18"/>
    </row>
    <row r="216" spans="1:16" ht="11" customHeight="1" x14ac:dyDescent="0.25">
      <c r="B216" s="12">
        <v>1998</v>
      </c>
      <c r="C216" s="18">
        <v>113.5</v>
      </c>
      <c r="D216" s="18"/>
      <c r="E216" s="18"/>
      <c r="F216" s="20"/>
      <c r="G216" s="18"/>
      <c r="H216" s="18"/>
      <c r="I216" s="18"/>
      <c r="J216" s="18"/>
      <c r="K216" s="18"/>
      <c r="L216" s="18"/>
      <c r="M216" s="18"/>
      <c r="N216" s="18"/>
      <c r="O216" s="18"/>
      <c r="P216" s="18"/>
    </row>
    <row r="217" spans="1:16" ht="11" customHeight="1" x14ac:dyDescent="0.25">
      <c r="B217" s="12">
        <v>1999</v>
      </c>
      <c r="C217" s="18">
        <v>108.7</v>
      </c>
      <c r="D217" s="18"/>
      <c r="E217" s="18"/>
      <c r="F217" s="20"/>
      <c r="G217" s="18"/>
      <c r="H217" s="18"/>
      <c r="I217" s="18"/>
      <c r="J217" s="18"/>
      <c r="K217" s="18"/>
      <c r="L217" s="18"/>
      <c r="M217" s="18"/>
      <c r="N217" s="18"/>
      <c r="O217" s="18"/>
      <c r="P217" s="18"/>
    </row>
    <row r="218" spans="1:16" ht="11" customHeight="1" x14ac:dyDescent="0.25">
      <c r="B218" s="12">
        <v>2000</v>
      </c>
      <c r="C218" s="18">
        <v>104.8</v>
      </c>
      <c r="D218" s="18"/>
      <c r="E218" s="18"/>
      <c r="F218" s="20"/>
      <c r="G218" s="18"/>
      <c r="H218" s="18"/>
      <c r="I218" s="18"/>
      <c r="J218" s="18"/>
      <c r="K218" s="18"/>
      <c r="L218" s="18"/>
      <c r="M218" s="18"/>
      <c r="N218" s="18"/>
      <c r="O218" s="18"/>
      <c r="P218" s="18"/>
    </row>
    <row r="219" spans="1:16" ht="11" customHeight="1" x14ac:dyDescent="0.25">
      <c r="B219" s="12">
        <v>2001</v>
      </c>
      <c r="C219" s="18">
        <v>104.9</v>
      </c>
      <c r="D219" s="18"/>
      <c r="E219" s="18"/>
      <c r="F219" s="20"/>
      <c r="G219" s="18"/>
      <c r="H219" s="18"/>
      <c r="I219" s="18"/>
      <c r="J219" s="18"/>
      <c r="K219" s="18"/>
      <c r="L219" s="18"/>
      <c r="M219" s="18"/>
      <c r="N219" s="18"/>
      <c r="O219" s="18"/>
      <c r="P219" s="18"/>
    </row>
    <row r="220" spans="1:16" ht="11" customHeight="1" x14ac:dyDescent="0.25">
      <c r="B220" s="12">
        <v>2002</v>
      </c>
      <c r="C220" s="18">
        <v>108</v>
      </c>
      <c r="D220" s="18"/>
      <c r="E220" s="18"/>
      <c r="F220" s="20"/>
      <c r="G220" s="18"/>
      <c r="H220" s="18"/>
      <c r="I220" s="18"/>
      <c r="J220" s="18"/>
      <c r="K220" s="18"/>
      <c r="L220" s="18"/>
      <c r="M220" s="18"/>
      <c r="N220" s="18"/>
      <c r="O220" s="18"/>
      <c r="P220" s="18"/>
    </row>
    <row r="221" spans="1:16" ht="11" customHeight="1" x14ac:dyDescent="0.25">
      <c r="B221" s="12">
        <v>2003</v>
      </c>
      <c r="C221" s="18">
        <v>99.6</v>
      </c>
      <c r="D221" s="18"/>
      <c r="E221" s="18"/>
      <c r="F221" s="20"/>
      <c r="G221" s="18"/>
      <c r="H221" s="18"/>
      <c r="I221" s="18"/>
      <c r="J221" s="18"/>
      <c r="K221" s="18"/>
      <c r="L221" s="18"/>
      <c r="M221" s="18"/>
      <c r="N221" s="18"/>
      <c r="O221" s="18"/>
      <c r="P221" s="18"/>
    </row>
    <row r="222" spans="1:16" ht="11" customHeight="1" x14ac:dyDescent="0.25">
      <c r="B222" s="12">
        <v>2004</v>
      </c>
      <c r="C222" s="18">
        <v>101.2</v>
      </c>
      <c r="D222" s="18"/>
      <c r="E222" s="18"/>
      <c r="F222" s="20"/>
      <c r="G222" s="18"/>
      <c r="H222" s="18"/>
      <c r="I222" s="18"/>
      <c r="J222" s="18"/>
      <c r="K222" s="18"/>
      <c r="L222" s="18"/>
      <c r="M222" s="18"/>
      <c r="N222" s="18"/>
      <c r="O222" s="18"/>
      <c r="P222" s="18"/>
    </row>
    <row r="223" spans="1:16" ht="11" customHeight="1" x14ac:dyDescent="0.25">
      <c r="B223" s="12">
        <v>2005</v>
      </c>
      <c r="C223" s="18">
        <v>97.7</v>
      </c>
      <c r="D223" s="18"/>
      <c r="E223" s="18"/>
      <c r="F223" s="20"/>
      <c r="G223" s="18"/>
      <c r="H223" s="18"/>
      <c r="I223" s="18"/>
      <c r="J223" s="18"/>
      <c r="K223" s="18"/>
      <c r="L223" s="18"/>
      <c r="M223" s="18"/>
      <c r="N223" s="18"/>
      <c r="O223" s="18"/>
      <c r="P223" s="18"/>
    </row>
    <row r="224" spans="1:16" ht="11" customHeight="1" x14ac:dyDescent="0.25">
      <c r="B224" s="12">
        <v>2006</v>
      </c>
      <c r="C224" s="18">
        <v>101.6</v>
      </c>
      <c r="D224" s="18"/>
      <c r="E224" s="18"/>
      <c r="F224" s="20"/>
      <c r="G224" s="18"/>
      <c r="H224" s="18"/>
      <c r="I224" s="18"/>
      <c r="J224" s="18"/>
      <c r="K224" s="18"/>
      <c r="L224" s="18"/>
      <c r="M224" s="18"/>
      <c r="N224" s="18"/>
      <c r="O224" s="18"/>
      <c r="P224" s="18"/>
    </row>
    <row r="225" spans="2:16" ht="11" customHeight="1" x14ac:dyDescent="0.25">
      <c r="B225" s="12">
        <v>2007</v>
      </c>
      <c r="C225" s="18">
        <v>94.7</v>
      </c>
      <c r="D225" s="18"/>
      <c r="E225" s="18"/>
      <c r="F225" s="20"/>
      <c r="G225" s="18"/>
      <c r="H225" s="18"/>
      <c r="I225" s="18"/>
      <c r="J225" s="18"/>
      <c r="K225" s="18"/>
      <c r="L225" s="18"/>
      <c r="M225" s="18"/>
      <c r="N225" s="18"/>
      <c r="O225" s="18"/>
      <c r="P225" s="18"/>
    </row>
    <row r="226" spans="2:16" ht="11" customHeight="1" x14ac:dyDescent="0.25">
      <c r="B226" s="12">
        <v>2008</v>
      </c>
      <c r="C226" s="18">
        <v>94.5</v>
      </c>
      <c r="D226" s="18"/>
      <c r="E226" s="18"/>
      <c r="F226" s="20"/>
      <c r="G226" s="18"/>
      <c r="H226" s="18"/>
      <c r="I226" s="18"/>
      <c r="J226" s="18"/>
      <c r="K226" s="18"/>
      <c r="L226" s="18"/>
      <c r="M226" s="18"/>
      <c r="N226" s="18"/>
      <c r="O226" s="18"/>
      <c r="P226" s="18"/>
    </row>
    <row r="227" spans="2:16" ht="11" customHeight="1" x14ac:dyDescent="0.25">
      <c r="B227" s="12">
        <v>2009</v>
      </c>
      <c r="C227" s="18">
        <v>87.2</v>
      </c>
      <c r="D227" s="18"/>
      <c r="E227" s="18"/>
      <c r="F227" s="20"/>
      <c r="G227" s="18"/>
      <c r="H227" s="18"/>
      <c r="I227" s="18"/>
      <c r="J227" s="18"/>
      <c r="K227" s="18"/>
      <c r="L227" s="18"/>
      <c r="M227" s="18"/>
      <c r="N227" s="18"/>
      <c r="O227" s="18"/>
      <c r="P227" s="18"/>
    </row>
    <row r="228" spans="2:16" ht="11" customHeight="1" x14ac:dyDescent="0.25">
      <c r="B228" s="12">
        <v>2010</v>
      </c>
      <c r="C228" s="18">
        <v>98.9</v>
      </c>
      <c r="D228" s="18"/>
      <c r="E228" s="18"/>
      <c r="F228" s="20"/>
      <c r="G228" s="18"/>
      <c r="H228" s="18"/>
      <c r="I228" s="18"/>
      <c r="J228" s="18"/>
      <c r="K228" s="18"/>
      <c r="L228" s="18"/>
      <c r="M228" s="18"/>
      <c r="N228" s="18"/>
      <c r="O228" s="18"/>
      <c r="P228" s="18"/>
    </row>
    <row r="229" spans="2:16" ht="11" customHeight="1" x14ac:dyDescent="0.25">
      <c r="B229" s="12">
        <v>2011</v>
      </c>
      <c r="C229" s="18">
        <v>84.5</v>
      </c>
      <c r="D229" s="18">
        <v>130.4</v>
      </c>
      <c r="E229" s="18">
        <v>100.7</v>
      </c>
      <c r="F229" s="20">
        <v>130.69999999999999</v>
      </c>
      <c r="G229" s="18"/>
      <c r="H229" s="18"/>
      <c r="I229" s="18"/>
      <c r="J229" s="18"/>
      <c r="K229" s="18"/>
      <c r="L229" s="18"/>
      <c r="M229" s="18"/>
      <c r="N229" s="18"/>
      <c r="O229" s="18"/>
      <c r="P229" s="18"/>
    </row>
    <row r="230" spans="2:16" ht="11" customHeight="1" x14ac:dyDescent="0.25">
      <c r="B230" s="12">
        <v>2012</v>
      </c>
      <c r="C230" s="18">
        <v>84.1</v>
      </c>
      <c r="D230" s="18">
        <v>125.7</v>
      </c>
      <c r="E230" s="18">
        <v>90.8</v>
      </c>
      <c r="F230" s="20">
        <v>118.9</v>
      </c>
      <c r="G230" s="18"/>
      <c r="H230" s="18"/>
      <c r="I230" s="18"/>
      <c r="J230" s="18"/>
      <c r="K230" s="18"/>
      <c r="L230" s="18"/>
      <c r="M230" s="18"/>
      <c r="N230" s="18"/>
      <c r="O230" s="18"/>
      <c r="P230" s="18"/>
    </row>
    <row r="231" spans="2:16" ht="11" customHeight="1" x14ac:dyDescent="0.25">
      <c r="B231" s="12">
        <v>2013</v>
      </c>
      <c r="C231" s="18">
        <v>98.8</v>
      </c>
      <c r="D231" s="18">
        <v>141.6</v>
      </c>
      <c r="E231" s="18">
        <v>85.3</v>
      </c>
      <c r="F231" s="20">
        <v>68.599999999999994</v>
      </c>
      <c r="G231" s="18"/>
      <c r="H231" s="18"/>
      <c r="I231" s="18"/>
      <c r="J231" s="18"/>
      <c r="K231" s="18"/>
      <c r="L231" s="18"/>
      <c r="M231" s="18"/>
      <c r="N231" s="18"/>
      <c r="O231" s="18"/>
      <c r="P231" s="18"/>
    </row>
    <row r="232" spans="2:16" ht="11" customHeight="1" x14ac:dyDescent="0.25">
      <c r="B232" s="12">
        <v>2014</v>
      </c>
      <c r="C232" s="18">
        <v>93.7</v>
      </c>
      <c r="D232" s="18">
        <v>135.30000000000001</v>
      </c>
      <c r="E232" s="18">
        <v>158.1</v>
      </c>
      <c r="F232" s="20">
        <v>85.5</v>
      </c>
      <c r="G232" s="18"/>
      <c r="H232" s="18"/>
      <c r="I232" s="18"/>
      <c r="J232" s="18"/>
      <c r="K232" s="18"/>
      <c r="L232" s="18"/>
      <c r="M232" s="18"/>
      <c r="N232" s="18"/>
      <c r="O232" s="18"/>
      <c r="P232" s="18"/>
    </row>
    <row r="233" spans="2:16" ht="11" customHeight="1" x14ac:dyDescent="0.25">
      <c r="B233" s="12">
        <v>2015</v>
      </c>
      <c r="C233" s="21">
        <v>100</v>
      </c>
      <c r="D233" s="21">
        <v>100</v>
      </c>
      <c r="E233" s="21">
        <v>100</v>
      </c>
      <c r="F233" s="20">
        <v>100</v>
      </c>
      <c r="G233" s="18"/>
      <c r="H233" s="18"/>
      <c r="I233" s="18"/>
      <c r="J233" s="18"/>
      <c r="K233" s="18"/>
      <c r="L233" s="18"/>
      <c r="M233" s="18"/>
      <c r="N233" s="18"/>
      <c r="O233" s="18"/>
      <c r="P233" s="18"/>
    </row>
    <row r="234" spans="2:16" ht="11" customHeight="1" x14ac:dyDescent="0.25">
      <c r="B234" s="12">
        <v>2016</v>
      </c>
      <c r="C234" s="18">
        <v>107.8</v>
      </c>
      <c r="D234" s="18">
        <v>86.9</v>
      </c>
      <c r="E234" s="18">
        <v>103.2</v>
      </c>
      <c r="F234" s="20">
        <v>89.1</v>
      </c>
      <c r="G234" s="18"/>
      <c r="H234" s="18"/>
      <c r="I234" s="18"/>
      <c r="J234" s="18"/>
      <c r="K234" s="18"/>
      <c r="L234" s="18"/>
      <c r="M234" s="18"/>
      <c r="N234" s="18"/>
      <c r="O234" s="18"/>
      <c r="P234" s="18"/>
    </row>
    <row r="235" spans="2:16" ht="11" customHeight="1" x14ac:dyDescent="0.25">
      <c r="B235" s="12">
        <v>2017</v>
      </c>
      <c r="C235" s="18">
        <v>110.7</v>
      </c>
      <c r="D235" s="18">
        <v>106.2</v>
      </c>
      <c r="E235" s="18">
        <v>157.1</v>
      </c>
      <c r="F235" s="20">
        <v>96</v>
      </c>
      <c r="G235" s="18"/>
      <c r="H235" s="18"/>
      <c r="I235" s="18"/>
      <c r="J235" s="18"/>
      <c r="K235" s="18"/>
      <c r="L235" s="18"/>
      <c r="M235" s="18"/>
      <c r="N235" s="18"/>
      <c r="O235" s="18"/>
      <c r="P235" s="18"/>
    </row>
    <row r="236" spans="2:16" ht="11" customHeight="1" x14ac:dyDescent="0.25">
      <c r="B236" s="12">
        <v>2018</v>
      </c>
      <c r="C236" s="18">
        <v>109.1</v>
      </c>
      <c r="D236" s="18">
        <v>116.7</v>
      </c>
      <c r="E236" s="18">
        <v>114.7</v>
      </c>
      <c r="F236" s="20">
        <v>96.2</v>
      </c>
      <c r="G236" s="18"/>
      <c r="H236" s="18"/>
      <c r="I236" s="18"/>
      <c r="J236" s="18"/>
      <c r="K236" s="18"/>
      <c r="L236" s="18"/>
      <c r="M236" s="18"/>
      <c r="N236" s="18"/>
      <c r="O236" s="18"/>
      <c r="P236" s="18"/>
    </row>
    <row r="237" spans="2:16" ht="11" customHeight="1" x14ac:dyDescent="0.25">
      <c r="B237" s="12">
        <v>2019</v>
      </c>
      <c r="C237" s="18">
        <v>110.9</v>
      </c>
      <c r="D237" s="18">
        <v>107.2</v>
      </c>
      <c r="E237" s="18">
        <v>99.6</v>
      </c>
      <c r="F237" s="20">
        <v>91.1</v>
      </c>
      <c r="G237" s="18"/>
      <c r="H237" s="18"/>
      <c r="I237" s="18"/>
      <c r="J237" s="18"/>
      <c r="K237" s="18"/>
      <c r="L237" s="18"/>
      <c r="M237" s="18"/>
      <c r="N237" s="18"/>
      <c r="O237" s="18"/>
      <c r="P237" s="18"/>
    </row>
    <row r="238" spans="2:16" ht="11" customHeight="1" x14ac:dyDescent="0.25">
      <c r="B238" s="12">
        <v>2020</v>
      </c>
      <c r="C238" s="18">
        <v>111.1</v>
      </c>
      <c r="D238" s="18">
        <v>75.900000000000006</v>
      </c>
      <c r="E238" s="18">
        <v>176.7</v>
      </c>
      <c r="F238" s="20">
        <v>83.8</v>
      </c>
      <c r="G238" s="18"/>
      <c r="H238" s="18"/>
      <c r="I238" s="18"/>
      <c r="J238" s="18"/>
      <c r="K238" s="18"/>
      <c r="L238" s="18"/>
      <c r="M238" s="18"/>
      <c r="N238" s="18"/>
      <c r="O238" s="18"/>
      <c r="P238" s="18"/>
    </row>
    <row r="239" spans="2:16" ht="11" customHeight="1" x14ac:dyDescent="0.25">
      <c r="B239" s="12">
        <v>2021</v>
      </c>
      <c r="C239" s="18">
        <v>113.1</v>
      </c>
      <c r="D239" s="18">
        <v>108.7</v>
      </c>
      <c r="E239" s="18">
        <v>196.1</v>
      </c>
      <c r="F239" s="20">
        <v>71.2</v>
      </c>
      <c r="G239" s="18"/>
      <c r="H239" s="18"/>
      <c r="I239" s="18"/>
      <c r="J239" s="18"/>
      <c r="K239" s="18"/>
      <c r="L239" s="18"/>
      <c r="M239" s="18"/>
      <c r="N239" s="18"/>
      <c r="O239" s="18"/>
      <c r="P239" s="18"/>
    </row>
    <row r="240" spans="2:16" ht="11" customHeight="1" x14ac:dyDescent="0.25">
      <c r="B240" s="12">
        <v>2022</v>
      </c>
      <c r="C240" s="18">
        <v>54.8</v>
      </c>
      <c r="D240" s="18">
        <v>122</v>
      </c>
      <c r="E240" s="18">
        <v>94.3</v>
      </c>
      <c r="F240" s="20">
        <v>24</v>
      </c>
      <c r="G240" s="18"/>
      <c r="H240" s="18"/>
      <c r="I240" s="18"/>
      <c r="J240" s="18"/>
      <c r="K240" s="18"/>
      <c r="L240" s="18"/>
      <c r="M240" s="18"/>
      <c r="N240" s="18"/>
      <c r="O240" s="18"/>
      <c r="P240" s="18"/>
    </row>
    <row r="241" spans="1:16" ht="11" customHeight="1" thickBot="1" x14ac:dyDescent="0.3">
      <c r="A241" s="24"/>
      <c r="B241" s="25">
        <v>2023</v>
      </c>
      <c r="C241" s="26">
        <v>78.599999999999994</v>
      </c>
      <c r="D241" s="26"/>
      <c r="E241" s="26"/>
      <c r="F241" s="27"/>
      <c r="G241" s="18"/>
      <c r="H241" s="18"/>
      <c r="I241" s="18"/>
      <c r="J241" s="18"/>
      <c r="K241" s="18"/>
      <c r="L241" s="18"/>
      <c r="M241" s="18"/>
      <c r="N241" s="18"/>
      <c r="O241" s="18"/>
      <c r="P241" s="18"/>
    </row>
    <row r="242" spans="1:16" ht="11" customHeight="1" x14ac:dyDescent="0.25">
      <c r="A242" s="14" t="s">
        <v>12</v>
      </c>
      <c r="B242" s="15">
        <v>1994</v>
      </c>
      <c r="C242" s="16">
        <v>153.5</v>
      </c>
      <c r="D242" s="16"/>
      <c r="E242" s="16"/>
      <c r="F242" s="20"/>
      <c r="G242" s="18"/>
      <c r="H242" s="18"/>
      <c r="I242" s="18"/>
      <c r="J242" s="18"/>
      <c r="K242" s="18"/>
      <c r="L242" s="18"/>
      <c r="M242" s="18"/>
      <c r="N242" s="18"/>
      <c r="O242" s="18"/>
      <c r="P242" s="18"/>
    </row>
    <row r="243" spans="1:16" ht="11" customHeight="1" x14ac:dyDescent="0.25">
      <c r="A243" s="19"/>
      <c r="B243" s="12">
        <v>1995</v>
      </c>
      <c r="C243" s="18">
        <v>152.6</v>
      </c>
      <c r="D243" s="18"/>
      <c r="E243" s="18"/>
      <c r="F243" s="20"/>
      <c r="G243" s="18"/>
      <c r="H243" s="18"/>
      <c r="I243" s="18"/>
      <c r="J243" s="18"/>
      <c r="K243" s="18"/>
      <c r="L243" s="18"/>
      <c r="M243" s="18"/>
      <c r="N243" s="18"/>
      <c r="O243" s="18"/>
      <c r="P243" s="18"/>
    </row>
    <row r="244" spans="1:16" ht="11" customHeight="1" x14ac:dyDescent="0.25">
      <c r="B244" s="12">
        <v>1996</v>
      </c>
      <c r="C244" s="18">
        <v>154.4</v>
      </c>
      <c r="D244" s="18"/>
      <c r="E244" s="18"/>
      <c r="F244" s="20"/>
      <c r="G244" s="18"/>
      <c r="H244" s="18"/>
      <c r="I244" s="18"/>
      <c r="J244" s="18"/>
      <c r="K244" s="18"/>
      <c r="L244" s="18"/>
      <c r="M244" s="18"/>
      <c r="N244" s="18"/>
      <c r="O244" s="18"/>
      <c r="P244" s="18"/>
    </row>
    <row r="245" spans="1:16" ht="11" customHeight="1" x14ac:dyDescent="0.25">
      <c r="B245" s="12">
        <v>1997</v>
      </c>
      <c r="C245" s="18">
        <v>152.6</v>
      </c>
      <c r="D245" s="18"/>
      <c r="E245" s="18"/>
      <c r="F245" s="20"/>
      <c r="G245" s="18"/>
      <c r="H245" s="18"/>
      <c r="I245" s="18"/>
      <c r="J245" s="18"/>
      <c r="K245" s="18"/>
      <c r="L245" s="18"/>
      <c r="M245" s="18"/>
      <c r="N245" s="18"/>
      <c r="O245" s="18"/>
      <c r="P245" s="18"/>
    </row>
    <row r="246" spans="1:16" ht="11" customHeight="1" x14ac:dyDescent="0.25">
      <c r="B246" s="12">
        <v>1998</v>
      </c>
      <c r="C246" s="18">
        <v>140.1</v>
      </c>
      <c r="D246" s="18"/>
      <c r="E246" s="18"/>
      <c r="F246" s="20"/>
      <c r="G246" s="18"/>
      <c r="H246" s="18"/>
      <c r="I246" s="18"/>
      <c r="J246" s="18"/>
      <c r="K246" s="18"/>
      <c r="L246" s="18"/>
      <c r="M246" s="18"/>
      <c r="N246" s="18"/>
      <c r="O246" s="18"/>
      <c r="P246" s="18"/>
    </row>
    <row r="247" spans="1:16" ht="11" customHeight="1" x14ac:dyDescent="0.25">
      <c r="B247" s="12">
        <v>1999</v>
      </c>
      <c r="C247" s="18">
        <v>130.6</v>
      </c>
      <c r="D247" s="18"/>
      <c r="E247" s="18"/>
      <c r="F247" s="20"/>
      <c r="G247" s="18"/>
      <c r="H247" s="18"/>
      <c r="I247" s="18"/>
      <c r="J247" s="18"/>
      <c r="K247" s="18"/>
      <c r="L247" s="18"/>
      <c r="M247" s="18"/>
      <c r="N247" s="18"/>
      <c r="O247" s="18"/>
      <c r="P247" s="18"/>
    </row>
    <row r="248" spans="1:16" ht="11" customHeight="1" x14ac:dyDescent="0.25">
      <c r="B248" s="12">
        <v>2000</v>
      </c>
      <c r="C248" s="18">
        <v>131.6</v>
      </c>
      <c r="D248" s="18"/>
      <c r="E248" s="18"/>
      <c r="F248" s="20"/>
      <c r="G248" s="18"/>
      <c r="H248" s="18"/>
      <c r="I248" s="18"/>
      <c r="J248" s="18"/>
      <c r="K248" s="18"/>
      <c r="L248" s="18"/>
      <c r="M248" s="18"/>
      <c r="N248" s="18"/>
      <c r="O248" s="18"/>
      <c r="P248" s="18"/>
    </row>
    <row r="249" spans="1:16" ht="11" customHeight="1" x14ac:dyDescent="0.25">
      <c r="B249" s="12">
        <v>2001</v>
      </c>
      <c r="C249" s="18">
        <v>126.1</v>
      </c>
      <c r="D249" s="18"/>
      <c r="E249" s="18"/>
      <c r="F249" s="20"/>
      <c r="G249" s="18"/>
      <c r="H249" s="18"/>
      <c r="I249" s="18"/>
      <c r="J249" s="18"/>
      <c r="K249" s="18"/>
      <c r="L249" s="18"/>
      <c r="M249" s="18"/>
      <c r="N249" s="18"/>
      <c r="O249" s="18"/>
      <c r="P249" s="18"/>
    </row>
    <row r="250" spans="1:16" ht="11" customHeight="1" x14ac:dyDescent="0.25">
      <c r="B250" s="12">
        <v>2002</v>
      </c>
      <c r="C250" s="18">
        <v>115.2</v>
      </c>
      <c r="D250" s="18"/>
      <c r="E250" s="18"/>
      <c r="F250" s="20"/>
      <c r="G250" s="18"/>
      <c r="H250" s="18"/>
      <c r="I250" s="18"/>
      <c r="J250" s="18"/>
      <c r="K250" s="18"/>
      <c r="L250" s="18"/>
      <c r="M250" s="18"/>
      <c r="N250" s="18"/>
      <c r="O250" s="18"/>
      <c r="P250" s="18"/>
    </row>
    <row r="251" spans="1:16" ht="11" customHeight="1" x14ac:dyDescent="0.25">
      <c r="B251" s="12">
        <v>2003</v>
      </c>
      <c r="C251" s="18">
        <v>113.2</v>
      </c>
      <c r="D251" s="18"/>
      <c r="E251" s="18"/>
      <c r="F251" s="20"/>
      <c r="G251" s="18"/>
      <c r="H251" s="18"/>
      <c r="I251" s="18"/>
      <c r="J251" s="18"/>
      <c r="K251" s="18"/>
      <c r="L251" s="18"/>
      <c r="M251" s="18"/>
      <c r="N251" s="18"/>
      <c r="O251" s="18"/>
      <c r="P251" s="18"/>
    </row>
    <row r="252" spans="1:16" ht="11" customHeight="1" x14ac:dyDescent="0.25">
      <c r="B252" s="12">
        <v>2004</v>
      </c>
      <c r="C252" s="18">
        <v>114.4</v>
      </c>
      <c r="D252" s="18"/>
      <c r="E252" s="18"/>
      <c r="F252" s="20"/>
      <c r="G252" s="18"/>
      <c r="H252" s="18"/>
      <c r="I252" s="18"/>
      <c r="J252" s="18"/>
      <c r="K252" s="18"/>
      <c r="L252" s="18"/>
      <c r="M252" s="18"/>
      <c r="N252" s="18"/>
      <c r="O252" s="18"/>
      <c r="P252" s="18"/>
    </row>
    <row r="253" spans="1:16" ht="11" customHeight="1" x14ac:dyDescent="0.25">
      <c r="B253" s="12">
        <v>2005</v>
      </c>
      <c r="C253" s="18">
        <v>113.6</v>
      </c>
      <c r="D253" s="18"/>
      <c r="E253" s="18"/>
      <c r="F253" s="20"/>
      <c r="G253" s="18"/>
      <c r="H253" s="18"/>
      <c r="I253" s="18"/>
      <c r="J253" s="18"/>
      <c r="K253" s="18"/>
      <c r="L253" s="18"/>
      <c r="M253" s="18"/>
      <c r="N253" s="18"/>
      <c r="O253" s="18"/>
      <c r="P253" s="18"/>
    </row>
    <row r="254" spans="1:16" ht="11" customHeight="1" x14ac:dyDescent="0.25">
      <c r="B254" s="12">
        <v>2006</v>
      </c>
      <c r="C254" s="18">
        <v>115.6</v>
      </c>
      <c r="D254" s="18"/>
      <c r="E254" s="18"/>
      <c r="F254" s="20"/>
      <c r="G254" s="18"/>
      <c r="H254" s="18"/>
      <c r="I254" s="18"/>
      <c r="J254" s="18"/>
      <c r="K254" s="18"/>
      <c r="L254" s="18"/>
      <c r="M254" s="18"/>
      <c r="N254" s="18"/>
      <c r="O254" s="18"/>
      <c r="P254" s="18"/>
    </row>
    <row r="255" spans="1:16" ht="11" customHeight="1" x14ac:dyDescent="0.25">
      <c r="B255" s="12">
        <v>2007</v>
      </c>
      <c r="C255" s="18">
        <v>121.8</v>
      </c>
      <c r="D255" s="18"/>
      <c r="E255" s="18"/>
      <c r="F255" s="20"/>
      <c r="G255" s="18"/>
      <c r="H255" s="18"/>
      <c r="I255" s="18"/>
      <c r="J255" s="18"/>
      <c r="K255" s="18"/>
      <c r="L255" s="18"/>
      <c r="M255" s="18"/>
      <c r="N255" s="18"/>
      <c r="O255" s="18"/>
      <c r="P255" s="18"/>
    </row>
    <row r="256" spans="1:16" ht="11" customHeight="1" x14ac:dyDescent="0.25">
      <c r="B256" s="12">
        <v>2008</v>
      </c>
      <c r="C256" s="18">
        <v>112.4</v>
      </c>
      <c r="D256" s="18"/>
      <c r="E256" s="18"/>
      <c r="F256" s="20"/>
      <c r="G256" s="18"/>
      <c r="H256" s="18"/>
      <c r="I256" s="18"/>
      <c r="J256" s="18"/>
      <c r="K256" s="18"/>
      <c r="L256" s="18"/>
      <c r="M256" s="18"/>
      <c r="N256" s="18"/>
      <c r="O256" s="18"/>
      <c r="P256" s="18"/>
    </row>
    <row r="257" spans="1:16" ht="11" customHeight="1" x14ac:dyDescent="0.25">
      <c r="B257" s="12">
        <v>2009</v>
      </c>
      <c r="C257" s="18">
        <v>85.8</v>
      </c>
      <c r="D257" s="18"/>
      <c r="E257" s="18"/>
      <c r="F257" s="20"/>
      <c r="G257" s="18"/>
      <c r="H257" s="18"/>
      <c r="I257" s="18"/>
      <c r="J257" s="18"/>
      <c r="K257" s="18"/>
      <c r="L257" s="18"/>
      <c r="M257" s="18"/>
      <c r="N257" s="18"/>
      <c r="O257" s="18"/>
      <c r="P257" s="18"/>
    </row>
    <row r="258" spans="1:16" ht="11" customHeight="1" x14ac:dyDescent="0.25">
      <c r="B258" s="12">
        <v>2010</v>
      </c>
      <c r="C258" s="18">
        <v>96.5</v>
      </c>
      <c r="D258" s="18"/>
      <c r="E258" s="18"/>
      <c r="F258" s="20"/>
      <c r="G258" s="18"/>
      <c r="H258" s="18"/>
      <c r="I258" s="18"/>
      <c r="J258" s="18"/>
      <c r="K258" s="18"/>
      <c r="L258" s="18"/>
      <c r="M258" s="18"/>
      <c r="N258" s="18"/>
      <c r="O258" s="18"/>
      <c r="P258" s="18"/>
    </row>
    <row r="259" spans="1:16" ht="11" customHeight="1" x14ac:dyDescent="0.25">
      <c r="B259" s="12">
        <v>2011</v>
      </c>
      <c r="C259" s="18">
        <v>96.9</v>
      </c>
      <c r="D259" s="18">
        <v>105.6</v>
      </c>
      <c r="E259" s="18">
        <v>116.1</v>
      </c>
      <c r="F259" s="20">
        <v>99.8</v>
      </c>
      <c r="G259" s="18"/>
      <c r="H259" s="18"/>
      <c r="I259" s="18"/>
      <c r="J259" s="18"/>
      <c r="K259" s="18"/>
      <c r="L259" s="18"/>
      <c r="M259" s="18"/>
      <c r="N259" s="18"/>
      <c r="O259" s="18"/>
      <c r="P259" s="18"/>
    </row>
    <row r="260" spans="1:16" ht="11" customHeight="1" x14ac:dyDescent="0.25">
      <c r="B260" s="12">
        <v>2012</v>
      </c>
      <c r="C260" s="18">
        <v>87.5</v>
      </c>
      <c r="D260" s="18">
        <v>91.6</v>
      </c>
      <c r="E260" s="18">
        <v>96.9</v>
      </c>
      <c r="F260" s="20">
        <v>93.8</v>
      </c>
      <c r="G260" s="18"/>
      <c r="H260" s="18"/>
      <c r="I260" s="18"/>
      <c r="J260" s="18"/>
      <c r="K260" s="18"/>
      <c r="L260" s="18"/>
      <c r="M260" s="18"/>
      <c r="N260" s="18"/>
      <c r="O260" s="18"/>
      <c r="P260" s="18"/>
    </row>
    <row r="261" spans="1:16" ht="11" customHeight="1" x14ac:dyDescent="0.25">
      <c r="B261" s="12">
        <v>2013</v>
      </c>
      <c r="C261" s="18">
        <v>89.4</v>
      </c>
      <c r="D261" s="18">
        <v>85</v>
      </c>
      <c r="E261" s="18">
        <v>112.2</v>
      </c>
      <c r="F261" s="20">
        <v>96.8</v>
      </c>
      <c r="G261" s="18"/>
      <c r="H261" s="18"/>
      <c r="I261" s="18"/>
      <c r="J261" s="18"/>
      <c r="K261" s="18"/>
      <c r="L261" s="18"/>
      <c r="M261" s="18"/>
      <c r="N261" s="18"/>
      <c r="O261" s="18"/>
      <c r="P261" s="18"/>
    </row>
    <row r="262" spans="1:16" ht="11" customHeight="1" x14ac:dyDescent="0.25">
      <c r="B262" s="12">
        <v>2014</v>
      </c>
      <c r="C262" s="18">
        <v>92.8</v>
      </c>
      <c r="D262" s="18">
        <v>100.7</v>
      </c>
      <c r="E262" s="18">
        <v>94.1</v>
      </c>
      <c r="F262" s="20">
        <v>90.5</v>
      </c>
      <c r="G262" s="18"/>
      <c r="H262" s="18"/>
      <c r="I262" s="18"/>
      <c r="J262" s="18"/>
      <c r="K262" s="18"/>
      <c r="L262" s="18"/>
      <c r="M262" s="18"/>
      <c r="N262" s="18"/>
      <c r="O262" s="18"/>
      <c r="P262" s="18"/>
    </row>
    <row r="263" spans="1:16" ht="11" customHeight="1" x14ac:dyDescent="0.25">
      <c r="B263" s="12">
        <v>2015</v>
      </c>
      <c r="C263" s="21">
        <v>100</v>
      </c>
      <c r="D263" s="21">
        <v>100</v>
      </c>
      <c r="E263" s="21">
        <v>100</v>
      </c>
      <c r="F263" s="20">
        <v>100</v>
      </c>
      <c r="G263" s="18"/>
      <c r="H263" s="18"/>
      <c r="I263" s="18"/>
      <c r="J263" s="18"/>
      <c r="K263" s="18"/>
      <c r="L263" s="18"/>
      <c r="M263" s="18"/>
      <c r="N263" s="18"/>
      <c r="O263" s="18"/>
      <c r="P263" s="18"/>
    </row>
    <row r="264" spans="1:16" ht="11" customHeight="1" x14ac:dyDescent="0.25">
      <c r="B264" s="12">
        <v>2016</v>
      </c>
      <c r="C264" s="18">
        <v>97.8</v>
      </c>
      <c r="D264" s="18">
        <v>95.5</v>
      </c>
      <c r="E264" s="18">
        <v>99.7</v>
      </c>
      <c r="F264" s="20">
        <v>100.6</v>
      </c>
      <c r="G264" s="18"/>
      <c r="H264" s="18"/>
      <c r="I264" s="18"/>
      <c r="J264" s="18"/>
      <c r="K264" s="18"/>
      <c r="L264" s="18"/>
      <c r="M264" s="18"/>
      <c r="N264" s="18"/>
      <c r="O264" s="18"/>
      <c r="P264" s="18"/>
    </row>
    <row r="265" spans="1:16" ht="11" customHeight="1" x14ac:dyDescent="0.25">
      <c r="B265" s="12">
        <v>2017</v>
      </c>
      <c r="C265" s="18">
        <v>102</v>
      </c>
      <c r="D265" s="18">
        <v>96.9</v>
      </c>
      <c r="E265" s="18">
        <v>104.2</v>
      </c>
      <c r="F265" s="20">
        <v>110.8</v>
      </c>
      <c r="G265" s="18"/>
      <c r="H265" s="18"/>
      <c r="I265" s="18"/>
      <c r="J265" s="18"/>
      <c r="K265" s="18"/>
      <c r="L265" s="18"/>
      <c r="M265" s="18"/>
      <c r="N265" s="18"/>
      <c r="O265" s="18"/>
      <c r="P265" s="18"/>
    </row>
    <row r="266" spans="1:16" ht="11" customHeight="1" x14ac:dyDescent="0.25">
      <c r="B266" s="12">
        <v>2018</v>
      </c>
      <c r="C266" s="18">
        <v>102.5</v>
      </c>
      <c r="D266" s="18">
        <v>99.1</v>
      </c>
      <c r="E266" s="18">
        <v>99.8</v>
      </c>
      <c r="F266" s="20">
        <v>113</v>
      </c>
      <c r="G266" s="18"/>
      <c r="H266" s="18"/>
      <c r="I266" s="18"/>
      <c r="J266" s="18"/>
      <c r="K266" s="18"/>
      <c r="L266" s="18"/>
      <c r="M266" s="18"/>
      <c r="N266" s="18"/>
      <c r="O266" s="18"/>
      <c r="P266" s="18"/>
    </row>
    <row r="267" spans="1:16" ht="11" customHeight="1" x14ac:dyDescent="0.25">
      <c r="B267" s="12">
        <v>2019</v>
      </c>
      <c r="C267" s="18">
        <v>102.9</v>
      </c>
      <c r="D267" s="18">
        <v>88.7</v>
      </c>
      <c r="E267" s="18">
        <v>104.3</v>
      </c>
      <c r="F267" s="20">
        <v>110.4</v>
      </c>
      <c r="G267" s="18"/>
      <c r="H267" s="18"/>
      <c r="I267" s="18"/>
      <c r="J267" s="18"/>
      <c r="K267" s="18"/>
      <c r="L267" s="18"/>
      <c r="M267" s="18"/>
      <c r="N267" s="18"/>
      <c r="O267" s="18"/>
      <c r="P267" s="18"/>
    </row>
    <row r="268" spans="1:16" ht="11" customHeight="1" x14ac:dyDescent="0.25">
      <c r="B268" s="12">
        <v>2020</v>
      </c>
      <c r="C268" s="18">
        <v>106.1</v>
      </c>
      <c r="D268" s="18">
        <v>97.6</v>
      </c>
      <c r="E268" s="18">
        <v>97.5</v>
      </c>
      <c r="F268" s="20">
        <v>109.5</v>
      </c>
      <c r="G268" s="18"/>
      <c r="H268" s="18"/>
      <c r="I268" s="18"/>
      <c r="J268" s="18"/>
      <c r="K268" s="18"/>
      <c r="L268" s="18"/>
      <c r="M268" s="18"/>
      <c r="N268" s="18"/>
      <c r="O268" s="18"/>
      <c r="P268" s="18"/>
    </row>
    <row r="269" spans="1:16" ht="11" customHeight="1" x14ac:dyDescent="0.25">
      <c r="B269" s="12">
        <v>2021</v>
      </c>
      <c r="C269" s="18">
        <v>109.3</v>
      </c>
      <c r="D269" s="18">
        <v>114.3</v>
      </c>
      <c r="E269" s="18">
        <v>105.7</v>
      </c>
      <c r="F269" s="20">
        <v>92.2</v>
      </c>
      <c r="G269" s="18"/>
      <c r="H269" s="18"/>
      <c r="I269" s="18"/>
      <c r="J269" s="18"/>
      <c r="K269" s="18"/>
      <c r="L269" s="18"/>
      <c r="M269" s="18"/>
      <c r="N269" s="18"/>
      <c r="O269" s="18"/>
      <c r="P269" s="18"/>
    </row>
    <row r="270" spans="1:16" ht="11" customHeight="1" x14ac:dyDescent="0.25">
      <c r="B270" s="12">
        <v>2022</v>
      </c>
      <c r="C270" s="18">
        <v>101.4</v>
      </c>
      <c r="D270" s="18">
        <v>111.3</v>
      </c>
      <c r="E270" s="18">
        <v>94.3</v>
      </c>
      <c r="F270" s="20">
        <v>103.6</v>
      </c>
      <c r="G270" s="18"/>
      <c r="H270" s="18"/>
      <c r="I270" s="18"/>
      <c r="J270" s="18"/>
      <c r="K270" s="18"/>
      <c r="L270" s="18"/>
      <c r="M270" s="18"/>
      <c r="N270" s="18"/>
      <c r="O270" s="18"/>
      <c r="P270" s="18"/>
    </row>
    <row r="271" spans="1:16" ht="11" customHeight="1" thickBot="1" x14ac:dyDescent="0.3">
      <c r="A271" s="24"/>
      <c r="B271" s="25">
        <v>2023</v>
      </c>
      <c r="C271" s="26">
        <v>116</v>
      </c>
      <c r="D271" s="26"/>
      <c r="E271" s="26"/>
      <c r="F271" s="27"/>
      <c r="G271" s="18"/>
      <c r="H271" s="18"/>
      <c r="I271" s="18"/>
      <c r="J271" s="18"/>
      <c r="K271" s="18"/>
      <c r="L271" s="18"/>
      <c r="M271" s="18"/>
      <c r="N271" s="18"/>
      <c r="O271" s="18"/>
      <c r="P271" s="18"/>
    </row>
    <row r="272" spans="1:16" ht="11" customHeight="1" x14ac:dyDescent="0.25">
      <c r="A272" s="14" t="s">
        <v>13</v>
      </c>
      <c r="B272" s="15">
        <v>1994</v>
      </c>
      <c r="C272" s="16">
        <v>80.5</v>
      </c>
      <c r="D272" s="16"/>
      <c r="E272" s="16"/>
      <c r="F272" s="20"/>
      <c r="G272" s="18"/>
      <c r="H272" s="18"/>
      <c r="I272" s="18"/>
      <c r="J272" s="18"/>
      <c r="K272" s="18"/>
      <c r="L272" s="18"/>
      <c r="M272" s="18"/>
      <c r="N272" s="18"/>
      <c r="O272" s="18"/>
      <c r="P272" s="18"/>
    </row>
    <row r="273" spans="1:16" ht="11" customHeight="1" x14ac:dyDescent="0.25">
      <c r="A273" s="19"/>
      <c r="B273" s="12">
        <v>1995</v>
      </c>
      <c r="C273" s="18">
        <v>84.7</v>
      </c>
      <c r="D273" s="18"/>
      <c r="E273" s="18"/>
      <c r="F273" s="20"/>
      <c r="G273" s="18"/>
      <c r="H273" s="18"/>
      <c r="I273" s="18"/>
      <c r="J273" s="18"/>
      <c r="K273" s="18"/>
      <c r="L273" s="18"/>
      <c r="M273" s="18"/>
      <c r="N273" s="18"/>
      <c r="O273" s="18"/>
      <c r="P273" s="18"/>
    </row>
    <row r="274" spans="1:16" ht="11" customHeight="1" x14ac:dyDescent="0.25">
      <c r="B274" s="12">
        <v>1996</v>
      </c>
      <c r="C274" s="18">
        <v>83.4</v>
      </c>
      <c r="D274" s="18"/>
      <c r="E274" s="18"/>
      <c r="F274" s="20"/>
      <c r="G274" s="18"/>
      <c r="H274" s="18"/>
      <c r="I274" s="18"/>
      <c r="J274" s="18"/>
      <c r="K274" s="18"/>
      <c r="L274" s="18"/>
      <c r="M274" s="18"/>
      <c r="N274" s="18"/>
      <c r="O274" s="18"/>
      <c r="P274" s="18"/>
    </row>
    <row r="275" spans="1:16" ht="11" customHeight="1" x14ac:dyDescent="0.25">
      <c r="B275" s="12">
        <v>1997</v>
      </c>
      <c r="C275" s="18">
        <v>86.3</v>
      </c>
      <c r="D275" s="18"/>
      <c r="E275" s="18"/>
      <c r="F275" s="20"/>
      <c r="G275" s="18"/>
      <c r="H275" s="18"/>
      <c r="I275" s="18"/>
      <c r="J275" s="18"/>
      <c r="K275" s="18"/>
      <c r="L275" s="18"/>
      <c r="M275" s="18"/>
      <c r="N275" s="18"/>
      <c r="O275" s="18"/>
      <c r="P275" s="18"/>
    </row>
    <row r="276" spans="1:16" ht="11" customHeight="1" x14ac:dyDescent="0.25">
      <c r="B276" s="12">
        <v>1998</v>
      </c>
      <c r="C276" s="18">
        <v>72.2</v>
      </c>
      <c r="D276" s="18"/>
      <c r="E276" s="18"/>
      <c r="F276" s="20"/>
      <c r="G276" s="18"/>
      <c r="H276" s="18"/>
      <c r="I276" s="18"/>
      <c r="J276" s="18"/>
      <c r="K276" s="18"/>
      <c r="L276" s="18"/>
      <c r="M276" s="18"/>
      <c r="N276" s="18"/>
      <c r="O276" s="18"/>
      <c r="P276" s="18"/>
    </row>
    <row r="277" spans="1:16" ht="11" customHeight="1" x14ac:dyDescent="0.25">
      <c r="B277" s="12">
        <v>1999</v>
      </c>
      <c r="C277" s="18">
        <v>70.8</v>
      </c>
      <c r="D277" s="18"/>
      <c r="E277" s="18"/>
      <c r="F277" s="20"/>
      <c r="G277" s="18"/>
      <c r="H277" s="18"/>
      <c r="I277" s="18"/>
      <c r="J277" s="18"/>
      <c r="K277" s="18"/>
      <c r="L277" s="18"/>
      <c r="M277" s="18"/>
      <c r="N277" s="18"/>
      <c r="O277" s="18"/>
      <c r="P277" s="18"/>
    </row>
    <row r="278" spans="1:16" ht="11" customHeight="1" x14ac:dyDescent="0.25">
      <c r="B278" s="12">
        <v>2000</v>
      </c>
      <c r="C278" s="18">
        <v>78.099999999999994</v>
      </c>
      <c r="D278" s="18"/>
      <c r="E278" s="18"/>
      <c r="F278" s="20"/>
      <c r="G278" s="18"/>
      <c r="H278" s="18"/>
      <c r="I278" s="18"/>
      <c r="J278" s="18"/>
      <c r="K278" s="18"/>
      <c r="L278" s="18"/>
      <c r="M278" s="18"/>
      <c r="N278" s="18"/>
      <c r="O278" s="18"/>
      <c r="P278" s="18"/>
    </row>
    <row r="279" spans="1:16" ht="11" customHeight="1" x14ac:dyDescent="0.25">
      <c r="B279" s="12">
        <v>2001</v>
      </c>
      <c r="C279" s="18">
        <v>70.7</v>
      </c>
      <c r="D279" s="18"/>
      <c r="E279" s="18"/>
      <c r="F279" s="20"/>
      <c r="G279" s="18"/>
      <c r="H279" s="18"/>
      <c r="I279" s="18"/>
      <c r="J279" s="18"/>
      <c r="K279" s="18"/>
      <c r="L279" s="18"/>
      <c r="M279" s="18"/>
      <c r="N279" s="18"/>
      <c r="O279" s="18"/>
      <c r="P279" s="18"/>
    </row>
    <row r="280" spans="1:16" ht="11" customHeight="1" x14ac:dyDescent="0.25">
      <c r="B280" s="12">
        <v>2002</v>
      </c>
      <c r="C280" s="18">
        <v>63.1</v>
      </c>
      <c r="D280" s="18"/>
      <c r="E280" s="18"/>
      <c r="F280" s="20"/>
      <c r="G280" s="18"/>
      <c r="H280" s="18"/>
      <c r="I280" s="18"/>
      <c r="J280" s="18"/>
      <c r="K280" s="18"/>
      <c r="L280" s="18"/>
      <c r="M280" s="18"/>
      <c r="N280" s="18"/>
      <c r="O280" s="18"/>
      <c r="P280" s="18"/>
    </row>
    <row r="281" spans="1:16" ht="11" customHeight="1" x14ac:dyDescent="0.25">
      <c r="B281" s="12">
        <v>2003</v>
      </c>
      <c r="C281" s="18">
        <v>67.7</v>
      </c>
      <c r="D281" s="18"/>
      <c r="E281" s="18"/>
      <c r="F281" s="20"/>
      <c r="G281" s="18"/>
      <c r="H281" s="18"/>
      <c r="I281" s="18"/>
      <c r="J281" s="18"/>
      <c r="K281" s="18"/>
      <c r="L281" s="18"/>
      <c r="M281" s="18"/>
      <c r="N281" s="18"/>
      <c r="O281" s="18"/>
      <c r="P281" s="18"/>
    </row>
    <row r="282" spans="1:16" ht="11" customHeight="1" x14ac:dyDescent="0.25">
      <c r="B282" s="12">
        <v>2004</v>
      </c>
      <c r="C282" s="18">
        <v>75.599999999999994</v>
      </c>
      <c r="D282" s="18"/>
      <c r="E282" s="18"/>
      <c r="F282" s="20"/>
      <c r="G282" s="18"/>
      <c r="H282" s="18"/>
      <c r="I282" s="18"/>
      <c r="J282" s="18"/>
      <c r="K282" s="18"/>
      <c r="L282" s="18"/>
      <c r="M282" s="18"/>
      <c r="N282" s="18"/>
      <c r="O282" s="18"/>
      <c r="P282" s="18"/>
    </row>
    <row r="283" spans="1:16" ht="11" customHeight="1" x14ac:dyDescent="0.25">
      <c r="B283" s="12">
        <v>2005</v>
      </c>
      <c r="C283" s="18">
        <v>86.8</v>
      </c>
      <c r="D283" s="18"/>
      <c r="E283" s="18"/>
      <c r="F283" s="20"/>
      <c r="G283" s="18"/>
      <c r="H283" s="18"/>
      <c r="I283" s="18"/>
      <c r="J283" s="18"/>
      <c r="K283" s="18"/>
      <c r="L283" s="18"/>
      <c r="M283" s="18"/>
      <c r="N283" s="18"/>
      <c r="O283" s="18"/>
      <c r="P283" s="18"/>
    </row>
    <row r="284" spans="1:16" ht="11" customHeight="1" x14ac:dyDescent="0.25">
      <c r="B284" s="12">
        <v>2006</v>
      </c>
      <c r="C284" s="18">
        <v>90.8</v>
      </c>
      <c r="D284" s="18"/>
      <c r="E284" s="18"/>
      <c r="F284" s="20"/>
      <c r="G284" s="18"/>
      <c r="H284" s="18"/>
      <c r="I284" s="18"/>
      <c r="J284" s="18"/>
      <c r="K284" s="18"/>
      <c r="L284" s="18"/>
      <c r="M284" s="18"/>
      <c r="N284" s="18"/>
      <c r="O284" s="18"/>
      <c r="P284" s="18"/>
    </row>
    <row r="285" spans="1:16" ht="11" customHeight="1" x14ac:dyDescent="0.25">
      <c r="B285" s="12">
        <v>2007</v>
      </c>
      <c r="C285" s="18">
        <v>98.2</v>
      </c>
      <c r="D285" s="18"/>
      <c r="E285" s="18"/>
      <c r="F285" s="20"/>
      <c r="G285" s="18"/>
      <c r="H285" s="18"/>
      <c r="I285" s="18"/>
      <c r="J285" s="18"/>
      <c r="K285" s="18"/>
      <c r="L285" s="18"/>
      <c r="M285" s="18"/>
      <c r="N285" s="18"/>
      <c r="O285" s="18"/>
      <c r="P285" s="18"/>
    </row>
    <row r="286" spans="1:16" ht="11" customHeight="1" x14ac:dyDescent="0.25">
      <c r="B286" s="12">
        <v>2008</v>
      </c>
      <c r="C286" s="18">
        <v>99.1</v>
      </c>
      <c r="D286" s="18"/>
      <c r="E286" s="18"/>
      <c r="F286" s="20"/>
      <c r="G286" s="18"/>
      <c r="H286" s="18"/>
      <c r="I286" s="18"/>
      <c r="J286" s="18"/>
      <c r="K286" s="18"/>
      <c r="L286" s="18"/>
      <c r="M286" s="18"/>
      <c r="N286" s="18"/>
      <c r="O286" s="18"/>
      <c r="P286" s="18"/>
    </row>
    <row r="287" spans="1:16" ht="11" customHeight="1" x14ac:dyDescent="0.25">
      <c r="B287" s="12">
        <v>2009</v>
      </c>
      <c r="C287" s="18">
        <v>72.900000000000006</v>
      </c>
      <c r="D287" s="18"/>
      <c r="E287" s="18"/>
      <c r="F287" s="20"/>
      <c r="G287" s="18"/>
      <c r="H287" s="18"/>
      <c r="I287" s="18"/>
      <c r="J287" s="18"/>
      <c r="K287" s="18"/>
      <c r="L287" s="18"/>
      <c r="M287" s="18"/>
      <c r="N287" s="18"/>
      <c r="O287" s="18"/>
      <c r="P287" s="18"/>
    </row>
    <row r="288" spans="1:16" ht="11" customHeight="1" x14ac:dyDescent="0.25">
      <c r="B288" s="12">
        <v>2010</v>
      </c>
      <c r="C288" s="18">
        <v>101.2</v>
      </c>
      <c r="D288" s="18"/>
      <c r="E288" s="18"/>
      <c r="F288" s="20"/>
      <c r="G288" s="18"/>
      <c r="H288" s="18"/>
      <c r="I288" s="18"/>
      <c r="J288" s="18"/>
      <c r="K288" s="18"/>
      <c r="L288" s="18"/>
      <c r="M288" s="18"/>
      <c r="N288" s="18"/>
      <c r="O288" s="18"/>
      <c r="P288" s="18"/>
    </row>
    <row r="289" spans="1:16" ht="11" customHeight="1" x14ac:dyDescent="0.25">
      <c r="B289" s="12">
        <v>2011</v>
      </c>
      <c r="C289" s="18">
        <v>85.2</v>
      </c>
      <c r="D289" s="18">
        <v>129.1</v>
      </c>
      <c r="E289" s="18">
        <v>95.6</v>
      </c>
      <c r="F289" s="20">
        <v>87.6</v>
      </c>
      <c r="G289" s="18"/>
      <c r="H289" s="18"/>
      <c r="I289" s="18"/>
      <c r="J289" s="18"/>
      <c r="K289" s="18"/>
      <c r="L289" s="18"/>
      <c r="M289" s="18"/>
      <c r="N289" s="18"/>
      <c r="O289" s="18"/>
      <c r="P289" s="18"/>
    </row>
    <row r="290" spans="1:16" ht="11" customHeight="1" x14ac:dyDescent="0.25">
      <c r="B290" s="12">
        <v>2012</v>
      </c>
      <c r="C290" s="18">
        <v>92</v>
      </c>
      <c r="D290" s="18">
        <v>103.8</v>
      </c>
      <c r="E290" s="18">
        <v>74.5</v>
      </c>
      <c r="F290" s="20">
        <v>91.8</v>
      </c>
      <c r="G290" s="18"/>
      <c r="H290" s="18"/>
      <c r="I290" s="18"/>
      <c r="J290" s="18"/>
      <c r="K290" s="18"/>
      <c r="L290" s="18"/>
      <c r="M290" s="18"/>
      <c r="N290" s="18"/>
      <c r="O290" s="18"/>
      <c r="P290" s="18"/>
    </row>
    <row r="291" spans="1:16" ht="11" customHeight="1" x14ac:dyDescent="0.25">
      <c r="B291" s="12">
        <v>2013</v>
      </c>
      <c r="C291" s="18">
        <v>92.1</v>
      </c>
      <c r="D291" s="18">
        <v>102.3</v>
      </c>
      <c r="E291" s="18">
        <v>72.2</v>
      </c>
      <c r="F291" s="20">
        <v>93.9</v>
      </c>
      <c r="G291" s="18"/>
      <c r="H291" s="18"/>
      <c r="I291" s="18"/>
      <c r="J291" s="18"/>
      <c r="K291" s="18"/>
      <c r="L291" s="18"/>
      <c r="M291" s="18"/>
      <c r="N291" s="18"/>
      <c r="O291" s="18"/>
      <c r="P291" s="18"/>
    </row>
    <row r="292" spans="1:16" ht="11" customHeight="1" x14ac:dyDescent="0.25">
      <c r="B292" s="12">
        <v>2014</v>
      </c>
      <c r="C292" s="18">
        <v>97.7</v>
      </c>
      <c r="D292" s="18">
        <v>109.1</v>
      </c>
      <c r="E292" s="18">
        <v>91.2</v>
      </c>
      <c r="F292" s="20">
        <v>104.1</v>
      </c>
      <c r="G292" s="18"/>
      <c r="H292" s="18"/>
      <c r="I292" s="18"/>
      <c r="J292" s="18"/>
      <c r="K292" s="18"/>
      <c r="L292" s="18"/>
      <c r="M292" s="18"/>
      <c r="N292" s="18"/>
      <c r="O292" s="18"/>
      <c r="P292" s="18"/>
    </row>
    <row r="293" spans="1:16" ht="11" customHeight="1" x14ac:dyDescent="0.25">
      <c r="B293" s="12">
        <v>2015</v>
      </c>
      <c r="C293" s="21">
        <v>100</v>
      </c>
      <c r="D293" s="21">
        <v>100</v>
      </c>
      <c r="E293" s="21">
        <v>100</v>
      </c>
      <c r="F293" s="20">
        <v>100</v>
      </c>
      <c r="G293" s="18"/>
      <c r="H293" s="18"/>
      <c r="I293" s="18"/>
      <c r="J293" s="18"/>
      <c r="K293" s="18"/>
      <c r="L293" s="18"/>
      <c r="M293" s="18"/>
      <c r="N293" s="18"/>
      <c r="O293" s="18"/>
      <c r="P293" s="18"/>
    </row>
    <row r="294" spans="1:16" ht="11" customHeight="1" x14ac:dyDescent="0.25">
      <c r="B294" s="12">
        <v>2016</v>
      </c>
      <c r="C294" s="18">
        <v>102.2</v>
      </c>
      <c r="D294" s="18">
        <v>94.3</v>
      </c>
      <c r="E294" s="18">
        <v>89.4</v>
      </c>
      <c r="F294" s="20">
        <v>94.1</v>
      </c>
      <c r="G294" s="18"/>
      <c r="H294" s="18"/>
      <c r="I294" s="18"/>
      <c r="J294" s="18"/>
      <c r="K294" s="18"/>
      <c r="L294" s="18"/>
      <c r="M294" s="18"/>
      <c r="N294" s="18"/>
      <c r="O294" s="18"/>
      <c r="P294" s="18"/>
    </row>
    <row r="295" spans="1:16" ht="11" customHeight="1" x14ac:dyDescent="0.25">
      <c r="B295" s="12">
        <v>2017</v>
      </c>
      <c r="C295" s="18">
        <v>103.2</v>
      </c>
      <c r="D295" s="18">
        <v>107.4</v>
      </c>
      <c r="E295" s="18">
        <v>95.5</v>
      </c>
      <c r="F295" s="20">
        <v>94.1</v>
      </c>
      <c r="G295" s="18"/>
      <c r="H295" s="18"/>
      <c r="I295" s="18"/>
      <c r="J295" s="18"/>
      <c r="K295" s="18"/>
      <c r="L295" s="18"/>
      <c r="M295" s="18"/>
      <c r="N295" s="18"/>
      <c r="O295" s="18"/>
      <c r="P295" s="18"/>
    </row>
    <row r="296" spans="1:16" ht="11" customHeight="1" x14ac:dyDescent="0.25">
      <c r="B296" s="12">
        <v>2018</v>
      </c>
      <c r="C296" s="18">
        <v>101.4</v>
      </c>
      <c r="D296" s="18">
        <v>112.7</v>
      </c>
      <c r="E296" s="18">
        <v>101.2</v>
      </c>
      <c r="F296" s="20">
        <v>98.8</v>
      </c>
      <c r="G296" s="18"/>
      <c r="H296" s="18"/>
      <c r="I296" s="18"/>
      <c r="J296" s="18"/>
      <c r="K296" s="18"/>
      <c r="L296" s="18"/>
      <c r="M296" s="18"/>
      <c r="N296" s="18"/>
      <c r="O296" s="18"/>
      <c r="P296" s="18"/>
    </row>
    <row r="297" spans="1:16" ht="11" customHeight="1" x14ac:dyDescent="0.25">
      <c r="B297" s="12">
        <v>2019</v>
      </c>
      <c r="C297" s="18">
        <v>96.5</v>
      </c>
      <c r="D297" s="18">
        <v>100.5</v>
      </c>
      <c r="E297" s="18">
        <v>94.7</v>
      </c>
      <c r="F297" s="20">
        <v>87.5</v>
      </c>
      <c r="G297" s="18"/>
      <c r="H297" s="18"/>
      <c r="I297" s="18"/>
      <c r="J297" s="18"/>
      <c r="K297" s="18"/>
      <c r="L297" s="18"/>
      <c r="M297" s="18"/>
      <c r="N297" s="18"/>
      <c r="O297" s="18"/>
      <c r="P297" s="18"/>
    </row>
    <row r="298" spans="1:16" ht="11" customHeight="1" x14ac:dyDescent="0.25">
      <c r="B298" s="12">
        <v>2020</v>
      </c>
      <c r="C298" s="18">
        <v>89</v>
      </c>
      <c r="D298" s="18">
        <v>95.7</v>
      </c>
      <c r="E298" s="18">
        <v>109.8</v>
      </c>
      <c r="F298" s="20">
        <v>94.8</v>
      </c>
      <c r="G298" s="18"/>
      <c r="H298" s="18"/>
      <c r="I298" s="18"/>
      <c r="J298" s="18"/>
      <c r="K298" s="18"/>
      <c r="L298" s="18"/>
      <c r="M298" s="18"/>
      <c r="N298" s="18"/>
      <c r="O298" s="18"/>
      <c r="P298" s="18"/>
    </row>
    <row r="299" spans="1:16" ht="11" customHeight="1" x14ac:dyDescent="0.25">
      <c r="B299" s="12">
        <v>2021</v>
      </c>
      <c r="C299" s="18">
        <v>110.9</v>
      </c>
      <c r="D299" s="18">
        <v>130</v>
      </c>
      <c r="E299" s="18">
        <v>136</v>
      </c>
      <c r="F299" s="20">
        <v>92.5</v>
      </c>
      <c r="G299" s="18"/>
      <c r="H299" s="18"/>
      <c r="I299" s="18"/>
      <c r="J299" s="18"/>
      <c r="K299" s="18"/>
      <c r="L299" s="18"/>
      <c r="M299" s="18"/>
      <c r="N299" s="18"/>
      <c r="O299" s="18"/>
      <c r="P299" s="18"/>
    </row>
    <row r="300" spans="1:16" ht="11" customHeight="1" x14ac:dyDescent="0.25">
      <c r="B300" s="12">
        <v>2022</v>
      </c>
      <c r="C300" s="18">
        <v>121.5</v>
      </c>
      <c r="D300" s="18">
        <v>197.4</v>
      </c>
      <c r="E300" s="18">
        <v>130.6</v>
      </c>
      <c r="F300" s="20">
        <v>97.4</v>
      </c>
      <c r="G300" s="18"/>
      <c r="H300" s="18"/>
      <c r="I300" s="18"/>
      <c r="J300" s="18"/>
      <c r="K300" s="18"/>
      <c r="L300" s="18"/>
      <c r="M300" s="18"/>
      <c r="N300" s="18"/>
      <c r="O300" s="18"/>
      <c r="P300" s="18"/>
    </row>
    <row r="301" spans="1:16" ht="11" customHeight="1" thickBot="1" x14ac:dyDescent="0.3">
      <c r="A301" s="24"/>
      <c r="B301" s="25">
        <v>2023</v>
      </c>
      <c r="C301" s="26">
        <v>143.1</v>
      </c>
      <c r="D301" s="26"/>
      <c r="E301" s="26"/>
      <c r="F301" s="27"/>
      <c r="G301" s="18"/>
      <c r="H301" s="18"/>
      <c r="I301" s="18"/>
      <c r="J301" s="18"/>
      <c r="K301" s="18"/>
      <c r="L301" s="18"/>
      <c r="M301" s="18"/>
      <c r="N301" s="18"/>
      <c r="O301" s="18"/>
      <c r="P301" s="18"/>
    </row>
    <row r="302" spans="1:16" ht="11" customHeight="1" x14ac:dyDescent="0.25">
      <c r="A302" s="14" t="s">
        <v>14</v>
      </c>
      <c r="B302" s="15">
        <v>1994</v>
      </c>
      <c r="C302" s="16">
        <v>135</v>
      </c>
      <c r="D302" s="16"/>
      <c r="E302" s="16"/>
      <c r="F302" s="17"/>
      <c r="G302" s="18"/>
      <c r="H302" s="18"/>
      <c r="I302" s="18"/>
      <c r="J302" s="18"/>
      <c r="K302" s="18"/>
      <c r="L302" s="18"/>
      <c r="M302" s="18"/>
      <c r="N302" s="18"/>
      <c r="O302" s="18"/>
      <c r="P302" s="18"/>
    </row>
    <row r="303" spans="1:16" ht="11" customHeight="1" x14ac:dyDescent="0.25">
      <c r="A303" s="19"/>
      <c r="B303" s="12">
        <v>1995</v>
      </c>
      <c r="C303" s="18">
        <v>135.80000000000001</v>
      </c>
      <c r="D303" s="18"/>
      <c r="E303" s="18"/>
      <c r="F303" s="20"/>
      <c r="G303" s="18"/>
      <c r="H303" s="18"/>
      <c r="I303" s="18"/>
      <c r="J303" s="18"/>
      <c r="K303" s="18"/>
      <c r="L303" s="18"/>
      <c r="M303" s="18"/>
      <c r="N303" s="18"/>
      <c r="O303" s="18"/>
      <c r="P303" s="18"/>
    </row>
    <row r="304" spans="1:16" ht="11" customHeight="1" x14ac:dyDescent="0.25">
      <c r="B304" s="12">
        <v>1996</v>
      </c>
      <c r="C304" s="18">
        <v>140.69999999999999</v>
      </c>
      <c r="D304" s="18"/>
      <c r="E304" s="18"/>
      <c r="F304" s="20"/>
      <c r="G304" s="18"/>
      <c r="H304" s="18"/>
      <c r="I304" s="18"/>
      <c r="J304" s="18"/>
      <c r="K304" s="18"/>
      <c r="L304" s="18"/>
      <c r="M304" s="18"/>
      <c r="N304" s="18"/>
      <c r="O304" s="18"/>
      <c r="P304" s="18"/>
    </row>
    <row r="305" spans="2:16" ht="11" customHeight="1" x14ac:dyDescent="0.25">
      <c r="B305" s="12">
        <v>1997</v>
      </c>
      <c r="C305" s="18">
        <v>140.6</v>
      </c>
      <c r="D305" s="18"/>
      <c r="E305" s="18"/>
      <c r="F305" s="20"/>
      <c r="G305" s="18"/>
      <c r="H305" s="18"/>
      <c r="I305" s="18"/>
      <c r="J305" s="18"/>
      <c r="K305" s="18"/>
      <c r="L305" s="18"/>
      <c r="M305" s="18"/>
      <c r="N305" s="18"/>
      <c r="O305" s="18"/>
      <c r="P305" s="18"/>
    </row>
    <row r="306" spans="2:16" ht="11" customHeight="1" x14ac:dyDescent="0.25">
      <c r="B306" s="12">
        <v>1998</v>
      </c>
      <c r="C306" s="18">
        <v>131.19999999999999</v>
      </c>
      <c r="D306" s="18"/>
      <c r="E306" s="18"/>
      <c r="F306" s="20"/>
      <c r="G306" s="18"/>
      <c r="H306" s="18"/>
      <c r="I306" s="18"/>
      <c r="J306" s="18"/>
      <c r="K306" s="18"/>
      <c r="L306" s="18"/>
      <c r="M306" s="18"/>
      <c r="N306" s="18"/>
      <c r="O306" s="18"/>
      <c r="P306" s="18"/>
    </row>
    <row r="307" spans="2:16" ht="11" customHeight="1" x14ac:dyDescent="0.25">
      <c r="B307" s="12">
        <v>1999</v>
      </c>
      <c r="C307" s="18">
        <v>122.3</v>
      </c>
      <c r="D307" s="18"/>
      <c r="E307" s="18"/>
      <c r="F307" s="20"/>
      <c r="G307" s="18"/>
      <c r="H307" s="18"/>
      <c r="I307" s="18"/>
      <c r="J307" s="18"/>
      <c r="K307" s="18"/>
      <c r="L307" s="18"/>
      <c r="M307" s="18"/>
      <c r="N307" s="18"/>
      <c r="O307" s="18"/>
      <c r="P307" s="18"/>
    </row>
    <row r="308" spans="2:16" ht="11" customHeight="1" x14ac:dyDescent="0.25">
      <c r="B308" s="12">
        <v>2000</v>
      </c>
      <c r="C308" s="18">
        <v>121.9</v>
      </c>
      <c r="D308" s="18"/>
      <c r="E308" s="18"/>
      <c r="F308" s="20"/>
      <c r="G308" s="18"/>
      <c r="H308" s="18"/>
      <c r="I308" s="18"/>
      <c r="J308" s="18"/>
      <c r="K308" s="18"/>
      <c r="L308" s="18"/>
      <c r="M308" s="18"/>
      <c r="N308" s="18"/>
      <c r="O308" s="18"/>
      <c r="P308" s="18"/>
    </row>
    <row r="309" spans="2:16" ht="11" customHeight="1" x14ac:dyDescent="0.25">
      <c r="B309" s="12">
        <v>2001</v>
      </c>
      <c r="C309" s="18">
        <v>117.4</v>
      </c>
      <c r="D309" s="18"/>
      <c r="E309" s="18"/>
      <c r="F309" s="20"/>
      <c r="G309" s="18"/>
      <c r="H309" s="18"/>
      <c r="I309" s="18"/>
      <c r="J309" s="18"/>
      <c r="K309" s="18"/>
      <c r="L309" s="18"/>
      <c r="M309" s="18"/>
      <c r="N309" s="18"/>
      <c r="O309" s="18"/>
      <c r="P309" s="18"/>
    </row>
    <row r="310" spans="2:16" ht="11" customHeight="1" x14ac:dyDescent="0.25">
      <c r="B310" s="12">
        <v>2002</v>
      </c>
      <c r="C310" s="18">
        <v>108.3</v>
      </c>
      <c r="D310" s="18"/>
      <c r="E310" s="18"/>
      <c r="F310" s="20"/>
      <c r="G310" s="18"/>
      <c r="H310" s="18"/>
      <c r="I310" s="18"/>
      <c r="J310" s="18"/>
      <c r="K310" s="18"/>
      <c r="L310" s="18"/>
      <c r="M310" s="18"/>
      <c r="N310" s="18"/>
      <c r="O310" s="18"/>
      <c r="P310" s="18"/>
    </row>
    <row r="311" spans="2:16" ht="11" customHeight="1" x14ac:dyDescent="0.25">
      <c r="B311" s="12">
        <v>2003</v>
      </c>
      <c r="C311" s="18">
        <v>108</v>
      </c>
      <c r="D311" s="18"/>
      <c r="E311" s="18"/>
      <c r="F311" s="20"/>
      <c r="G311" s="18"/>
      <c r="H311" s="18"/>
      <c r="I311" s="18"/>
      <c r="J311" s="18"/>
      <c r="K311" s="18"/>
      <c r="L311" s="18"/>
      <c r="M311" s="18"/>
      <c r="N311" s="18"/>
      <c r="O311" s="18"/>
      <c r="P311" s="18"/>
    </row>
    <row r="312" spans="2:16" ht="11" customHeight="1" x14ac:dyDescent="0.25">
      <c r="B312" s="12">
        <v>2004</v>
      </c>
      <c r="C312" s="18">
        <v>103.1</v>
      </c>
      <c r="D312" s="18"/>
      <c r="E312" s="18"/>
      <c r="F312" s="20"/>
      <c r="G312" s="18"/>
      <c r="H312" s="18"/>
      <c r="I312" s="18"/>
      <c r="J312" s="18"/>
      <c r="K312" s="18"/>
      <c r="L312" s="18"/>
      <c r="M312" s="18"/>
      <c r="N312" s="18"/>
      <c r="O312" s="18"/>
      <c r="P312" s="18"/>
    </row>
    <row r="313" spans="2:16" ht="11" customHeight="1" x14ac:dyDescent="0.25">
      <c r="B313" s="12">
        <v>2005</v>
      </c>
      <c r="C313" s="18">
        <v>111.7</v>
      </c>
      <c r="D313" s="18"/>
      <c r="E313" s="18"/>
      <c r="F313" s="20"/>
      <c r="G313" s="18"/>
      <c r="H313" s="18"/>
      <c r="I313" s="18"/>
      <c r="J313" s="18"/>
      <c r="K313" s="18"/>
      <c r="L313" s="18"/>
      <c r="M313" s="18"/>
      <c r="N313" s="18"/>
      <c r="O313" s="18"/>
      <c r="P313" s="18"/>
    </row>
    <row r="314" spans="2:16" ht="11" customHeight="1" x14ac:dyDescent="0.25">
      <c r="B314" s="12">
        <v>2006</v>
      </c>
      <c r="C314" s="18">
        <v>108.3</v>
      </c>
      <c r="D314" s="18"/>
      <c r="E314" s="18"/>
      <c r="F314" s="20"/>
      <c r="G314" s="18"/>
      <c r="H314" s="18"/>
      <c r="I314" s="18"/>
      <c r="J314" s="18"/>
      <c r="K314" s="18"/>
      <c r="L314" s="18"/>
      <c r="M314" s="18"/>
      <c r="N314" s="18"/>
      <c r="O314" s="18"/>
      <c r="P314" s="18"/>
    </row>
    <row r="315" spans="2:16" ht="11" customHeight="1" x14ac:dyDescent="0.25">
      <c r="B315" s="12">
        <v>2007</v>
      </c>
      <c r="C315" s="18">
        <v>106.3</v>
      </c>
      <c r="D315" s="18"/>
      <c r="E315" s="18"/>
      <c r="F315" s="20"/>
      <c r="G315" s="18"/>
      <c r="H315" s="18"/>
      <c r="I315" s="18"/>
      <c r="J315" s="18"/>
      <c r="K315" s="18"/>
      <c r="L315" s="18"/>
      <c r="M315" s="18"/>
      <c r="N315" s="18"/>
      <c r="O315" s="18"/>
      <c r="P315" s="18"/>
    </row>
    <row r="316" spans="2:16" ht="11" customHeight="1" x14ac:dyDescent="0.25">
      <c r="B316" s="12">
        <v>2008</v>
      </c>
      <c r="C316" s="18">
        <v>100.8</v>
      </c>
      <c r="D316" s="18"/>
      <c r="E316" s="18"/>
      <c r="F316" s="20"/>
      <c r="G316" s="18"/>
      <c r="H316" s="18"/>
      <c r="I316" s="18"/>
      <c r="J316" s="18"/>
      <c r="K316" s="18"/>
      <c r="L316" s="18"/>
      <c r="M316" s="18"/>
      <c r="N316" s="18"/>
      <c r="O316" s="18"/>
      <c r="P316" s="18"/>
    </row>
    <row r="317" spans="2:16" ht="11" customHeight="1" x14ac:dyDescent="0.25">
      <c r="B317" s="12">
        <v>2009</v>
      </c>
      <c r="C317" s="18">
        <v>87.3</v>
      </c>
      <c r="D317" s="18"/>
      <c r="E317" s="18"/>
      <c r="F317" s="20"/>
      <c r="G317" s="18"/>
      <c r="H317" s="18"/>
      <c r="I317" s="18"/>
      <c r="J317" s="18"/>
      <c r="K317" s="18"/>
      <c r="L317" s="18"/>
      <c r="M317" s="18"/>
      <c r="N317" s="18"/>
      <c r="O317" s="18"/>
      <c r="P317" s="18"/>
    </row>
    <row r="318" spans="2:16" ht="11" customHeight="1" x14ac:dyDescent="0.25">
      <c r="B318" s="12">
        <v>2010</v>
      </c>
      <c r="C318" s="18">
        <v>84.5</v>
      </c>
      <c r="D318" s="18"/>
      <c r="E318" s="18"/>
      <c r="F318" s="20"/>
      <c r="G318" s="18"/>
      <c r="H318" s="18"/>
      <c r="I318" s="18"/>
      <c r="J318" s="18"/>
      <c r="K318" s="18"/>
      <c r="L318" s="18"/>
      <c r="M318" s="18"/>
      <c r="N318" s="18"/>
      <c r="O318" s="18"/>
      <c r="P318" s="18"/>
    </row>
    <row r="319" spans="2:16" ht="11" customHeight="1" x14ac:dyDescent="0.25">
      <c r="B319" s="12">
        <v>2011</v>
      </c>
      <c r="C319" s="18">
        <v>74.099999999999994</v>
      </c>
      <c r="D319" s="18">
        <v>99.2</v>
      </c>
      <c r="E319" s="18">
        <v>80.099999999999994</v>
      </c>
      <c r="F319" s="20">
        <v>77.900000000000006</v>
      </c>
      <c r="G319" s="18"/>
      <c r="H319" s="18"/>
      <c r="I319" s="18"/>
      <c r="J319" s="18"/>
      <c r="K319" s="18"/>
      <c r="L319" s="18"/>
      <c r="M319" s="18"/>
      <c r="N319" s="18"/>
      <c r="O319" s="18"/>
      <c r="P319" s="18"/>
    </row>
    <row r="320" spans="2:16" ht="11" customHeight="1" x14ac:dyDescent="0.25">
      <c r="B320" s="12">
        <v>2012</v>
      </c>
      <c r="C320" s="18">
        <v>84</v>
      </c>
      <c r="D320" s="18">
        <v>96</v>
      </c>
      <c r="E320" s="18">
        <v>85</v>
      </c>
      <c r="F320" s="20">
        <v>85.6</v>
      </c>
      <c r="G320" s="18"/>
      <c r="H320" s="18"/>
      <c r="I320" s="18"/>
      <c r="J320" s="18"/>
      <c r="K320" s="18"/>
      <c r="L320" s="18"/>
      <c r="M320" s="18"/>
      <c r="N320" s="18"/>
      <c r="O320" s="18"/>
      <c r="P320" s="18"/>
    </row>
    <row r="321" spans="1:16" ht="11" customHeight="1" x14ac:dyDescent="0.25">
      <c r="B321" s="12">
        <v>2013</v>
      </c>
      <c r="C321" s="18">
        <v>85.7</v>
      </c>
      <c r="D321" s="18">
        <v>93.3</v>
      </c>
      <c r="E321" s="18">
        <v>85.2</v>
      </c>
      <c r="F321" s="20">
        <v>88.9</v>
      </c>
      <c r="G321" s="18"/>
      <c r="H321" s="18"/>
      <c r="I321" s="18"/>
      <c r="J321" s="18"/>
      <c r="K321" s="18"/>
      <c r="L321" s="18"/>
      <c r="M321" s="18"/>
      <c r="N321" s="18"/>
      <c r="O321" s="18"/>
      <c r="P321" s="18"/>
    </row>
    <row r="322" spans="1:16" ht="11" customHeight="1" x14ac:dyDescent="0.25">
      <c r="B322" s="12">
        <v>2014</v>
      </c>
      <c r="C322" s="18">
        <v>91.1</v>
      </c>
      <c r="D322" s="18">
        <v>93.7</v>
      </c>
      <c r="E322" s="18">
        <v>87.3</v>
      </c>
      <c r="F322" s="20">
        <v>91</v>
      </c>
      <c r="G322" s="18"/>
      <c r="H322" s="18"/>
      <c r="I322" s="18"/>
      <c r="J322" s="18"/>
      <c r="K322" s="18"/>
      <c r="L322" s="18"/>
      <c r="M322" s="18"/>
      <c r="N322" s="18"/>
      <c r="O322" s="18"/>
      <c r="P322" s="18"/>
    </row>
    <row r="323" spans="1:16" ht="11" customHeight="1" x14ac:dyDescent="0.25">
      <c r="B323" s="12">
        <v>2015</v>
      </c>
      <c r="C323" s="21">
        <v>100</v>
      </c>
      <c r="D323" s="21">
        <v>100</v>
      </c>
      <c r="E323" s="21">
        <v>100</v>
      </c>
      <c r="F323" s="20">
        <v>100</v>
      </c>
      <c r="G323" s="18"/>
      <c r="H323" s="18"/>
      <c r="I323" s="18"/>
      <c r="J323" s="18"/>
      <c r="K323" s="18"/>
      <c r="L323" s="18"/>
      <c r="M323" s="18"/>
      <c r="N323" s="18"/>
      <c r="O323" s="18"/>
      <c r="P323" s="18"/>
    </row>
    <row r="324" spans="1:16" ht="11" customHeight="1" x14ac:dyDescent="0.25">
      <c r="B324" s="12">
        <v>2016</v>
      </c>
      <c r="C324" s="18">
        <v>102</v>
      </c>
      <c r="D324" s="18">
        <v>96.1</v>
      </c>
      <c r="E324" s="18">
        <v>92.1</v>
      </c>
      <c r="F324" s="20">
        <v>100.5</v>
      </c>
      <c r="G324" s="18"/>
      <c r="H324" s="18"/>
      <c r="I324" s="18"/>
      <c r="J324" s="18"/>
      <c r="K324" s="18"/>
      <c r="L324" s="18"/>
      <c r="M324" s="18"/>
      <c r="N324" s="18"/>
      <c r="O324" s="18"/>
      <c r="P324" s="18"/>
    </row>
    <row r="325" spans="1:16" ht="11" customHeight="1" x14ac:dyDescent="0.25">
      <c r="B325" s="12">
        <v>2017</v>
      </c>
      <c r="C325" s="18">
        <v>106.7</v>
      </c>
      <c r="D325" s="18">
        <v>97.8</v>
      </c>
      <c r="E325" s="18">
        <v>101.8</v>
      </c>
      <c r="F325" s="20">
        <v>100.6</v>
      </c>
      <c r="G325" s="18"/>
      <c r="H325" s="18"/>
      <c r="I325" s="18"/>
      <c r="J325" s="18"/>
      <c r="K325" s="18"/>
      <c r="L325" s="18"/>
      <c r="M325" s="18"/>
      <c r="N325" s="18"/>
      <c r="O325" s="18"/>
      <c r="P325" s="18"/>
    </row>
    <row r="326" spans="1:16" ht="11" customHeight="1" x14ac:dyDescent="0.25">
      <c r="B326" s="12">
        <v>2018</v>
      </c>
      <c r="C326" s="18">
        <v>113</v>
      </c>
      <c r="D326" s="18">
        <v>103.7</v>
      </c>
      <c r="E326" s="18">
        <v>114.2</v>
      </c>
      <c r="F326" s="20">
        <v>110.5</v>
      </c>
      <c r="G326" s="18"/>
      <c r="H326" s="18"/>
      <c r="I326" s="18"/>
      <c r="J326" s="18"/>
      <c r="K326" s="18"/>
      <c r="L326" s="18"/>
      <c r="M326" s="18"/>
      <c r="N326" s="18"/>
      <c r="O326" s="18"/>
      <c r="P326" s="18"/>
    </row>
    <row r="327" spans="1:16" ht="11" customHeight="1" x14ac:dyDescent="0.25">
      <c r="B327" s="12">
        <v>2019</v>
      </c>
      <c r="C327" s="18">
        <v>113.3</v>
      </c>
      <c r="D327" s="18">
        <v>101.5</v>
      </c>
      <c r="E327" s="18">
        <v>113.1</v>
      </c>
      <c r="F327" s="20">
        <v>107.1</v>
      </c>
      <c r="G327" s="18"/>
      <c r="H327" s="18"/>
      <c r="I327" s="18"/>
      <c r="J327" s="18"/>
      <c r="K327" s="18"/>
      <c r="L327" s="18"/>
      <c r="M327" s="18"/>
      <c r="N327" s="18"/>
      <c r="O327" s="18"/>
      <c r="P327" s="18"/>
    </row>
    <row r="328" spans="1:16" ht="11" customHeight="1" x14ac:dyDescent="0.25">
      <c r="B328" s="12">
        <v>2020</v>
      </c>
      <c r="C328" s="18">
        <v>105.5</v>
      </c>
      <c r="D328" s="18">
        <v>95.3</v>
      </c>
      <c r="E328" s="18">
        <v>95.8</v>
      </c>
      <c r="F328" s="20">
        <v>108.8</v>
      </c>
      <c r="G328" s="18"/>
      <c r="H328" s="18"/>
      <c r="I328" s="18"/>
      <c r="J328" s="18"/>
      <c r="K328" s="18"/>
      <c r="L328" s="18"/>
      <c r="M328" s="18"/>
      <c r="N328" s="18"/>
      <c r="O328" s="18"/>
      <c r="P328" s="18"/>
    </row>
    <row r="329" spans="1:16" ht="11" customHeight="1" x14ac:dyDescent="0.25">
      <c r="B329" s="12">
        <v>2021</v>
      </c>
      <c r="C329" s="18">
        <v>108.4</v>
      </c>
      <c r="D329" s="18">
        <v>107.7</v>
      </c>
      <c r="E329" s="18">
        <v>104.7</v>
      </c>
      <c r="F329" s="20">
        <v>102</v>
      </c>
      <c r="G329" s="18"/>
      <c r="H329" s="18"/>
      <c r="I329" s="18"/>
      <c r="J329" s="18"/>
      <c r="K329" s="18"/>
      <c r="L329" s="18"/>
      <c r="M329" s="18"/>
      <c r="N329" s="18"/>
      <c r="O329" s="18"/>
      <c r="P329" s="18"/>
    </row>
    <row r="330" spans="1:16" ht="11" customHeight="1" x14ac:dyDescent="0.25">
      <c r="B330" s="12">
        <v>2022</v>
      </c>
      <c r="C330" s="18">
        <v>108.2</v>
      </c>
      <c r="D330" s="18">
        <v>109.7</v>
      </c>
      <c r="E330" s="18">
        <v>109.8</v>
      </c>
      <c r="F330" s="20">
        <v>102.3</v>
      </c>
      <c r="G330" s="18"/>
      <c r="H330" s="18"/>
      <c r="I330" s="18"/>
      <c r="J330" s="18"/>
      <c r="K330" s="18"/>
      <c r="L330" s="18"/>
      <c r="M330" s="18"/>
      <c r="N330" s="18"/>
      <c r="O330" s="18"/>
      <c r="P330" s="18"/>
    </row>
    <row r="331" spans="1:16" ht="11" customHeight="1" thickBot="1" x14ac:dyDescent="0.3">
      <c r="A331" s="24"/>
      <c r="B331" s="25"/>
      <c r="C331" s="26">
        <v>119.5</v>
      </c>
      <c r="D331" s="26"/>
      <c r="E331" s="26"/>
      <c r="F331" s="27"/>
      <c r="G331" s="18"/>
      <c r="H331" s="18"/>
      <c r="I331" s="18"/>
      <c r="J331" s="18"/>
      <c r="K331" s="18"/>
      <c r="L331" s="18"/>
      <c r="M331" s="18"/>
      <c r="N331" s="18"/>
      <c r="O331" s="18"/>
      <c r="P331" s="18"/>
    </row>
    <row r="332" spans="1:16" ht="11" customHeight="1" x14ac:dyDescent="0.25">
      <c r="A332" s="14" t="s">
        <v>15</v>
      </c>
      <c r="B332" s="15">
        <v>1994</v>
      </c>
      <c r="C332" s="16">
        <v>83.7</v>
      </c>
      <c r="D332" s="16"/>
      <c r="E332" s="16"/>
      <c r="F332" s="20"/>
      <c r="G332" s="18"/>
      <c r="H332" s="18"/>
      <c r="I332" s="18"/>
      <c r="J332" s="18"/>
      <c r="K332" s="18"/>
      <c r="L332" s="18"/>
      <c r="M332" s="18"/>
      <c r="N332" s="18"/>
      <c r="O332" s="18"/>
      <c r="P332" s="18"/>
    </row>
    <row r="333" spans="1:16" ht="11" customHeight="1" x14ac:dyDescent="0.25">
      <c r="A333" s="19"/>
      <c r="B333" s="12">
        <v>1995</v>
      </c>
      <c r="C333" s="18">
        <v>88.8</v>
      </c>
      <c r="D333" s="18"/>
      <c r="E333" s="18"/>
      <c r="F333" s="20"/>
      <c r="G333" s="18"/>
      <c r="H333" s="18"/>
      <c r="I333" s="18"/>
      <c r="J333" s="18"/>
      <c r="K333" s="18"/>
      <c r="L333" s="18"/>
      <c r="M333" s="18"/>
      <c r="N333" s="18"/>
      <c r="O333" s="18"/>
      <c r="P333" s="18"/>
    </row>
    <row r="334" spans="1:16" ht="11" customHeight="1" x14ac:dyDescent="0.25">
      <c r="B334" s="12">
        <v>1996</v>
      </c>
      <c r="C334" s="18">
        <v>94.6</v>
      </c>
      <c r="D334" s="18"/>
      <c r="E334" s="18"/>
      <c r="F334" s="20"/>
      <c r="G334" s="18"/>
      <c r="H334" s="18"/>
      <c r="I334" s="18"/>
      <c r="J334" s="18"/>
      <c r="K334" s="18"/>
      <c r="L334" s="18"/>
      <c r="M334" s="18"/>
      <c r="N334" s="18"/>
      <c r="O334" s="18"/>
      <c r="P334" s="18"/>
    </row>
    <row r="335" spans="1:16" ht="11" customHeight="1" x14ac:dyDescent="0.25">
      <c r="B335" s="12">
        <v>1997</v>
      </c>
      <c r="C335" s="18">
        <v>99.1</v>
      </c>
      <c r="D335" s="18"/>
      <c r="E335" s="18"/>
      <c r="F335" s="20"/>
      <c r="G335" s="18"/>
      <c r="H335" s="18"/>
      <c r="I335" s="18"/>
      <c r="J335" s="18"/>
      <c r="K335" s="18"/>
      <c r="L335" s="18"/>
      <c r="M335" s="18"/>
      <c r="N335" s="18"/>
      <c r="O335" s="18"/>
      <c r="P335" s="18"/>
    </row>
    <row r="336" spans="1:16" ht="11" customHeight="1" x14ac:dyDescent="0.25">
      <c r="B336" s="12">
        <v>1998</v>
      </c>
      <c r="C336" s="18">
        <v>94.9</v>
      </c>
      <c r="D336" s="18"/>
      <c r="E336" s="18"/>
      <c r="F336" s="20"/>
      <c r="G336" s="18"/>
      <c r="H336" s="18"/>
      <c r="I336" s="18"/>
      <c r="J336" s="18"/>
      <c r="K336" s="18"/>
      <c r="L336" s="18"/>
      <c r="M336" s="18"/>
      <c r="N336" s="18"/>
      <c r="O336" s="18"/>
      <c r="P336" s="18"/>
    </row>
    <row r="337" spans="2:16" ht="11" customHeight="1" x14ac:dyDescent="0.25">
      <c r="B337" s="12">
        <v>1999</v>
      </c>
      <c r="C337" s="18">
        <v>87.9</v>
      </c>
      <c r="D337" s="18"/>
      <c r="E337" s="18"/>
      <c r="F337" s="20"/>
      <c r="G337" s="18"/>
      <c r="H337" s="18"/>
      <c r="I337" s="18"/>
      <c r="J337" s="18"/>
      <c r="K337" s="18"/>
      <c r="L337" s="18"/>
      <c r="M337" s="18"/>
      <c r="N337" s="18"/>
      <c r="O337" s="18"/>
      <c r="P337" s="18"/>
    </row>
    <row r="338" spans="2:16" ht="11" customHeight="1" x14ac:dyDescent="0.25">
      <c r="B338" s="12">
        <v>2000</v>
      </c>
      <c r="C338" s="18">
        <v>91.6</v>
      </c>
      <c r="D338" s="18"/>
      <c r="E338" s="18"/>
      <c r="F338" s="20"/>
      <c r="G338" s="18"/>
      <c r="H338" s="18"/>
      <c r="I338" s="18"/>
      <c r="J338" s="18"/>
      <c r="K338" s="18"/>
      <c r="L338" s="18"/>
      <c r="M338" s="18"/>
      <c r="N338" s="18"/>
      <c r="O338" s="18"/>
      <c r="P338" s="18"/>
    </row>
    <row r="339" spans="2:16" ht="11" customHeight="1" x14ac:dyDescent="0.25">
      <c r="B339" s="12">
        <v>2001</v>
      </c>
      <c r="C339" s="18">
        <v>86.4</v>
      </c>
      <c r="D339" s="18"/>
      <c r="E339" s="18"/>
      <c r="F339" s="20"/>
      <c r="G339" s="18"/>
      <c r="H339" s="18"/>
      <c r="I339" s="18"/>
      <c r="J339" s="18"/>
      <c r="K339" s="18"/>
      <c r="L339" s="18"/>
      <c r="M339" s="18"/>
      <c r="N339" s="18"/>
      <c r="O339" s="18"/>
      <c r="P339" s="18"/>
    </row>
    <row r="340" spans="2:16" ht="11" customHeight="1" x14ac:dyDescent="0.25">
      <c r="B340" s="12">
        <v>2002</v>
      </c>
      <c r="C340" s="18">
        <v>77.8</v>
      </c>
      <c r="D340" s="18"/>
      <c r="E340" s="18"/>
      <c r="F340" s="20"/>
      <c r="G340" s="18"/>
      <c r="H340" s="18"/>
      <c r="I340" s="18"/>
      <c r="J340" s="18"/>
      <c r="K340" s="18"/>
      <c r="L340" s="18"/>
      <c r="M340" s="18"/>
      <c r="N340" s="18"/>
      <c r="O340" s="18"/>
      <c r="P340" s="18"/>
    </row>
    <row r="341" spans="2:16" ht="11" customHeight="1" x14ac:dyDescent="0.25">
      <c r="B341" s="12">
        <v>2003</v>
      </c>
      <c r="C341" s="18">
        <v>81.2</v>
      </c>
      <c r="D341" s="18"/>
      <c r="E341" s="18"/>
      <c r="F341" s="20"/>
      <c r="G341" s="18"/>
      <c r="H341" s="18"/>
      <c r="I341" s="18"/>
      <c r="J341" s="18"/>
      <c r="K341" s="18"/>
      <c r="L341" s="18"/>
      <c r="M341" s="18"/>
      <c r="N341" s="18"/>
      <c r="O341" s="18"/>
      <c r="P341" s="18"/>
    </row>
    <row r="342" spans="2:16" ht="11" customHeight="1" x14ac:dyDescent="0.25">
      <c r="B342" s="12">
        <v>2004</v>
      </c>
      <c r="C342" s="18">
        <v>88</v>
      </c>
      <c r="D342" s="18"/>
      <c r="E342" s="18"/>
      <c r="F342" s="20"/>
      <c r="G342" s="18"/>
      <c r="H342" s="18"/>
      <c r="I342" s="18"/>
      <c r="J342" s="18"/>
      <c r="K342" s="18"/>
      <c r="L342" s="18"/>
      <c r="M342" s="18"/>
      <c r="N342" s="18"/>
      <c r="O342" s="18"/>
      <c r="P342" s="18"/>
    </row>
    <row r="343" spans="2:16" ht="11" customHeight="1" x14ac:dyDescent="0.25">
      <c r="B343" s="12">
        <v>2005</v>
      </c>
      <c r="C343" s="18">
        <v>92.7</v>
      </c>
      <c r="D343" s="18"/>
      <c r="E343" s="18"/>
      <c r="F343" s="20"/>
      <c r="G343" s="18"/>
      <c r="H343" s="18"/>
      <c r="I343" s="18"/>
      <c r="J343" s="18"/>
      <c r="K343" s="18"/>
      <c r="L343" s="18"/>
      <c r="M343" s="18"/>
      <c r="N343" s="18"/>
      <c r="O343" s="18"/>
      <c r="P343" s="18"/>
    </row>
    <row r="344" spans="2:16" ht="11" customHeight="1" x14ac:dyDescent="0.25">
      <c r="B344" s="12">
        <v>2006</v>
      </c>
      <c r="C344" s="18">
        <v>98.9</v>
      </c>
      <c r="D344" s="18"/>
      <c r="E344" s="18"/>
      <c r="F344" s="20"/>
      <c r="G344" s="18"/>
      <c r="H344" s="18"/>
      <c r="I344" s="18"/>
      <c r="J344" s="18"/>
      <c r="K344" s="18"/>
      <c r="L344" s="18"/>
      <c r="M344" s="18"/>
      <c r="N344" s="18"/>
      <c r="O344" s="18"/>
      <c r="P344" s="18"/>
    </row>
    <row r="345" spans="2:16" ht="11" customHeight="1" x14ac:dyDescent="0.25">
      <c r="B345" s="12">
        <v>2007</v>
      </c>
      <c r="C345" s="18">
        <v>104.2</v>
      </c>
      <c r="D345" s="18"/>
      <c r="E345" s="18"/>
      <c r="F345" s="20"/>
      <c r="G345" s="18"/>
      <c r="H345" s="18"/>
      <c r="I345" s="18"/>
      <c r="J345" s="18"/>
      <c r="K345" s="18"/>
      <c r="L345" s="18"/>
      <c r="M345" s="18"/>
      <c r="N345" s="18"/>
      <c r="O345" s="18"/>
      <c r="P345" s="18"/>
    </row>
    <row r="346" spans="2:16" ht="11" customHeight="1" x14ac:dyDescent="0.25">
      <c r="B346" s="12">
        <v>2008</v>
      </c>
      <c r="C346" s="18">
        <v>104.2</v>
      </c>
      <c r="D346" s="18"/>
      <c r="E346" s="18"/>
      <c r="F346" s="20"/>
      <c r="G346" s="18"/>
      <c r="H346" s="18"/>
      <c r="I346" s="18"/>
      <c r="J346" s="18"/>
      <c r="K346" s="18"/>
      <c r="L346" s="18"/>
      <c r="M346" s="18"/>
      <c r="N346" s="18"/>
      <c r="O346" s="18"/>
      <c r="P346" s="18"/>
    </row>
    <row r="347" spans="2:16" ht="11" customHeight="1" x14ac:dyDescent="0.25">
      <c r="B347" s="12">
        <v>2009</v>
      </c>
      <c r="C347" s="18">
        <v>75.8</v>
      </c>
      <c r="D347" s="18"/>
      <c r="E347" s="18"/>
      <c r="F347" s="20"/>
      <c r="G347" s="18"/>
      <c r="H347" s="18"/>
      <c r="I347" s="18"/>
      <c r="J347" s="18"/>
      <c r="K347" s="18"/>
      <c r="L347" s="18"/>
      <c r="M347" s="18"/>
      <c r="N347" s="18"/>
      <c r="O347" s="18"/>
      <c r="P347" s="18"/>
    </row>
    <row r="348" spans="2:16" ht="11" customHeight="1" x14ac:dyDescent="0.25">
      <c r="B348" s="12">
        <v>2010</v>
      </c>
      <c r="C348" s="18">
        <v>84.6</v>
      </c>
      <c r="D348" s="18"/>
      <c r="E348" s="18"/>
      <c r="F348" s="20"/>
      <c r="G348" s="18"/>
      <c r="H348" s="18"/>
      <c r="I348" s="18"/>
      <c r="J348" s="18"/>
      <c r="K348" s="18"/>
      <c r="L348" s="18"/>
      <c r="M348" s="18"/>
      <c r="N348" s="18"/>
      <c r="O348" s="18"/>
      <c r="P348" s="18"/>
    </row>
    <row r="349" spans="2:16" ht="11" customHeight="1" x14ac:dyDescent="0.25">
      <c r="B349" s="12">
        <v>2011</v>
      </c>
      <c r="C349" s="18">
        <v>87.5</v>
      </c>
      <c r="D349" s="18">
        <v>107</v>
      </c>
      <c r="E349" s="18">
        <v>89.6</v>
      </c>
      <c r="F349" s="20">
        <v>73.400000000000006</v>
      </c>
      <c r="G349" s="18"/>
      <c r="H349" s="18"/>
      <c r="I349" s="18"/>
      <c r="J349" s="18"/>
      <c r="K349" s="18"/>
      <c r="L349" s="18"/>
      <c r="M349" s="18"/>
      <c r="N349" s="18"/>
      <c r="O349" s="18"/>
      <c r="P349" s="18"/>
    </row>
    <row r="350" spans="2:16" ht="11" customHeight="1" x14ac:dyDescent="0.25">
      <c r="B350" s="12">
        <v>2012</v>
      </c>
      <c r="C350" s="18">
        <v>89.9</v>
      </c>
      <c r="D350" s="18">
        <v>103.2</v>
      </c>
      <c r="E350" s="18">
        <v>90.7</v>
      </c>
      <c r="F350" s="20">
        <v>78.7</v>
      </c>
      <c r="G350" s="18"/>
      <c r="H350" s="18"/>
      <c r="I350" s="18"/>
      <c r="J350" s="18"/>
      <c r="K350" s="18"/>
      <c r="L350" s="18"/>
      <c r="M350" s="18"/>
      <c r="N350" s="18"/>
      <c r="O350" s="18"/>
      <c r="P350" s="18"/>
    </row>
    <row r="351" spans="2:16" ht="11" customHeight="1" x14ac:dyDescent="0.25">
      <c r="B351" s="12">
        <v>2013</v>
      </c>
      <c r="C351" s="18">
        <v>87.6</v>
      </c>
      <c r="D351" s="18">
        <v>106.6</v>
      </c>
      <c r="E351" s="18">
        <v>93.7</v>
      </c>
      <c r="F351" s="20">
        <v>81.2</v>
      </c>
      <c r="G351" s="18"/>
      <c r="H351" s="18"/>
      <c r="I351" s="18"/>
      <c r="J351" s="18"/>
      <c r="K351" s="18"/>
      <c r="L351" s="18"/>
      <c r="M351" s="18"/>
      <c r="N351" s="18"/>
      <c r="O351" s="18"/>
      <c r="P351" s="18"/>
    </row>
    <row r="352" spans="2:16" ht="11" customHeight="1" x14ac:dyDescent="0.25">
      <c r="B352" s="12">
        <v>2014</v>
      </c>
      <c r="C352" s="18">
        <v>92</v>
      </c>
      <c r="D352" s="18">
        <v>96.3</v>
      </c>
      <c r="E352" s="18">
        <v>95.1</v>
      </c>
      <c r="F352" s="20">
        <v>84.6</v>
      </c>
      <c r="G352" s="18"/>
      <c r="H352" s="18"/>
      <c r="I352" s="18"/>
      <c r="J352" s="18"/>
      <c r="K352" s="18"/>
      <c r="L352" s="18"/>
      <c r="M352" s="18"/>
      <c r="N352" s="18"/>
      <c r="O352" s="18"/>
      <c r="P352" s="18"/>
    </row>
    <row r="353" spans="1:16" ht="11" customHeight="1" x14ac:dyDescent="0.25">
      <c r="B353" s="12">
        <v>2015</v>
      </c>
      <c r="C353" s="21">
        <v>100</v>
      </c>
      <c r="D353" s="21">
        <v>100</v>
      </c>
      <c r="E353" s="21">
        <v>100</v>
      </c>
      <c r="F353" s="20">
        <v>100</v>
      </c>
      <c r="G353" s="18"/>
      <c r="H353" s="18"/>
      <c r="I353" s="18"/>
      <c r="J353" s="18"/>
      <c r="K353" s="18"/>
      <c r="L353" s="18"/>
      <c r="M353" s="18"/>
      <c r="N353" s="18"/>
      <c r="O353" s="18"/>
      <c r="P353" s="18"/>
    </row>
    <row r="354" spans="1:16" ht="11" customHeight="1" x14ac:dyDescent="0.25">
      <c r="B354" s="12">
        <v>2016</v>
      </c>
      <c r="C354" s="18">
        <v>99.7</v>
      </c>
      <c r="D354" s="18">
        <v>98.5</v>
      </c>
      <c r="E354" s="18">
        <v>102.3</v>
      </c>
      <c r="F354" s="20">
        <v>97.2</v>
      </c>
      <c r="G354" s="18"/>
      <c r="H354" s="18"/>
      <c r="I354" s="18"/>
      <c r="J354" s="18"/>
      <c r="K354" s="18"/>
      <c r="L354" s="18"/>
      <c r="M354" s="18"/>
      <c r="N354" s="18"/>
      <c r="O354" s="18"/>
      <c r="P354" s="18"/>
    </row>
    <row r="355" spans="1:16" ht="11" customHeight="1" x14ac:dyDescent="0.25">
      <c r="B355" s="12">
        <v>2017</v>
      </c>
      <c r="C355" s="18">
        <v>106.4</v>
      </c>
      <c r="D355" s="18">
        <v>101.7</v>
      </c>
      <c r="E355" s="18">
        <v>108.4</v>
      </c>
      <c r="F355" s="20">
        <v>107.6</v>
      </c>
      <c r="G355" s="18"/>
      <c r="H355" s="18"/>
      <c r="I355" s="18"/>
      <c r="J355" s="18"/>
      <c r="K355" s="18"/>
      <c r="L355" s="18"/>
      <c r="M355" s="18"/>
      <c r="N355" s="18"/>
      <c r="O355" s="18"/>
      <c r="P355" s="18"/>
    </row>
    <row r="356" spans="1:16" ht="11" customHeight="1" x14ac:dyDescent="0.25">
      <c r="B356" s="12">
        <v>2018</v>
      </c>
      <c r="C356" s="18">
        <v>111.6</v>
      </c>
      <c r="D356" s="18">
        <v>102.5</v>
      </c>
      <c r="E356" s="18">
        <v>114.5</v>
      </c>
      <c r="F356" s="20">
        <v>105.2</v>
      </c>
      <c r="G356" s="18"/>
      <c r="H356" s="18"/>
      <c r="I356" s="18"/>
      <c r="J356" s="18"/>
      <c r="K356" s="18"/>
      <c r="L356" s="18"/>
      <c r="M356" s="18"/>
      <c r="N356" s="18"/>
      <c r="O356" s="18"/>
      <c r="P356" s="18"/>
    </row>
    <row r="357" spans="1:16" ht="11" customHeight="1" x14ac:dyDescent="0.25">
      <c r="B357" s="12">
        <v>2019</v>
      </c>
      <c r="C357" s="18">
        <v>108.3</v>
      </c>
      <c r="D357" s="18">
        <v>95.9</v>
      </c>
      <c r="E357" s="18">
        <v>108.8</v>
      </c>
      <c r="F357" s="20">
        <v>97.3</v>
      </c>
      <c r="G357" s="18"/>
      <c r="H357" s="18"/>
      <c r="I357" s="18"/>
      <c r="J357" s="18"/>
      <c r="K357" s="18"/>
      <c r="L357" s="18"/>
      <c r="M357" s="18"/>
      <c r="N357" s="18"/>
      <c r="O357" s="18"/>
      <c r="P357" s="18"/>
    </row>
    <row r="358" spans="1:16" ht="11" customHeight="1" x14ac:dyDescent="0.25">
      <c r="B358" s="12">
        <v>2020</v>
      </c>
      <c r="C358" s="18">
        <v>99.6</v>
      </c>
      <c r="D358" s="18">
        <v>100</v>
      </c>
      <c r="E358" s="18">
        <v>118</v>
      </c>
      <c r="F358" s="20">
        <v>92.4</v>
      </c>
      <c r="G358" s="18"/>
      <c r="H358" s="18"/>
      <c r="I358" s="18"/>
      <c r="J358" s="18"/>
      <c r="K358" s="18"/>
      <c r="L358" s="18"/>
      <c r="M358" s="18"/>
      <c r="N358" s="18"/>
      <c r="O358" s="18"/>
      <c r="P358" s="18"/>
    </row>
    <row r="359" spans="1:16" ht="11" customHeight="1" x14ac:dyDescent="0.25">
      <c r="B359" s="12">
        <v>2021</v>
      </c>
      <c r="C359" s="18">
        <v>107.3</v>
      </c>
      <c r="D359" s="18">
        <v>97.5</v>
      </c>
      <c r="E359" s="18">
        <v>124.9</v>
      </c>
      <c r="F359" s="20">
        <v>98</v>
      </c>
      <c r="G359" s="18"/>
      <c r="H359" s="18"/>
      <c r="I359" s="18"/>
      <c r="J359" s="18"/>
      <c r="K359" s="18"/>
      <c r="L359" s="18"/>
      <c r="M359" s="18"/>
      <c r="N359" s="18"/>
      <c r="O359" s="18"/>
      <c r="P359" s="18"/>
    </row>
    <row r="360" spans="1:16" ht="11" customHeight="1" x14ac:dyDescent="0.25">
      <c r="B360" s="12">
        <v>2022</v>
      </c>
      <c r="C360" s="18">
        <v>112.4</v>
      </c>
      <c r="D360" s="18">
        <v>104.7</v>
      </c>
      <c r="E360" s="18">
        <v>133.69999999999999</v>
      </c>
      <c r="F360" s="20">
        <v>90.4</v>
      </c>
      <c r="G360" s="18"/>
      <c r="H360" s="18"/>
      <c r="I360" s="18"/>
      <c r="J360" s="18"/>
      <c r="K360" s="18"/>
      <c r="L360" s="18"/>
      <c r="M360" s="18"/>
      <c r="N360" s="18"/>
      <c r="O360" s="18"/>
      <c r="P360" s="18"/>
    </row>
    <row r="361" spans="1:16" ht="11" customHeight="1" thickBot="1" x14ac:dyDescent="0.3">
      <c r="A361" s="24"/>
      <c r="B361" s="25"/>
      <c r="C361" s="26">
        <v>113</v>
      </c>
      <c r="D361" s="26"/>
      <c r="E361" s="26"/>
      <c r="F361" s="27"/>
      <c r="G361" s="18"/>
      <c r="H361" s="18"/>
      <c r="I361" s="18"/>
      <c r="J361" s="18"/>
      <c r="K361" s="18"/>
      <c r="L361" s="18"/>
      <c r="M361" s="18"/>
      <c r="N361" s="18"/>
      <c r="O361" s="18"/>
      <c r="P361" s="18"/>
    </row>
    <row r="362" spans="1:16" ht="11" customHeight="1" x14ac:dyDescent="0.25">
      <c r="A362" s="14" t="s">
        <v>16</v>
      </c>
      <c r="B362" s="15">
        <v>1994</v>
      </c>
      <c r="C362" s="16">
        <v>100.4</v>
      </c>
      <c r="D362" s="16"/>
      <c r="E362" s="16"/>
      <c r="F362" s="17"/>
      <c r="G362" s="18"/>
      <c r="H362" s="18"/>
      <c r="I362" s="18"/>
      <c r="J362" s="18"/>
      <c r="K362" s="18"/>
      <c r="L362" s="18"/>
      <c r="M362" s="18"/>
      <c r="N362" s="18"/>
      <c r="O362" s="18"/>
      <c r="P362" s="18"/>
    </row>
    <row r="363" spans="1:16" ht="11" customHeight="1" x14ac:dyDescent="0.25">
      <c r="A363" s="19"/>
      <c r="B363" s="12">
        <v>1995</v>
      </c>
      <c r="C363" s="18">
        <v>113.7</v>
      </c>
      <c r="D363" s="18"/>
      <c r="E363" s="18"/>
      <c r="F363" s="20"/>
      <c r="G363" s="18"/>
      <c r="H363" s="18"/>
      <c r="I363" s="18"/>
      <c r="J363" s="18"/>
      <c r="K363" s="18"/>
      <c r="L363" s="18"/>
      <c r="M363" s="18"/>
      <c r="N363" s="18"/>
      <c r="O363" s="18"/>
      <c r="P363" s="18"/>
    </row>
    <row r="364" spans="1:16" ht="11" customHeight="1" x14ac:dyDescent="0.25">
      <c r="B364" s="12">
        <v>1996</v>
      </c>
      <c r="C364" s="18">
        <v>113.6</v>
      </c>
      <c r="D364" s="18"/>
      <c r="E364" s="18"/>
      <c r="F364" s="20"/>
      <c r="G364" s="18"/>
      <c r="H364" s="18"/>
      <c r="I364" s="18"/>
      <c r="J364" s="18"/>
      <c r="K364" s="18"/>
      <c r="L364" s="18"/>
      <c r="M364" s="18"/>
      <c r="N364" s="18"/>
      <c r="O364" s="18"/>
      <c r="P364" s="18"/>
    </row>
    <row r="365" spans="1:16" ht="11" customHeight="1" x14ac:dyDescent="0.25">
      <c r="B365" s="12">
        <v>1997</v>
      </c>
      <c r="C365" s="18">
        <v>123.7</v>
      </c>
      <c r="D365" s="18"/>
      <c r="E365" s="18"/>
      <c r="F365" s="20"/>
      <c r="G365" s="18"/>
      <c r="H365" s="18"/>
      <c r="I365" s="18"/>
      <c r="J365" s="18"/>
      <c r="K365" s="18"/>
      <c r="L365" s="18"/>
      <c r="M365" s="18"/>
      <c r="N365" s="18"/>
      <c r="O365" s="18"/>
      <c r="P365" s="18"/>
    </row>
    <row r="366" spans="1:16" ht="11" customHeight="1" x14ac:dyDescent="0.25">
      <c r="B366" s="12">
        <v>1998</v>
      </c>
      <c r="C366" s="18">
        <v>118.7</v>
      </c>
      <c r="D366" s="18"/>
      <c r="E366" s="18"/>
      <c r="F366" s="20"/>
      <c r="G366" s="18"/>
      <c r="H366" s="18"/>
      <c r="I366" s="18"/>
      <c r="J366" s="18"/>
      <c r="K366" s="18"/>
      <c r="L366" s="18"/>
      <c r="M366" s="18"/>
      <c r="N366" s="18"/>
      <c r="O366" s="18"/>
      <c r="P366" s="18"/>
    </row>
    <row r="367" spans="1:16" ht="11" customHeight="1" x14ac:dyDescent="0.25">
      <c r="B367" s="12">
        <v>1999</v>
      </c>
      <c r="C367" s="18">
        <v>128.6</v>
      </c>
      <c r="D367" s="18"/>
      <c r="E367" s="18"/>
      <c r="F367" s="20"/>
      <c r="G367" s="18"/>
      <c r="H367" s="18"/>
      <c r="I367" s="18"/>
      <c r="J367" s="18"/>
      <c r="K367" s="18"/>
      <c r="L367" s="18"/>
      <c r="M367" s="18"/>
      <c r="N367" s="18"/>
      <c r="O367" s="18"/>
      <c r="P367" s="18"/>
    </row>
    <row r="368" spans="1:16" ht="11" customHeight="1" x14ac:dyDescent="0.25">
      <c r="B368" s="12">
        <v>2000</v>
      </c>
      <c r="C368" s="18">
        <v>150</v>
      </c>
      <c r="D368" s="18"/>
      <c r="E368" s="18"/>
      <c r="F368" s="20"/>
      <c r="G368" s="18"/>
      <c r="H368" s="18"/>
      <c r="I368" s="18"/>
      <c r="J368" s="18"/>
      <c r="K368" s="18"/>
      <c r="L368" s="18"/>
      <c r="M368" s="18"/>
      <c r="N368" s="18"/>
      <c r="O368" s="18"/>
      <c r="P368" s="18"/>
    </row>
    <row r="369" spans="2:16" ht="11" customHeight="1" x14ac:dyDescent="0.25">
      <c r="B369" s="12">
        <v>2001</v>
      </c>
      <c r="C369" s="18">
        <v>110.7</v>
      </c>
      <c r="D369" s="18"/>
      <c r="E369" s="18"/>
      <c r="F369" s="20"/>
      <c r="G369" s="18"/>
      <c r="H369" s="18"/>
      <c r="I369" s="18"/>
      <c r="J369" s="18"/>
      <c r="K369" s="18"/>
      <c r="L369" s="18"/>
      <c r="M369" s="18"/>
      <c r="N369" s="18"/>
      <c r="O369" s="18"/>
      <c r="P369" s="18"/>
    </row>
    <row r="370" spans="2:16" ht="11" customHeight="1" x14ac:dyDescent="0.25">
      <c r="B370" s="12">
        <v>2002</v>
      </c>
      <c r="C370" s="18">
        <v>113.2</v>
      </c>
      <c r="D370" s="18"/>
      <c r="E370" s="18"/>
      <c r="F370" s="20"/>
      <c r="G370" s="18"/>
      <c r="H370" s="18"/>
      <c r="I370" s="18"/>
      <c r="J370" s="18"/>
      <c r="K370" s="18"/>
      <c r="L370" s="18"/>
      <c r="M370" s="18"/>
      <c r="N370" s="18"/>
      <c r="O370" s="18"/>
      <c r="P370" s="18"/>
    </row>
    <row r="371" spans="2:16" ht="11" customHeight="1" x14ac:dyDescent="0.25">
      <c r="B371" s="12">
        <v>2003</v>
      </c>
      <c r="C371" s="18">
        <v>126</v>
      </c>
      <c r="D371" s="18"/>
      <c r="E371" s="18"/>
      <c r="F371" s="20"/>
      <c r="G371" s="18"/>
      <c r="H371" s="18"/>
      <c r="I371" s="18"/>
      <c r="J371" s="18"/>
      <c r="K371" s="18"/>
      <c r="L371" s="18"/>
      <c r="M371" s="18"/>
      <c r="N371" s="18"/>
      <c r="O371" s="18"/>
      <c r="P371" s="18"/>
    </row>
    <row r="372" spans="2:16" ht="11" customHeight="1" x14ac:dyDescent="0.25">
      <c r="B372" s="12">
        <v>2004</v>
      </c>
      <c r="C372" s="18">
        <v>136.4</v>
      </c>
      <c r="D372" s="18"/>
      <c r="E372" s="18"/>
      <c r="F372" s="20"/>
      <c r="G372" s="18"/>
      <c r="H372" s="18"/>
      <c r="I372" s="18"/>
      <c r="J372" s="18"/>
      <c r="K372" s="18"/>
      <c r="L372" s="18"/>
      <c r="M372" s="18"/>
      <c r="N372" s="18"/>
      <c r="O372" s="18"/>
      <c r="P372" s="18"/>
    </row>
    <row r="373" spans="2:16" ht="11" customHeight="1" x14ac:dyDescent="0.25">
      <c r="B373" s="12">
        <v>2005</v>
      </c>
      <c r="C373" s="18">
        <v>130.19999999999999</v>
      </c>
      <c r="D373" s="18"/>
      <c r="E373" s="18"/>
      <c r="F373" s="20"/>
      <c r="G373" s="18"/>
      <c r="H373" s="18"/>
      <c r="I373" s="18"/>
      <c r="J373" s="18"/>
      <c r="K373" s="18"/>
      <c r="L373" s="18"/>
      <c r="M373" s="18"/>
      <c r="N373" s="18"/>
      <c r="O373" s="18"/>
      <c r="P373" s="18"/>
    </row>
    <row r="374" spans="2:16" ht="11" customHeight="1" x14ac:dyDescent="0.25">
      <c r="B374" s="12">
        <v>2006</v>
      </c>
      <c r="C374" s="18">
        <v>131.80000000000001</v>
      </c>
      <c r="D374" s="18"/>
      <c r="E374" s="18"/>
      <c r="F374" s="20"/>
      <c r="G374" s="18"/>
      <c r="H374" s="18"/>
      <c r="I374" s="18"/>
      <c r="J374" s="18"/>
      <c r="K374" s="18"/>
      <c r="L374" s="18"/>
      <c r="M374" s="18"/>
      <c r="N374" s="18"/>
      <c r="O374" s="18"/>
      <c r="P374" s="18"/>
    </row>
    <row r="375" spans="2:16" ht="11" customHeight="1" x14ac:dyDescent="0.25">
      <c r="B375" s="12">
        <v>2007</v>
      </c>
      <c r="C375" s="18">
        <v>135.4</v>
      </c>
      <c r="D375" s="18"/>
      <c r="E375" s="18"/>
      <c r="F375" s="20"/>
      <c r="G375" s="18"/>
      <c r="H375" s="18"/>
      <c r="I375" s="18"/>
      <c r="J375" s="18"/>
      <c r="K375" s="18"/>
      <c r="L375" s="18"/>
      <c r="M375" s="18"/>
      <c r="N375" s="18"/>
      <c r="O375" s="18"/>
      <c r="P375" s="18"/>
    </row>
    <row r="376" spans="2:16" ht="11" customHeight="1" x14ac:dyDescent="0.25">
      <c r="B376" s="12">
        <v>2008</v>
      </c>
      <c r="C376" s="18">
        <v>118.7</v>
      </c>
      <c r="D376" s="18"/>
      <c r="E376" s="18"/>
      <c r="F376" s="20"/>
      <c r="G376" s="18"/>
      <c r="H376" s="18"/>
      <c r="I376" s="18"/>
      <c r="J376" s="18"/>
      <c r="K376" s="18"/>
      <c r="L376" s="18"/>
      <c r="M376" s="18"/>
      <c r="N376" s="18"/>
      <c r="O376" s="18"/>
      <c r="P376" s="18"/>
    </row>
    <row r="377" spans="2:16" ht="11" customHeight="1" x14ac:dyDescent="0.25">
      <c r="B377" s="12">
        <v>2009</v>
      </c>
      <c r="C377" s="18">
        <v>90.3</v>
      </c>
      <c r="D377" s="18"/>
      <c r="E377" s="18"/>
      <c r="F377" s="20"/>
      <c r="G377" s="18"/>
      <c r="H377" s="18"/>
      <c r="I377" s="18"/>
      <c r="J377" s="18"/>
      <c r="K377" s="18"/>
      <c r="L377" s="18"/>
      <c r="M377" s="18"/>
      <c r="N377" s="18"/>
      <c r="O377" s="18"/>
      <c r="P377" s="18"/>
    </row>
    <row r="378" spans="2:16" ht="11" customHeight="1" x14ac:dyDescent="0.25">
      <c r="B378" s="12">
        <v>2010</v>
      </c>
      <c r="C378" s="18">
        <v>107.3</v>
      </c>
      <c r="D378" s="18"/>
      <c r="E378" s="18"/>
      <c r="F378" s="20"/>
      <c r="G378" s="18"/>
      <c r="H378" s="18"/>
      <c r="I378" s="18"/>
      <c r="J378" s="18"/>
      <c r="K378" s="18"/>
      <c r="L378" s="18"/>
      <c r="M378" s="18"/>
      <c r="N378" s="18"/>
      <c r="O378" s="18"/>
      <c r="P378" s="18"/>
    </row>
    <row r="379" spans="2:16" ht="11" customHeight="1" x14ac:dyDescent="0.25">
      <c r="B379" s="12">
        <v>2011</v>
      </c>
      <c r="C379" s="18">
        <v>96.4</v>
      </c>
      <c r="D379" s="18">
        <v>109.9</v>
      </c>
      <c r="E379" s="18">
        <v>45.9</v>
      </c>
      <c r="F379" s="20">
        <v>342.3</v>
      </c>
      <c r="G379" s="18"/>
      <c r="H379" s="18"/>
      <c r="I379" s="18"/>
      <c r="J379" s="18"/>
      <c r="K379" s="18"/>
      <c r="L379" s="18"/>
      <c r="M379" s="18"/>
      <c r="N379" s="18"/>
      <c r="O379" s="18"/>
      <c r="P379" s="18"/>
    </row>
    <row r="380" spans="2:16" ht="11" customHeight="1" x14ac:dyDescent="0.25">
      <c r="B380" s="12">
        <v>2012</v>
      </c>
      <c r="C380" s="18">
        <v>84.2</v>
      </c>
      <c r="D380" s="18">
        <v>109.1</v>
      </c>
      <c r="E380" s="18">
        <v>72.3</v>
      </c>
      <c r="F380" s="20">
        <v>78.7</v>
      </c>
      <c r="G380" s="18"/>
      <c r="H380" s="18"/>
      <c r="I380" s="18"/>
      <c r="J380" s="18"/>
      <c r="K380" s="18"/>
      <c r="L380" s="18"/>
      <c r="M380" s="18"/>
      <c r="N380" s="18"/>
      <c r="O380" s="18"/>
      <c r="P380" s="18"/>
    </row>
    <row r="381" spans="2:16" ht="11" customHeight="1" x14ac:dyDescent="0.25">
      <c r="B381" s="12">
        <v>2013</v>
      </c>
      <c r="C381" s="18">
        <v>85.5</v>
      </c>
      <c r="D381" s="18">
        <v>92</v>
      </c>
      <c r="E381" s="18">
        <v>107.3</v>
      </c>
      <c r="F381" s="20">
        <v>86.5</v>
      </c>
      <c r="G381" s="18"/>
      <c r="H381" s="18"/>
      <c r="I381" s="18"/>
      <c r="J381" s="18"/>
      <c r="K381" s="18"/>
      <c r="L381" s="18"/>
      <c r="M381" s="18"/>
      <c r="N381" s="18"/>
      <c r="O381" s="18"/>
      <c r="P381" s="18"/>
    </row>
    <row r="382" spans="2:16" ht="11" customHeight="1" x14ac:dyDescent="0.25">
      <c r="B382" s="12">
        <v>2014</v>
      </c>
      <c r="C382" s="18">
        <v>90.4</v>
      </c>
      <c r="D382" s="18">
        <v>97.6</v>
      </c>
      <c r="E382" s="18">
        <v>112.9</v>
      </c>
      <c r="F382" s="20">
        <v>98</v>
      </c>
      <c r="G382" s="18"/>
      <c r="H382" s="18"/>
      <c r="I382" s="18"/>
      <c r="J382" s="18"/>
      <c r="K382" s="18"/>
      <c r="L382" s="18"/>
      <c r="M382" s="18"/>
      <c r="N382" s="18"/>
      <c r="O382" s="18"/>
      <c r="P382" s="18"/>
    </row>
    <row r="383" spans="2:16" ht="11" customHeight="1" x14ac:dyDescent="0.25">
      <c r="B383" s="12">
        <v>2015</v>
      </c>
      <c r="C383" s="21">
        <v>100</v>
      </c>
      <c r="D383" s="21">
        <v>100</v>
      </c>
      <c r="E383" s="21">
        <v>100</v>
      </c>
      <c r="F383" s="20">
        <v>100</v>
      </c>
      <c r="G383" s="18"/>
      <c r="H383" s="18"/>
      <c r="I383" s="18"/>
      <c r="J383" s="18"/>
      <c r="K383" s="18"/>
      <c r="L383" s="18"/>
      <c r="M383" s="18"/>
      <c r="N383" s="18"/>
      <c r="O383" s="18"/>
      <c r="P383" s="18"/>
    </row>
    <row r="384" spans="2:16" ht="11" customHeight="1" x14ac:dyDescent="0.25">
      <c r="B384" s="12">
        <v>2016</v>
      </c>
      <c r="C384" s="18">
        <v>99.9</v>
      </c>
      <c r="D384" s="18">
        <v>106.4</v>
      </c>
      <c r="E384" s="18">
        <v>8.1999999999999993</v>
      </c>
      <c r="F384" s="20">
        <v>127.2</v>
      </c>
      <c r="G384" s="18"/>
      <c r="H384" s="18"/>
      <c r="I384" s="18"/>
      <c r="J384" s="18"/>
      <c r="K384" s="18"/>
      <c r="L384" s="18"/>
      <c r="M384" s="18"/>
      <c r="N384" s="18"/>
      <c r="O384" s="18"/>
      <c r="P384" s="18"/>
    </row>
    <row r="385" spans="1:16" ht="11" customHeight="1" x14ac:dyDescent="0.25">
      <c r="B385" s="12">
        <v>2017</v>
      </c>
      <c r="C385" s="18">
        <v>104.3</v>
      </c>
      <c r="D385" s="18">
        <v>105.5</v>
      </c>
      <c r="E385" s="18">
        <v>86.8</v>
      </c>
      <c r="F385" s="20">
        <v>93.7</v>
      </c>
      <c r="G385" s="18"/>
      <c r="H385" s="18"/>
      <c r="I385" s="18"/>
      <c r="J385" s="18"/>
      <c r="K385" s="18"/>
      <c r="L385" s="18"/>
      <c r="M385" s="18"/>
      <c r="N385" s="18"/>
      <c r="O385" s="18"/>
      <c r="P385" s="18"/>
    </row>
    <row r="386" spans="1:16" ht="11" customHeight="1" x14ac:dyDescent="0.25">
      <c r="B386" s="12">
        <v>2018</v>
      </c>
      <c r="C386" s="18">
        <v>113.7</v>
      </c>
      <c r="D386" s="18">
        <v>117.7</v>
      </c>
      <c r="E386" s="18">
        <v>74.5</v>
      </c>
      <c r="F386" s="20">
        <v>126</v>
      </c>
      <c r="G386" s="18"/>
      <c r="H386" s="18"/>
      <c r="I386" s="18"/>
      <c r="J386" s="18"/>
      <c r="K386" s="18"/>
      <c r="L386" s="18"/>
      <c r="M386" s="18"/>
      <c r="N386" s="18"/>
      <c r="O386" s="18"/>
      <c r="P386" s="18"/>
    </row>
    <row r="387" spans="1:16" ht="11" customHeight="1" x14ac:dyDescent="0.25">
      <c r="B387" s="12">
        <v>2019</v>
      </c>
      <c r="C387" s="18">
        <v>101</v>
      </c>
      <c r="D387" s="18">
        <v>115.2</v>
      </c>
      <c r="E387" s="18">
        <v>91.3</v>
      </c>
      <c r="F387" s="20">
        <v>85.2</v>
      </c>
      <c r="G387" s="18"/>
      <c r="H387" s="18"/>
      <c r="I387" s="18"/>
      <c r="J387" s="18"/>
      <c r="K387" s="18"/>
      <c r="L387" s="18"/>
      <c r="M387" s="18"/>
      <c r="N387" s="18"/>
      <c r="O387" s="18"/>
      <c r="P387" s="18"/>
    </row>
    <row r="388" spans="1:16" ht="11" customHeight="1" x14ac:dyDescent="0.25">
      <c r="B388" s="12">
        <v>2020</v>
      </c>
      <c r="C388" s="18">
        <v>107.1</v>
      </c>
      <c r="D388" s="18">
        <v>132.6</v>
      </c>
      <c r="E388" s="18">
        <v>97.3</v>
      </c>
      <c r="F388" s="20">
        <v>85.3</v>
      </c>
      <c r="G388" s="18"/>
      <c r="H388" s="18"/>
      <c r="I388" s="18"/>
      <c r="J388" s="18"/>
      <c r="K388" s="18"/>
      <c r="L388" s="18"/>
      <c r="M388" s="18"/>
      <c r="N388" s="18"/>
      <c r="O388" s="18"/>
      <c r="P388" s="18"/>
    </row>
    <row r="389" spans="1:16" ht="11" customHeight="1" x14ac:dyDescent="0.25">
      <c r="B389" s="12">
        <v>2021</v>
      </c>
      <c r="C389" s="18">
        <v>132.6</v>
      </c>
      <c r="D389" s="18">
        <v>144.1</v>
      </c>
      <c r="E389" s="18">
        <v>156.1</v>
      </c>
      <c r="F389" s="20">
        <v>142.30000000000001</v>
      </c>
      <c r="G389" s="18"/>
      <c r="H389" s="18"/>
      <c r="I389" s="18"/>
      <c r="J389" s="18"/>
      <c r="K389" s="18"/>
      <c r="L389" s="18"/>
      <c r="M389" s="18"/>
      <c r="N389" s="18"/>
      <c r="O389" s="18"/>
      <c r="P389" s="18"/>
    </row>
    <row r="390" spans="1:16" ht="11" customHeight="1" x14ac:dyDescent="0.25">
      <c r="B390" s="12">
        <v>2022</v>
      </c>
      <c r="C390" s="18">
        <v>132.6</v>
      </c>
      <c r="D390" s="18">
        <v>142.69999999999999</v>
      </c>
      <c r="E390" s="18">
        <v>125.9</v>
      </c>
      <c r="F390" s="20">
        <v>123.2</v>
      </c>
      <c r="G390" s="18"/>
      <c r="H390" s="18"/>
      <c r="I390" s="18"/>
      <c r="J390" s="18"/>
      <c r="K390" s="18"/>
      <c r="L390" s="18"/>
      <c r="M390" s="18"/>
      <c r="N390" s="18"/>
      <c r="O390" s="18"/>
      <c r="P390" s="18"/>
    </row>
    <row r="391" spans="1:16" ht="11" customHeight="1" thickBot="1" x14ac:dyDescent="0.3">
      <c r="A391" s="24"/>
      <c r="B391" s="25">
        <v>2023</v>
      </c>
      <c r="C391" s="26">
        <v>118.6</v>
      </c>
      <c r="D391" s="26"/>
      <c r="E391" s="26"/>
      <c r="F391" s="27"/>
      <c r="G391" s="18"/>
      <c r="H391" s="18"/>
      <c r="I391" s="18"/>
      <c r="J391" s="18"/>
      <c r="K391" s="18"/>
      <c r="L391" s="18"/>
      <c r="M391" s="18"/>
      <c r="N391" s="18"/>
      <c r="O391" s="18"/>
      <c r="P391" s="18"/>
    </row>
    <row r="392" spans="1:16" ht="11" customHeight="1" x14ac:dyDescent="0.25">
      <c r="A392" s="14" t="s">
        <v>17</v>
      </c>
      <c r="B392" s="15">
        <v>1994</v>
      </c>
      <c r="C392" s="16">
        <v>136.80000000000001</v>
      </c>
      <c r="D392" s="16"/>
      <c r="E392" s="16"/>
      <c r="F392" s="20"/>
      <c r="G392" s="18"/>
      <c r="H392" s="18"/>
      <c r="I392" s="18"/>
      <c r="J392" s="18"/>
      <c r="K392" s="18"/>
      <c r="L392" s="18"/>
      <c r="M392" s="18"/>
      <c r="N392" s="18"/>
      <c r="O392" s="18"/>
      <c r="P392" s="18"/>
    </row>
    <row r="393" spans="1:16" ht="11" customHeight="1" x14ac:dyDescent="0.25">
      <c r="A393" s="19"/>
      <c r="B393" s="12">
        <v>1995</v>
      </c>
      <c r="C393" s="18">
        <v>143.1</v>
      </c>
      <c r="D393" s="18"/>
      <c r="E393" s="18"/>
      <c r="F393" s="20"/>
      <c r="G393" s="18"/>
      <c r="H393" s="18"/>
      <c r="I393" s="18"/>
      <c r="J393" s="18"/>
      <c r="K393" s="18"/>
      <c r="L393" s="18"/>
      <c r="M393" s="18"/>
      <c r="N393" s="18"/>
      <c r="O393" s="18"/>
      <c r="P393" s="18"/>
    </row>
    <row r="394" spans="1:16" ht="11" customHeight="1" x14ac:dyDescent="0.25">
      <c r="B394" s="12">
        <v>1996</v>
      </c>
      <c r="C394" s="18">
        <v>140.5</v>
      </c>
      <c r="D394" s="18"/>
      <c r="E394" s="18"/>
      <c r="F394" s="20"/>
      <c r="G394" s="18"/>
      <c r="H394" s="18"/>
      <c r="I394" s="18"/>
      <c r="J394" s="18"/>
      <c r="K394" s="18"/>
      <c r="L394" s="18"/>
      <c r="M394" s="18"/>
      <c r="N394" s="18"/>
      <c r="O394" s="18"/>
      <c r="P394" s="18"/>
    </row>
    <row r="395" spans="1:16" ht="11" customHeight="1" x14ac:dyDescent="0.25">
      <c r="B395" s="12">
        <v>1997</v>
      </c>
      <c r="C395" s="18">
        <v>141.5</v>
      </c>
      <c r="D395" s="18"/>
      <c r="E395" s="18"/>
      <c r="F395" s="20"/>
      <c r="G395" s="18"/>
      <c r="H395" s="18"/>
      <c r="I395" s="18"/>
      <c r="J395" s="18"/>
      <c r="K395" s="18"/>
      <c r="L395" s="18"/>
      <c r="M395" s="18"/>
      <c r="N395" s="18"/>
      <c r="O395" s="18"/>
      <c r="P395" s="18"/>
    </row>
    <row r="396" spans="1:16" ht="11" customHeight="1" x14ac:dyDescent="0.25">
      <c r="B396" s="12">
        <v>1998</v>
      </c>
      <c r="C396" s="18">
        <v>132.30000000000001</v>
      </c>
      <c r="D396" s="18"/>
      <c r="E396" s="18"/>
      <c r="F396" s="20"/>
      <c r="G396" s="18"/>
      <c r="H396" s="18"/>
      <c r="I396" s="18"/>
      <c r="J396" s="18"/>
      <c r="K396" s="18"/>
      <c r="L396" s="18"/>
      <c r="M396" s="18"/>
      <c r="N396" s="18"/>
      <c r="O396" s="18"/>
      <c r="P396" s="18"/>
    </row>
    <row r="397" spans="1:16" ht="11" customHeight="1" x14ac:dyDescent="0.25">
      <c r="B397" s="12">
        <v>1999</v>
      </c>
      <c r="C397" s="18">
        <v>123.3</v>
      </c>
      <c r="D397" s="18"/>
      <c r="E397" s="18"/>
      <c r="F397" s="20"/>
      <c r="G397" s="18"/>
      <c r="H397" s="18"/>
      <c r="I397" s="18"/>
      <c r="J397" s="18"/>
      <c r="K397" s="18"/>
      <c r="L397" s="18"/>
      <c r="M397" s="18"/>
      <c r="N397" s="18"/>
      <c r="O397" s="18"/>
      <c r="P397" s="18"/>
    </row>
    <row r="398" spans="1:16" ht="11" customHeight="1" x14ac:dyDescent="0.25">
      <c r="B398" s="12">
        <v>2000</v>
      </c>
      <c r="C398" s="18">
        <v>127.9</v>
      </c>
      <c r="D398" s="18"/>
      <c r="E398" s="18"/>
      <c r="F398" s="20"/>
      <c r="G398" s="18"/>
      <c r="H398" s="18"/>
      <c r="I398" s="18"/>
      <c r="J398" s="18"/>
      <c r="K398" s="18"/>
      <c r="L398" s="18"/>
      <c r="M398" s="18"/>
      <c r="N398" s="18"/>
      <c r="O398" s="18"/>
      <c r="P398" s="18"/>
    </row>
    <row r="399" spans="1:16" ht="11" customHeight="1" x14ac:dyDescent="0.25">
      <c r="B399" s="12">
        <v>2001</v>
      </c>
      <c r="C399" s="18">
        <v>116.2</v>
      </c>
      <c r="D399" s="18"/>
      <c r="E399" s="18"/>
      <c r="F399" s="20"/>
      <c r="G399" s="18"/>
      <c r="H399" s="18"/>
      <c r="I399" s="18"/>
      <c r="J399" s="18"/>
      <c r="K399" s="18"/>
      <c r="L399" s="18"/>
      <c r="M399" s="18"/>
      <c r="N399" s="18"/>
      <c r="O399" s="18"/>
      <c r="P399" s="18"/>
    </row>
    <row r="400" spans="1:16" ht="11" customHeight="1" x14ac:dyDescent="0.25">
      <c r="B400" s="12">
        <v>2002</v>
      </c>
      <c r="C400" s="18">
        <v>103.4</v>
      </c>
      <c r="D400" s="18"/>
      <c r="E400" s="18"/>
      <c r="F400" s="20"/>
      <c r="G400" s="18"/>
      <c r="H400" s="18"/>
      <c r="I400" s="18"/>
      <c r="J400" s="18"/>
      <c r="K400" s="18"/>
      <c r="L400" s="18"/>
      <c r="M400" s="18"/>
      <c r="N400" s="18"/>
      <c r="O400" s="18"/>
      <c r="P400" s="18"/>
    </row>
    <row r="401" spans="2:16" ht="11" customHeight="1" x14ac:dyDescent="0.25">
      <c r="B401" s="12">
        <v>2003</v>
      </c>
      <c r="C401" s="18">
        <v>106.4</v>
      </c>
      <c r="D401" s="18"/>
      <c r="E401" s="18"/>
      <c r="F401" s="20"/>
      <c r="G401" s="18"/>
      <c r="H401" s="18"/>
      <c r="I401" s="18"/>
      <c r="J401" s="18"/>
      <c r="K401" s="18"/>
      <c r="L401" s="18"/>
      <c r="M401" s="18"/>
      <c r="N401" s="18"/>
      <c r="O401" s="18"/>
      <c r="P401" s="18"/>
    </row>
    <row r="402" spans="2:16" ht="11" customHeight="1" x14ac:dyDescent="0.25">
      <c r="B402" s="12">
        <v>2004</v>
      </c>
      <c r="C402" s="18">
        <v>107.4</v>
      </c>
      <c r="D402" s="18"/>
      <c r="E402" s="18"/>
      <c r="F402" s="20"/>
      <c r="G402" s="18"/>
      <c r="H402" s="18"/>
      <c r="I402" s="18"/>
      <c r="J402" s="18"/>
      <c r="K402" s="18"/>
      <c r="L402" s="18"/>
      <c r="M402" s="18"/>
      <c r="N402" s="18"/>
      <c r="O402" s="18"/>
      <c r="P402" s="18"/>
    </row>
    <row r="403" spans="2:16" ht="11" customHeight="1" x14ac:dyDescent="0.25">
      <c r="B403" s="12">
        <v>2005</v>
      </c>
      <c r="C403" s="18">
        <v>110.1</v>
      </c>
      <c r="D403" s="18"/>
      <c r="E403" s="18"/>
      <c r="F403" s="20"/>
      <c r="G403" s="18"/>
      <c r="H403" s="18"/>
      <c r="I403" s="18"/>
      <c r="J403" s="18"/>
      <c r="K403" s="18"/>
      <c r="L403" s="18"/>
      <c r="M403" s="18"/>
      <c r="N403" s="18"/>
      <c r="O403" s="18"/>
      <c r="P403" s="18"/>
    </row>
    <row r="404" spans="2:16" ht="11" customHeight="1" x14ac:dyDescent="0.25">
      <c r="B404" s="12">
        <v>2006</v>
      </c>
      <c r="C404" s="18">
        <v>113.6</v>
      </c>
      <c r="D404" s="18"/>
      <c r="E404" s="18"/>
      <c r="F404" s="20"/>
      <c r="G404" s="18"/>
      <c r="H404" s="18"/>
      <c r="I404" s="18"/>
      <c r="J404" s="18"/>
      <c r="K404" s="18"/>
      <c r="L404" s="18"/>
      <c r="M404" s="18"/>
      <c r="N404" s="18"/>
      <c r="O404" s="18"/>
      <c r="P404" s="18"/>
    </row>
    <row r="405" spans="2:16" ht="11" customHeight="1" x14ac:dyDescent="0.25">
      <c r="B405" s="12">
        <v>2007</v>
      </c>
      <c r="C405" s="18">
        <v>117.8</v>
      </c>
      <c r="D405" s="18"/>
      <c r="E405" s="18"/>
      <c r="F405" s="20"/>
      <c r="G405" s="18"/>
      <c r="H405" s="18"/>
      <c r="I405" s="18"/>
      <c r="J405" s="18"/>
      <c r="K405" s="18"/>
      <c r="L405" s="18"/>
      <c r="M405" s="18"/>
      <c r="N405" s="18"/>
      <c r="O405" s="18"/>
      <c r="P405" s="18"/>
    </row>
    <row r="406" spans="2:16" ht="11" customHeight="1" x14ac:dyDescent="0.25">
      <c r="B406" s="12">
        <v>2008</v>
      </c>
      <c r="C406" s="18">
        <v>107.8</v>
      </c>
      <c r="D406" s="18"/>
      <c r="E406" s="18"/>
      <c r="F406" s="20"/>
      <c r="G406" s="18"/>
      <c r="H406" s="18"/>
      <c r="I406" s="18"/>
      <c r="J406" s="18"/>
      <c r="K406" s="18"/>
      <c r="L406" s="18"/>
      <c r="M406" s="18"/>
      <c r="N406" s="18"/>
      <c r="O406" s="18"/>
      <c r="P406" s="18"/>
    </row>
    <row r="407" spans="2:16" ht="11" customHeight="1" x14ac:dyDescent="0.25">
      <c r="B407" s="12">
        <v>2009</v>
      </c>
      <c r="C407" s="18">
        <v>89</v>
      </c>
      <c r="D407" s="18"/>
      <c r="E407" s="18"/>
      <c r="F407" s="20"/>
      <c r="G407" s="18"/>
      <c r="H407" s="18"/>
      <c r="I407" s="18"/>
      <c r="J407" s="18"/>
      <c r="K407" s="18"/>
      <c r="L407" s="18"/>
      <c r="M407" s="18"/>
      <c r="N407" s="18"/>
      <c r="O407" s="18"/>
      <c r="P407" s="18"/>
    </row>
    <row r="408" spans="2:16" ht="11" customHeight="1" x14ac:dyDescent="0.25">
      <c r="B408" s="12">
        <v>2010</v>
      </c>
      <c r="C408" s="18">
        <v>97.2</v>
      </c>
      <c r="D408" s="18"/>
      <c r="E408" s="18"/>
      <c r="F408" s="20"/>
      <c r="G408" s="18"/>
      <c r="H408" s="18"/>
      <c r="I408" s="18"/>
      <c r="J408" s="18"/>
      <c r="K408" s="18"/>
      <c r="L408" s="18"/>
      <c r="M408" s="18"/>
      <c r="N408" s="18"/>
      <c r="O408" s="18"/>
      <c r="P408" s="18"/>
    </row>
    <row r="409" spans="2:16" ht="11" customHeight="1" x14ac:dyDescent="0.25">
      <c r="B409" s="12">
        <v>2011</v>
      </c>
      <c r="C409" s="18">
        <v>92.6</v>
      </c>
      <c r="D409" s="18">
        <v>86.5</v>
      </c>
      <c r="E409" s="18">
        <v>86</v>
      </c>
      <c r="F409" s="20">
        <v>72.099999999999994</v>
      </c>
      <c r="G409" s="18"/>
      <c r="H409" s="18"/>
      <c r="I409" s="18"/>
      <c r="J409" s="18"/>
      <c r="K409" s="18"/>
      <c r="L409" s="18"/>
      <c r="M409" s="18"/>
      <c r="N409" s="18"/>
      <c r="O409" s="18"/>
      <c r="P409" s="18"/>
    </row>
    <row r="410" spans="2:16" ht="11" customHeight="1" x14ac:dyDescent="0.25">
      <c r="B410" s="12">
        <v>2012</v>
      </c>
      <c r="C410" s="18">
        <v>90.8</v>
      </c>
      <c r="D410" s="18">
        <v>84.5</v>
      </c>
      <c r="E410" s="18">
        <v>89.7</v>
      </c>
      <c r="F410" s="20">
        <v>68.7</v>
      </c>
      <c r="G410" s="18"/>
      <c r="H410" s="18"/>
      <c r="I410" s="18"/>
      <c r="J410" s="18"/>
      <c r="K410" s="18"/>
      <c r="L410" s="18"/>
      <c r="M410" s="18"/>
      <c r="N410" s="18"/>
      <c r="O410" s="18"/>
      <c r="P410" s="18"/>
    </row>
    <row r="411" spans="2:16" ht="11" customHeight="1" x14ac:dyDescent="0.25">
      <c r="B411" s="12">
        <v>2013</v>
      </c>
      <c r="C411" s="18">
        <v>89.9</v>
      </c>
      <c r="D411" s="18">
        <v>84</v>
      </c>
      <c r="E411" s="18">
        <v>92.1</v>
      </c>
      <c r="F411" s="20">
        <v>81.599999999999994</v>
      </c>
      <c r="G411" s="18"/>
      <c r="H411" s="18"/>
      <c r="I411" s="18"/>
      <c r="J411" s="18"/>
      <c r="K411" s="18"/>
      <c r="L411" s="18"/>
      <c r="M411" s="18"/>
      <c r="N411" s="18"/>
      <c r="O411" s="18"/>
      <c r="P411" s="18"/>
    </row>
    <row r="412" spans="2:16" ht="11" customHeight="1" x14ac:dyDescent="0.25">
      <c r="B412" s="12">
        <v>2014</v>
      </c>
      <c r="C412" s="18">
        <v>100.1</v>
      </c>
      <c r="D412" s="18">
        <v>105.3</v>
      </c>
      <c r="E412" s="18">
        <v>92.4</v>
      </c>
      <c r="F412" s="20">
        <v>99.4</v>
      </c>
      <c r="G412" s="18"/>
      <c r="H412" s="18"/>
      <c r="I412" s="18"/>
      <c r="J412" s="18"/>
      <c r="K412" s="18"/>
      <c r="L412" s="18"/>
      <c r="M412" s="18"/>
      <c r="N412" s="18"/>
      <c r="O412" s="18"/>
      <c r="P412" s="18"/>
    </row>
    <row r="413" spans="2:16" ht="11" customHeight="1" x14ac:dyDescent="0.25">
      <c r="B413" s="12">
        <v>2015</v>
      </c>
      <c r="C413" s="21">
        <v>100</v>
      </c>
      <c r="D413" s="21">
        <v>100</v>
      </c>
      <c r="E413" s="21">
        <v>100</v>
      </c>
      <c r="F413" s="20">
        <v>100</v>
      </c>
      <c r="G413" s="18"/>
      <c r="H413" s="18"/>
      <c r="I413" s="18"/>
      <c r="J413" s="18"/>
      <c r="K413" s="18"/>
      <c r="L413" s="18"/>
      <c r="M413" s="18"/>
      <c r="N413" s="18"/>
      <c r="O413" s="18"/>
      <c r="P413" s="18"/>
    </row>
    <row r="414" spans="2:16" ht="11" customHeight="1" x14ac:dyDescent="0.25">
      <c r="B414" s="12">
        <v>2016</v>
      </c>
      <c r="C414" s="18">
        <v>99.2</v>
      </c>
      <c r="D414" s="18">
        <v>98</v>
      </c>
      <c r="E414" s="18">
        <v>94.7</v>
      </c>
      <c r="F414" s="20">
        <v>94.3</v>
      </c>
      <c r="G414" s="18"/>
      <c r="H414" s="18"/>
      <c r="I414" s="18"/>
      <c r="J414" s="18"/>
      <c r="K414" s="18"/>
      <c r="L414" s="18"/>
      <c r="M414" s="18"/>
      <c r="N414" s="18"/>
      <c r="O414" s="18"/>
      <c r="P414" s="18"/>
    </row>
    <row r="415" spans="2:16" ht="11" customHeight="1" x14ac:dyDescent="0.25">
      <c r="B415" s="12">
        <v>2017</v>
      </c>
      <c r="C415" s="18">
        <v>106.4</v>
      </c>
      <c r="D415" s="18">
        <v>111.1</v>
      </c>
      <c r="E415" s="18">
        <v>103.4</v>
      </c>
      <c r="F415" s="20">
        <v>106.4</v>
      </c>
      <c r="G415" s="18"/>
      <c r="H415" s="18"/>
      <c r="I415" s="18"/>
      <c r="J415" s="18"/>
      <c r="K415" s="18"/>
      <c r="L415" s="18"/>
      <c r="M415" s="18"/>
      <c r="N415" s="18"/>
      <c r="O415" s="18"/>
      <c r="P415" s="18"/>
    </row>
    <row r="416" spans="2:16" ht="11" customHeight="1" x14ac:dyDescent="0.25">
      <c r="B416" s="12">
        <v>2018</v>
      </c>
      <c r="C416" s="18">
        <v>115.1</v>
      </c>
      <c r="D416" s="18">
        <v>103.3</v>
      </c>
      <c r="E416" s="18">
        <v>114</v>
      </c>
      <c r="F416" s="20">
        <v>135.6</v>
      </c>
      <c r="G416" s="18"/>
      <c r="H416" s="18"/>
      <c r="I416" s="18"/>
      <c r="J416" s="18"/>
      <c r="K416" s="18"/>
      <c r="L416" s="18"/>
      <c r="M416" s="18"/>
      <c r="N416" s="18"/>
      <c r="O416" s="18"/>
      <c r="P416" s="18"/>
    </row>
    <row r="417" spans="1:16" ht="11" customHeight="1" x14ac:dyDescent="0.25">
      <c r="B417" s="12">
        <v>2019</v>
      </c>
      <c r="C417" s="18">
        <v>111.1</v>
      </c>
      <c r="D417" s="18">
        <v>103.9</v>
      </c>
      <c r="E417" s="18">
        <v>108.6</v>
      </c>
      <c r="F417" s="20">
        <v>120.9</v>
      </c>
      <c r="G417" s="18"/>
      <c r="H417" s="18"/>
      <c r="I417" s="18"/>
      <c r="J417" s="18"/>
      <c r="K417" s="18"/>
      <c r="L417" s="18"/>
      <c r="M417" s="18"/>
      <c r="N417" s="18"/>
      <c r="O417" s="18"/>
      <c r="P417" s="18"/>
    </row>
    <row r="418" spans="1:16" ht="11" customHeight="1" x14ac:dyDescent="0.25">
      <c r="B418" s="12">
        <v>2020</v>
      </c>
      <c r="C418" s="18">
        <v>103.5</v>
      </c>
      <c r="D418" s="18">
        <v>86.3</v>
      </c>
      <c r="E418" s="18">
        <v>77.8</v>
      </c>
      <c r="F418" s="20">
        <v>147.30000000000001</v>
      </c>
      <c r="G418" s="18"/>
      <c r="H418" s="18"/>
      <c r="I418" s="18"/>
      <c r="J418" s="18"/>
      <c r="K418" s="18"/>
      <c r="L418" s="18"/>
      <c r="M418" s="18"/>
      <c r="N418" s="18"/>
      <c r="O418" s="18"/>
      <c r="P418" s="18"/>
    </row>
    <row r="419" spans="1:16" ht="11" customHeight="1" x14ac:dyDescent="0.25">
      <c r="B419" s="12">
        <v>2021</v>
      </c>
      <c r="C419" s="18">
        <v>109.5</v>
      </c>
      <c r="D419" s="18">
        <v>84.4</v>
      </c>
      <c r="E419" s="18">
        <v>90.7</v>
      </c>
      <c r="F419" s="20">
        <v>161.80000000000001</v>
      </c>
      <c r="G419" s="18"/>
      <c r="H419" s="18"/>
      <c r="I419" s="18"/>
      <c r="J419" s="18"/>
      <c r="K419" s="18"/>
      <c r="L419" s="18"/>
      <c r="M419" s="18"/>
      <c r="N419" s="18"/>
      <c r="O419" s="18"/>
      <c r="P419" s="18"/>
    </row>
    <row r="420" spans="1:16" ht="11" customHeight="1" x14ac:dyDescent="0.25">
      <c r="B420" s="12">
        <v>2022</v>
      </c>
      <c r="C420" s="18">
        <v>109.6</v>
      </c>
      <c r="D420" s="18">
        <v>112.2</v>
      </c>
      <c r="E420" s="18">
        <v>93.9</v>
      </c>
      <c r="F420" s="20">
        <v>165.4</v>
      </c>
      <c r="G420" s="18"/>
      <c r="H420" s="18"/>
      <c r="I420" s="18"/>
      <c r="J420" s="18"/>
      <c r="K420" s="18"/>
      <c r="L420" s="18"/>
      <c r="M420" s="18"/>
      <c r="N420" s="18"/>
      <c r="O420" s="18"/>
      <c r="P420" s="18"/>
    </row>
    <row r="421" spans="1:16" ht="11" customHeight="1" thickBot="1" x14ac:dyDescent="0.3">
      <c r="A421" s="24"/>
      <c r="B421" s="25">
        <v>2023</v>
      </c>
      <c r="C421" s="26">
        <v>113.6</v>
      </c>
      <c r="D421" s="26"/>
      <c r="E421" s="26"/>
      <c r="F421" s="27"/>
      <c r="G421" s="18"/>
      <c r="H421" s="18"/>
      <c r="I421" s="18"/>
      <c r="J421" s="18"/>
      <c r="K421" s="18"/>
      <c r="L421" s="18"/>
      <c r="M421" s="18"/>
      <c r="N421" s="18"/>
      <c r="O421" s="18"/>
      <c r="P421" s="18"/>
    </row>
    <row r="422" spans="1:16" ht="11" customHeight="1" x14ac:dyDescent="0.25">
      <c r="A422" s="14" t="s">
        <v>18</v>
      </c>
      <c r="B422" s="15">
        <v>1994</v>
      </c>
      <c r="C422" s="16">
        <v>210.2</v>
      </c>
      <c r="D422" s="16"/>
      <c r="E422" s="16"/>
      <c r="F422" s="17"/>
      <c r="G422" s="18"/>
      <c r="H422" s="18"/>
      <c r="I422" s="18"/>
      <c r="J422" s="18"/>
      <c r="K422" s="18"/>
      <c r="L422" s="18"/>
      <c r="M422" s="18"/>
      <c r="N422" s="18"/>
      <c r="O422" s="18"/>
      <c r="P422" s="18"/>
    </row>
    <row r="423" spans="1:16" ht="11" customHeight="1" x14ac:dyDescent="0.25">
      <c r="A423" s="19"/>
      <c r="B423" s="12">
        <v>1995</v>
      </c>
      <c r="C423" s="18">
        <v>210.9</v>
      </c>
      <c r="D423" s="18"/>
      <c r="E423" s="18"/>
      <c r="F423" s="20"/>
      <c r="G423" s="18"/>
      <c r="H423" s="18"/>
      <c r="I423" s="18"/>
      <c r="J423" s="18"/>
      <c r="K423" s="18"/>
      <c r="L423" s="18"/>
      <c r="M423" s="18"/>
      <c r="N423" s="18"/>
      <c r="O423" s="18"/>
      <c r="P423" s="18"/>
    </row>
    <row r="424" spans="1:16" ht="11" customHeight="1" x14ac:dyDescent="0.25">
      <c r="B424" s="12">
        <v>1996</v>
      </c>
      <c r="C424" s="18">
        <v>233.4</v>
      </c>
      <c r="D424" s="18"/>
      <c r="E424" s="18"/>
      <c r="F424" s="20"/>
      <c r="G424" s="18"/>
      <c r="H424" s="18"/>
      <c r="I424" s="18"/>
      <c r="J424" s="18"/>
      <c r="K424" s="18"/>
      <c r="L424" s="18"/>
      <c r="M424" s="18"/>
      <c r="N424" s="18"/>
      <c r="O424" s="18"/>
      <c r="P424" s="18"/>
    </row>
    <row r="425" spans="1:16" ht="11" customHeight="1" x14ac:dyDescent="0.25">
      <c r="B425" s="12">
        <v>1997</v>
      </c>
      <c r="C425" s="18">
        <v>232.4</v>
      </c>
      <c r="D425" s="18"/>
      <c r="E425" s="18"/>
      <c r="F425" s="20"/>
      <c r="G425" s="18"/>
      <c r="H425" s="18"/>
      <c r="I425" s="18"/>
      <c r="J425" s="18"/>
      <c r="K425" s="18"/>
      <c r="L425" s="18"/>
      <c r="M425" s="18"/>
      <c r="N425" s="18"/>
      <c r="O425" s="18"/>
      <c r="P425" s="18"/>
    </row>
    <row r="426" spans="1:16" ht="11" customHeight="1" x14ac:dyDescent="0.25">
      <c r="B426" s="12">
        <v>1998</v>
      </c>
      <c r="C426" s="18">
        <v>226.3</v>
      </c>
      <c r="D426" s="18"/>
      <c r="E426" s="18"/>
      <c r="F426" s="20"/>
      <c r="G426" s="18"/>
      <c r="H426" s="18"/>
      <c r="I426" s="18"/>
      <c r="J426" s="18"/>
      <c r="K426" s="18"/>
      <c r="L426" s="18"/>
      <c r="M426" s="18"/>
      <c r="N426" s="18"/>
      <c r="O426" s="18"/>
      <c r="P426" s="18"/>
    </row>
    <row r="427" spans="1:16" ht="11" customHeight="1" x14ac:dyDescent="0.25">
      <c r="B427" s="12">
        <v>1999</v>
      </c>
      <c r="C427" s="18">
        <v>213.2</v>
      </c>
      <c r="D427" s="18"/>
      <c r="E427" s="18"/>
      <c r="F427" s="20"/>
      <c r="G427" s="18"/>
      <c r="H427" s="18"/>
      <c r="I427" s="18"/>
      <c r="J427" s="18"/>
      <c r="K427" s="18"/>
      <c r="L427" s="18"/>
      <c r="M427" s="18"/>
      <c r="N427" s="18"/>
      <c r="O427" s="18"/>
      <c r="P427" s="18"/>
    </row>
    <row r="428" spans="1:16" ht="11" customHeight="1" x14ac:dyDescent="0.25">
      <c r="B428" s="12">
        <v>2000</v>
      </c>
      <c r="C428" s="18">
        <v>218.4</v>
      </c>
      <c r="D428" s="18"/>
      <c r="E428" s="18"/>
      <c r="F428" s="20"/>
      <c r="G428" s="18"/>
      <c r="H428" s="18"/>
      <c r="I428" s="18"/>
      <c r="J428" s="18"/>
      <c r="K428" s="18"/>
      <c r="L428" s="18"/>
      <c r="M428" s="18"/>
      <c r="N428" s="18"/>
      <c r="O428" s="18"/>
      <c r="P428" s="18"/>
    </row>
    <row r="429" spans="1:16" ht="11" customHeight="1" x14ac:dyDescent="0.25">
      <c r="B429" s="12">
        <v>2001</v>
      </c>
      <c r="C429" s="18">
        <v>178.7</v>
      </c>
      <c r="D429" s="18"/>
      <c r="E429" s="18"/>
      <c r="F429" s="20"/>
      <c r="G429" s="18"/>
      <c r="H429" s="18"/>
      <c r="I429" s="18"/>
      <c r="J429" s="18"/>
      <c r="K429" s="18"/>
      <c r="L429" s="18"/>
      <c r="M429" s="18"/>
      <c r="N429" s="18"/>
      <c r="O429" s="18"/>
      <c r="P429" s="18"/>
    </row>
    <row r="430" spans="1:16" ht="11" customHeight="1" x14ac:dyDescent="0.25">
      <c r="B430" s="12">
        <v>2002</v>
      </c>
      <c r="C430" s="18">
        <v>159.9</v>
      </c>
      <c r="D430" s="18"/>
      <c r="E430" s="18"/>
      <c r="F430" s="20"/>
      <c r="G430" s="18"/>
      <c r="H430" s="18"/>
      <c r="I430" s="18"/>
      <c r="J430" s="18"/>
      <c r="K430" s="18"/>
      <c r="L430" s="18"/>
      <c r="M430" s="18"/>
      <c r="N430" s="18"/>
      <c r="O430" s="18"/>
      <c r="P430" s="18"/>
    </row>
    <row r="431" spans="1:16" ht="11" customHeight="1" x14ac:dyDescent="0.25">
      <c r="B431" s="12">
        <v>2003</v>
      </c>
      <c r="C431" s="18">
        <v>164.5</v>
      </c>
      <c r="D431" s="18"/>
      <c r="E431" s="18"/>
      <c r="F431" s="20"/>
      <c r="G431" s="18"/>
      <c r="H431" s="18"/>
      <c r="I431" s="18"/>
      <c r="J431" s="18"/>
      <c r="K431" s="18"/>
      <c r="L431" s="18"/>
      <c r="M431" s="18"/>
      <c r="N431" s="18"/>
      <c r="O431" s="18"/>
      <c r="P431" s="18"/>
    </row>
    <row r="432" spans="1:16" ht="11" customHeight="1" x14ac:dyDescent="0.25">
      <c r="B432" s="12">
        <v>2004</v>
      </c>
      <c r="C432" s="18">
        <v>157.19999999999999</v>
      </c>
      <c r="D432" s="18"/>
      <c r="E432" s="18"/>
      <c r="F432" s="20"/>
      <c r="G432" s="18"/>
      <c r="H432" s="18"/>
      <c r="I432" s="18"/>
      <c r="J432" s="18"/>
      <c r="K432" s="18"/>
      <c r="L432" s="18"/>
      <c r="M432" s="18"/>
      <c r="N432" s="18"/>
      <c r="O432" s="18"/>
      <c r="P432" s="18"/>
    </row>
    <row r="433" spans="2:16" ht="11" customHeight="1" x14ac:dyDescent="0.25">
      <c r="B433" s="12">
        <v>2005</v>
      </c>
      <c r="C433" s="18">
        <v>156.5</v>
      </c>
      <c r="D433" s="18"/>
      <c r="E433" s="18"/>
      <c r="F433" s="20"/>
      <c r="G433" s="18"/>
      <c r="H433" s="18"/>
      <c r="I433" s="18"/>
      <c r="J433" s="18"/>
      <c r="K433" s="18"/>
      <c r="L433" s="18"/>
      <c r="M433" s="18"/>
      <c r="N433" s="18"/>
      <c r="O433" s="18"/>
      <c r="P433" s="18"/>
    </row>
    <row r="434" spans="2:16" ht="11" customHeight="1" x14ac:dyDescent="0.25">
      <c r="B434" s="12">
        <v>2006</v>
      </c>
      <c r="C434" s="18">
        <v>161</v>
      </c>
      <c r="D434" s="18"/>
      <c r="E434" s="18"/>
      <c r="F434" s="20"/>
      <c r="G434" s="18"/>
      <c r="H434" s="18"/>
      <c r="I434" s="18"/>
      <c r="J434" s="18"/>
      <c r="K434" s="18"/>
      <c r="L434" s="18"/>
      <c r="M434" s="18"/>
      <c r="N434" s="18"/>
      <c r="O434" s="18"/>
      <c r="P434" s="18"/>
    </row>
    <row r="435" spans="2:16" ht="11" customHeight="1" x14ac:dyDescent="0.25">
      <c r="B435" s="12">
        <v>2007</v>
      </c>
      <c r="C435" s="18">
        <v>173.6</v>
      </c>
      <c r="D435" s="18"/>
      <c r="E435" s="18"/>
      <c r="F435" s="20"/>
      <c r="G435" s="18"/>
      <c r="H435" s="18"/>
      <c r="I435" s="18"/>
      <c r="J435" s="18"/>
      <c r="K435" s="18"/>
      <c r="L435" s="18"/>
      <c r="M435" s="18"/>
      <c r="N435" s="18"/>
      <c r="O435" s="18"/>
      <c r="P435" s="18"/>
    </row>
    <row r="436" spans="2:16" ht="11" customHeight="1" x14ac:dyDescent="0.25">
      <c r="B436" s="12">
        <v>2008</v>
      </c>
      <c r="C436" s="18">
        <v>158.6</v>
      </c>
      <c r="D436" s="18"/>
      <c r="E436" s="18"/>
      <c r="F436" s="20"/>
      <c r="G436" s="18"/>
      <c r="H436" s="18"/>
      <c r="I436" s="18"/>
      <c r="J436" s="18"/>
      <c r="K436" s="18"/>
      <c r="L436" s="18"/>
      <c r="M436" s="18"/>
      <c r="N436" s="18"/>
      <c r="O436" s="18"/>
      <c r="P436" s="18"/>
    </row>
    <row r="437" spans="2:16" ht="11" customHeight="1" x14ac:dyDescent="0.25">
      <c r="B437" s="12">
        <v>2009</v>
      </c>
      <c r="C437" s="18">
        <v>130.30000000000001</v>
      </c>
      <c r="D437" s="18"/>
      <c r="E437" s="18"/>
      <c r="F437" s="20"/>
      <c r="G437" s="18"/>
      <c r="H437" s="18"/>
      <c r="I437" s="18"/>
      <c r="J437" s="18"/>
      <c r="K437" s="18"/>
      <c r="L437" s="18"/>
      <c r="M437" s="18"/>
      <c r="N437" s="18"/>
      <c r="O437" s="18"/>
      <c r="P437" s="18"/>
    </row>
    <row r="438" spans="2:16" ht="11" customHeight="1" x14ac:dyDescent="0.25">
      <c r="B438" s="12">
        <v>2010</v>
      </c>
      <c r="C438" s="18">
        <v>139.69999999999999</v>
      </c>
      <c r="D438" s="18"/>
      <c r="E438" s="18"/>
      <c r="F438" s="20"/>
      <c r="G438" s="18"/>
      <c r="H438" s="18"/>
      <c r="I438" s="18"/>
      <c r="J438" s="18"/>
      <c r="K438" s="18"/>
      <c r="L438" s="18"/>
      <c r="M438" s="18"/>
      <c r="N438" s="18"/>
      <c r="O438" s="18"/>
      <c r="P438" s="18"/>
    </row>
    <row r="439" spans="2:16" ht="11" customHeight="1" x14ac:dyDescent="0.25">
      <c r="B439" s="12">
        <v>2011</v>
      </c>
      <c r="C439" s="18">
        <v>119.1</v>
      </c>
      <c r="D439" s="18">
        <v>91.6</v>
      </c>
      <c r="E439" s="18">
        <v>140.4</v>
      </c>
      <c r="F439" s="20">
        <v>29.1</v>
      </c>
      <c r="G439" s="18"/>
      <c r="H439" s="18"/>
      <c r="I439" s="18"/>
      <c r="J439" s="18"/>
      <c r="K439" s="18"/>
      <c r="L439" s="18"/>
      <c r="M439" s="18"/>
      <c r="N439" s="18"/>
      <c r="O439" s="18"/>
      <c r="P439" s="18"/>
    </row>
    <row r="440" spans="2:16" ht="11" customHeight="1" x14ac:dyDescent="0.25">
      <c r="B440" s="12">
        <v>2012</v>
      </c>
      <c r="C440" s="18">
        <v>100.5</v>
      </c>
      <c r="D440" s="18">
        <v>83.5</v>
      </c>
      <c r="E440" s="18">
        <v>113.6</v>
      </c>
      <c r="F440" s="20">
        <v>69</v>
      </c>
      <c r="G440" s="18"/>
      <c r="H440" s="18"/>
      <c r="I440" s="18"/>
      <c r="J440" s="18"/>
      <c r="K440" s="18"/>
      <c r="L440" s="18"/>
      <c r="M440" s="18"/>
      <c r="N440" s="18"/>
      <c r="O440" s="18"/>
      <c r="P440" s="18"/>
    </row>
    <row r="441" spans="2:16" ht="11" customHeight="1" x14ac:dyDescent="0.25">
      <c r="B441" s="12">
        <v>2013</v>
      </c>
      <c r="C441" s="18">
        <v>96.3</v>
      </c>
      <c r="D441" s="18">
        <v>88.4</v>
      </c>
      <c r="E441" s="18">
        <v>109.3</v>
      </c>
      <c r="F441" s="20">
        <v>61.4</v>
      </c>
      <c r="G441" s="18"/>
      <c r="H441" s="18"/>
      <c r="I441" s="18"/>
      <c r="J441" s="18"/>
      <c r="K441" s="18"/>
      <c r="L441" s="18"/>
      <c r="M441" s="18"/>
      <c r="N441" s="18"/>
      <c r="O441" s="18"/>
      <c r="P441" s="18"/>
    </row>
    <row r="442" spans="2:16" ht="11" customHeight="1" x14ac:dyDescent="0.25">
      <c r="B442" s="12">
        <v>2014</v>
      </c>
      <c r="C442" s="18">
        <v>99.3</v>
      </c>
      <c r="D442" s="18">
        <v>92.9</v>
      </c>
      <c r="E442" s="18">
        <v>105.4</v>
      </c>
      <c r="F442" s="20">
        <v>86.1</v>
      </c>
      <c r="G442" s="18"/>
      <c r="H442" s="18"/>
      <c r="I442" s="18"/>
      <c r="J442" s="18"/>
      <c r="K442" s="18"/>
      <c r="L442" s="18"/>
      <c r="M442" s="18"/>
      <c r="N442" s="18"/>
      <c r="O442" s="18"/>
      <c r="P442" s="18"/>
    </row>
    <row r="443" spans="2:16" ht="11" customHeight="1" x14ac:dyDescent="0.25">
      <c r="B443" s="12">
        <v>2015</v>
      </c>
      <c r="C443" s="21">
        <v>100</v>
      </c>
      <c r="D443" s="21">
        <v>100</v>
      </c>
      <c r="E443" s="21">
        <v>100</v>
      </c>
      <c r="F443" s="20">
        <v>100</v>
      </c>
      <c r="G443" s="18"/>
      <c r="H443" s="18"/>
      <c r="I443" s="18"/>
      <c r="J443" s="18"/>
      <c r="K443" s="18"/>
      <c r="L443" s="18"/>
      <c r="M443" s="18"/>
      <c r="N443" s="18"/>
      <c r="O443" s="18"/>
      <c r="P443" s="18"/>
    </row>
    <row r="444" spans="2:16" ht="11" customHeight="1" x14ac:dyDescent="0.25">
      <c r="B444" s="12">
        <v>2016</v>
      </c>
      <c r="C444" s="18">
        <v>87.6</v>
      </c>
      <c r="D444" s="18">
        <v>98.4</v>
      </c>
      <c r="E444" s="18">
        <v>91.1</v>
      </c>
      <c r="F444" s="20">
        <v>62.1</v>
      </c>
      <c r="G444" s="18"/>
      <c r="H444" s="18"/>
      <c r="I444" s="18"/>
      <c r="J444" s="18"/>
      <c r="K444" s="18"/>
      <c r="L444" s="18"/>
      <c r="M444" s="18"/>
      <c r="N444" s="18"/>
      <c r="O444" s="18"/>
      <c r="P444" s="18"/>
    </row>
    <row r="445" spans="2:16" ht="11" customHeight="1" x14ac:dyDescent="0.25">
      <c r="B445" s="12">
        <v>2017</v>
      </c>
      <c r="C445" s="18">
        <v>81.2</v>
      </c>
      <c r="D445" s="18">
        <v>92.6</v>
      </c>
      <c r="E445" s="18">
        <v>91.9</v>
      </c>
      <c r="F445" s="20">
        <v>63.8</v>
      </c>
      <c r="G445" s="18"/>
      <c r="H445" s="18"/>
      <c r="I445" s="18"/>
      <c r="J445" s="18"/>
      <c r="K445" s="18"/>
      <c r="L445" s="18"/>
      <c r="M445" s="18"/>
      <c r="N445" s="18"/>
      <c r="O445" s="18"/>
      <c r="P445" s="18"/>
    </row>
    <row r="446" spans="2:16" ht="11" customHeight="1" x14ac:dyDescent="0.25">
      <c r="B446" s="12">
        <v>2018</v>
      </c>
      <c r="C446" s="18">
        <v>82.9</v>
      </c>
      <c r="D446" s="18">
        <v>87.2</v>
      </c>
      <c r="E446" s="18">
        <v>78.599999999999994</v>
      </c>
      <c r="F446" s="20">
        <v>53.9</v>
      </c>
      <c r="G446" s="18"/>
      <c r="H446" s="18"/>
      <c r="I446" s="18"/>
      <c r="J446" s="18"/>
      <c r="K446" s="18"/>
      <c r="L446" s="18"/>
      <c r="M446" s="18"/>
      <c r="N446" s="18"/>
      <c r="O446" s="18"/>
      <c r="P446" s="18"/>
    </row>
    <row r="447" spans="2:16" ht="11" customHeight="1" x14ac:dyDescent="0.25">
      <c r="B447" s="12">
        <v>2019</v>
      </c>
      <c r="C447" s="18">
        <v>78.099999999999994</v>
      </c>
      <c r="D447" s="18">
        <v>75.3</v>
      </c>
      <c r="E447" s="18">
        <v>92.2</v>
      </c>
      <c r="F447" s="20">
        <v>53.1</v>
      </c>
      <c r="G447" s="18"/>
      <c r="H447" s="18"/>
      <c r="I447" s="18"/>
      <c r="J447" s="18"/>
      <c r="K447" s="18"/>
      <c r="L447" s="18"/>
      <c r="M447" s="18"/>
      <c r="N447" s="18"/>
      <c r="O447" s="18"/>
      <c r="P447" s="18"/>
    </row>
    <row r="448" spans="2:16" ht="11" customHeight="1" x14ac:dyDescent="0.25">
      <c r="B448" s="12">
        <v>2020</v>
      </c>
      <c r="C448" s="18">
        <v>72.400000000000006</v>
      </c>
      <c r="D448" s="18">
        <v>59</v>
      </c>
      <c r="E448" s="18">
        <v>77.8</v>
      </c>
      <c r="F448" s="20">
        <v>61</v>
      </c>
      <c r="G448" s="18"/>
      <c r="H448" s="18"/>
      <c r="I448" s="18"/>
      <c r="J448" s="18"/>
      <c r="K448" s="18"/>
      <c r="L448" s="18"/>
      <c r="M448" s="18"/>
      <c r="N448" s="18"/>
      <c r="O448" s="18"/>
      <c r="P448" s="18"/>
    </row>
    <row r="449" spans="1:16" ht="11" customHeight="1" x14ac:dyDescent="0.25">
      <c r="B449" s="12">
        <v>2021</v>
      </c>
      <c r="C449" s="18">
        <v>75</v>
      </c>
      <c r="D449" s="18">
        <v>59.6</v>
      </c>
      <c r="E449" s="18">
        <v>53</v>
      </c>
      <c r="F449" s="20">
        <v>65.5</v>
      </c>
      <c r="G449" s="18"/>
      <c r="H449" s="18"/>
      <c r="I449" s="18"/>
      <c r="J449" s="18"/>
      <c r="K449" s="18"/>
      <c r="L449" s="18"/>
      <c r="M449" s="18"/>
      <c r="N449" s="18"/>
      <c r="O449" s="18"/>
      <c r="P449" s="18"/>
    </row>
    <row r="450" spans="1:16" ht="11" customHeight="1" x14ac:dyDescent="0.25">
      <c r="B450" s="12">
        <v>2022</v>
      </c>
      <c r="C450" s="18">
        <v>65.5</v>
      </c>
      <c r="D450" s="18">
        <v>61.4</v>
      </c>
      <c r="E450" s="18">
        <v>59.4</v>
      </c>
      <c r="F450" s="20">
        <v>52.6</v>
      </c>
      <c r="G450" s="18"/>
      <c r="H450" s="18"/>
      <c r="I450" s="18"/>
      <c r="J450" s="18"/>
      <c r="K450" s="18"/>
      <c r="L450" s="18"/>
      <c r="M450" s="18"/>
      <c r="N450" s="18"/>
      <c r="O450" s="18"/>
      <c r="P450" s="18"/>
    </row>
    <row r="451" spans="1:16" ht="11" customHeight="1" thickBot="1" x14ac:dyDescent="0.3">
      <c r="A451" s="24"/>
      <c r="B451" s="25">
        <v>2023</v>
      </c>
      <c r="C451" s="26">
        <v>64.099999999999994</v>
      </c>
      <c r="D451" s="26"/>
      <c r="E451" s="26"/>
      <c r="F451" s="27"/>
      <c r="G451" s="18"/>
      <c r="H451" s="18"/>
      <c r="I451" s="18"/>
      <c r="J451" s="18"/>
      <c r="K451" s="18"/>
      <c r="L451" s="18"/>
      <c r="M451" s="18"/>
      <c r="N451" s="18"/>
      <c r="O451" s="18"/>
      <c r="P451" s="18"/>
    </row>
    <row r="452" spans="1:16" ht="11" customHeight="1" x14ac:dyDescent="0.25">
      <c r="A452" s="14" t="s">
        <v>19</v>
      </c>
      <c r="B452" s="15">
        <v>1994</v>
      </c>
      <c r="C452" s="16">
        <v>79.400000000000006</v>
      </c>
      <c r="D452" s="16"/>
      <c r="E452" s="16"/>
      <c r="F452" s="20"/>
      <c r="G452" s="18"/>
      <c r="H452" s="18"/>
      <c r="I452" s="18"/>
      <c r="J452" s="18"/>
      <c r="K452" s="18"/>
      <c r="L452" s="18"/>
      <c r="M452" s="18"/>
      <c r="N452" s="18"/>
      <c r="O452" s="18"/>
      <c r="P452" s="18"/>
    </row>
    <row r="453" spans="1:16" ht="11" customHeight="1" x14ac:dyDescent="0.25">
      <c r="A453" s="19"/>
      <c r="B453" s="12">
        <v>1995</v>
      </c>
      <c r="C453" s="18">
        <v>81.099999999999994</v>
      </c>
      <c r="D453" s="18"/>
      <c r="E453" s="18"/>
      <c r="F453" s="20"/>
      <c r="G453" s="18"/>
      <c r="H453" s="18"/>
      <c r="I453" s="18"/>
      <c r="J453" s="18"/>
      <c r="K453" s="18"/>
      <c r="L453" s="18"/>
      <c r="M453" s="18"/>
      <c r="N453" s="18"/>
      <c r="O453" s="18"/>
      <c r="P453" s="18"/>
    </row>
    <row r="454" spans="1:16" ht="11" customHeight="1" x14ac:dyDescent="0.25">
      <c r="B454" s="12">
        <v>1996</v>
      </c>
      <c r="C454" s="18">
        <v>85.1</v>
      </c>
      <c r="D454" s="18"/>
      <c r="E454" s="18"/>
      <c r="F454" s="20"/>
      <c r="G454" s="18"/>
      <c r="H454" s="18"/>
      <c r="I454" s="18"/>
      <c r="J454" s="18"/>
      <c r="K454" s="18"/>
      <c r="L454" s="18"/>
      <c r="M454" s="18"/>
      <c r="N454" s="18"/>
      <c r="O454" s="18"/>
      <c r="P454" s="18"/>
    </row>
    <row r="455" spans="1:16" ht="11" customHeight="1" x14ac:dyDescent="0.25">
      <c r="B455" s="12">
        <v>1997</v>
      </c>
      <c r="C455" s="18">
        <v>84.2</v>
      </c>
      <c r="D455" s="18"/>
      <c r="E455" s="18"/>
      <c r="F455" s="20"/>
      <c r="G455" s="18"/>
      <c r="H455" s="18"/>
      <c r="I455" s="18"/>
      <c r="J455" s="18"/>
      <c r="K455" s="18"/>
      <c r="L455" s="18"/>
      <c r="M455" s="18"/>
      <c r="N455" s="18"/>
      <c r="O455" s="18"/>
      <c r="P455" s="18"/>
    </row>
    <row r="456" spans="1:16" ht="11" customHeight="1" x14ac:dyDescent="0.25">
      <c r="B456" s="12">
        <v>1998</v>
      </c>
      <c r="C456" s="18">
        <v>89</v>
      </c>
      <c r="D456" s="18"/>
      <c r="E456" s="18"/>
      <c r="F456" s="20"/>
      <c r="G456" s="18"/>
      <c r="H456" s="18"/>
      <c r="I456" s="18"/>
      <c r="J456" s="18"/>
      <c r="K456" s="18"/>
      <c r="L456" s="18"/>
      <c r="M456" s="18"/>
      <c r="N456" s="18"/>
      <c r="O456" s="18"/>
      <c r="P456" s="18"/>
    </row>
    <row r="457" spans="1:16" ht="11" customHeight="1" x14ac:dyDescent="0.25">
      <c r="B457" s="12">
        <v>1999</v>
      </c>
      <c r="C457" s="18">
        <v>84.8</v>
      </c>
      <c r="D457" s="18"/>
      <c r="E457" s="18"/>
      <c r="F457" s="20"/>
      <c r="G457" s="18"/>
      <c r="H457" s="18"/>
      <c r="I457" s="18"/>
      <c r="J457" s="18"/>
      <c r="K457" s="18"/>
      <c r="L457" s="18"/>
      <c r="M457" s="18"/>
      <c r="N457" s="18"/>
      <c r="O457" s="18"/>
      <c r="P457" s="18"/>
    </row>
    <row r="458" spans="1:16" ht="11" customHeight="1" x14ac:dyDescent="0.25">
      <c r="B458" s="12">
        <v>2000</v>
      </c>
      <c r="C458" s="18">
        <v>81.900000000000006</v>
      </c>
      <c r="D458" s="18"/>
      <c r="E458" s="18"/>
      <c r="F458" s="20"/>
      <c r="G458" s="18"/>
      <c r="H458" s="18"/>
      <c r="I458" s="18"/>
      <c r="J458" s="18"/>
      <c r="K458" s="18"/>
      <c r="L458" s="18"/>
      <c r="M458" s="18"/>
      <c r="N458" s="18"/>
      <c r="O458" s="18"/>
      <c r="P458" s="18"/>
    </row>
    <row r="459" spans="1:16" ht="11" customHeight="1" x14ac:dyDescent="0.25">
      <c r="B459" s="12">
        <v>2001</v>
      </c>
      <c r="C459" s="18">
        <v>84.5</v>
      </c>
      <c r="D459" s="18"/>
      <c r="E459" s="18"/>
      <c r="F459" s="20"/>
      <c r="G459" s="18"/>
      <c r="H459" s="18"/>
      <c r="I459" s="18"/>
      <c r="J459" s="18"/>
      <c r="K459" s="18"/>
      <c r="L459" s="18"/>
      <c r="M459" s="18"/>
      <c r="N459" s="18"/>
      <c r="O459" s="18"/>
      <c r="P459" s="18"/>
    </row>
    <row r="460" spans="1:16" ht="11" customHeight="1" x14ac:dyDescent="0.25">
      <c r="B460" s="12">
        <v>2002</v>
      </c>
      <c r="C460" s="18">
        <v>96.1</v>
      </c>
      <c r="D460" s="18"/>
      <c r="E460" s="18"/>
      <c r="F460" s="20"/>
      <c r="G460" s="18"/>
      <c r="H460" s="18"/>
      <c r="I460" s="18"/>
      <c r="J460" s="18"/>
      <c r="K460" s="18"/>
      <c r="L460" s="18"/>
      <c r="M460" s="18"/>
      <c r="N460" s="18"/>
      <c r="O460" s="18"/>
      <c r="P460" s="18"/>
    </row>
    <row r="461" spans="1:16" ht="11" customHeight="1" x14ac:dyDescent="0.25">
      <c r="B461" s="12">
        <v>2003</v>
      </c>
      <c r="C461" s="18">
        <v>94.1</v>
      </c>
      <c r="D461" s="18"/>
      <c r="E461" s="18"/>
      <c r="F461" s="20"/>
      <c r="G461" s="18"/>
      <c r="H461" s="18"/>
      <c r="I461" s="18"/>
      <c r="J461" s="18"/>
      <c r="K461" s="18"/>
      <c r="L461" s="18"/>
      <c r="M461" s="18"/>
      <c r="N461" s="18"/>
      <c r="O461" s="18"/>
      <c r="P461" s="18"/>
    </row>
    <row r="462" spans="1:16" ht="11" customHeight="1" x14ac:dyDescent="0.25">
      <c r="B462" s="12">
        <v>2004</v>
      </c>
      <c r="C462" s="18">
        <v>96.6</v>
      </c>
      <c r="D462" s="18"/>
      <c r="E462" s="18"/>
      <c r="F462" s="20"/>
      <c r="G462" s="18"/>
      <c r="H462" s="18"/>
      <c r="I462" s="18"/>
      <c r="J462" s="18"/>
      <c r="K462" s="18"/>
      <c r="L462" s="18"/>
      <c r="M462" s="18"/>
      <c r="N462" s="18"/>
      <c r="O462" s="18"/>
      <c r="P462" s="18"/>
    </row>
    <row r="463" spans="1:16" ht="11" customHeight="1" x14ac:dyDescent="0.25">
      <c r="B463" s="12">
        <v>2005</v>
      </c>
      <c r="C463" s="18">
        <v>105</v>
      </c>
      <c r="D463" s="18"/>
      <c r="E463" s="18"/>
      <c r="F463" s="20"/>
      <c r="G463" s="18"/>
      <c r="H463" s="18"/>
      <c r="I463" s="18"/>
      <c r="J463" s="18"/>
      <c r="K463" s="18"/>
      <c r="L463" s="18"/>
      <c r="M463" s="18"/>
      <c r="N463" s="18"/>
      <c r="O463" s="18"/>
      <c r="P463" s="18"/>
    </row>
    <row r="464" spans="1:16" ht="11" customHeight="1" x14ac:dyDescent="0.25">
      <c r="B464" s="12">
        <v>2006</v>
      </c>
      <c r="C464" s="18">
        <v>105.4</v>
      </c>
      <c r="D464" s="18"/>
      <c r="E464" s="18"/>
      <c r="F464" s="20"/>
      <c r="G464" s="18"/>
      <c r="H464" s="18"/>
      <c r="I464" s="18"/>
      <c r="J464" s="18"/>
      <c r="K464" s="18"/>
      <c r="L464" s="18"/>
      <c r="M464" s="18"/>
      <c r="N464" s="18"/>
      <c r="O464" s="18"/>
      <c r="P464" s="18"/>
    </row>
    <row r="465" spans="2:16" ht="11" customHeight="1" x14ac:dyDescent="0.25">
      <c r="B465" s="12">
        <v>2007</v>
      </c>
      <c r="C465" s="18">
        <v>112.3</v>
      </c>
      <c r="D465" s="18"/>
      <c r="E465" s="18"/>
      <c r="F465" s="20"/>
      <c r="G465" s="18"/>
      <c r="H465" s="18"/>
      <c r="I465" s="18"/>
      <c r="J465" s="18"/>
      <c r="K465" s="18"/>
      <c r="L465" s="18"/>
      <c r="M465" s="18"/>
      <c r="N465" s="18"/>
      <c r="O465" s="18"/>
      <c r="P465" s="18"/>
    </row>
    <row r="466" spans="2:16" ht="11" customHeight="1" x14ac:dyDescent="0.25">
      <c r="B466" s="12">
        <v>2008</v>
      </c>
      <c r="C466" s="18">
        <v>102.8</v>
      </c>
      <c r="D466" s="18"/>
      <c r="E466" s="18"/>
      <c r="F466" s="20"/>
      <c r="G466" s="18"/>
      <c r="H466" s="18"/>
      <c r="I466" s="18"/>
      <c r="J466" s="18"/>
      <c r="K466" s="18"/>
      <c r="L466" s="18"/>
      <c r="M466" s="18"/>
      <c r="N466" s="18"/>
      <c r="O466" s="18"/>
      <c r="P466" s="18"/>
    </row>
    <row r="467" spans="2:16" ht="11" customHeight="1" x14ac:dyDescent="0.25">
      <c r="B467" s="12">
        <v>2009</v>
      </c>
      <c r="C467" s="18">
        <v>80.400000000000006</v>
      </c>
      <c r="D467" s="18"/>
      <c r="E467" s="18"/>
      <c r="F467" s="20"/>
      <c r="G467" s="18"/>
      <c r="H467" s="18"/>
      <c r="I467" s="18"/>
      <c r="J467" s="18"/>
      <c r="K467" s="18"/>
      <c r="L467" s="18"/>
      <c r="M467" s="18"/>
      <c r="N467" s="18"/>
      <c r="O467" s="18"/>
      <c r="P467" s="18"/>
    </row>
    <row r="468" spans="2:16" ht="11" customHeight="1" x14ac:dyDescent="0.25">
      <c r="B468" s="12">
        <v>2010</v>
      </c>
      <c r="C468" s="18">
        <v>95.8</v>
      </c>
      <c r="D468" s="18"/>
      <c r="E468" s="18"/>
      <c r="F468" s="20"/>
      <c r="G468" s="18"/>
      <c r="H468" s="18"/>
      <c r="I468" s="18"/>
      <c r="J468" s="18"/>
      <c r="K468" s="18"/>
      <c r="L468" s="18"/>
      <c r="M468" s="18"/>
      <c r="N468" s="18"/>
      <c r="O468" s="18"/>
      <c r="P468" s="18"/>
    </row>
    <row r="469" spans="2:16" ht="11" customHeight="1" x14ac:dyDescent="0.25">
      <c r="B469" s="12">
        <v>2011</v>
      </c>
      <c r="C469" s="18">
        <v>82.3</v>
      </c>
      <c r="D469" s="18">
        <v>93.4</v>
      </c>
      <c r="E469" s="18">
        <v>89.7</v>
      </c>
      <c r="F469" s="20">
        <v>72.2</v>
      </c>
      <c r="G469" s="18"/>
      <c r="H469" s="18"/>
      <c r="I469" s="18"/>
      <c r="J469" s="18"/>
      <c r="K469" s="18"/>
      <c r="L469" s="18"/>
      <c r="M469" s="18"/>
      <c r="N469" s="18"/>
      <c r="O469" s="18"/>
      <c r="P469" s="18"/>
    </row>
    <row r="470" spans="2:16" ht="11" customHeight="1" x14ac:dyDescent="0.25">
      <c r="B470" s="12">
        <v>2012</v>
      </c>
      <c r="C470" s="18">
        <v>91.1</v>
      </c>
      <c r="D470" s="18">
        <v>99.4</v>
      </c>
      <c r="E470" s="18">
        <v>91.8</v>
      </c>
      <c r="F470" s="20">
        <v>82.2</v>
      </c>
      <c r="G470" s="18"/>
      <c r="H470" s="18"/>
      <c r="I470" s="18"/>
      <c r="J470" s="18"/>
      <c r="K470" s="18"/>
      <c r="L470" s="18"/>
      <c r="M470" s="18"/>
      <c r="N470" s="18"/>
      <c r="O470" s="18"/>
      <c r="P470" s="18"/>
    </row>
    <row r="471" spans="2:16" ht="11" customHeight="1" x14ac:dyDescent="0.25">
      <c r="B471" s="12">
        <v>2013</v>
      </c>
      <c r="C471" s="18">
        <v>88.1</v>
      </c>
      <c r="D471" s="18">
        <v>98.7</v>
      </c>
      <c r="E471" s="18">
        <v>78.400000000000006</v>
      </c>
      <c r="F471" s="20">
        <v>89.1</v>
      </c>
      <c r="G471" s="18"/>
      <c r="H471" s="18"/>
      <c r="I471" s="18"/>
      <c r="J471" s="18"/>
      <c r="K471" s="18"/>
      <c r="L471" s="18"/>
      <c r="M471" s="18"/>
      <c r="N471" s="18"/>
      <c r="O471" s="18"/>
      <c r="P471" s="18"/>
    </row>
    <row r="472" spans="2:16" ht="11" customHeight="1" x14ac:dyDescent="0.25">
      <c r="B472" s="12">
        <v>2014</v>
      </c>
      <c r="C472" s="18">
        <v>92.1</v>
      </c>
      <c r="D472" s="18">
        <v>104.5</v>
      </c>
      <c r="E472" s="18">
        <v>84</v>
      </c>
      <c r="F472" s="20">
        <v>89.3</v>
      </c>
      <c r="G472" s="18"/>
      <c r="H472" s="18"/>
      <c r="I472" s="18"/>
      <c r="J472" s="18"/>
      <c r="K472" s="18"/>
      <c r="L472" s="18"/>
      <c r="M472" s="18"/>
      <c r="N472" s="18"/>
      <c r="O472" s="18"/>
      <c r="P472" s="18"/>
    </row>
    <row r="473" spans="2:16" ht="11" customHeight="1" x14ac:dyDescent="0.25">
      <c r="B473" s="12">
        <v>2015</v>
      </c>
      <c r="C473" s="21">
        <v>100</v>
      </c>
      <c r="D473" s="21">
        <v>100</v>
      </c>
      <c r="E473" s="21">
        <v>100</v>
      </c>
      <c r="F473" s="20">
        <v>100</v>
      </c>
      <c r="G473" s="18"/>
      <c r="H473" s="18"/>
      <c r="I473" s="18"/>
      <c r="J473" s="18"/>
      <c r="K473" s="18"/>
      <c r="L473" s="18"/>
      <c r="M473" s="18"/>
      <c r="N473" s="18"/>
      <c r="O473" s="18"/>
      <c r="P473" s="18"/>
    </row>
    <row r="474" spans="2:16" ht="11" customHeight="1" x14ac:dyDescent="0.25">
      <c r="B474" s="12">
        <v>2016</v>
      </c>
      <c r="C474" s="18">
        <v>96.4</v>
      </c>
      <c r="D474" s="18">
        <v>123.1</v>
      </c>
      <c r="E474" s="18">
        <v>100.7</v>
      </c>
      <c r="F474" s="20">
        <v>90.2</v>
      </c>
      <c r="G474" s="18"/>
      <c r="H474" s="18"/>
      <c r="I474" s="18"/>
      <c r="J474" s="18"/>
      <c r="K474" s="18"/>
      <c r="L474" s="18"/>
      <c r="M474" s="18"/>
      <c r="N474" s="18"/>
      <c r="O474" s="18"/>
      <c r="P474" s="18"/>
    </row>
    <row r="475" spans="2:16" ht="11" customHeight="1" x14ac:dyDescent="0.25">
      <c r="B475" s="12">
        <v>2017</v>
      </c>
      <c r="C475" s="18">
        <v>100.4</v>
      </c>
      <c r="D475" s="18">
        <v>110.5</v>
      </c>
      <c r="E475" s="18">
        <v>118.2</v>
      </c>
      <c r="F475" s="20">
        <v>92.6</v>
      </c>
      <c r="G475" s="18"/>
      <c r="H475" s="18"/>
      <c r="I475" s="18"/>
      <c r="J475" s="18"/>
      <c r="K475" s="18"/>
      <c r="L475" s="18"/>
      <c r="M475" s="18"/>
      <c r="N475" s="18"/>
      <c r="O475" s="18"/>
      <c r="P475" s="18"/>
    </row>
    <row r="476" spans="2:16" ht="11" customHeight="1" x14ac:dyDescent="0.25">
      <c r="B476" s="12">
        <v>2018</v>
      </c>
      <c r="C476" s="18">
        <v>97.8</v>
      </c>
      <c r="D476" s="18">
        <v>100.9</v>
      </c>
      <c r="E476" s="18">
        <v>130.6</v>
      </c>
      <c r="F476" s="20">
        <v>92.1</v>
      </c>
      <c r="G476" s="18"/>
      <c r="H476" s="18"/>
      <c r="I476" s="18"/>
      <c r="J476" s="18"/>
      <c r="K476" s="18"/>
      <c r="L476" s="18"/>
      <c r="M476" s="18"/>
      <c r="N476" s="18"/>
      <c r="O476" s="18"/>
      <c r="P476" s="18"/>
    </row>
    <row r="477" spans="2:16" ht="11" customHeight="1" x14ac:dyDescent="0.25">
      <c r="B477" s="12">
        <v>2019</v>
      </c>
      <c r="C477" s="18">
        <v>91.6</v>
      </c>
      <c r="D477" s="18">
        <v>86.8</v>
      </c>
      <c r="E477" s="18">
        <v>126.3</v>
      </c>
      <c r="F477" s="20">
        <v>79.099999999999994</v>
      </c>
      <c r="G477" s="18"/>
      <c r="H477" s="18"/>
      <c r="I477" s="18"/>
      <c r="J477" s="18"/>
      <c r="K477" s="18"/>
      <c r="L477" s="18"/>
      <c r="M477" s="18"/>
      <c r="N477" s="18"/>
      <c r="O477" s="18"/>
      <c r="P477" s="18"/>
    </row>
    <row r="478" spans="2:16" ht="11" customHeight="1" x14ac:dyDescent="0.25">
      <c r="B478" s="12">
        <v>2020</v>
      </c>
      <c r="C478" s="18">
        <v>84.7</v>
      </c>
      <c r="D478" s="18">
        <v>82.1</v>
      </c>
      <c r="E478" s="18">
        <v>168.6</v>
      </c>
      <c r="F478" s="20">
        <v>78.099999999999994</v>
      </c>
      <c r="G478" s="18"/>
      <c r="H478" s="18"/>
      <c r="I478" s="18"/>
      <c r="J478" s="18"/>
      <c r="K478" s="18"/>
      <c r="L478" s="18"/>
      <c r="M478" s="18"/>
      <c r="N478" s="18"/>
      <c r="O478" s="18"/>
      <c r="P478" s="18"/>
    </row>
    <row r="479" spans="2:16" ht="11" customHeight="1" x14ac:dyDescent="0.25">
      <c r="B479" s="12">
        <v>2021</v>
      </c>
      <c r="C479" s="18">
        <v>92</v>
      </c>
      <c r="D479" s="18">
        <v>102.1</v>
      </c>
      <c r="E479" s="18">
        <v>161.1</v>
      </c>
      <c r="F479" s="20">
        <v>77.099999999999994</v>
      </c>
      <c r="G479" s="18"/>
      <c r="H479" s="18"/>
      <c r="I479" s="18"/>
      <c r="J479" s="18"/>
      <c r="K479" s="18"/>
      <c r="L479" s="18"/>
      <c r="M479" s="18"/>
      <c r="N479" s="18"/>
      <c r="O479" s="18"/>
      <c r="P479" s="18"/>
    </row>
    <row r="480" spans="2:16" ht="11" customHeight="1" x14ac:dyDescent="0.25">
      <c r="B480" s="12">
        <v>2022</v>
      </c>
      <c r="C480" s="18">
        <v>95.2</v>
      </c>
      <c r="D480" s="18">
        <v>106.2</v>
      </c>
      <c r="E480" s="18">
        <v>178.6</v>
      </c>
      <c r="F480" s="20">
        <v>95.2</v>
      </c>
      <c r="G480" s="18"/>
      <c r="H480" s="18"/>
      <c r="I480" s="18"/>
      <c r="J480" s="18"/>
      <c r="K480" s="18"/>
      <c r="L480" s="18"/>
      <c r="M480" s="18"/>
      <c r="N480" s="18"/>
      <c r="O480" s="18"/>
      <c r="P480" s="18"/>
    </row>
    <row r="481" spans="1:16" ht="11" customHeight="1" thickBot="1" x14ac:dyDescent="0.3">
      <c r="A481" s="24"/>
      <c r="B481" s="25">
        <v>2023</v>
      </c>
      <c r="C481" s="26">
        <v>112</v>
      </c>
      <c r="D481" s="26"/>
      <c r="E481" s="26"/>
      <c r="F481" s="27"/>
      <c r="G481" s="18"/>
      <c r="H481" s="18"/>
      <c r="I481" s="18"/>
      <c r="J481" s="18"/>
      <c r="K481" s="18"/>
      <c r="L481" s="18"/>
      <c r="M481" s="18"/>
      <c r="N481" s="18"/>
      <c r="O481" s="18"/>
      <c r="P481" s="18"/>
    </row>
    <row r="482" spans="1:16" ht="11" customHeight="1" x14ac:dyDescent="0.25">
      <c r="A482" s="14" t="s">
        <v>38</v>
      </c>
      <c r="B482" s="15">
        <v>1994</v>
      </c>
      <c r="C482" s="16">
        <v>130.80000000000001</v>
      </c>
      <c r="D482" s="16"/>
      <c r="E482" s="16"/>
      <c r="F482" s="28"/>
      <c r="G482" s="18"/>
      <c r="H482" s="18"/>
      <c r="I482" s="18"/>
      <c r="J482" s="18"/>
      <c r="K482" s="18"/>
      <c r="L482" s="18"/>
      <c r="M482" s="18"/>
      <c r="N482" s="18"/>
      <c r="O482" s="18"/>
      <c r="P482" s="18"/>
    </row>
    <row r="483" spans="1:16" ht="11" customHeight="1" x14ac:dyDescent="0.25">
      <c r="A483" s="19"/>
      <c r="B483" s="12">
        <v>1995</v>
      </c>
      <c r="C483" s="18">
        <v>129.6</v>
      </c>
      <c r="D483" s="18"/>
      <c r="E483" s="18"/>
      <c r="F483" s="29"/>
      <c r="G483" s="18"/>
      <c r="H483" s="18"/>
      <c r="I483" s="18"/>
      <c r="J483" s="18"/>
      <c r="K483" s="18"/>
      <c r="L483" s="18"/>
      <c r="M483" s="18"/>
      <c r="N483" s="18"/>
      <c r="O483" s="18"/>
      <c r="P483" s="18"/>
    </row>
    <row r="484" spans="1:16" ht="11" customHeight="1" x14ac:dyDescent="0.25">
      <c r="B484" s="12">
        <v>1996</v>
      </c>
      <c r="C484" s="18">
        <v>129.30000000000001</v>
      </c>
      <c r="D484" s="18"/>
      <c r="E484" s="18"/>
      <c r="F484" s="20"/>
      <c r="G484" s="18"/>
      <c r="H484" s="18"/>
      <c r="I484" s="18"/>
      <c r="J484" s="18"/>
      <c r="K484" s="18"/>
      <c r="L484" s="18"/>
      <c r="M484" s="18"/>
      <c r="N484" s="18"/>
      <c r="O484" s="18"/>
      <c r="P484" s="18"/>
    </row>
    <row r="485" spans="1:16" ht="11" customHeight="1" x14ac:dyDescent="0.25">
      <c r="B485" s="12">
        <v>1997</v>
      </c>
      <c r="C485" s="18">
        <v>129.5</v>
      </c>
      <c r="D485" s="18"/>
      <c r="E485" s="18"/>
      <c r="F485" s="20"/>
      <c r="G485" s="18"/>
      <c r="H485" s="18"/>
      <c r="I485" s="18"/>
      <c r="J485" s="18"/>
      <c r="K485" s="18"/>
      <c r="L485" s="18"/>
      <c r="M485" s="18"/>
      <c r="N485" s="18"/>
      <c r="O485" s="18"/>
      <c r="P485" s="18"/>
    </row>
    <row r="486" spans="1:16" ht="11" customHeight="1" x14ac:dyDescent="0.25">
      <c r="B486" s="12">
        <v>1998</v>
      </c>
      <c r="C486" s="18">
        <v>127</v>
      </c>
      <c r="D486" s="18"/>
      <c r="E486" s="18"/>
      <c r="F486" s="20"/>
      <c r="G486" s="18"/>
      <c r="H486" s="18"/>
      <c r="I486" s="18"/>
      <c r="J486" s="18"/>
      <c r="K486" s="18"/>
      <c r="L486" s="18"/>
      <c r="M486" s="18"/>
      <c r="N486" s="18"/>
      <c r="O486" s="18"/>
      <c r="P486" s="18"/>
    </row>
    <row r="487" spans="1:16" ht="11" customHeight="1" x14ac:dyDescent="0.25">
      <c r="B487" s="12">
        <v>1999</v>
      </c>
      <c r="C487" s="18">
        <v>119.7</v>
      </c>
      <c r="D487" s="18"/>
      <c r="E487" s="18"/>
      <c r="F487" s="20"/>
      <c r="G487" s="18"/>
      <c r="H487" s="18"/>
      <c r="I487" s="18"/>
      <c r="J487" s="18"/>
      <c r="K487" s="18"/>
      <c r="L487" s="18"/>
      <c r="M487" s="18"/>
      <c r="N487" s="18"/>
      <c r="O487" s="18"/>
      <c r="P487" s="18"/>
    </row>
    <row r="488" spans="1:16" ht="11" customHeight="1" x14ac:dyDescent="0.25">
      <c r="B488" s="12">
        <v>2000</v>
      </c>
      <c r="C488" s="18">
        <v>120.5</v>
      </c>
      <c r="D488" s="18"/>
      <c r="E488" s="18"/>
      <c r="F488" s="20"/>
      <c r="G488" s="18"/>
      <c r="H488" s="18"/>
      <c r="I488" s="18"/>
      <c r="J488" s="18"/>
      <c r="K488" s="18"/>
      <c r="L488" s="18"/>
      <c r="M488" s="18"/>
      <c r="N488" s="18"/>
      <c r="O488" s="18"/>
      <c r="P488" s="18"/>
    </row>
    <row r="489" spans="1:16" ht="11" customHeight="1" x14ac:dyDescent="0.25">
      <c r="B489" s="12">
        <v>2001</v>
      </c>
      <c r="C489" s="18">
        <v>111.8</v>
      </c>
      <c r="D489" s="18"/>
      <c r="E489" s="18"/>
      <c r="F489" s="20"/>
      <c r="G489" s="18"/>
      <c r="H489" s="18"/>
      <c r="I489" s="18"/>
      <c r="J489" s="18"/>
      <c r="K489" s="18"/>
      <c r="L489" s="18"/>
      <c r="M489" s="18"/>
      <c r="N489" s="18"/>
      <c r="O489" s="18"/>
      <c r="P489" s="18"/>
    </row>
    <row r="490" spans="1:16" ht="11" customHeight="1" x14ac:dyDescent="0.25">
      <c r="B490" s="12">
        <v>2002</v>
      </c>
      <c r="C490" s="18">
        <v>107</v>
      </c>
      <c r="D490" s="18"/>
      <c r="E490" s="18"/>
      <c r="F490" s="20"/>
      <c r="G490" s="18"/>
      <c r="H490" s="18"/>
      <c r="I490" s="18"/>
      <c r="J490" s="18"/>
      <c r="K490" s="18"/>
      <c r="L490" s="18"/>
      <c r="M490" s="18"/>
      <c r="N490" s="18"/>
      <c r="O490" s="18"/>
      <c r="P490" s="18"/>
    </row>
    <row r="491" spans="1:16" ht="11" customHeight="1" x14ac:dyDescent="0.25">
      <c r="B491" s="12">
        <v>2003</v>
      </c>
      <c r="C491" s="18">
        <v>105.6</v>
      </c>
      <c r="D491" s="18"/>
      <c r="E491" s="18"/>
      <c r="F491" s="20"/>
      <c r="G491" s="18"/>
      <c r="H491" s="18"/>
      <c r="I491" s="18"/>
      <c r="J491" s="18"/>
      <c r="K491" s="18"/>
      <c r="L491" s="18"/>
      <c r="M491" s="18"/>
      <c r="N491" s="18"/>
      <c r="O491" s="18"/>
      <c r="P491" s="18"/>
    </row>
    <row r="492" spans="1:16" ht="11" customHeight="1" x14ac:dyDescent="0.25">
      <c r="B492" s="12">
        <v>2004</v>
      </c>
      <c r="C492" s="18">
        <v>107.7</v>
      </c>
      <c r="D492" s="18"/>
      <c r="E492" s="18"/>
      <c r="F492" s="20"/>
      <c r="G492" s="18"/>
      <c r="H492" s="18"/>
      <c r="I492" s="18"/>
      <c r="J492" s="18"/>
      <c r="K492" s="18"/>
      <c r="L492" s="18"/>
      <c r="M492" s="18"/>
      <c r="N492" s="18"/>
      <c r="O492" s="18"/>
      <c r="P492" s="18"/>
    </row>
    <row r="493" spans="1:16" ht="11" customHeight="1" x14ac:dyDescent="0.25">
      <c r="B493" s="12">
        <v>2005</v>
      </c>
      <c r="C493" s="18">
        <v>108.5</v>
      </c>
      <c r="D493" s="18"/>
      <c r="E493" s="18"/>
      <c r="F493" s="20"/>
      <c r="G493" s="18"/>
      <c r="H493" s="18"/>
      <c r="I493" s="18"/>
      <c r="J493" s="18"/>
      <c r="K493" s="18"/>
      <c r="L493" s="18"/>
      <c r="M493" s="18"/>
      <c r="N493" s="18"/>
      <c r="O493" s="18"/>
      <c r="P493" s="18"/>
    </row>
    <row r="494" spans="1:16" ht="11" customHeight="1" x14ac:dyDescent="0.25">
      <c r="B494" s="12">
        <v>2006</v>
      </c>
      <c r="C494" s="18">
        <v>102.4</v>
      </c>
      <c r="D494" s="18"/>
      <c r="E494" s="18"/>
      <c r="F494" s="20"/>
      <c r="G494" s="18"/>
      <c r="H494" s="18"/>
      <c r="I494" s="18"/>
      <c r="J494" s="18"/>
      <c r="K494" s="18"/>
      <c r="L494" s="18"/>
      <c r="M494" s="18"/>
      <c r="N494" s="18"/>
      <c r="O494" s="18"/>
      <c r="P494" s="18"/>
    </row>
    <row r="495" spans="1:16" ht="11" customHeight="1" x14ac:dyDescent="0.25">
      <c r="B495" s="12">
        <v>2007</v>
      </c>
      <c r="C495" s="18">
        <v>104.9</v>
      </c>
      <c r="D495" s="18"/>
      <c r="E495" s="18"/>
      <c r="F495" s="20"/>
      <c r="G495" s="18"/>
      <c r="H495" s="18"/>
      <c r="I495" s="18"/>
      <c r="J495" s="18"/>
      <c r="K495" s="18"/>
      <c r="L495" s="18"/>
      <c r="M495" s="18"/>
      <c r="N495" s="18"/>
      <c r="O495" s="18"/>
      <c r="P495" s="18"/>
    </row>
    <row r="496" spans="1:16" ht="11" customHeight="1" x14ac:dyDescent="0.25">
      <c r="B496" s="12">
        <v>2008</v>
      </c>
      <c r="C496" s="18">
        <v>99.3</v>
      </c>
      <c r="D496" s="18"/>
      <c r="E496" s="18"/>
      <c r="F496" s="20"/>
      <c r="G496" s="18"/>
      <c r="H496" s="18"/>
      <c r="I496" s="18"/>
      <c r="J496" s="18"/>
      <c r="K496" s="18"/>
      <c r="L496" s="18"/>
      <c r="M496" s="18"/>
      <c r="N496" s="18"/>
      <c r="O496" s="18"/>
      <c r="P496" s="18"/>
    </row>
    <row r="497" spans="1:16" ht="11" customHeight="1" x14ac:dyDescent="0.25">
      <c r="B497" s="12">
        <v>2009</v>
      </c>
      <c r="C497" s="18">
        <v>86.4</v>
      </c>
      <c r="D497" s="18"/>
      <c r="E497" s="18"/>
      <c r="F497" s="20"/>
      <c r="G497" s="18"/>
      <c r="H497" s="18"/>
      <c r="I497" s="18"/>
      <c r="J497" s="18"/>
      <c r="K497" s="18"/>
      <c r="L497" s="18"/>
      <c r="M497" s="18"/>
      <c r="N497" s="18"/>
      <c r="O497" s="18"/>
      <c r="P497" s="18"/>
    </row>
    <row r="498" spans="1:16" ht="11" customHeight="1" x14ac:dyDescent="0.25">
      <c r="B498" s="12">
        <v>2010</v>
      </c>
      <c r="C498" s="18">
        <v>91.1</v>
      </c>
      <c r="D498" s="18"/>
      <c r="E498" s="18"/>
      <c r="F498" s="20"/>
      <c r="G498" s="18"/>
      <c r="H498" s="18"/>
      <c r="I498" s="18"/>
      <c r="J498" s="18"/>
      <c r="K498" s="18"/>
      <c r="L498" s="18"/>
      <c r="M498" s="18"/>
      <c r="N498" s="18"/>
      <c r="O498" s="18"/>
      <c r="P498" s="18"/>
    </row>
    <row r="499" spans="1:16" ht="11" customHeight="1" x14ac:dyDescent="0.25">
      <c r="B499" s="12">
        <v>2011</v>
      </c>
      <c r="C499" s="18">
        <v>86.4</v>
      </c>
      <c r="D499" s="18">
        <v>109.1</v>
      </c>
      <c r="E499" s="18">
        <v>95</v>
      </c>
      <c r="F499" s="20">
        <v>89.4</v>
      </c>
      <c r="G499" s="18"/>
      <c r="H499" s="18"/>
      <c r="I499" s="18"/>
      <c r="J499" s="18"/>
      <c r="K499" s="18"/>
      <c r="L499" s="18"/>
      <c r="M499" s="18"/>
      <c r="N499" s="18"/>
      <c r="O499" s="18"/>
      <c r="P499" s="18"/>
    </row>
    <row r="500" spans="1:16" ht="11" customHeight="1" x14ac:dyDescent="0.25">
      <c r="B500" s="12">
        <v>2012</v>
      </c>
      <c r="C500" s="18">
        <v>87.6</v>
      </c>
      <c r="D500" s="18">
        <v>105.9</v>
      </c>
      <c r="E500" s="18">
        <v>85.5</v>
      </c>
      <c r="F500" s="20">
        <v>91.9</v>
      </c>
      <c r="G500" s="18"/>
      <c r="H500" s="18"/>
      <c r="I500" s="18"/>
      <c r="J500" s="18"/>
      <c r="K500" s="18"/>
      <c r="L500" s="18"/>
      <c r="M500" s="18"/>
      <c r="N500" s="18"/>
      <c r="O500" s="18"/>
      <c r="P500" s="18"/>
    </row>
    <row r="501" spans="1:16" ht="11" customHeight="1" x14ac:dyDescent="0.25">
      <c r="B501" s="12">
        <v>2013</v>
      </c>
      <c r="C501" s="18">
        <v>89.6</v>
      </c>
      <c r="D501" s="18">
        <v>100</v>
      </c>
      <c r="E501" s="18">
        <v>86.3</v>
      </c>
      <c r="F501" s="20">
        <v>88</v>
      </c>
      <c r="G501" s="18"/>
      <c r="H501" s="18"/>
      <c r="I501" s="18"/>
      <c r="J501" s="18"/>
      <c r="K501" s="18"/>
      <c r="L501" s="18"/>
      <c r="M501" s="18"/>
      <c r="N501" s="18"/>
      <c r="O501" s="18"/>
      <c r="P501" s="18"/>
    </row>
    <row r="502" spans="1:16" ht="11" customHeight="1" x14ac:dyDescent="0.25">
      <c r="B502" s="12">
        <v>2014</v>
      </c>
      <c r="C502" s="18">
        <v>92.2</v>
      </c>
      <c r="D502" s="18">
        <v>100.9</v>
      </c>
      <c r="E502" s="18">
        <v>89.6</v>
      </c>
      <c r="F502" s="20">
        <v>89.6</v>
      </c>
      <c r="G502" s="18"/>
      <c r="H502" s="18"/>
      <c r="I502" s="18"/>
      <c r="J502" s="18"/>
      <c r="K502" s="18"/>
      <c r="L502" s="18"/>
      <c r="M502" s="18"/>
      <c r="N502" s="18"/>
      <c r="O502" s="18"/>
      <c r="P502" s="18"/>
    </row>
    <row r="503" spans="1:16" ht="11" customHeight="1" x14ac:dyDescent="0.25">
      <c r="B503" s="12">
        <v>2015</v>
      </c>
      <c r="C503" s="21">
        <v>100</v>
      </c>
      <c r="D503" s="21">
        <v>100</v>
      </c>
      <c r="E503" s="21">
        <v>100</v>
      </c>
      <c r="F503" s="20">
        <v>100</v>
      </c>
      <c r="G503" s="18"/>
      <c r="H503" s="18"/>
      <c r="I503" s="18"/>
      <c r="J503" s="18"/>
      <c r="K503" s="18"/>
      <c r="L503" s="18"/>
      <c r="M503" s="18"/>
      <c r="N503" s="18"/>
      <c r="O503" s="18"/>
      <c r="P503" s="18"/>
    </row>
    <row r="504" spans="1:16" ht="11" customHeight="1" x14ac:dyDescent="0.25">
      <c r="B504" s="12">
        <v>2016</v>
      </c>
      <c r="C504" s="18">
        <v>96.3</v>
      </c>
      <c r="D504" s="18">
        <v>91.2</v>
      </c>
      <c r="E504" s="18">
        <v>99</v>
      </c>
      <c r="F504" s="20">
        <v>95.5</v>
      </c>
      <c r="G504" s="18"/>
      <c r="H504" s="18"/>
      <c r="I504" s="18"/>
      <c r="J504" s="18"/>
      <c r="K504" s="18"/>
      <c r="L504" s="18"/>
      <c r="M504" s="18"/>
      <c r="N504" s="18"/>
      <c r="O504" s="18"/>
      <c r="P504" s="18"/>
    </row>
    <row r="505" spans="1:16" ht="11" customHeight="1" x14ac:dyDescent="0.25">
      <c r="B505" s="12">
        <v>2017</v>
      </c>
      <c r="C505" s="18">
        <v>98.4</v>
      </c>
      <c r="D505" s="18">
        <v>92.3</v>
      </c>
      <c r="E505" s="18">
        <v>102.3</v>
      </c>
      <c r="F505" s="20">
        <v>93.4</v>
      </c>
      <c r="G505" s="18"/>
      <c r="H505" s="18"/>
      <c r="I505" s="18"/>
      <c r="J505" s="18"/>
      <c r="K505" s="18"/>
      <c r="L505" s="18"/>
      <c r="M505" s="18"/>
      <c r="N505" s="18"/>
      <c r="O505" s="18"/>
      <c r="P505" s="18"/>
    </row>
    <row r="506" spans="1:16" ht="11" customHeight="1" x14ac:dyDescent="0.25">
      <c r="B506" s="12">
        <v>2018</v>
      </c>
      <c r="C506" s="18">
        <v>100.6</v>
      </c>
      <c r="D506" s="18">
        <v>90.9</v>
      </c>
      <c r="E506" s="18">
        <v>105.8</v>
      </c>
      <c r="F506" s="20">
        <v>96.1</v>
      </c>
      <c r="G506" s="18"/>
      <c r="H506" s="18"/>
      <c r="I506" s="18"/>
      <c r="J506" s="18"/>
      <c r="K506" s="18"/>
      <c r="L506" s="18"/>
      <c r="M506" s="18"/>
      <c r="N506" s="18"/>
      <c r="O506" s="18"/>
      <c r="P506" s="18"/>
    </row>
    <row r="507" spans="1:16" ht="11" customHeight="1" x14ac:dyDescent="0.25">
      <c r="B507" s="12">
        <v>2019</v>
      </c>
      <c r="C507" s="18">
        <v>102.7</v>
      </c>
      <c r="D507" s="18">
        <v>90.6</v>
      </c>
      <c r="E507" s="18">
        <v>107.4</v>
      </c>
      <c r="F507" s="20">
        <v>96.7</v>
      </c>
      <c r="G507" s="18"/>
      <c r="H507" s="18"/>
      <c r="I507" s="18"/>
      <c r="J507" s="18"/>
      <c r="K507" s="18"/>
      <c r="L507" s="18"/>
      <c r="M507" s="18"/>
      <c r="N507" s="18"/>
      <c r="O507" s="18"/>
      <c r="P507" s="18"/>
    </row>
    <row r="508" spans="1:16" ht="11" customHeight="1" x14ac:dyDescent="0.25">
      <c r="B508" s="12">
        <v>2020</v>
      </c>
      <c r="C508" s="18">
        <v>100.6</v>
      </c>
      <c r="D508" s="18">
        <v>88.3</v>
      </c>
      <c r="E508" s="18">
        <v>106.3</v>
      </c>
      <c r="F508" s="20">
        <v>102.6</v>
      </c>
      <c r="G508" s="18"/>
      <c r="H508" s="18"/>
      <c r="I508" s="18"/>
      <c r="J508" s="18"/>
      <c r="K508" s="18"/>
      <c r="L508" s="18"/>
      <c r="M508" s="18"/>
      <c r="N508" s="18"/>
      <c r="O508" s="18"/>
      <c r="P508" s="18"/>
    </row>
    <row r="509" spans="1:16" ht="11" customHeight="1" x14ac:dyDescent="0.25">
      <c r="B509" s="12">
        <v>2021</v>
      </c>
      <c r="C509" s="18">
        <v>104.4</v>
      </c>
      <c r="D509" s="18">
        <v>98.2</v>
      </c>
      <c r="E509" s="18">
        <v>110.9</v>
      </c>
      <c r="F509" s="20">
        <v>102</v>
      </c>
      <c r="G509" s="18"/>
      <c r="H509" s="18"/>
      <c r="I509" s="18"/>
      <c r="J509" s="18"/>
      <c r="K509" s="18"/>
      <c r="L509" s="18"/>
      <c r="M509" s="18"/>
      <c r="N509" s="18"/>
      <c r="O509" s="18"/>
      <c r="P509" s="18"/>
    </row>
    <row r="510" spans="1:16" ht="11" customHeight="1" x14ac:dyDescent="0.25">
      <c r="B510" s="12">
        <v>2022</v>
      </c>
      <c r="C510" s="18">
        <v>103.8</v>
      </c>
      <c r="D510" s="18">
        <v>99.1</v>
      </c>
      <c r="E510" s="18">
        <v>107.5</v>
      </c>
      <c r="F510" s="20">
        <v>109.6</v>
      </c>
      <c r="G510" s="18"/>
      <c r="H510" s="18"/>
      <c r="I510" s="18"/>
      <c r="J510" s="18"/>
      <c r="K510" s="18"/>
      <c r="L510" s="18"/>
      <c r="M510" s="18"/>
      <c r="N510" s="18"/>
      <c r="O510" s="18"/>
      <c r="P510" s="18"/>
    </row>
    <row r="511" spans="1:16" ht="11" customHeight="1" thickBot="1" x14ac:dyDescent="0.3">
      <c r="A511" s="24"/>
      <c r="B511" s="25">
        <v>2023</v>
      </c>
      <c r="C511" s="26">
        <v>110.7</v>
      </c>
      <c r="D511" s="26"/>
      <c r="E511" s="26"/>
      <c r="F511" s="27"/>
      <c r="G511" s="18"/>
      <c r="H511" s="18"/>
      <c r="I511" s="18"/>
      <c r="J511" s="18"/>
      <c r="K511" s="18"/>
      <c r="L511" s="18"/>
      <c r="M511" s="18"/>
      <c r="N511" s="18"/>
      <c r="O511" s="18"/>
      <c r="P511" s="18"/>
    </row>
    <row r="512" spans="1:16" ht="11" customHeight="1" x14ac:dyDescent="0.25">
      <c r="A512" s="14" t="s">
        <v>21</v>
      </c>
      <c r="B512" s="15">
        <v>1994</v>
      </c>
      <c r="C512" s="16">
        <v>100.4</v>
      </c>
      <c r="D512" s="16"/>
      <c r="E512" s="16"/>
      <c r="F512" s="20"/>
      <c r="G512" s="18"/>
      <c r="H512" s="18"/>
      <c r="I512" s="18"/>
      <c r="J512" s="18"/>
      <c r="K512" s="18"/>
      <c r="L512" s="18"/>
      <c r="M512" s="18"/>
      <c r="N512" s="18"/>
      <c r="O512" s="18"/>
      <c r="P512" s="18"/>
    </row>
    <row r="513" spans="1:16" ht="11" customHeight="1" x14ac:dyDescent="0.25">
      <c r="A513" s="19"/>
      <c r="B513" s="12">
        <v>1995</v>
      </c>
      <c r="C513" s="18">
        <v>104.8</v>
      </c>
      <c r="D513" s="18"/>
      <c r="E513" s="18"/>
      <c r="F513" s="20"/>
      <c r="G513" s="18"/>
      <c r="H513" s="18"/>
      <c r="I513" s="18"/>
      <c r="J513" s="18"/>
      <c r="K513" s="18"/>
      <c r="L513" s="18"/>
      <c r="M513" s="18"/>
      <c r="N513" s="18"/>
      <c r="O513" s="18"/>
      <c r="P513" s="18"/>
    </row>
    <row r="514" spans="1:16" ht="11" customHeight="1" x14ac:dyDescent="0.25">
      <c r="B514" s="12">
        <v>1996</v>
      </c>
      <c r="C514" s="18">
        <v>107</v>
      </c>
      <c r="D514" s="18"/>
      <c r="E514" s="18"/>
      <c r="F514" s="20"/>
      <c r="G514" s="18"/>
      <c r="H514" s="18"/>
      <c r="I514" s="18"/>
      <c r="J514" s="18"/>
      <c r="K514" s="18"/>
      <c r="L514" s="18"/>
      <c r="M514" s="18"/>
      <c r="N514" s="18"/>
      <c r="O514" s="18"/>
      <c r="P514" s="18"/>
    </row>
    <row r="515" spans="1:16" ht="11" customHeight="1" x14ac:dyDescent="0.25">
      <c r="B515" s="12">
        <v>1997</v>
      </c>
      <c r="C515" s="18">
        <v>113.3</v>
      </c>
      <c r="D515" s="18"/>
      <c r="E515" s="18"/>
      <c r="F515" s="20"/>
      <c r="G515" s="18"/>
      <c r="H515" s="18"/>
      <c r="I515" s="18"/>
      <c r="J515" s="18"/>
      <c r="K515" s="18"/>
      <c r="L515" s="18"/>
      <c r="M515" s="18"/>
      <c r="N515" s="18"/>
      <c r="O515" s="18"/>
      <c r="P515" s="18"/>
    </row>
    <row r="516" spans="1:16" ht="11" customHeight="1" x14ac:dyDescent="0.25">
      <c r="B516" s="12">
        <v>1998</v>
      </c>
      <c r="C516" s="18">
        <v>116.2</v>
      </c>
      <c r="D516" s="18"/>
      <c r="E516" s="18"/>
      <c r="F516" s="20"/>
      <c r="G516" s="18"/>
      <c r="H516" s="18"/>
      <c r="I516" s="18"/>
      <c r="J516" s="18"/>
      <c r="K516" s="18"/>
      <c r="L516" s="18"/>
      <c r="M516" s="18"/>
      <c r="N516" s="18"/>
      <c r="O516" s="18"/>
      <c r="P516" s="18"/>
    </row>
    <row r="517" spans="1:16" ht="11" customHeight="1" x14ac:dyDescent="0.25">
      <c r="B517" s="12">
        <v>1999</v>
      </c>
      <c r="C517" s="18">
        <v>116.4</v>
      </c>
      <c r="D517" s="18"/>
      <c r="E517" s="18"/>
      <c r="F517" s="20"/>
      <c r="G517" s="18"/>
      <c r="H517" s="18"/>
      <c r="I517" s="18"/>
      <c r="J517" s="18"/>
      <c r="K517" s="18"/>
      <c r="L517" s="18"/>
      <c r="M517" s="18"/>
      <c r="N517" s="18"/>
      <c r="O517" s="18"/>
      <c r="P517" s="18"/>
    </row>
    <row r="518" spans="1:16" ht="11" customHeight="1" x14ac:dyDescent="0.25">
      <c r="B518" s="12">
        <v>2000</v>
      </c>
      <c r="C518" s="18">
        <v>114.1</v>
      </c>
      <c r="D518" s="18"/>
      <c r="E518" s="18"/>
      <c r="F518" s="20"/>
      <c r="G518" s="18"/>
      <c r="H518" s="18"/>
      <c r="I518" s="18"/>
      <c r="J518" s="18"/>
      <c r="K518" s="18"/>
      <c r="L518" s="18"/>
      <c r="M518" s="18"/>
      <c r="N518" s="18"/>
      <c r="O518" s="18"/>
      <c r="P518" s="18"/>
    </row>
    <row r="519" spans="1:16" ht="11" customHeight="1" x14ac:dyDescent="0.25">
      <c r="B519" s="12">
        <v>2001</v>
      </c>
      <c r="C519" s="18">
        <v>115.7</v>
      </c>
      <c r="D519" s="18"/>
      <c r="E519" s="18"/>
      <c r="F519" s="20"/>
      <c r="G519" s="18"/>
      <c r="H519" s="18"/>
      <c r="I519" s="18"/>
      <c r="J519" s="18"/>
      <c r="K519" s="18"/>
      <c r="L519" s="18"/>
      <c r="M519" s="18"/>
      <c r="N519" s="18"/>
      <c r="O519" s="18"/>
      <c r="P519" s="18"/>
    </row>
    <row r="520" spans="1:16" ht="11" customHeight="1" x14ac:dyDescent="0.25">
      <c r="B520" s="12">
        <v>2002</v>
      </c>
      <c r="C520" s="18">
        <v>113</v>
      </c>
      <c r="D520" s="18"/>
      <c r="E520" s="18"/>
      <c r="F520" s="20"/>
      <c r="G520" s="18"/>
      <c r="H520" s="18"/>
      <c r="I520" s="18"/>
      <c r="J520" s="18"/>
      <c r="K520" s="18"/>
      <c r="L520" s="18"/>
      <c r="M520" s="18"/>
      <c r="N520" s="18"/>
      <c r="O520" s="18"/>
      <c r="P520" s="18"/>
    </row>
    <row r="521" spans="1:16" ht="11" customHeight="1" x14ac:dyDescent="0.25">
      <c r="B521" s="12">
        <v>2003</v>
      </c>
      <c r="C521" s="18">
        <v>108.9</v>
      </c>
      <c r="D521" s="18"/>
      <c r="E521" s="18"/>
      <c r="F521" s="20"/>
      <c r="G521" s="18"/>
      <c r="H521" s="18"/>
      <c r="I521" s="18"/>
      <c r="J521" s="18"/>
      <c r="K521" s="18"/>
      <c r="L521" s="18"/>
      <c r="M521" s="18"/>
      <c r="N521" s="18"/>
      <c r="O521" s="18"/>
      <c r="P521" s="18"/>
    </row>
    <row r="522" spans="1:16" ht="11" customHeight="1" x14ac:dyDescent="0.25">
      <c r="B522" s="12">
        <v>2004</v>
      </c>
      <c r="C522" s="18">
        <v>107.9</v>
      </c>
      <c r="D522" s="18"/>
      <c r="E522" s="18"/>
      <c r="F522" s="20"/>
      <c r="G522" s="18"/>
      <c r="H522" s="18"/>
      <c r="I522" s="18"/>
      <c r="J522" s="18"/>
      <c r="K522" s="18"/>
      <c r="L522" s="18"/>
      <c r="M522" s="18"/>
      <c r="N522" s="18"/>
      <c r="O522" s="18"/>
      <c r="P522" s="18"/>
    </row>
    <row r="523" spans="1:16" ht="11" customHeight="1" x14ac:dyDescent="0.25">
      <c r="B523" s="12">
        <v>2005</v>
      </c>
      <c r="C523" s="18">
        <v>102.7</v>
      </c>
      <c r="D523" s="18"/>
      <c r="E523" s="18"/>
      <c r="F523" s="20"/>
      <c r="G523" s="18"/>
      <c r="H523" s="18"/>
      <c r="I523" s="18"/>
      <c r="J523" s="18"/>
      <c r="K523" s="18"/>
      <c r="L523" s="18"/>
      <c r="M523" s="18"/>
      <c r="N523" s="18"/>
      <c r="O523" s="18"/>
      <c r="P523" s="18"/>
    </row>
    <row r="524" spans="1:16" ht="11" customHeight="1" x14ac:dyDescent="0.25">
      <c r="B524" s="12">
        <v>2006</v>
      </c>
      <c r="C524" s="18">
        <v>98.3</v>
      </c>
      <c r="D524" s="18"/>
      <c r="E524" s="18"/>
      <c r="F524" s="20"/>
      <c r="G524" s="18"/>
      <c r="H524" s="18"/>
      <c r="I524" s="18"/>
      <c r="J524" s="18"/>
      <c r="K524" s="18"/>
      <c r="L524" s="18"/>
      <c r="M524" s="18"/>
      <c r="N524" s="18"/>
      <c r="O524" s="18"/>
      <c r="P524" s="18"/>
    </row>
    <row r="525" spans="1:16" ht="11" customHeight="1" x14ac:dyDescent="0.25">
      <c r="B525" s="12">
        <v>2007</v>
      </c>
      <c r="C525" s="18">
        <v>92.1</v>
      </c>
      <c r="D525" s="18"/>
      <c r="E525" s="18"/>
      <c r="F525" s="20"/>
      <c r="G525" s="18"/>
      <c r="H525" s="18"/>
      <c r="I525" s="18"/>
      <c r="J525" s="18"/>
      <c r="K525" s="18"/>
      <c r="L525" s="18"/>
      <c r="M525" s="18"/>
      <c r="N525" s="18"/>
      <c r="O525" s="18"/>
      <c r="P525" s="18"/>
    </row>
    <row r="526" spans="1:16" ht="11" customHeight="1" x14ac:dyDescent="0.25">
      <c r="B526" s="12">
        <v>2008</v>
      </c>
      <c r="C526" s="18">
        <v>86.8</v>
      </c>
      <c r="D526" s="18"/>
      <c r="E526" s="18"/>
      <c r="F526" s="20"/>
      <c r="G526" s="18"/>
      <c r="H526" s="18"/>
      <c r="I526" s="18"/>
      <c r="J526" s="18"/>
      <c r="K526" s="18"/>
      <c r="L526" s="18"/>
      <c r="M526" s="18"/>
      <c r="N526" s="18"/>
      <c r="O526" s="18"/>
      <c r="P526" s="18"/>
    </row>
    <row r="527" spans="1:16" ht="11" customHeight="1" x14ac:dyDescent="0.25">
      <c r="B527" s="12">
        <v>2009</v>
      </c>
      <c r="C527" s="18">
        <v>95.5</v>
      </c>
      <c r="D527" s="18"/>
      <c r="E527" s="18"/>
      <c r="F527" s="20"/>
      <c r="G527" s="18"/>
      <c r="H527" s="18"/>
      <c r="I527" s="18"/>
      <c r="J527" s="18"/>
      <c r="K527" s="18"/>
      <c r="L527" s="18"/>
      <c r="M527" s="18"/>
      <c r="N527" s="18"/>
      <c r="O527" s="18"/>
      <c r="P527" s="18"/>
    </row>
    <row r="528" spans="1:16" ht="11" customHeight="1" x14ac:dyDescent="0.25">
      <c r="B528" s="12">
        <v>2010</v>
      </c>
      <c r="C528" s="18">
        <v>94.2</v>
      </c>
      <c r="D528" s="18"/>
      <c r="E528" s="18"/>
      <c r="F528" s="20"/>
      <c r="G528" s="18"/>
      <c r="H528" s="18"/>
      <c r="I528" s="18"/>
      <c r="J528" s="18"/>
      <c r="K528" s="18"/>
      <c r="L528" s="18"/>
      <c r="M528" s="18"/>
      <c r="N528" s="18"/>
      <c r="O528" s="18"/>
      <c r="P528" s="18"/>
    </row>
    <row r="529" spans="1:16" ht="11" customHeight="1" x14ac:dyDescent="0.25">
      <c r="B529" s="12">
        <v>2011</v>
      </c>
      <c r="C529" s="18">
        <v>76.099999999999994</v>
      </c>
      <c r="D529" s="18">
        <v>84.8</v>
      </c>
      <c r="E529" s="18">
        <v>79.099999999999994</v>
      </c>
      <c r="F529" s="20">
        <v>75.3</v>
      </c>
      <c r="G529" s="18"/>
      <c r="H529" s="18"/>
      <c r="I529" s="18"/>
      <c r="J529" s="18"/>
      <c r="K529" s="18"/>
      <c r="L529" s="18"/>
      <c r="M529" s="18"/>
      <c r="N529" s="18"/>
      <c r="O529" s="18"/>
      <c r="P529" s="18"/>
    </row>
    <row r="530" spans="1:16" ht="11" customHeight="1" x14ac:dyDescent="0.25">
      <c r="B530" s="12">
        <v>2012</v>
      </c>
      <c r="C530" s="18">
        <v>69.900000000000006</v>
      </c>
      <c r="D530" s="18">
        <v>87.5</v>
      </c>
      <c r="E530" s="18">
        <v>78</v>
      </c>
      <c r="F530" s="20">
        <v>75.099999999999994</v>
      </c>
      <c r="G530" s="18"/>
      <c r="H530" s="18"/>
      <c r="I530" s="18"/>
      <c r="J530" s="18"/>
      <c r="K530" s="18"/>
      <c r="L530" s="18"/>
      <c r="M530" s="18"/>
      <c r="N530" s="18"/>
      <c r="O530" s="18"/>
      <c r="P530" s="18"/>
    </row>
    <row r="531" spans="1:16" ht="11" customHeight="1" x14ac:dyDescent="0.25">
      <c r="B531" s="12">
        <v>2013</v>
      </c>
      <c r="C531" s="18">
        <v>74.900000000000006</v>
      </c>
      <c r="D531" s="18">
        <v>92.2</v>
      </c>
      <c r="E531" s="18">
        <v>84.2</v>
      </c>
      <c r="F531" s="20">
        <v>72.099999999999994</v>
      </c>
      <c r="G531" s="18"/>
      <c r="H531" s="18"/>
      <c r="I531" s="18"/>
      <c r="J531" s="18"/>
      <c r="K531" s="18"/>
      <c r="L531" s="18"/>
      <c r="M531" s="18"/>
      <c r="N531" s="18"/>
      <c r="O531" s="18"/>
      <c r="P531" s="18"/>
    </row>
    <row r="532" spans="1:16" ht="11" customHeight="1" x14ac:dyDescent="0.25">
      <c r="B532" s="12">
        <v>2014</v>
      </c>
      <c r="C532" s="18">
        <v>86</v>
      </c>
      <c r="D532" s="18">
        <v>98.3</v>
      </c>
      <c r="E532" s="18">
        <v>86.8</v>
      </c>
      <c r="F532" s="20">
        <v>83.8</v>
      </c>
      <c r="G532" s="18"/>
      <c r="H532" s="18"/>
      <c r="I532" s="18"/>
      <c r="J532" s="18"/>
      <c r="K532" s="18"/>
      <c r="L532" s="18"/>
      <c r="M532" s="18"/>
      <c r="N532" s="18"/>
      <c r="O532" s="18"/>
      <c r="P532" s="18"/>
    </row>
    <row r="533" spans="1:16" ht="11" customHeight="1" x14ac:dyDescent="0.25">
      <c r="B533" s="12">
        <v>2015</v>
      </c>
      <c r="C533" s="21">
        <v>100</v>
      </c>
      <c r="D533" s="21">
        <v>100</v>
      </c>
      <c r="E533" s="21">
        <v>100</v>
      </c>
      <c r="F533" s="20">
        <v>100</v>
      </c>
      <c r="G533" s="18"/>
      <c r="H533" s="18"/>
      <c r="I533" s="18"/>
      <c r="J533" s="18"/>
      <c r="K533" s="18"/>
      <c r="L533" s="18"/>
      <c r="M533" s="18"/>
      <c r="N533" s="18"/>
      <c r="O533" s="18"/>
      <c r="P533" s="18"/>
    </row>
    <row r="534" spans="1:16" ht="11" customHeight="1" x14ac:dyDescent="0.25">
      <c r="B534" s="12">
        <v>2016</v>
      </c>
      <c r="C534" s="18">
        <v>102.4</v>
      </c>
      <c r="D534" s="18">
        <v>96.2</v>
      </c>
      <c r="E534" s="18">
        <v>99</v>
      </c>
      <c r="F534" s="20">
        <v>92.6</v>
      </c>
      <c r="G534" s="18"/>
      <c r="H534" s="18"/>
      <c r="I534" s="18"/>
      <c r="J534" s="18"/>
      <c r="K534" s="18"/>
      <c r="L534" s="18"/>
      <c r="M534" s="18"/>
      <c r="N534" s="18"/>
      <c r="O534" s="18"/>
      <c r="P534" s="18"/>
    </row>
    <row r="535" spans="1:16" ht="11" customHeight="1" x14ac:dyDescent="0.25">
      <c r="B535" s="12">
        <v>2017</v>
      </c>
      <c r="C535" s="18">
        <v>105.3</v>
      </c>
      <c r="D535" s="18">
        <v>99.3</v>
      </c>
      <c r="E535" s="18">
        <v>102.9</v>
      </c>
      <c r="F535" s="20">
        <v>97.3</v>
      </c>
      <c r="G535" s="18"/>
      <c r="H535" s="18"/>
      <c r="I535" s="18"/>
      <c r="J535" s="18"/>
      <c r="K535" s="18"/>
      <c r="L535" s="18"/>
      <c r="M535" s="18"/>
      <c r="N535" s="18"/>
      <c r="O535" s="18"/>
      <c r="P535" s="18"/>
    </row>
    <row r="536" spans="1:16" ht="11" customHeight="1" x14ac:dyDescent="0.25">
      <c r="B536" s="12">
        <v>2018</v>
      </c>
      <c r="C536" s="18">
        <v>105.8</v>
      </c>
      <c r="D536" s="18">
        <v>102.6</v>
      </c>
      <c r="E536" s="18">
        <v>100.7</v>
      </c>
      <c r="F536" s="20">
        <v>99.8</v>
      </c>
      <c r="G536" s="18"/>
      <c r="H536" s="18"/>
      <c r="I536" s="18"/>
      <c r="J536" s="18"/>
      <c r="K536" s="18"/>
      <c r="L536" s="18"/>
      <c r="M536" s="18"/>
      <c r="N536" s="18"/>
      <c r="O536" s="18"/>
      <c r="P536" s="18"/>
    </row>
    <row r="537" spans="1:16" ht="11" customHeight="1" x14ac:dyDescent="0.25">
      <c r="B537" s="12">
        <v>2019</v>
      </c>
      <c r="C537" s="18">
        <v>110.8</v>
      </c>
      <c r="D537" s="18">
        <v>110.5</v>
      </c>
      <c r="E537" s="18">
        <v>101.4</v>
      </c>
      <c r="F537" s="20">
        <v>98.3</v>
      </c>
      <c r="G537" s="18"/>
      <c r="H537" s="18"/>
      <c r="I537" s="18"/>
      <c r="J537" s="18"/>
      <c r="K537" s="18"/>
      <c r="L537" s="18"/>
      <c r="M537" s="18"/>
      <c r="N537" s="18"/>
      <c r="O537" s="18"/>
      <c r="P537" s="18"/>
    </row>
    <row r="538" spans="1:16" ht="11" customHeight="1" x14ac:dyDescent="0.25">
      <c r="B538" s="12">
        <v>2020</v>
      </c>
      <c r="C538" s="18">
        <v>112.5</v>
      </c>
      <c r="D538" s="18">
        <v>108.7</v>
      </c>
      <c r="E538" s="18">
        <v>103</v>
      </c>
      <c r="F538" s="20">
        <v>95.4</v>
      </c>
      <c r="G538" s="18"/>
      <c r="H538" s="18"/>
      <c r="I538" s="18"/>
      <c r="J538" s="18"/>
      <c r="K538" s="18"/>
      <c r="L538" s="18"/>
      <c r="M538" s="18"/>
      <c r="N538" s="18"/>
      <c r="O538" s="18"/>
      <c r="P538" s="18"/>
    </row>
    <row r="539" spans="1:16" ht="11" customHeight="1" x14ac:dyDescent="0.25">
      <c r="B539" s="12">
        <v>2021</v>
      </c>
      <c r="C539" s="18">
        <v>99.2</v>
      </c>
      <c r="D539" s="18">
        <v>108.6</v>
      </c>
      <c r="E539" s="18">
        <v>101.4</v>
      </c>
      <c r="F539" s="20">
        <v>77</v>
      </c>
      <c r="G539" s="18"/>
      <c r="H539" s="18"/>
      <c r="I539" s="18"/>
      <c r="J539" s="18"/>
      <c r="K539" s="18"/>
      <c r="L539" s="18"/>
      <c r="M539" s="18"/>
      <c r="N539" s="18"/>
      <c r="O539" s="18"/>
      <c r="P539" s="18"/>
    </row>
    <row r="540" spans="1:16" ht="11" customHeight="1" x14ac:dyDescent="0.25">
      <c r="B540" s="12">
        <v>2022</v>
      </c>
      <c r="C540" s="18">
        <v>86.2</v>
      </c>
      <c r="D540" s="18">
        <v>114.8</v>
      </c>
      <c r="E540" s="18">
        <v>105.8</v>
      </c>
      <c r="F540" s="20">
        <v>77.2</v>
      </c>
      <c r="G540" s="18"/>
      <c r="H540" s="18"/>
      <c r="I540" s="18"/>
      <c r="J540" s="18"/>
      <c r="K540" s="18"/>
      <c r="L540" s="18"/>
      <c r="M540" s="18"/>
      <c r="N540" s="18"/>
      <c r="O540" s="18"/>
      <c r="P540" s="18"/>
    </row>
    <row r="541" spans="1:16" ht="11" customHeight="1" thickBot="1" x14ac:dyDescent="0.3">
      <c r="A541" s="24">
        <v>17</v>
      </c>
      <c r="B541" s="25">
        <v>2023</v>
      </c>
      <c r="C541" s="26">
        <v>102.6</v>
      </c>
      <c r="D541" s="26"/>
      <c r="E541" s="26"/>
      <c r="F541" s="27"/>
      <c r="G541" s="18"/>
      <c r="H541" s="18"/>
      <c r="I541" s="18"/>
      <c r="J541" s="18"/>
      <c r="K541" s="18"/>
      <c r="L541" s="18"/>
      <c r="M541" s="18"/>
      <c r="N541" s="18"/>
      <c r="O541" s="18"/>
      <c r="P541" s="18"/>
    </row>
    <row r="542" spans="1:16" ht="11" customHeight="1" x14ac:dyDescent="0.25">
      <c r="A542" s="14" t="s">
        <v>22</v>
      </c>
      <c r="B542" s="15">
        <v>1994</v>
      </c>
      <c r="C542" s="16">
        <v>144.6</v>
      </c>
      <c r="D542" s="16"/>
      <c r="E542" s="16"/>
      <c r="F542" s="17"/>
      <c r="G542" s="18"/>
      <c r="H542" s="18"/>
      <c r="I542" s="18"/>
      <c r="J542" s="18"/>
      <c r="K542" s="18"/>
      <c r="L542" s="18"/>
      <c r="M542" s="18"/>
      <c r="N542" s="18"/>
      <c r="O542" s="18"/>
      <c r="P542" s="18"/>
    </row>
    <row r="543" spans="1:16" ht="11" customHeight="1" x14ac:dyDescent="0.25">
      <c r="A543" s="19"/>
      <c r="B543" s="12">
        <v>1995</v>
      </c>
      <c r="C543" s="18">
        <v>142</v>
      </c>
      <c r="D543" s="18"/>
      <c r="E543" s="18"/>
      <c r="F543" s="20"/>
      <c r="G543" s="18"/>
      <c r="H543" s="18"/>
      <c r="I543" s="18"/>
      <c r="J543" s="18"/>
      <c r="K543" s="18"/>
      <c r="L543" s="18"/>
      <c r="M543" s="18"/>
      <c r="N543" s="18"/>
      <c r="O543" s="18"/>
      <c r="P543" s="18"/>
    </row>
    <row r="544" spans="1:16" ht="11" customHeight="1" x14ac:dyDescent="0.25">
      <c r="B544" s="12">
        <v>1996</v>
      </c>
      <c r="C544" s="18">
        <v>147.69999999999999</v>
      </c>
      <c r="D544" s="18"/>
      <c r="E544" s="18"/>
      <c r="F544" s="20"/>
      <c r="G544" s="18"/>
      <c r="H544" s="18"/>
      <c r="I544" s="18"/>
      <c r="J544" s="18"/>
      <c r="K544" s="18"/>
      <c r="L544" s="18"/>
      <c r="M544" s="18"/>
      <c r="N544" s="18"/>
      <c r="O544" s="18"/>
      <c r="P544" s="18"/>
    </row>
    <row r="545" spans="2:16" ht="11" customHeight="1" x14ac:dyDescent="0.25">
      <c r="B545" s="12">
        <v>1997</v>
      </c>
      <c r="C545" s="18">
        <v>140.80000000000001</v>
      </c>
      <c r="D545" s="18"/>
      <c r="E545" s="18"/>
      <c r="F545" s="20"/>
      <c r="G545" s="18"/>
      <c r="H545" s="18"/>
      <c r="I545" s="18"/>
      <c r="J545" s="18"/>
      <c r="K545" s="18"/>
      <c r="L545" s="18"/>
      <c r="M545" s="18"/>
      <c r="N545" s="18"/>
      <c r="O545" s="18"/>
      <c r="P545" s="18"/>
    </row>
    <row r="546" spans="2:16" ht="11" customHeight="1" x14ac:dyDescent="0.25">
      <c r="B546" s="12">
        <v>1998</v>
      </c>
      <c r="C546" s="18">
        <v>136</v>
      </c>
      <c r="D546" s="18"/>
      <c r="E546" s="18"/>
      <c r="F546" s="20"/>
      <c r="G546" s="18"/>
      <c r="H546" s="18"/>
      <c r="I546" s="18"/>
      <c r="J546" s="18"/>
      <c r="K546" s="18"/>
      <c r="L546" s="18"/>
      <c r="M546" s="18"/>
      <c r="N546" s="18"/>
      <c r="O546" s="18"/>
      <c r="P546" s="18"/>
    </row>
    <row r="547" spans="2:16" ht="11" customHeight="1" x14ac:dyDescent="0.25">
      <c r="B547" s="12">
        <v>1999</v>
      </c>
      <c r="C547" s="18">
        <v>131.80000000000001</v>
      </c>
      <c r="D547" s="18"/>
      <c r="E547" s="18"/>
      <c r="F547" s="20"/>
      <c r="G547" s="18"/>
      <c r="H547" s="18"/>
      <c r="I547" s="18"/>
      <c r="J547" s="18"/>
      <c r="K547" s="18"/>
      <c r="L547" s="18"/>
      <c r="M547" s="18"/>
      <c r="N547" s="18"/>
      <c r="O547" s="18"/>
      <c r="P547" s="18"/>
    </row>
    <row r="548" spans="2:16" ht="11" customHeight="1" x14ac:dyDescent="0.25">
      <c r="B548" s="12">
        <v>2000</v>
      </c>
      <c r="C548" s="18">
        <v>128</v>
      </c>
      <c r="D548" s="18"/>
      <c r="E548" s="18"/>
      <c r="F548" s="20"/>
      <c r="G548" s="18"/>
      <c r="H548" s="18"/>
      <c r="I548" s="18"/>
      <c r="J548" s="18"/>
      <c r="K548" s="18"/>
      <c r="L548" s="18"/>
      <c r="M548" s="18"/>
      <c r="N548" s="18"/>
      <c r="O548" s="18"/>
      <c r="P548" s="18"/>
    </row>
    <row r="549" spans="2:16" ht="11" customHeight="1" x14ac:dyDescent="0.25">
      <c r="B549" s="12">
        <v>2001</v>
      </c>
      <c r="C549" s="18">
        <v>121.9</v>
      </c>
      <c r="D549" s="18"/>
      <c r="E549" s="18"/>
      <c r="F549" s="20"/>
      <c r="G549" s="18"/>
      <c r="H549" s="18"/>
      <c r="I549" s="18"/>
      <c r="J549" s="18"/>
      <c r="K549" s="18"/>
      <c r="L549" s="18"/>
      <c r="M549" s="18"/>
      <c r="N549" s="18"/>
      <c r="O549" s="18"/>
      <c r="P549" s="18"/>
    </row>
    <row r="550" spans="2:16" ht="11" customHeight="1" x14ac:dyDescent="0.25">
      <c r="B550" s="12">
        <v>2002</v>
      </c>
      <c r="C550" s="18">
        <v>114.6</v>
      </c>
      <c r="D550" s="18"/>
      <c r="E550" s="18"/>
      <c r="F550" s="20"/>
      <c r="G550" s="18"/>
      <c r="H550" s="18"/>
      <c r="I550" s="18"/>
      <c r="J550" s="18"/>
      <c r="K550" s="18"/>
      <c r="L550" s="18"/>
      <c r="M550" s="18"/>
      <c r="N550" s="18"/>
      <c r="O550" s="18"/>
      <c r="P550" s="18"/>
    </row>
    <row r="551" spans="2:16" ht="11" customHeight="1" x14ac:dyDescent="0.25">
      <c r="B551" s="12">
        <v>2003</v>
      </c>
      <c r="C551" s="18">
        <v>110.2</v>
      </c>
      <c r="D551" s="18"/>
      <c r="E551" s="18"/>
      <c r="F551" s="20"/>
      <c r="G551" s="18"/>
      <c r="H551" s="18"/>
      <c r="I551" s="18"/>
      <c r="J551" s="18"/>
      <c r="K551" s="18"/>
      <c r="L551" s="18"/>
      <c r="M551" s="18"/>
      <c r="N551" s="18"/>
      <c r="O551" s="18"/>
      <c r="P551" s="18"/>
    </row>
    <row r="552" spans="2:16" ht="11" customHeight="1" x14ac:dyDescent="0.25">
      <c r="B552" s="12">
        <v>2004</v>
      </c>
      <c r="C552" s="18">
        <v>106.9</v>
      </c>
      <c r="D552" s="18"/>
      <c r="E552" s="18"/>
      <c r="F552" s="20"/>
      <c r="G552" s="18"/>
      <c r="H552" s="18"/>
      <c r="I552" s="18"/>
      <c r="J552" s="18"/>
      <c r="K552" s="18"/>
      <c r="L552" s="18"/>
      <c r="M552" s="18"/>
      <c r="N552" s="18"/>
      <c r="O552" s="18"/>
      <c r="P552" s="18"/>
    </row>
    <row r="553" spans="2:16" ht="11" customHeight="1" x14ac:dyDescent="0.25">
      <c r="B553" s="12">
        <v>2005</v>
      </c>
      <c r="C553" s="18">
        <v>103.2</v>
      </c>
      <c r="D553" s="18"/>
      <c r="E553" s="18"/>
      <c r="F553" s="20"/>
      <c r="G553" s="18"/>
      <c r="H553" s="18"/>
      <c r="I553" s="18"/>
      <c r="J553" s="18"/>
      <c r="K553" s="18"/>
      <c r="L553" s="18"/>
      <c r="M553" s="18"/>
      <c r="N553" s="18"/>
      <c r="O553" s="18"/>
      <c r="P553" s="18"/>
    </row>
    <row r="554" spans="2:16" ht="11" customHeight="1" x14ac:dyDescent="0.25">
      <c r="B554" s="12">
        <v>2006</v>
      </c>
      <c r="C554" s="18">
        <v>102.9</v>
      </c>
      <c r="D554" s="18"/>
      <c r="E554" s="18"/>
      <c r="F554" s="20"/>
      <c r="G554" s="18"/>
      <c r="H554" s="18"/>
      <c r="I554" s="18"/>
      <c r="J554" s="18"/>
      <c r="K554" s="18"/>
      <c r="L554" s="18"/>
      <c r="M554" s="18"/>
      <c r="N554" s="18"/>
      <c r="O554" s="18"/>
      <c r="P554" s="18"/>
    </row>
    <row r="555" spans="2:16" ht="11" customHeight="1" x14ac:dyDescent="0.25">
      <c r="B555" s="12">
        <v>2007</v>
      </c>
      <c r="C555" s="18">
        <v>97.1</v>
      </c>
      <c r="D555" s="18"/>
      <c r="E555" s="18"/>
      <c r="F555" s="20"/>
      <c r="G555" s="18"/>
      <c r="H555" s="18"/>
      <c r="I555" s="18"/>
      <c r="J555" s="18"/>
      <c r="K555" s="18"/>
      <c r="L555" s="18"/>
      <c r="M555" s="18"/>
      <c r="N555" s="18"/>
      <c r="O555" s="18"/>
      <c r="P555" s="18"/>
    </row>
    <row r="556" spans="2:16" ht="11" customHeight="1" x14ac:dyDescent="0.25">
      <c r="B556" s="12">
        <v>2008</v>
      </c>
      <c r="C556" s="18">
        <v>92.9</v>
      </c>
      <c r="D556" s="18"/>
      <c r="E556" s="18"/>
      <c r="F556" s="20"/>
      <c r="G556" s="18"/>
      <c r="H556" s="18"/>
      <c r="I556" s="18"/>
      <c r="J556" s="18"/>
      <c r="K556" s="18"/>
      <c r="L556" s="18"/>
      <c r="M556" s="18"/>
      <c r="N556" s="18"/>
      <c r="O556" s="18"/>
      <c r="P556" s="18"/>
    </row>
    <row r="557" spans="2:16" ht="11" customHeight="1" x14ac:dyDescent="0.25">
      <c r="B557" s="12">
        <v>2009</v>
      </c>
      <c r="C557" s="18">
        <v>89.3</v>
      </c>
      <c r="D557" s="18"/>
      <c r="E557" s="18"/>
      <c r="F557" s="20"/>
      <c r="G557" s="18"/>
      <c r="H557" s="18"/>
      <c r="I557" s="18"/>
      <c r="J557" s="18"/>
      <c r="K557" s="18"/>
      <c r="L557" s="18"/>
      <c r="M557" s="18"/>
      <c r="N557" s="18"/>
      <c r="O557" s="18"/>
      <c r="P557" s="18"/>
    </row>
    <row r="558" spans="2:16" ht="11" customHeight="1" x14ac:dyDescent="0.25">
      <c r="B558" s="12">
        <v>2010</v>
      </c>
      <c r="C558" s="18">
        <v>84.1</v>
      </c>
      <c r="D558" s="18"/>
      <c r="E558" s="18"/>
      <c r="F558" s="20"/>
      <c r="G558" s="18"/>
      <c r="H558" s="18"/>
      <c r="I558" s="18"/>
      <c r="J558" s="18"/>
      <c r="K558" s="18"/>
      <c r="L558" s="18"/>
      <c r="M558" s="18"/>
      <c r="N558" s="18"/>
      <c r="O558" s="18"/>
      <c r="P558" s="18"/>
    </row>
    <row r="559" spans="2:16" ht="11" customHeight="1" x14ac:dyDescent="0.25">
      <c r="B559" s="12">
        <v>2011</v>
      </c>
      <c r="C559" s="18">
        <v>84.6</v>
      </c>
      <c r="D559" s="18">
        <v>89.9</v>
      </c>
      <c r="E559" s="18">
        <v>94.2</v>
      </c>
      <c r="F559" s="20">
        <v>86.8</v>
      </c>
      <c r="G559" s="18"/>
      <c r="H559" s="18"/>
      <c r="I559" s="18"/>
      <c r="J559" s="18"/>
      <c r="K559" s="18"/>
      <c r="L559" s="18"/>
      <c r="M559" s="18"/>
      <c r="N559" s="18"/>
      <c r="O559" s="18"/>
      <c r="P559" s="18"/>
    </row>
    <row r="560" spans="2:16" ht="11" customHeight="1" x14ac:dyDescent="0.25">
      <c r="B560" s="12">
        <v>2012</v>
      </c>
      <c r="C560" s="18">
        <v>84.1</v>
      </c>
      <c r="D560" s="18">
        <v>87.7</v>
      </c>
      <c r="E560" s="18">
        <v>88.5</v>
      </c>
      <c r="F560" s="20">
        <v>82.1</v>
      </c>
      <c r="G560" s="18"/>
      <c r="H560" s="18"/>
      <c r="I560" s="18"/>
      <c r="J560" s="18"/>
      <c r="K560" s="18"/>
      <c r="L560" s="18"/>
      <c r="M560" s="18"/>
      <c r="N560" s="18"/>
      <c r="O560" s="18"/>
      <c r="P560" s="18"/>
    </row>
    <row r="561" spans="1:16" ht="11" customHeight="1" x14ac:dyDescent="0.25">
      <c r="B561" s="12">
        <v>2013</v>
      </c>
      <c r="C561" s="18">
        <v>90.9</v>
      </c>
      <c r="D561" s="18">
        <v>92</v>
      </c>
      <c r="E561" s="18">
        <v>91.5</v>
      </c>
      <c r="F561" s="20">
        <v>91.1</v>
      </c>
      <c r="G561" s="18"/>
      <c r="H561" s="18"/>
      <c r="I561" s="18"/>
      <c r="J561" s="18"/>
      <c r="K561" s="18"/>
      <c r="L561" s="18"/>
      <c r="M561" s="18"/>
      <c r="N561" s="18"/>
      <c r="O561" s="18"/>
      <c r="P561" s="18"/>
    </row>
    <row r="562" spans="1:16" ht="11" customHeight="1" x14ac:dyDescent="0.25">
      <c r="B562" s="12">
        <v>2014</v>
      </c>
      <c r="C562" s="18">
        <v>94.7</v>
      </c>
      <c r="D562" s="18">
        <v>93.6</v>
      </c>
      <c r="E562" s="18">
        <v>94.4</v>
      </c>
      <c r="F562" s="20">
        <v>95.1</v>
      </c>
      <c r="G562" s="18"/>
      <c r="H562" s="18"/>
      <c r="I562" s="18"/>
      <c r="J562" s="18"/>
      <c r="K562" s="18"/>
      <c r="L562" s="18"/>
      <c r="M562" s="18"/>
      <c r="N562" s="18"/>
      <c r="O562" s="18"/>
      <c r="P562" s="18"/>
    </row>
    <row r="563" spans="1:16" ht="11" customHeight="1" x14ac:dyDescent="0.25">
      <c r="B563" s="12">
        <v>2015</v>
      </c>
      <c r="C563" s="23">
        <v>100</v>
      </c>
      <c r="D563" s="23">
        <v>100</v>
      </c>
      <c r="E563" s="23">
        <v>100</v>
      </c>
      <c r="F563" s="20">
        <v>100</v>
      </c>
      <c r="G563" s="18"/>
      <c r="H563" s="18"/>
      <c r="I563" s="18"/>
      <c r="J563" s="18"/>
      <c r="K563" s="18"/>
      <c r="L563" s="18"/>
      <c r="M563" s="18"/>
      <c r="N563" s="18"/>
      <c r="O563" s="18"/>
      <c r="P563" s="18"/>
    </row>
    <row r="564" spans="1:16" ht="11" customHeight="1" x14ac:dyDescent="0.25">
      <c r="B564" s="12">
        <v>2016</v>
      </c>
      <c r="C564" s="18">
        <v>105</v>
      </c>
      <c r="D564" s="18">
        <v>117</v>
      </c>
      <c r="E564" s="18">
        <v>106.9</v>
      </c>
      <c r="F564" s="20">
        <v>102.9</v>
      </c>
      <c r="G564" s="18"/>
      <c r="H564" s="18"/>
      <c r="I564" s="18"/>
      <c r="J564" s="18"/>
      <c r="K564" s="18"/>
      <c r="L564" s="18"/>
      <c r="M564" s="18"/>
      <c r="N564" s="18"/>
      <c r="O564" s="18"/>
      <c r="P564" s="18"/>
    </row>
    <row r="565" spans="1:16" ht="11" customHeight="1" x14ac:dyDescent="0.25">
      <c r="B565" s="12">
        <v>2017</v>
      </c>
      <c r="C565" s="18">
        <v>108</v>
      </c>
      <c r="D565" s="18">
        <v>130.80000000000001</v>
      </c>
      <c r="E565" s="18">
        <v>113.1</v>
      </c>
      <c r="F565" s="20">
        <v>100.8</v>
      </c>
      <c r="G565" s="18"/>
      <c r="H565" s="18"/>
      <c r="I565" s="18"/>
      <c r="J565" s="18"/>
      <c r="K565" s="18"/>
      <c r="L565" s="18"/>
      <c r="M565" s="18"/>
      <c r="N565" s="18"/>
      <c r="O565" s="18"/>
      <c r="P565" s="18"/>
    </row>
    <row r="566" spans="1:16" ht="11" customHeight="1" x14ac:dyDescent="0.25">
      <c r="B566" s="12">
        <v>2018</v>
      </c>
      <c r="C566" s="18">
        <v>107.7</v>
      </c>
      <c r="D566" s="18">
        <v>130.30000000000001</v>
      </c>
      <c r="E566" s="18">
        <v>108.5</v>
      </c>
      <c r="F566" s="20">
        <v>99.6</v>
      </c>
      <c r="G566" s="18"/>
      <c r="H566" s="18"/>
      <c r="I566" s="18"/>
      <c r="J566" s="18"/>
      <c r="K566" s="18"/>
      <c r="L566" s="18"/>
      <c r="M566" s="18"/>
      <c r="N566" s="18"/>
      <c r="O566" s="18"/>
      <c r="P566" s="18"/>
    </row>
    <row r="567" spans="1:16" ht="11" customHeight="1" x14ac:dyDescent="0.25">
      <c r="B567" s="12">
        <v>2019</v>
      </c>
      <c r="C567" s="18">
        <v>109.1</v>
      </c>
      <c r="D567" s="18">
        <v>127.1</v>
      </c>
      <c r="E567" s="18">
        <v>113.6</v>
      </c>
      <c r="F567" s="20">
        <v>103.5</v>
      </c>
      <c r="G567" s="18"/>
      <c r="H567" s="18"/>
      <c r="I567" s="18"/>
      <c r="J567" s="18"/>
      <c r="K567" s="18"/>
      <c r="L567" s="18"/>
      <c r="M567" s="18"/>
      <c r="N567" s="18"/>
      <c r="O567" s="18"/>
      <c r="P567" s="18"/>
    </row>
    <row r="568" spans="1:16" ht="11" customHeight="1" x14ac:dyDescent="0.25">
      <c r="B568" s="12">
        <v>2020</v>
      </c>
      <c r="C568" s="18">
        <v>110.8</v>
      </c>
      <c r="D568" s="18">
        <v>123</v>
      </c>
      <c r="E568" s="18">
        <v>129.69999999999999</v>
      </c>
      <c r="F568" s="20">
        <v>107.2</v>
      </c>
      <c r="G568" s="18"/>
      <c r="H568" s="18"/>
      <c r="I568" s="18"/>
      <c r="J568" s="18"/>
      <c r="K568" s="18"/>
      <c r="L568" s="18"/>
      <c r="M568" s="18"/>
      <c r="N568" s="18"/>
      <c r="O568" s="18"/>
      <c r="P568" s="18"/>
    </row>
    <row r="569" spans="1:16" ht="11" customHeight="1" x14ac:dyDescent="0.25">
      <c r="B569" s="12">
        <v>2021</v>
      </c>
      <c r="C569" s="18">
        <v>111.3</v>
      </c>
      <c r="D569" s="18">
        <v>124.6</v>
      </c>
      <c r="E569" s="18">
        <v>133.4</v>
      </c>
      <c r="F569" s="20">
        <v>115.9</v>
      </c>
      <c r="G569" s="18"/>
      <c r="H569" s="18"/>
      <c r="I569" s="18"/>
      <c r="J569" s="18"/>
      <c r="K569" s="18"/>
      <c r="L569" s="18"/>
      <c r="M569" s="18"/>
      <c r="N569" s="18"/>
      <c r="O569" s="18"/>
      <c r="P569" s="18"/>
    </row>
    <row r="570" spans="1:16" ht="11" customHeight="1" x14ac:dyDescent="0.25">
      <c r="B570" s="12">
        <v>2022</v>
      </c>
      <c r="C570" s="18">
        <v>109.5</v>
      </c>
      <c r="D570" s="18">
        <v>124.8</v>
      </c>
      <c r="E570" s="18">
        <v>128.19999999999999</v>
      </c>
      <c r="F570" s="20">
        <v>110.5</v>
      </c>
      <c r="G570" s="18"/>
      <c r="H570" s="18"/>
      <c r="I570" s="18"/>
      <c r="J570" s="18"/>
      <c r="K570" s="18"/>
      <c r="L570" s="18"/>
      <c r="M570" s="18"/>
      <c r="N570" s="18"/>
      <c r="O570" s="18"/>
      <c r="P570" s="18"/>
    </row>
    <row r="571" spans="1:16" ht="11" customHeight="1" thickBot="1" x14ac:dyDescent="0.3">
      <c r="A571" s="24"/>
      <c r="B571" s="25">
        <v>2023</v>
      </c>
      <c r="C571" s="26">
        <v>112</v>
      </c>
      <c r="D571" s="26"/>
      <c r="E571" s="26"/>
      <c r="F571" s="27"/>
      <c r="G571" s="18"/>
      <c r="H571" s="18"/>
      <c r="I571" s="18"/>
      <c r="J571" s="18"/>
      <c r="K571" s="18"/>
      <c r="L571" s="18"/>
      <c r="M571" s="18"/>
      <c r="N571" s="18"/>
      <c r="O571" s="18"/>
      <c r="P571" s="18"/>
    </row>
    <row r="572" spans="1:16" ht="11" customHeight="1" x14ac:dyDescent="0.25">
      <c r="A572" s="14" t="s">
        <v>23</v>
      </c>
      <c r="B572" s="15">
        <v>1994</v>
      </c>
      <c r="C572" s="16">
        <v>98.5</v>
      </c>
      <c r="D572" s="16"/>
      <c r="E572" s="16"/>
      <c r="F572" s="20"/>
      <c r="G572" s="18"/>
      <c r="H572" s="18"/>
      <c r="I572" s="18"/>
      <c r="J572" s="18"/>
      <c r="K572" s="18"/>
      <c r="L572" s="18"/>
      <c r="M572" s="18"/>
      <c r="N572" s="18"/>
      <c r="O572" s="18"/>
      <c r="P572" s="18"/>
    </row>
    <row r="573" spans="1:16" ht="11" customHeight="1" x14ac:dyDescent="0.25">
      <c r="A573" s="19"/>
      <c r="B573" s="12">
        <v>1995</v>
      </c>
      <c r="C573" s="18">
        <v>102.2</v>
      </c>
      <c r="D573" s="18"/>
      <c r="E573" s="18"/>
      <c r="F573" s="20"/>
      <c r="G573" s="18"/>
      <c r="H573" s="18"/>
      <c r="I573" s="18"/>
      <c r="J573" s="18"/>
      <c r="K573" s="18"/>
      <c r="L573" s="18"/>
      <c r="M573" s="18"/>
      <c r="N573" s="18"/>
      <c r="O573" s="18"/>
      <c r="P573" s="18"/>
    </row>
    <row r="574" spans="1:16" ht="11" customHeight="1" x14ac:dyDescent="0.25">
      <c r="B574" s="12">
        <v>1996</v>
      </c>
      <c r="C574" s="18">
        <v>102.6</v>
      </c>
      <c r="D574" s="18"/>
      <c r="E574" s="18"/>
      <c r="F574" s="20"/>
      <c r="G574" s="18"/>
      <c r="H574" s="18"/>
      <c r="I574" s="18"/>
      <c r="J574" s="18"/>
      <c r="K574" s="18"/>
      <c r="L574" s="18"/>
      <c r="M574" s="18"/>
      <c r="N574" s="18"/>
      <c r="O574" s="18"/>
      <c r="P574" s="18"/>
    </row>
    <row r="575" spans="1:16" ht="11" customHeight="1" x14ac:dyDescent="0.25">
      <c r="B575" s="12">
        <v>1997</v>
      </c>
      <c r="C575" s="18">
        <v>106.2</v>
      </c>
      <c r="D575" s="18"/>
      <c r="E575" s="18"/>
      <c r="F575" s="20"/>
      <c r="G575" s="18"/>
      <c r="H575" s="18"/>
      <c r="I575" s="18"/>
      <c r="J575" s="18"/>
      <c r="K575" s="18"/>
      <c r="L575" s="18"/>
      <c r="M575" s="18"/>
      <c r="N575" s="18"/>
      <c r="O575" s="18"/>
      <c r="P575" s="18"/>
    </row>
    <row r="576" spans="1:16" ht="11" customHeight="1" x14ac:dyDescent="0.25">
      <c r="B576" s="12">
        <v>1998</v>
      </c>
      <c r="C576" s="18">
        <v>102.7</v>
      </c>
      <c r="D576" s="18"/>
      <c r="E576" s="18"/>
      <c r="F576" s="20"/>
      <c r="G576" s="18"/>
      <c r="H576" s="18"/>
      <c r="I576" s="18"/>
      <c r="J576" s="18"/>
      <c r="K576" s="18"/>
      <c r="L576" s="18"/>
      <c r="M576" s="18"/>
      <c r="N576" s="18"/>
      <c r="O576" s="18"/>
      <c r="P576" s="18"/>
    </row>
    <row r="577" spans="2:16" ht="11" customHeight="1" x14ac:dyDescent="0.25">
      <c r="B577" s="12">
        <v>1999</v>
      </c>
      <c r="C577" s="18">
        <v>101.9</v>
      </c>
      <c r="D577" s="18"/>
      <c r="E577" s="18"/>
      <c r="F577" s="20"/>
      <c r="G577" s="18"/>
      <c r="H577" s="18"/>
      <c r="I577" s="18"/>
      <c r="J577" s="18"/>
      <c r="K577" s="18"/>
      <c r="L577" s="18"/>
      <c r="M577" s="18"/>
      <c r="N577" s="18"/>
      <c r="O577" s="18"/>
      <c r="P577" s="18"/>
    </row>
    <row r="578" spans="2:16" ht="11" customHeight="1" x14ac:dyDescent="0.25">
      <c r="B578" s="12">
        <v>2000</v>
      </c>
      <c r="C578" s="18">
        <v>99.4</v>
      </c>
      <c r="D578" s="18"/>
      <c r="E578" s="18"/>
      <c r="F578" s="20"/>
      <c r="G578" s="18"/>
      <c r="H578" s="18"/>
      <c r="I578" s="18"/>
      <c r="J578" s="18"/>
      <c r="K578" s="18"/>
      <c r="L578" s="18"/>
      <c r="M578" s="18"/>
      <c r="N578" s="18"/>
      <c r="O578" s="18"/>
      <c r="P578" s="18"/>
    </row>
    <row r="579" spans="2:16" ht="11" customHeight="1" x14ac:dyDescent="0.25">
      <c r="B579" s="12">
        <v>2001</v>
      </c>
      <c r="C579" s="18">
        <v>100</v>
      </c>
      <c r="D579" s="18"/>
      <c r="E579" s="18"/>
      <c r="F579" s="20"/>
      <c r="G579" s="18"/>
      <c r="H579" s="18"/>
      <c r="I579" s="18"/>
      <c r="J579" s="18"/>
      <c r="K579" s="18"/>
      <c r="L579" s="18"/>
      <c r="M579" s="18"/>
      <c r="N579" s="18"/>
      <c r="O579" s="18"/>
      <c r="P579" s="18"/>
    </row>
    <row r="580" spans="2:16" ht="11" customHeight="1" x14ac:dyDescent="0.25">
      <c r="B580" s="12">
        <v>2002</v>
      </c>
      <c r="C580" s="18">
        <v>99</v>
      </c>
      <c r="D580" s="18"/>
      <c r="E580" s="18"/>
      <c r="F580" s="20"/>
      <c r="G580" s="18"/>
      <c r="H580" s="18"/>
      <c r="I580" s="18"/>
      <c r="J580" s="18"/>
      <c r="K580" s="18"/>
      <c r="L580" s="18"/>
      <c r="M580" s="18"/>
      <c r="N580" s="18"/>
      <c r="O580" s="18"/>
      <c r="P580" s="18"/>
    </row>
    <row r="581" spans="2:16" ht="11" customHeight="1" x14ac:dyDescent="0.25">
      <c r="B581" s="12">
        <v>2003</v>
      </c>
      <c r="C581" s="18">
        <v>98.7</v>
      </c>
      <c r="D581" s="18"/>
      <c r="E581" s="18"/>
      <c r="F581" s="20"/>
      <c r="G581" s="18"/>
      <c r="H581" s="18"/>
      <c r="I581" s="18"/>
      <c r="J581" s="18"/>
      <c r="K581" s="18"/>
      <c r="L581" s="18"/>
      <c r="M581" s="18"/>
      <c r="N581" s="18"/>
      <c r="O581" s="18"/>
      <c r="P581" s="18"/>
    </row>
    <row r="582" spans="2:16" ht="11" customHeight="1" x14ac:dyDescent="0.25">
      <c r="B582" s="12">
        <v>2004</v>
      </c>
      <c r="C582" s="18">
        <v>104.4</v>
      </c>
      <c r="D582" s="18"/>
      <c r="E582" s="18"/>
      <c r="F582" s="20"/>
      <c r="G582" s="18"/>
      <c r="H582" s="18"/>
      <c r="I582" s="18"/>
      <c r="J582" s="18"/>
      <c r="K582" s="18"/>
      <c r="L582" s="18"/>
      <c r="M582" s="18"/>
      <c r="N582" s="18"/>
      <c r="O582" s="18"/>
      <c r="P582" s="18"/>
    </row>
    <row r="583" spans="2:16" ht="11" customHeight="1" x14ac:dyDescent="0.25">
      <c r="B583" s="12">
        <v>2005</v>
      </c>
      <c r="C583" s="18">
        <v>107.1</v>
      </c>
      <c r="D583" s="18"/>
      <c r="E583" s="18"/>
      <c r="F583" s="20"/>
      <c r="G583" s="18"/>
      <c r="H583" s="18"/>
      <c r="I583" s="18"/>
      <c r="J583" s="18"/>
      <c r="K583" s="18"/>
      <c r="L583" s="18"/>
      <c r="M583" s="18"/>
      <c r="N583" s="18"/>
      <c r="O583" s="18"/>
      <c r="P583" s="18"/>
    </row>
    <row r="584" spans="2:16" ht="11" customHeight="1" x14ac:dyDescent="0.25">
      <c r="B584" s="12">
        <v>2006</v>
      </c>
      <c r="C584" s="18">
        <v>103.3</v>
      </c>
      <c r="D584" s="18"/>
      <c r="E584" s="18"/>
      <c r="F584" s="20"/>
      <c r="G584" s="18"/>
      <c r="H584" s="18"/>
      <c r="I584" s="18"/>
      <c r="J584" s="18"/>
      <c r="K584" s="18"/>
      <c r="L584" s="18"/>
      <c r="M584" s="18"/>
      <c r="N584" s="18"/>
      <c r="O584" s="18"/>
      <c r="P584" s="18"/>
    </row>
    <row r="585" spans="2:16" ht="11" customHeight="1" x14ac:dyDescent="0.25">
      <c r="B585" s="12">
        <v>2007</v>
      </c>
      <c r="C585" s="18">
        <v>101.1</v>
      </c>
      <c r="D585" s="18"/>
      <c r="E585" s="18"/>
      <c r="F585" s="20"/>
      <c r="G585" s="18"/>
      <c r="H585" s="18"/>
      <c r="I585" s="18"/>
      <c r="J585" s="18"/>
      <c r="K585" s="18"/>
      <c r="L585" s="18"/>
      <c r="M585" s="18"/>
      <c r="N585" s="18"/>
      <c r="O585" s="18"/>
      <c r="P585" s="18"/>
    </row>
    <row r="586" spans="2:16" ht="11" customHeight="1" x14ac:dyDescent="0.25">
      <c r="B586" s="12">
        <v>2008</v>
      </c>
      <c r="C586" s="18">
        <v>102.1</v>
      </c>
      <c r="D586" s="18"/>
      <c r="E586" s="18"/>
      <c r="F586" s="20"/>
      <c r="G586" s="18"/>
      <c r="H586" s="18"/>
      <c r="I586" s="18"/>
      <c r="J586" s="18"/>
      <c r="K586" s="18"/>
      <c r="L586" s="18"/>
      <c r="M586" s="18"/>
      <c r="N586" s="18"/>
      <c r="O586" s="18"/>
      <c r="P586" s="18"/>
    </row>
    <row r="587" spans="2:16" ht="11" customHeight="1" x14ac:dyDescent="0.25">
      <c r="B587" s="12">
        <v>2009</v>
      </c>
      <c r="C587" s="18">
        <v>93.7</v>
      </c>
      <c r="D587" s="18"/>
      <c r="E587" s="18"/>
      <c r="F587" s="20"/>
      <c r="G587" s="18"/>
      <c r="H587" s="18"/>
      <c r="I587" s="18"/>
      <c r="J587" s="18"/>
      <c r="K587" s="18"/>
      <c r="L587" s="18"/>
      <c r="M587" s="18"/>
      <c r="N587" s="18"/>
      <c r="O587" s="18"/>
      <c r="P587" s="18"/>
    </row>
    <row r="588" spans="2:16" ht="11" customHeight="1" x14ac:dyDescent="0.25">
      <c r="B588" s="12">
        <v>2010</v>
      </c>
      <c r="C588" s="18">
        <v>96.3</v>
      </c>
      <c r="D588" s="18"/>
      <c r="E588" s="18"/>
      <c r="F588" s="20"/>
      <c r="G588" s="18"/>
      <c r="H588" s="18"/>
      <c r="I588" s="18"/>
      <c r="J588" s="18"/>
      <c r="K588" s="18"/>
      <c r="L588" s="18"/>
      <c r="M588" s="18"/>
      <c r="N588" s="18"/>
      <c r="O588" s="18"/>
      <c r="P588" s="18"/>
    </row>
    <row r="589" spans="2:16" ht="11" customHeight="1" x14ac:dyDescent="0.25">
      <c r="B589" s="12">
        <v>2011</v>
      </c>
      <c r="C589" s="18">
        <v>98.1</v>
      </c>
      <c r="D589" s="18">
        <v>99.5</v>
      </c>
      <c r="E589" s="18">
        <v>99.6</v>
      </c>
      <c r="F589" s="20">
        <v>97.7</v>
      </c>
      <c r="G589" s="18"/>
      <c r="H589" s="18"/>
      <c r="I589" s="18"/>
      <c r="J589" s="18"/>
      <c r="K589" s="18"/>
      <c r="L589" s="18"/>
      <c r="M589" s="18"/>
      <c r="N589" s="18"/>
      <c r="O589" s="18"/>
      <c r="P589" s="18"/>
    </row>
    <row r="590" spans="2:16" ht="11" customHeight="1" x14ac:dyDescent="0.25">
      <c r="B590" s="12">
        <v>2012</v>
      </c>
      <c r="C590" s="18">
        <v>99.8</v>
      </c>
      <c r="D590" s="18">
        <v>99.8</v>
      </c>
      <c r="E590" s="18">
        <v>99.5</v>
      </c>
      <c r="F590" s="20">
        <v>98.5</v>
      </c>
      <c r="G590" s="18"/>
      <c r="H590" s="18"/>
      <c r="I590" s="18"/>
      <c r="J590" s="18"/>
      <c r="K590" s="18"/>
      <c r="L590" s="18"/>
      <c r="M590" s="18"/>
      <c r="N590" s="18"/>
      <c r="O590" s="18"/>
      <c r="P590" s="18"/>
    </row>
    <row r="591" spans="2:16" ht="11" customHeight="1" x14ac:dyDescent="0.25">
      <c r="B591" s="12">
        <v>2013</v>
      </c>
      <c r="C591" s="18">
        <v>101.3</v>
      </c>
      <c r="D591" s="18">
        <v>104.7</v>
      </c>
      <c r="E591" s="18">
        <v>101.7</v>
      </c>
      <c r="F591" s="20">
        <v>101.5</v>
      </c>
      <c r="G591" s="18"/>
      <c r="H591" s="18"/>
      <c r="I591" s="18"/>
      <c r="J591" s="18"/>
      <c r="K591" s="18"/>
      <c r="L591" s="18"/>
      <c r="M591" s="18"/>
      <c r="N591" s="18"/>
      <c r="O591" s="18"/>
      <c r="P591" s="18"/>
    </row>
    <row r="592" spans="2:16" ht="11" customHeight="1" x14ac:dyDescent="0.25">
      <c r="B592" s="12">
        <v>2014</v>
      </c>
      <c r="C592" s="18">
        <v>99.1</v>
      </c>
      <c r="D592" s="18">
        <v>97.6</v>
      </c>
      <c r="E592" s="18">
        <v>100</v>
      </c>
      <c r="F592" s="20">
        <v>99.9</v>
      </c>
      <c r="G592" s="18"/>
      <c r="H592" s="18"/>
      <c r="I592" s="18"/>
      <c r="J592" s="18"/>
      <c r="K592" s="18"/>
      <c r="L592" s="18"/>
      <c r="M592" s="18"/>
      <c r="N592" s="18"/>
      <c r="O592" s="18"/>
      <c r="P592" s="18"/>
    </row>
    <row r="593" spans="1:16" ht="11" customHeight="1" x14ac:dyDescent="0.25">
      <c r="B593" s="12">
        <v>2015</v>
      </c>
      <c r="C593" s="21">
        <v>100</v>
      </c>
      <c r="D593" s="21">
        <v>100</v>
      </c>
      <c r="E593" s="21">
        <v>100</v>
      </c>
      <c r="F593" s="20">
        <v>100</v>
      </c>
      <c r="G593" s="18"/>
      <c r="H593" s="18"/>
      <c r="I593" s="18"/>
      <c r="J593" s="18"/>
      <c r="K593" s="18"/>
      <c r="L593" s="18"/>
      <c r="M593" s="18"/>
      <c r="N593" s="18"/>
      <c r="O593" s="18"/>
      <c r="P593" s="18"/>
    </row>
    <row r="594" spans="1:16" ht="11" customHeight="1" x14ac:dyDescent="0.25">
      <c r="B594" s="12">
        <v>2016</v>
      </c>
      <c r="C594" s="18">
        <v>100.1</v>
      </c>
      <c r="D594" s="18">
        <v>97.6</v>
      </c>
      <c r="E594" s="18">
        <v>97.9</v>
      </c>
      <c r="F594" s="20">
        <v>98.1</v>
      </c>
      <c r="G594" s="18"/>
      <c r="H594" s="18"/>
      <c r="I594" s="18"/>
      <c r="J594" s="18"/>
      <c r="K594" s="18"/>
      <c r="L594" s="18"/>
      <c r="M594" s="18"/>
      <c r="N594" s="18"/>
      <c r="O594" s="18"/>
      <c r="P594" s="18"/>
    </row>
    <row r="595" spans="1:16" ht="11" customHeight="1" x14ac:dyDescent="0.25">
      <c r="B595" s="12">
        <v>2017</v>
      </c>
      <c r="C595" s="18">
        <v>102.5</v>
      </c>
      <c r="D595" s="18">
        <v>100.7</v>
      </c>
      <c r="E595" s="18">
        <v>101.8</v>
      </c>
      <c r="F595" s="20">
        <v>101.9</v>
      </c>
      <c r="G595" s="18"/>
      <c r="H595" s="18"/>
      <c r="I595" s="18"/>
      <c r="J595" s="18"/>
      <c r="K595" s="18"/>
      <c r="L595" s="18"/>
      <c r="M595" s="18"/>
      <c r="N595" s="18"/>
      <c r="O595" s="18"/>
      <c r="P595" s="18"/>
    </row>
    <row r="596" spans="1:16" ht="11" customHeight="1" x14ac:dyDescent="0.25">
      <c r="B596" s="12">
        <v>2018</v>
      </c>
      <c r="C596" s="18">
        <v>100.6</v>
      </c>
      <c r="D596" s="18">
        <v>103</v>
      </c>
      <c r="E596" s="18">
        <v>101.8</v>
      </c>
      <c r="F596" s="20">
        <v>101.8</v>
      </c>
      <c r="G596" s="18"/>
      <c r="H596" s="18"/>
      <c r="I596" s="18"/>
      <c r="J596" s="18"/>
      <c r="K596" s="18"/>
      <c r="L596" s="18"/>
      <c r="M596" s="18"/>
      <c r="N596" s="18"/>
      <c r="O596" s="18"/>
      <c r="P596" s="18"/>
    </row>
    <row r="597" spans="1:16" ht="11" customHeight="1" x14ac:dyDescent="0.25">
      <c r="B597" s="12">
        <v>2019</v>
      </c>
      <c r="C597" s="18">
        <v>98.7</v>
      </c>
      <c r="D597" s="18">
        <v>98.6</v>
      </c>
      <c r="E597" s="18">
        <v>97.9</v>
      </c>
      <c r="F597" s="20">
        <v>98.1</v>
      </c>
      <c r="G597" s="18"/>
      <c r="H597" s="18"/>
      <c r="I597" s="18"/>
      <c r="J597" s="18"/>
      <c r="K597" s="18"/>
      <c r="L597" s="18"/>
      <c r="M597" s="18"/>
      <c r="N597" s="18"/>
      <c r="O597" s="18"/>
      <c r="P597" s="18"/>
    </row>
    <row r="598" spans="1:16" ht="11" customHeight="1" x14ac:dyDescent="0.25">
      <c r="B598" s="12">
        <v>2020</v>
      </c>
      <c r="C598" s="18">
        <v>98</v>
      </c>
      <c r="D598" s="18">
        <v>90.2</v>
      </c>
      <c r="E598" s="18">
        <v>90</v>
      </c>
      <c r="F598" s="20">
        <v>90.3</v>
      </c>
      <c r="G598" s="18"/>
      <c r="H598" s="18"/>
      <c r="I598" s="18"/>
      <c r="J598" s="18"/>
      <c r="K598" s="18"/>
      <c r="L598" s="18"/>
      <c r="M598" s="18"/>
      <c r="N598" s="18"/>
      <c r="O598" s="18"/>
      <c r="P598" s="18"/>
    </row>
    <row r="599" spans="1:16" ht="11" customHeight="1" x14ac:dyDescent="0.25">
      <c r="B599" s="12">
        <v>2021</v>
      </c>
      <c r="C599" s="18">
        <v>103.9</v>
      </c>
      <c r="D599" s="18">
        <v>97.3</v>
      </c>
      <c r="E599" s="18">
        <v>97.1</v>
      </c>
      <c r="F599" s="20">
        <v>97.1</v>
      </c>
      <c r="G599" s="18"/>
      <c r="H599" s="18"/>
      <c r="I599" s="18"/>
      <c r="J599" s="18"/>
      <c r="K599" s="18"/>
      <c r="L599" s="18"/>
      <c r="M599" s="18"/>
      <c r="N599" s="18"/>
      <c r="O599" s="18"/>
      <c r="P599" s="18"/>
    </row>
    <row r="600" spans="1:16" ht="11" customHeight="1" x14ac:dyDescent="0.25">
      <c r="B600" s="12">
        <v>2022</v>
      </c>
      <c r="C600" s="18">
        <v>111.2</v>
      </c>
      <c r="D600" s="18">
        <v>103.2</v>
      </c>
      <c r="E600" s="18">
        <v>102.1</v>
      </c>
      <c r="F600" s="20">
        <v>102.1</v>
      </c>
      <c r="G600" s="18"/>
      <c r="H600" s="18"/>
      <c r="I600" s="18"/>
      <c r="J600" s="18"/>
      <c r="K600" s="18"/>
      <c r="L600" s="18"/>
      <c r="M600" s="18"/>
      <c r="N600" s="18"/>
      <c r="O600" s="18"/>
      <c r="P600" s="18"/>
    </row>
    <row r="601" spans="1:16" ht="11" customHeight="1" thickBot="1" x14ac:dyDescent="0.3">
      <c r="A601" s="24"/>
      <c r="B601" s="25">
        <v>2023</v>
      </c>
      <c r="C601" s="26">
        <v>116</v>
      </c>
      <c r="D601" s="26"/>
      <c r="E601" s="26"/>
      <c r="F601" s="27"/>
      <c r="G601" s="18"/>
      <c r="H601" s="18"/>
      <c r="I601" s="18"/>
      <c r="J601" s="18"/>
      <c r="K601" s="18"/>
      <c r="L601" s="18"/>
      <c r="M601" s="18"/>
      <c r="N601" s="18"/>
      <c r="O601" s="18"/>
      <c r="P601" s="18"/>
    </row>
    <row r="602" spans="1:16" ht="11" customHeight="1" x14ac:dyDescent="0.25">
      <c r="A602" s="14" t="s">
        <v>24</v>
      </c>
      <c r="B602" s="15">
        <v>1994</v>
      </c>
      <c r="C602" s="16">
        <v>96.6</v>
      </c>
      <c r="D602" s="16"/>
      <c r="E602" s="16"/>
      <c r="F602" s="17"/>
      <c r="G602" s="18"/>
      <c r="H602" s="18"/>
      <c r="I602" s="18"/>
      <c r="J602" s="18"/>
      <c r="K602" s="18"/>
      <c r="L602" s="18"/>
      <c r="M602" s="18"/>
      <c r="N602" s="18"/>
      <c r="O602" s="18"/>
      <c r="P602" s="18"/>
    </row>
    <row r="603" spans="1:16" ht="11" customHeight="1" x14ac:dyDescent="0.25">
      <c r="A603" s="19"/>
      <c r="B603" s="12">
        <v>1995</v>
      </c>
      <c r="C603" s="18">
        <v>100.9</v>
      </c>
      <c r="D603" s="18"/>
      <c r="E603" s="18"/>
      <c r="F603" s="20"/>
      <c r="G603" s="18"/>
      <c r="H603" s="18"/>
      <c r="I603" s="18"/>
      <c r="J603" s="18"/>
      <c r="K603" s="18"/>
      <c r="L603" s="18"/>
      <c r="M603" s="18"/>
      <c r="N603" s="18"/>
      <c r="O603" s="18"/>
      <c r="P603" s="18"/>
    </row>
    <row r="604" spans="1:16" ht="11" customHeight="1" x14ac:dyDescent="0.25">
      <c r="B604" s="12">
        <v>1996</v>
      </c>
      <c r="C604" s="18">
        <v>96</v>
      </c>
      <c r="D604" s="18"/>
      <c r="E604" s="18"/>
      <c r="F604" s="20"/>
      <c r="G604" s="18"/>
      <c r="H604" s="18"/>
      <c r="I604" s="18"/>
      <c r="J604" s="18"/>
      <c r="K604" s="18"/>
      <c r="L604" s="18"/>
      <c r="M604" s="18"/>
      <c r="N604" s="18"/>
      <c r="O604" s="18"/>
      <c r="P604" s="18"/>
    </row>
    <row r="605" spans="1:16" ht="11" customHeight="1" x14ac:dyDescent="0.25">
      <c r="B605" s="12">
        <v>1997</v>
      </c>
      <c r="C605" s="18">
        <v>96.2</v>
      </c>
      <c r="D605" s="18"/>
      <c r="E605" s="18"/>
      <c r="F605" s="20"/>
      <c r="G605" s="18"/>
      <c r="H605" s="18"/>
      <c r="I605" s="18"/>
      <c r="J605" s="18"/>
      <c r="K605" s="18"/>
      <c r="L605" s="18"/>
      <c r="M605" s="18"/>
      <c r="N605" s="18"/>
      <c r="O605" s="18"/>
      <c r="P605" s="18"/>
    </row>
    <row r="606" spans="1:16" ht="11" customHeight="1" x14ac:dyDescent="0.25">
      <c r="B606" s="12">
        <v>1998</v>
      </c>
      <c r="C606" s="18">
        <v>93.3</v>
      </c>
      <c r="D606" s="18"/>
      <c r="E606" s="18"/>
      <c r="F606" s="20"/>
      <c r="G606" s="18"/>
      <c r="H606" s="18"/>
      <c r="I606" s="18"/>
      <c r="J606" s="18"/>
      <c r="K606" s="18"/>
      <c r="L606" s="18"/>
      <c r="M606" s="18"/>
      <c r="N606" s="18"/>
      <c r="O606" s="18"/>
      <c r="P606" s="18"/>
    </row>
    <row r="607" spans="1:16" ht="11" customHeight="1" x14ac:dyDescent="0.25">
      <c r="B607" s="12">
        <v>1999</v>
      </c>
      <c r="C607" s="18">
        <v>91.6</v>
      </c>
      <c r="D607" s="18"/>
      <c r="E607" s="18"/>
      <c r="F607" s="20"/>
      <c r="G607" s="18"/>
      <c r="H607" s="18"/>
      <c r="I607" s="18"/>
      <c r="J607" s="18"/>
      <c r="K607" s="18"/>
      <c r="L607" s="18"/>
      <c r="M607" s="18"/>
      <c r="N607" s="18"/>
      <c r="O607" s="18"/>
      <c r="P607" s="18"/>
    </row>
    <row r="608" spans="1:16" ht="11" customHeight="1" x14ac:dyDescent="0.25">
      <c r="B608" s="12">
        <v>2000</v>
      </c>
      <c r="C608" s="18">
        <v>91.7</v>
      </c>
      <c r="D608" s="18"/>
      <c r="E608" s="18"/>
      <c r="F608" s="20"/>
      <c r="G608" s="18"/>
      <c r="H608" s="18"/>
      <c r="I608" s="18"/>
      <c r="J608" s="18"/>
      <c r="K608" s="18"/>
      <c r="L608" s="18"/>
      <c r="M608" s="18"/>
      <c r="N608" s="18"/>
      <c r="O608" s="18"/>
      <c r="P608" s="18"/>
    </row>
    <row r="609" spans="2:16" ht="11" customHeight="1" x14ac:dyDescent="0.25">
      <c r="B609" s="12">
        <v>2001</v>
      </c>
      <c r="C609" s="18">
        <v>91.7</v>
      </c>
      <c r="D609" s="18"/>
      <c r="E609" s="18"/>
      <c r="F609" s="20"/>
      <c r="G609" s="18"/>
      <c r="H609" s="18"/>
      <c r="I609" s="18"/>
      <c r="J609" s="18"/>
      <c r="K609" s="18"/>
      <c r="L609" s="18"/>
      <c r="M609" s="18"/>
      <c r="N609" s="18"/>
      <c r="O609" s="18"/>
      <c r="P609" s="18"/>
    </row>
    <row r="610" spans="2:16" ht="11" customHeight="1" x14ac:dyDescent="0.25">
      <c r="B610" s="12">
        <v>2002</v>
      </c>
      <c r="C610" s="18">
        <v>92.1</v>
      </c>
      <c r="D610" s="18"/>
      <c r="E610" s="18"/>
      <c r="F610" s="20"/>
      <c r="G610" s="18"/>
      <c r="H610" s="18"/>
      <c r="I610" s="18"/>
      <c r="J610" s="18"/>
      <c r="K610" s="18"/>
      <c r="L610" s="18"/>
      <c r="M610" s="18"/>
      <c r="N610" s="18"/>
      <c r="O610" s="18"/>
      <c r="P610" s="18"/>
    </row>
    <row r="611" spans="2:16" ht="11" customHeight="1" x14ac:dyDescent="0.25">
      <c r="B611" s="12">
        <v>2003</v>
      </c>
      <c r="C611" s="18">
        <v>92.9</v>
      </c>
      <c r="D611" s="18"/>
      <c r="E611" s="18"/>
      <c r="F611" s="20"/>
      <c r="G611" s="18"/>
      <c r="H611" s="18"/>
      <c r="I611" s="18"/>
      <c r="J611" s="18"/>
      <c r="K611" s="18"/>
      <c r="L611" s="18"/>
      <c r="M611" s="18"/>
      <c r="N611" s="18"/>
      <c r="O611" s="18"/>
      <c r="P611" s="18"/>
    </row>
    <row r="612" spans="2:16" ht="11" customHeight="1" x14ac:dyDescent="0.25">
      <c r="B612" s="12">
        <v>2004</v>
      </c>
      <c r="C612" s="18">
        <v>95.8</v>
      </c>
      <c r="D612" s="18"/>
      <c r="E612" s="18"/>
      <c r="F612" s="20"/>
      <c r="G612" s="18"/>
      <c r="H612" s="18"/>
      <c r="I612" s="18"/>
      <c r="J612" s="18"/>
      <c r="K612" s="18"/>
      <c r="L612" s="18"/>
      <c r="M612" s="18"/>
      <c r="N612" s="18"/>
      <c r="O612" s="18"/>
      <c r="P612" s="18"/>
    </row>
    <row r="613" spans="2:16" ht="11" customHeight="1" x14ac:dyDescent="0.25">
      <c r="B613" s="12">
        <v>2005</v>
      </c>
      <c r="C613" s="18">
        <v>95.2</v>
      </c>
      <c r="D613" s="18"/>
      <c r="E613" s="18"/>
      <c r="F613" s="20"/>
      <c r="G613" s="18"/>
      <c r="H613" s="18"/>
      <c r="I613" s="18"/>
      <c r="J613" s="18"/>
      <c r="K613" s="18"/>
      <c r="L613" s="18"/>
      <c r="M613" s="18"/>
      <c r="N613" s="18"/>
      <c r="O613" s="18"/>
      <c r="P613" s="18"/>
    </row>
    <row r="614" spans="2:16" ht="11" customHeight="1" x14ac:dyDescent="0.25">
      <c r="B614" s="12">
        <v>2006</v>
      </c>
      <c r="C614" s="18">
        <v>98.7</v>
      </c>
      <c r="D614" s="18"/>
      <c r="E614" s="18"/>
      <c r="F614" s="20"/>
      <c r="G614" s="18"/>
      <c r="H614" s="18"/>
      <c r="I614" s="18"/>
      <c r="J614" s="18"/>
      <c r="K614" s="18"/>
      <c r="L614" s="18"/>
      <c r="M614" s="18"/>
      <c r="N614" s="18"/>
      <c r="O614" s="18"/>
      <c r="P614" s="18"/>
    </row>
    <row r="615" spans="2:16" ht="11" customHeight="1" x14ac:dyDescent="0.25">
      <c r="B615" s="12">
        <v>2007</v>
      </c>
      <c r="C615" s="18">
        <v>102</v>
      </c>
      <c r="D615" s="18"/>
      <c r="E615" s="18"/>
      <c r="F615" s="20"/>
      <c r="G615" s="18"/>
      <c r="H615" s="18"/>
      <c r="I615" s="18"/>
      <c r="J615" s="18"/>
      <c r="K615" s="18"/>
      <c r="L615" s="18"/>
      <c r="M615" s="18"/>
      <c r="N615" s="18"/>
      <c r="O615" s="18"/>
      <c r="P615" s="18"/>
    </row>
    <row r="616" spans="2:16" ht="11" customHeight="1" x14ac:dyDescent="0.25">
      <c r="B616" s="12">
        <v>2008</v>
      </c>
      <c r="C616" s="18">
        <v>98.3</v>
      </c>
      <c r="D616" s="18"/>
      <c r="E616" s="18"/>
      <c r="F616" s="20"/>
      <c r="G616" s="18"/>
      <c r="H616" s="18"/>
      <c r="I616" s="18"/>
      <c r="J616" s="18"/>
      <c r="K616" s="18"/>
      <c r="L616" s="18"/>
      <c r="M616" s="18"/>
      <c r="N616" s="18"/>
      <c r="O616" s="18"/>
      <c r="P616" s="18"/>
    </row>
    <row r="617" spans="2:16" ht="11" customHeight="1" x14ac:dyDescent="0.25">
      <c r="B617" s="12">
        <v>2009</v>
      </c>
      <c r="C617" s="18">
        <v>88.8</v>
      </c>
      <c r="D617" s="18"/>
      <c r="E617" s="18"/>
      <c r="F617" s="20"/>
      <c r="G617" s="18"/>
      <c r="H617" s="18"/>
      <c r="I617" s="18"/>
      <c r="J617" s="18"/>
      <c r="K617" s="18"/>
      <c r="L617" s="18"/>
      <c r="M617" s="18"/>
      <c r="N617" s="18"/>
      <c r="O617" s="18"/>
      <c r="P617" s="18"/>
    </row>
    <row r="618" spans="2:16" ht="11" customHeight="1" x14ac:dyDescent="0.25">
      <c r="B618" s="12">
        <v>2010</v>
      </c>
      <c r="C618" s="18">
        <v>90.5</v>
      </c>
      <c r="D618" s="18"/>
      <c r="E618" s="18"/>
      <c r="F618" s="20"/>
      <c r="G618" s="18"/>
      <c r="H618" s="18"/>
      <c r="I618" s="18"/>
      <c r="J618" s="18"/>
      <c r="K618" s="18"/>
      <c r="L618" s="18"/>
      <c r="M618" s="18"/>
      <c r="N618" s="18"/>
      <c r="O618" s="18"/>
      <c r="P618" s="18"/>
    </row>
    <row r="619" spans="2:16" ht="11" customHeight="1" x14ac:dyDescent="0.25">
      <c r="B619" s="12">
        <v>2011</v>
      </c>
      <c r="C619" s="18">
        <v>87.9</v>
      </c>
      <c r="D619" s="18">
        <v>83.2</v>
      </c>
      <c r="E619" s="18">
        <v>92.1</v>
      </c>
      <c r="F619" s="20">
        <v>92.1</v>
      </c>
      <c r="G619" s="18"/>
      <c r="H619" s="18"/>
      <c r="I619" s="18"/>
      <c r="J619" s="18"/>
      <c r="K619" s="18"/>
      <c r="L619" s="18"/>
      <c r="M619" s="18"/>
      <c r="N619" s="18"/>
      <c r="O619" s="18"/>
      <c r="P619" s="18"/>
    </row>
    <row r="620" spans="2:16" ht="11" customHeight="1" x14ac:dyDescent="0.25">
      <c r="B620" s="12">
        <v>2012</v>
      </c>
      <c r="C620" s="18">
        <v>91.8</v>
      </c>
      <c r="D620" s="18">
        <v>88.6</v>
      </c>
      <c r="E620" s="18">
        <v>93.7</v>
      </c>
      <c r="F620" s="20">
        <v>94.3</v>
      </c>
      <c r="G620" s="18"/>
      <c r="H620" s="18"/>
      <c r="I620" s="18"/>
      <c r="J620" s="18"/>
      <c r="K620" s="18"/>
      <c r="L620" s="18"/>
      <c r="M620" s="18"/>
      <c r="N620" s="18"/>
      <c r="O620" s="18"/>
      <c r="P620" s="18"/>
    </row>
    <row r="621" spans="2:16" ht="11" customHeight="1" x14ac:dyDescent="0.25">
      <c r="B621" s="12">
        <v>2013</v>
      </c>
      <c r="C621" s="18">
        <v>92.4</v>
      </c>
      <c r="D621" s="18">
        <v>90.1</v>
      </c>
      <c r="E621" s="18">
        <v>97.7</v>
      </c>
      <c r="F621" s="20">
        <v>90.6</v>
      </c>
      <c r="G621" s="18"/>
      <c r="H621" s="18"/>
      <c r="I621" s="18"/>
      <c r="J621" s="18"/>
      <c r="K621" s="18"/>
      <c r="L621" s="18"/>
      <c r="M621" s="18"/>
      <c r="N621" s="18"/>
      <c r="O621" s="18"/>
      <c r="P621" s="18"/>
    </row>
    <row r="622" spans="2:16" ht="11" customHeight="1" x14ac:dyDescent="0.25">
      <c r="B622" s="12">
        <v>2014</v>
      </c>
      <c r="C622" s="18">
        <v>97.6</v>
      </c>
      <c r="D622" s="18">
        <v>94</v>
      </c>
      <c r="E622" s="18">
        <v>96.8</v>
      </c>
      <c r="F622" s="20">
        <v>98.3</v>
      </c>
      <c r="G622" s="18"/>
      <c r="H622" s="18"/>
      <c r="I622" s="18"/>
      <c r="J622" s="18"/>
      <c r="K622" s="18"/>
      <c r="L622" s="18"/>
      <c r="M622" s="18"/>
      <c r="N622" s="18"/>
      <c r="O622" s="18"/>
      <c r="P622" s="18"/>
    </row>
    <row r="623" spans="2:16" ht="11" customHeight="1" x14ac:dyDescent="0.25">
      <c r="B623" s="12">
        <v>2015</v>
      </c>
      <c r="C623" s="21">
        <v>100</v>
      </c>
      <c r="D623" s="21">
        <v>100</v>
      </c>
      <c r="E623" s="21">
        <v>100</v>
      </c>
      <c r="F623" s="20">
        <v>100</v>
      </c>
      <c r="G623" s="18"/>
      <c r="H623" s="18"/>
      <c r="I623" s="18"/>
      <c r="J623" s="18"/>
      <c r="K623" s="18"/>
      <c r="L623" s="18"/>
      <c r="M623" s="18"/>
      <c r="N623" s="18"/>
      <c r="O623" s="18"/>
      <c r="P623" s="18"/>
    </row>
    <row r="624" spans="2:16" ht="11" customHeight="1" x14ac:dyDescent="0.25">
      <c r="B624" s="12">
        <v>2016</v>
      </c>
      <c r="C624" s="18">
        <v>100.1</v>
      </c>
      <c r="D624" s="18">
        <v>101</v>
      </c>
      <c r="E624" s="18">
        <v>102</v>
      </c>
      <c r="F624" s="20">
        <v>97.9</v>
      </c>
      <c r="G624" s="18"/>
      <c r="H624" s="18"/>
      <c r="I624" s="18"/>
      <c r="J624" s="18"/>
      <c r="K624" s="18"/>
      <c r="L624" s="18"/>
      <c r="M624" s="18"/>
      <c r="N624" s="18"/>
      <c r="O624" s="18"/>
      <c r="P624" s="18"/>
    </row>
    <row r="625" spans="1:16" ht="11" customHeight="1" x14ac:dyDescent="0.25">
      <c r="B625" s="12">
        <v>2017</v>
      </c>
      <c r="C625" s="18">
        <v>103.1</v>
      </c>
      <c r="D625" s="18">
        <v>102.2</v>
      </c>
      <c r="E625" s="18">
        <v>105.2</v>
      </c>
      <c r="F625" s="20">
        <v>103.8</v>
      </c>
      <c r="G625" s="18"/>
      <c r="H625" s="18"/>
      <c r="I625" s="18"/>
      <c r="J625" s="18"/>
      <c r="K625" s="18"/>
      <c r="L625" s="18"/>
      <c r="M625" s="18"/>
      <c r="N625" s="18"/>
      <c r="O625" s="18"/>
      <c r="P625" s="18"/>
    </row>
    <row r="626" spans="1:16" ht="11" customHeight="1" x14ac:dyDescent="0.25">
      <c r="B626" s="12">
        <v>2018</v>
      </c>
      <c r="C626" s="18">
        <v>103.7</v>
      </c>
      <c r="D626" s="18">
        <v>102.9</v>
      </c>
      <c r="E626" s="18">
        <v>108.1</v>
      </c>
      <c r="F626" s="20">
        <v>104.8</v>
      </c>
      <c r="G626" s="18"/>
      <c r="H626" s="18"/>
      <c r="I626" s="18"/>
      <c r="J626" s="18"/>
      <c r="K626" s="18"/>
      <c r="L626" s="18"/>
      <c r="M626" s="18"/>
      <c r="N626" s="18"/>
      <c r="O626" s="18"/>
      <c r="P626" s="18"/>
    </row>
    <row r="627" spans="1:16" ht="11" customHeight="1" x14ac:dyDescent="0.25">
      <c r="B627" s="12">
        <v>2019</v>
      </c>
      <c r="C627" s="18">
        <v>105</v>
      </c>
      <c r="D627" s="18">
        <v>101.7</v>
      </c>
      <c r="E627" s="18">
        <v>106.2</v>
      </c>
      <c r="F627" s="20">
        <v>104.3</v>
      </c>
      <c r="G627" s="18"/>
      <c r="H627" s="18"/>
      <c r="I627" s="18"/>
      <c r="J627" s="18"/>
      <c r="K627" s="18"/>
      <c r="L627" s="18"/>
      <c r="M627" s="18"/>
      <c r="N627" s="18"/>
      <c r="O627" s="18"/>
      <c r="P627" s="18"/>
    </row>
    <row r="628" spans="1:16" ht="11" customHeight="1" x14ac:dyDescent="0.25">
      <c r="B628" s="12">
        <v>2020</v>
      </c>
      <c r="C628" s="18">
        <v>80</v>
      </c>
      <c r="D628" s="18">
        <v>71</v>
      </c>
      <c r="E628" s="18">
        <v>69.099999999999994</v>
      </c>
      <c r="F628" s="20">
        <v>74.8</v>
      </c>
      <c r="G628" s="18"/>
      <c r="H628" s="18"/>
      <c r="I628" s="18"/>
      <c r="J628" s="18"/>
      <c r="K628" s="18"/>
      <c r="L628" s="18"/>
      <c r="M628" s="18"/>
      <c r="N628" s="18"/>
      <c r="O628" s="18"/>
      <c r="P628" s="18"/>
    </row>
    <row r="629" spans="1:16" ht="11" customHeight="1" x14ac:dyDescent="0.25">
      <c r="B629" s="12">
        <v>2021</v>
      </c>
      <c r="C629" s="18">
        <v>80.7</v>
      </c>
      <c r="D629" s="18">
        <v>78</v>
      </c>
      <c r="E629" s="18">
        <v>73.5</v>
      </c>
      <c r="F629" s="20">
        <v>81.8</v>
      </c>
      <c r="G629" s="18"/>
      <c r="H629" s="18"/>
      <c r="I629" s="18"/>
      <c r="J629" s="18"/>
      <c r="K629" s="18"/>
      <c r="L629" s="18"/>
      <c r="M629" s="18"/>
      <c r="N629" s="18"/>
      <c r="O629" s="18"/>
      <c r="P629" s="18"/>
    </row>
    <row r="630" spans="1:16" ht="11" customHeight="1" x14ac:dyDescent="0.25">
      <c r="B630" s="12">
        <v>2022</v>
      </c>
      <c r="C630" s="18">
        <v>88.9</v>
      </c>
      <c r="D630" s="18">
        <v>93.1</v>
      </c>
      <c r="E630" s="18">
        <v>92.4</v>
      </c>
      <c r="F630" s="20">
        <v>94.8</v>
      </c>
      <c r="G630" s="18"/>
      <c r="H630" s="18"/>
      <c r="I630" s="18"/>
      <c r="J630" s="18"/>
      <c r="K630" s="18"/>
      <c r="L630" s="18"/>
      <c r="M630" s="18"/>
      <c r="N630" s="18"/>
      <c r="O630" s="18"/>
      <c r="P630" s="18"/>
    </row>
    <row r="631" spans="1:16" ht="11" customHeight="1" thickBot="1" x14ac:dyDescent="0.3">
      <c r="A631" s="24"/>
      <c r="B631" s="25">
        <v>2023</v>
      </c>
      <c r="C631" s="26">
        <v>98.9</v>
      </c>
      <c r="D631" s="26"/>
      <c r="E631" s="26"/>
      <c r="F631" s="27"/>
      <c r="G631" s="18"/>
      <c r="H631" s="18"/>
      <c r="I631" s="18"/>
      <c r="J631" s="18"/>
      <c r="K631" s="18"/>
      <c r="L631" s="18"/>
      <c r="M631" s="18"/>
      <c r="N631" s="18"/>
      <c r="O631" s="18"/>
      <c r="P631" s="18"/>
    </row>
    <row r="632" spans="1:16" ht="11" customHeight="1" x14ac:dyDescent="0.25">
      <c r="A632" s="14" t="s">
        <v>25</v>
      </c>
      <c r="B632" s="15">
        <v>1994</v>
      </c>
      <c r="C632" s="16">
        <v>123</v>
      </c>
      <c r="D632" s="16"/>
      <c r="E632" s="16"/>
      <c r="F632" s="20"/>
      <c r="G632" s="18"/>
      <c r="H632" s="18"/>
      <c r="I632" s="18"/>
      <c r="J632" s="18"/>
      <c r="K632" s="18"/>
      <c r="L632" s="18"/>
      <c r="M632" s="18"/>
      <c r="N632" s="18"/>
      <c r="O632" s="18"/>
      <c r="P632" s="18"/>
    </row>
    <row r="633" spans="1:16" ht="11" customHeight="1" x14ac:dyDescent="0.25">
      <c r="A633" s="19"/>
      <c r="B633" s="12">
        <v>1995</v>
      </c>
      <c r="C633" s="18">
        <v>124.7</v>
      </c>
      <c r="D633" s="18"/>
      <c r="E633" s="18"/>
      <c r="F633" s="20"/>
      <c r="G633" s="18"/>
      <c r="H633" s="18"/>
      <c r="I633" s="18"/>
      <c r="J633" s="18"/>
      <c r="K633" s="18"/>
      <c r="L633" s="18"/>
      <c r="M633" s="18"/>
      <c r="N633" s="18"/>
      <c r="O633" s="18"/>
      <c r="P633" s="18"/>
    </row>
    <row r="634" spans="1:16" ht="11" customHeight="1" x14ac:dyDescent="0.25">
      <c r="B634" s="12">
        <v>1996</v>
      </c>
      <c r="C634" s="18">
        <v>128.6</v>
      </c>
      <c r="D634" s="18"/>
      <c r="E634" s="18"/>
      <c r="F634" s="20"/>
      <c r="G634" s="18"/>
      <c r="H634" s="18"/>
      <c r="I634" s="18"/>
      <c r="J634" s="18"/>
      <c r="K634" s="18"/>
      <c r="L634" s="18"/>
      <c r="M634" s="18"/>
      <c r="N634" s="18"/>
      <c r="O634" s="18"/>
      <c r="P634" s="18"/>
    </row>
    <row r="635" spans="1:16" ht="11" customHeight="1" x14ac:dyDescent="0.25">
      <c r="B635" s="12">
        <v>1997</v>
      </c>
      <c r="C635" s="18">
        <v>135.19999999999999</v>
      </c>
      <c r="D635" s="18"/>
      <c r="E635" s="18"/>
      <c r="F635" s="20"/>
      <c r="G635" s="18"/>
      <c r="H635" s="18"/>
      <c r="I635" s="18"/>
      <c r="J635" s="18"/>
      <c r="K635" s="18"/>
      <c r="L635" s="18"/>
      <c r="M635" s="18"/>
      <c r="N635" s="18"/>
      <c r="O635" s="18"/>
      <c r="P635" s="18"/>
    </row>
    <row r="636" spans="1:16" ht="11" customHeight="1" x14ac:dyDescent="0.25">
      <c r="B636" s="12">
        <v>1998</v>
      </c>
      <c r="C636" s="18">
        <v>136</v>
      </c>
      <c r="D636" s="18"/>
      <c r="E636" s="18"/>
      <c r="F636" s="20"/>
      <c r="G636" s="18"/>
      <c r="H636" s="18"/>
      <c r="I636" s="18"/>
      <c r="J636" s="18"/>
      <c r="K636" s="18"/>
      <c r="L636" s="18"/>
      <c r="M636" s="18"/>
      <c r="N636" s="18"/>
      <c r="O636" s="18"/>
      <c r="P636" s="18"/>
    </row>
    <row r="637" spans="1:16" ht="11" customHeight="1" x14ac:dyDescent="0.25">
      <c r="B637" s="12">
        <v>1999</v>
      </c>
      <c r="C637" s="18">
        <v>135.30000000000001</v>
      </c>
      <c r="D637" s="18"/>
      <c r="E637" s="18"/>
      <c r="F637" s="20"/>
      <c r="G637" s="18"/>
      <c r="H637" s="18"/>
      <c r="I637" s="18"/>
      <c r="J637" s="18"/>
      <c r="K637" s="18"/>
      <c r="L637" s="18"/>
      <c r="M637" s="18"/>
      <c r="N637" s="18"/>
      <c r="O637" s="18"/>
      <c r="P637" s="18"/>
    </row>
    <row r="638" spans="1:16" ht="11" customHeight="1" x14ac:dyDescent="0.25">
      <c r="B638" s="12">
        <v>2000</v>
      </c>
      <c r="C638" s="18">
        <v>130.9</v>
      </c>
      <c r="D638" s="18"/>
      <c r="E638" s="18"/>
      <c r="F638" s="20"/>
      <c r="G638" s="18"/>
      <c r="H638" s="18"/>
      <c r="I638" s="18"/>
      <c r="J638" s="18"/>
      <c r="K638" s="18"/>
      <c r="L638" s="18"/>
      <c r="M638" s="18"/>
      <c r="N638" s="18"/>
      <c r="O638" s="18"/>
      <c r="P638" s="18"/>
    </row>
    <row r="639" spans="1:16" ht="11" customHeight="1" x14ac:dyDescent="0.25">
      <c r="B639" s="12">
        <v>2001</v>
      </c>
      <c r="C639" s="18">
        <v>128.19999999999999</v>
      </c>
      <c r="D639" s="18"/>
      <c r="E639" s="18"/>
      <c r="F639" s="20"/>
      <c r="G639" s="18"/>
      <c r="H639" s="18"/>
      <c r="I639" s="18"/>
      <c r="J639" s="18"/>
      <c r="K639" s="18"/>
      <c r="L639" s="18"/>
      <c r="M639" s="18"/>
      <c r="N639" s="18"/>
      <c r="O639" s="18"/>
      <c r="P639" s="18"/>
    </row>
    <row r="640" spans="1:16" ht="11" customHeight="1" x14ac:dyDescent="0.25">
      <c r="B640" s="12">
        <v>2002</v>
      </c>
      <c r="C640" s="18">
        <v>127.1</v>
      </c>
      <c r="D640" s="18"/>
      <c r="E640" s="18"/>
      <c r="F640" s="20"/>
      <c r="G640" s="18"/>
      <c r="H640" s="18"/>
      <c r="I640" s="18"/>
      <c r="J640" s="18"/>
      <c r="K640" s="18"/>
      <c r="L640" s="18"/>
      <c r="M640" s="18"/>
      <c r="N640" s="18"/>
      <c r="O640" s="18"/>
      <c r="P640" s="18"/>
    </row>
    <row r="641" spans="2:16" ht="11" customHeight="1" x14ac:dyDescent="0.25">
      <c r="B641" s="12">
        <v>2003</v>
      </c>
      <c r="C641" s="18">
        <v>123</v>
      </c>
      <c r="D641" s="18"/>
      <c r="E641" s="18"/>
      <c r="F641" s="20"/>
      <c r="G641" s="18"/>
      <c r="H641" s="18"/>
      <c r="I641" s="18"/>
      <c r="J641" s="18"/>
      <c r="K641" s="18"/>
      <c r="L641" s="18"/>
      <c r="M641" s="18"/>
      <c r="N641" s="18"/>
      <c r="O641" s="18"/>
      <c r="P641" s="18"/>
    </row>
    <row r="642" spans="2:16" ht="11" customHeight="1" x14ac:dyDescent="0.25">
      <c r="B642" s="12">
        <v>2004</v>
      </c>
      <c r="C642" s="18">
        <v>118.4</v>
      </c>
      <c r="D642" s="18"/>
      <c r="E642" s="18"/>
      <c r="F642" s="20"/>
      <c r="G642" s="18"/>
      <c r="H642" s="18"/>
      <c r="I642" s="18"/>
      <c r="J642" s="18"/>
      <c r="K642" s="18"/>
      <c r="L642" s="18"/>
      <c r="M642" s="18"/>
      <c r="N642" s="18"/>
      <c r="O642" s="18"/>
      <c r="P642" s="18"/>
    </row>
    <row r="643" spans="2:16" ht="11" customHeight="1" x14ac:dyDescent="0.25">
      <c r="B643" s="12">
        <v>2005</v>
      </c>
      <c r="C643" s="18">
        <v>113.1</v>
      </c>
      <c r="D643" s="18"/>
      <c r="E643" s="18"/>
      <c r="F643" s="20"/>
      <c r="G643" s="18"/>
      <c r="H643" s="18"/>
      <c r="I643" s="18"/>
      <c r="J643" s="18"/>
      <c r="K643" s="18"/>
      <c r="L643" s="18"/>
      <c r="M643" s="18"/>
      <c r="N643" s="18"/>
      <c r="O643" s="18"/>
      <c r="P643" s="18"/>
    </row>
    <row r="644" spans="2:16" ht="11" customHeight="1" x14ac:dyDescent="0.25">
      <c r="B644" s="12">
        <v>2006</v>
      </c>
      <c r="C644" s="18">
        <v>113.6</v>
      </c>
      <c r="D644" s="18"/>
      <c r="E644" s="18"/>
      <c r="F644" s="20"/>
      <c r="G644" s="18"/>
      <c r="H644" s="18"/>
      <c r="I644" s="18"/>
      <c r="J644" s="18"/>
      <c r="K644" s="18"/>
      <c r="L644" s="18"/>
      <c r="M644" s="18"/>
      <c r="N644" s="18"/>
      <c r="O644" s="18"/>
      <c r="P644" s="18"/>
    </row>
    <row r="645" spans="2:16" ht="11" customHeight="1" x14ac:dyDescent="0.25">
      <c r="B645" s="12">
        <v>2007</v>
      </c>
      <c r="C645" s="18">
        <v>114.8</v>
      </c>
      <c r="D645" s="18"/>
      <c r="E645" s="18"/>
      <c r="F645" s="20"/>
      <c r="G645" s="18"/>
      <c r="H645" s="18"/>
      <c r="I645" s="18"/>
      <c r="J645" s="18"/>
      <c r="K645" s="18"/>
      <c r="L645" s="18"/>
      <c r="M645" s="18"/>
      <c r="N645" s="18"/>
      <c r="O645" s="18"/>
      <c r="P645" s="18"/>
    </row>
    <row r="646" spans="2:16" ht="11" customHeight="1" x14ac:dyDescent="0.25">
      <c r="B646" s="12">
        <v>2008</v>
      </c>
      <c r="C646" s="18">
        <v>108.9</v>
      </c>
      <c r="D646" s="18"/>
      <c r="E646" s="18"/>
      <c r="F646" s="20"/>
      <c r="G646" s="18"/>
      <c r="H646" s="18"/>
      <c r="I646" s="18"/>
      <c r="J646" s="18"/>
      <c r="K646" s="18"/>
      <c r="L646" s="18"/>
      <c r="M646" s="18"/>
      <c r="N646" s="18"/>
      <c r="O646" s="18"/>
      <c r="P646" s="18"/>
    </row>
    <row r="647" spans="2:16" ht="11" customHeight="1" x14ac:dyDescent="0.25">
      <c r="B647" s="12">
        <v>2009</v>
      </c>
      <c r="C647" s="18">
        <v>105.7</v>
      </c>
      <c r="D647" s="18"/>
      <c r="E647" s="18"/>
      <c r="F647" s="20"/>
      <c r="G647" s="18"/>
      <c r="H647" s="18"/>
      <c r="I647" s="18"/>
      <c r="J647" s="18"/>
      <c r="K647" s="18"/>
      <c r="L647" s="18"/>
      <c r="M647" s="18"/>
      <c r="N647" s="18"/>
      <c r="O647" s="18"/>
      <c r="P647" s="18"/>
    </row>
    <row r="648" spans="2:16" ht="11" customHeight="1" x14ac:dyDescent="0.25">
      <c r="B648" s="12">
        <v>2010</v>
      </c>
      <c r="C648" s="18">
        <v>101.5</v>
      </c>
      <c r="D648" s="18"/>
      <c r="E648" s="18"/>
      <c r="F648" s="20"/>
      <c r="G648" s="18"/>
      <c r="H648" s="18"/>
      <c r="I648" s="18"/>
      <c r="J648" s="18"/>
      <c r="K648" s="18"/>
      <c r="L648" s="18"/>
      <c r="M648" s="18"/>
      <c r="N648" s="18"/>
      <c r="O648" s="18"/>
      <c r="P648" s="18"/>
    </row>
    <row r="649" spans="2:16" ht="11" customHeight="1" x14ac:dyDescent="0.25">
      <c r="B649" s="12">
        <v>2011</v>
      </c>
      <c r="C649" s="18">
        <v>98.4</v>
      </c>
      <c r="D649" s="18">
        <v>92.7</v>
      </c>
      <c r="E649" s="18">
        <v>103.3</v>
      </c>
      <c r="F649" s="20">
        <v>105.4</v>
      </c>
      <c r="G649" s="18"/>
      <c r="H649" s="18"/>
      <c r="I649" s="18"/>
      <c r="J649" s="18"/>
      <c r="K649" s="18"/>
      <c r="L649" s="18"/>
      <c r="M649" s="18"/>
      <c r="N649" s="18"/>
      <c r="O649" s="18"/>
      <c r="P649" s="18"/>
    </row>
    <row r="650" spans="2:16" ht="11" customHeight="1" x14ac:dyDescent="0.25">
      <c r="B650" s="12">
        <v>2012</v>
      </c>
      <c r="C650" s="18">
        <v>93.9</v>
      </c>
      <c r="D650" s="18">
        <v>93.3</v>
      </c>
      <c r="E650" s="18">
        <v>94</v>
      </c>
      <c r="F650" s="20">
        <v>99</v>
      </c>
      <c r="G650" s="18"/>
      <c r="H650" s="18"/>
      <c r="I650" s="18"/>
      <c r="J650" s="18"/>
      <c r="K650" s="18"/>
      <c r="L650" s="18"/>
      <c r="M650" s="18"/>
      <c r="N650" s="18"/>
      <c r="O650" s="18"/>
      <c r="P650" s="18"/>
    </row>
    <row r="651" spans="2:16" ht="11" customHeight="1" x14ac:dyDescent="0.25">
      <c r="B651" s="12">
        <v>2013</v>
      </c>
      <c r="C651" s="18">
        <v>98.4</v>
      </c>
      <c r="D651" s="18">
        <v>91</v>
      </c>
      <c r="E651" s="18">
        <v>96.9</v>
      </c>
      <c r="F651" s="20">
        <v>100.2</v>
      </c>
      <c r="G651" s="18"/>
      <c r="H651" s="18"/>
      <c r="I651" s="18"/>
      <c r="J651" s="18"/>
      <c r="K651" s="18"/>
      <c r="L651" s="18"/>
      <c r="M651" s="18"/>
      <c r="N651" s="18"/>
      <c r="O651" s="18"/>
      <c r="P651" s="18"/>
    </row>
    <row r="652" spans="2:16" ht="11" customHeight="1" x14ac:dyDescent="0.25">
      <c r="B652" s="12">
        <v>2014</v>
      </c>
      <c r="C652" s="18">
        <v>100.9</v>
      </c>
      <c r="D652" s="18">
        <v>97.3</v>
      </c>
      <c r="E652" s="18">
        <v>101.2</v>
      </c>
      <c r="F652" s="20">
        <v>103</v>
      </c>
      <c r="G652" s="18"/>
      <c r="H652" s="18"/>
      <c r="I652" s="18"/>
      <c r="J652" s="18"/>
      <c r="K652" s="18"/>
      <c r="L652" s="18"/>
      <c r="M652" s="18"/>
      <c r="N652" s="18"/>
      <c r="O652" s="18"/>
      <c r="P652" s="18"/>
    </row>
    <row r="653" spans="2:16" ht="11" customHeight="1" x14ac:dyDescent="0.25">
      <c r="B653" s="12">
        <v>2015</v>
      </c>
      <c r="C653" s="21">
        <v>100</v>
      </c>
      <c r="D653" s="21">
        <v>100</v>
      </c>
      <c r="E653" s="21">
        <v>100</v>
      </c>
      <c r="F653" s="20">
        <v>100</v>
      </c>
      <c r="G653" s="18"/>
      <c r="H653" s="18"/>
      <c r="I653" s="18"/>
      <c r="J653" s="18"/>
      <c r="K653" s="18"/>
      <c r="L653" s="18"/>
      <c r="M653" s="18"/>
      <c r="N653" s="18"/>
      <c r="O653" s="18"/>
      <c r="P653" s="18"/>
    </row>
    <row r="654" spans="2:16" ht="11" customHeight="1" x14ac:dyDescent="0.25">
      <c r="B654" s="12">
        <v>2016</v>
      </c>
      <c r="C654" s="18">
        <v>109.2</v>
      </c>
      <c r="D654" s="18">
        <v>105.9</v>
      </c>
      <c r="E654" s="18">
        <v>108.2</v>
      </c>
      <c r="F654" s="20">
        <v>108.4</v>
      </c>
      <c r="G654" s="18"/>
      <c r="H654" s="18"/>
      <c r="I654" s="18"/>
      <c r="J654" s="18"/>
      <c r="K654" s="18"/>
      <c r="L654" s="18"/>
      <c r="M654" s="18"/>
      <c r="N654" s="18"/>
      <c r="O654" s="18"/>
      <c r="P654" s="18"/>
    </row>
    <row r="655" spans="2:16" ht="11" customHeight="1" x14ac:dyDescent="0.25">
      <c r="B655" s="12">
        <v>2017</v>
      </c>
      <c r="C655" s="18">
        <v>112</v>
      </c>
      <c r="D655" s="18">
        <v>105.7</v>
      </c>
      <c r="E655" s="18">
        <v>111.4</v>
      </c>
      <c r="F655" s="20">
        <v>111.2</v>
      </c>
      <c r="G655" s="18"/>
      <c r="H655" s="18"/>
      <c r="I655" s="18"/>
      <c r="J655" s="18"/>
      <c r="K655" s="18"/>
      <c r="L655" s="18"/>
      <c r="M655" s="18"/>
      <c r="N655" s="18"/>
      <c r="O655" s="18"/>
      <c r="P655" s="18"/>
    </row>
    <row r="656" spans="2:16" ht="11" customHeight="1" x14ac:dyDescent="0.25">
      <c r="B656" s="12">
        <v>2018</v>
      </c>
      <c r="C656" s="18">
        <v>112.5</v>
      </c>
      <c r="D656" s="18">
        <v>103.2</v>
      </c>
      <c r="E656" s="18">
        <v>114.7</v>
      </c>
      <c r="F656" s="20">
        <v>113.1</v>
      </c>
      <c r="G656" s="18"/>
      <c r="H656" s="18"/>
      <c r="I656" s="18"/>
      <c r="J656" s="18"/>
      <c r="K656" s="18"/>
      <c r="L656" s="18"/>
      <c r="M656" s="18"/>
      <c r="N656" s="18"/>
      <c r="O656" s="18"/>
      <c r="P656" s="18"/>
    </row>
    <row r="657" spans="1:16" ht="11" customHeight="1" x14ac:dyDescent="0.25">
      <c r="B657" s="12">
        <v>2019</v>
      </c>
      <c r="C657" s="18">
        <v>108.8</v>
      </c>
      <c r="D657" s="18">
        <v>103.5</v>
      </c>
      <c r="E657" s="18">
        <v>105.2</v>
      </c>
      <c r="F657" s="20">
        <v>106.3</v>
      </c>
      <c r="G657" s="18"/>
      <c r="H657" s="18"/>
      <c r="I657" s="18"/>
      <c r="J657" s="18"/>
      <c r="K657" s="18"/>
      <c r="L657" s="18"/>
      <c r="M657" s="18"/>
      <c r="N657" s="18"/>
      <c r="O657" s="18"/>
      <c r="P657" s="18"/>
    </row>
    <row r="658" spans="1:16" ht="11" customHeight="1" x14ac:dyDescent="0.25">
      <c r="B658" s="12">
        <v>2020</v>
      </c>
      <c r="C658" s="18">
        <v>70.599999999999994</v>
      </c>
      <c r="D658" s="18">
        <v>73.7</v>
      </c>
      <c r="E658" s="18">
        <v>66.2</v>
      </c>
      <c r="F658" s="20">
        <v>69.099999999999994</v>
      </c>
      <c r="G658" s="18"/>
      <c r="H658" s="18"/>
      <c r="I658" s="18"/>
      <c r="J658" s="18"/>
      <c r="K658" s="18"/>
      <c r="L658" s="18"/>
      <c r="M658" s="18"/>
      <c r="N658" s="18"/>
      <c r="O658" s="18"/>
      <c r="P658" s="18"/>
    </row>
    <row r="659" spans="1:16" ht="11" customHeight="1" x14ac:dyDescent="0.25">
      <c r="B659" s="12">
        <v>2021</v>
      </c>
      <c r="C659" s="18">
        <v>55</v>
      </c>
      <c r="D659" s="18">
        <v>65.2</v>
      </c>
      <c r="E659" s="18">
        <v>57.4</v>
      </c>
      <c r="F659" s="20">
        <v>59.5</v>
      </c>
      <c r="G659" s="18"/>
      <c r="H659" s="18"/>
      <c r="I659" s="18"/>
      <c r="J659" s="18"/>
      <c r="K659" s="18"/>
      <c r="L659" s="18"/>
      <c r="M659" s="18"/>
      <c r="N659" s="18"/>
      <c r="O659" s="18"/>
      <c r="P659" s="18"/>
    </row>
    <row r="660" spans="1:16" ht="11" customHeight="1" x14ac:dyDescent="0.25">
      <c r="B660" s="12">
        <v>2022</v>
      </c>
      <c r="C660" s="18">
        <v>66.2</v>
      </c>
      <c r="D660" s="18">
        <v>76.8</v>
      </c>
      <c r="E660" s="18">
        <v>71.599999999999994</v>
      </c>
      <c r="F660" s="20">
        <v>72.5</v>
      </c>
      <c r="G660" s="18"/>
      <c r="H660" s="18"/>
      <c r="I660" s="18"/>
      <c r="J660" s="18"/>
      <c r="K660" s="18"/>
      <c r="L660" s="18"/>
      <c r="M660" s="18"/>
      <c r="N660" s="18"/>
      <c r="O660" s="18"/>
      <c r="P660" s="18"/>
    </row>
    <row r="661" spans="1:16" ht="11" customHeight="1" thickBot="1" x14ac:dyDescent="0.3">
      <c r="A661" s="24"/>
      <c r="B661" s="25">
        <v>2023</v>
      </c>
      <c r="C661" s="26">
        <v>92.3</v>
      </c>
      <c r="D661" s="26"/>
      <c r="E661" s="26"/>
      <c r="F661" s="27"/>
      <c r="G661" s="18"/>
      <c r="H661" s="18"/>
      <c r="I661" s="18"/>
      <c r="J661" s="18"/>
      <c r="K661" s="18"/>
      <c r="L661" s="18"/>
      <c r="M661" s="18"/>
      <c r="N661" s="18"/>
      <c r="O661" s="18"/>
      <c r="P661" s="18"/>
    </row>
    <row r="662" spans="1:16" ht="11" customHeight="1" x14ac:dyDescent="0.25">
      <c r="A662" s="14" t="s">
        <v>26</v>
      </c>
      <c r="B662" s="15">
        <v>1994</v>
      </c>
      <c r="C662" s="16">
        <v>60.3</v>
      </c>
      <c r="D662" s="16"/>
      <c r="E662" s="16"/>
      <c r="F662" s="17"/>
      <c r="G662" s="18"/>
      <c r="H662" s="18"/>
      <c r="I662" s="18"/>
      <c r="J662" s="18"/>
      <c r="K662" s="18"/>
      <c r="L662" s="18"/>
      <c r="M662" s="18"/>
      <c r="N662" s="18"/>
      <c r="O662" s="18"/>
      <c r="P662" s="18"/>
    </row>
    <row r="663" spans="1:16" ht="11" customHeight="1" x14ac:dyDescent="0.25">
      <c r="A663" s="19"/>
      <c r="B663" s="12">
        <v>1995</v>
      </c>
      <c r="C663" s="18">
        <v>64.8</v>
      </c>
      <c r="D663" s="18"/>
      <c r="E663" s="18"/>
      <c r="F663" s="20"/>
      <c r="G663" s="18"/>
      <c r="H663" s="18"/>
      <c r="I663" s="18"/>
      <c r="J663" s="18"/>
      <c r="K663" s="18"/>
      <c r="L663" s="18"/>
      <c r="M663" s="18"/>
      <c r="N663" s="18"/>
      <c r="O663" s="18"/>
      <c r="P663" s="18"/>
    </row>
    <row r="664" spans="1:16" ht="11" customHeight="1" x14ac:dyDescent="0.25">
      <c r="B664" s="12">
        <v>1996</v>
      </c>
      <c r="C664" s="18">
        <v>74.099999999999994</v>
      </c>
      <c r="D664" s="18"/>
      <c r="E664" s="18"/>
      <c r="F664" s="20"/>
      <c r="G664" s="18"/>
      <c r="H664" s="18"/>
      <c r="I664" s="18"/>
      <c r="J664" s="18"/>
      <c r="K664" s="18"/>
      <c r="L664" s="18"/>
      <c r="M664" s="18"/>
      <c r="N664" s="18"/>
      <c r="O664" s="18"/>
      <c r="P664" s="18"/>
    </row>
    <row r="665" spans="1:16" ht="11" customHeight="1" x14ac:dyDescent="0.25">
      <c r="B665" s="12">
        <v>1997</v>
      </c>
      <c r="C665" s="18">
        <v>80.900000000000006</v>
      </c>
      <c r="D665" s="18"/>
      <c r="E665" s="18"/>
      <c r="F665" s="20"/>
      <c r="G665" s="18"/>
      <c r="H665" s="18"/>
      <c r="I665" s="18"/>
      <c r="J665" s="18"/>
      <c r="K665" s="18"/>
      <c r="L665" s="18"/>
      <c r="M665" s="18"/>
      <c r="N665" s="18"/>
      <c r="O665" s="18"/>
      <c r="P665" s="18"/>
    </row>
    <row r="666" spans="1:16" ht="11" customHeight="1" x14ac:dyDescent="0.25">
      <c r="B666" s="12">
        <v>1998</v>
      </c>
      <c r="C666" s="18">
        <v>87.8</v>
      </c>
      <c r="D666" s="18"/>
      <c r="E666" s="18"/>
      <c r="F666" s="20"/>
      <c r="G666" s="18"/>
      <c r="H666" s="18"/>
      <c r="I666" s="18"/>
      <c r="J666" s="18"/>
      <c r="K666" s="18"/>
      <c r="L666" s="18"/>
      <c r="M666" s="18"/>
      <c r="N666" s="18"/>
      <c r="O666" s="18"/>
      <c r="P666" s="18"/>
    </row>
    <row r="667" spans="1:16" ht="11" customHeight="1" x14ac:dyDescent="0.25">
      <c r="B667" s="12">
        <v>1999</v>
      </c>
      <c r="C667" s="18">
        <v>90.4</v>
      </c>
      <c r="D667" s="18"/>
      <c r="E667" s="18"/>
      <c r="F667" s="20"/>
      <c r="G667" s="18"/>
      <c r="H667" s="18"/>
      <c r="I667" s="18"/>
      <c r="J667" s="18"/>
      <c r="K667" s="18"/>
      <c r="L667" s="18"/>
      <c r="M667" s="18"/>
      <c r="N667" s="18"/>
      <c r="O667" s="18"/>
      <c r="P667" s="18"/>
    </row>
    <row r="668" spans="1:16" ht="11" customHeight="1" x14ac:dyDescent="0.25">
      <c r="B668" s="12">
        <v>2000</v>
      </c>
      <c r="C668" s="18">
        <v>94.6</v>
      </c>
      <c r="D668" s="18"/>
      <c r="E668" s="18"/>
      <c r="F668" s="20"/>
      <c r="G668" s="18"/>
      <c r="H668" s="18"/>
      <c r="I668" s="18"/>
      <c r="J668" s="18"/>
      <c r="K668" s="18"/>
      <c r="L668" s="18"/>
      <c r="M668" s="18"/>
      <c r="N668" s="18"/>
      <c r="O668" s="18"/>
      <c r="P668" s="18"/>
    </row>
    <row r="669" spans="1:16" ht="11" customHeight="1" x14ac:dyDescent="0.25">
      <c r="B669" s="12">
        <v>2001</v>
      </c>
      <c r="C669" s="18">
        <v>98</v>
      </c>
      <c r="D669" s="18"/>
      <c r="E669" s="18"/>
      <c r="F669" s="20"/>
      <c r="G669" s="18"/>
      <c r="H669" s="18"/>
      <c r="I669" s="18"/>
      <c r="J669" s="18"/>
      <c r="K669" s="18"/>
      <c r="L669" s="18"/>
      <c r="M669" s="18"/>
      <c r="N669" s="18"/>
      <c r="O669" s="18"/>
      <c r="P669" s="18"/>
    </row>
    <row r="670" spans="1:16" ht="11" customHeight="1" x14ac:dyDescent="0.25">
      <c r="B670" s="12">
        <v>2002</v>
      </c>
      <c r="C670" s="18">
        <v>99.6</v>
      </c>
      <c r="D670" s="18"/>
      <c r="E670" s="18"/>
      <c r="F670" s="20"/>
      <c r="G670" s="18"/>
      <c r="H670" s="18"/>
      <c r="I670" s="18"/>
      <c r="J670" s="18"/>
      <c r="K670" s="18"/>
      <c r="L670" s="18"/>
      <c r="M670" s="18"/>
      <c r="N670" s="18"/>
      <c r="O670" s="18"/>
      <c r="P670" s="18"/>
    </row>
    <row r="671" spans="1:16" ht="11" customHeight="1" x14ac:dyDescent="0.25">
      <c r="B671" s="12">
        <v>2003</v>
      </c>
      <c r="C671" s="18">
        <v>100.6</v>
      </c>
      <c r="D671" s="18"/>
      <c r="E671" s="18"/>
      <c r="F671" s="20"/>
      <c r="G671" s="18"/>
      <c r="H671" s="18"/>
      <c r="I671" s="18"/>
      <c r="J671" s="18"/>
      <c r="K671" s="18"/>
      <c r="L671" s="18"/>
      <c r="M671" s="18"/>
      <c r="N671" s="18"/>
      <c r="O671" s="18"/>
      <c r="P671" s="18"/>
    </row>
    <row r="672" spans="1:16" ht="11" customHeight="1" x14ac:dyDescent="0.25">
      <c r="B672" s="12">
        <v>2004</v>
      </c>
      <c r="C672" s="18">
        <v>99.5</v>
      </c>
      <c r="D672" s="18"/>
      <c r="E672" s="18"/>
      <c r="F672" s="20"/>
      <c r="G672" s="18"/>
      <c r="H672" s="18"/>
      <c r="I672" s="18"/>
      <c r="J672" s="18"/>
      <c r="K672" s="18"/>
      <c r="L672" s="18"/>
      <c r="M672" s="18"/>
      <c r="N672" s="18"/>
      <c r="O672" s="18"/>
      <c r="P672" s="18"/>
    </row>
    <row r="673" spans="2:16" ht="11" customHeight="1" x14ac:dyDescent="0.25">
      <c r="B673" s="12">
        <v>2005</v>
      </c>
      <c r="C673" s="18">
        <v>100.8</v>
      </c>
      <c r="D673" s="18"/>
      <c r="E673" s="18"/>
      <c r="F673" s="20"/>
      <c r="G673" s="18"/>
      <c r="H673" s="18"/>
      <c r="I673" s="18"/>
      <c r="J673" s="18"/>
      <c r="K673" s="18"/>
      <c r="L673" s="18"/>
      <c r="M673" s="18"/>
      <c r="N673" s="18"/>
      <c r="O673" s="18"/>
      <c r="P673" s="18"/>
    </row>
    <row r="674" spans="2:16" ht="11" customHeight="1" x14ac:dyDescent="0.25">
      <c r="B674" s="12">
        <v>2006</v>
      </c>
      <c r="C674" s="18">
        <v>100.9</v>
      </c>
      <c r="D674" s="18"/>
      <c r="E674" s="18"/>
      <c r="F674" s="20"/>
      <c r="G674" s="18"/>
      <c r="H674" s="18"/>
      <c r="I674" s="18"/>
      <c r="J674" s="18"/>
      <c r="K674" s="18"/>
      <c r="L674" s="18"/>
      <c r="M674" s="18"/>
      <c r="N674" s="18"/>
      <c r="O674" s="18"/>
      <c r="P674" s="18"/>
    </row>
    <row r="675" spans="2:16" ht="11" customHeight="1" x14ac:dyDescent="0.25">
      <c r="B675" s="12">
        <v>2007</v>
      </c>
      <c r="C675" s="18">
        <v>101.3</v>
      </c>
      <c r="D675" s="18"/>
      <c r="E675" s="18"/>
      <c r="F675" s="20"/>
      <c r="G675" s="18"/>
      <c r="H675" s="18"/>
      <c r="I675" s="18"/>
      <c r="J675" s="18"/>
      <c r="K675" s="18"/>
      <c r="L675" s="18"/>
      <c r="M675" s="18"/>
      <c r="N675" s="18"/>
      <c r="O675" s="18"/>
      <c r="P675" s="18"/>
    </row>
    <row r="676" spans="2:16" ht="11" customHeight="1" x14ac:dyDescent="0.25">
      <c r="B676" s="12">
        <v>2008</v>
      </c>
      <c r="C676" s="18">
        <v>101.1</v>
      </c>
      <c r="D676" s="18"/>
      <c r="E676" s="18"/>
      <c r="F676" s="20"/>
      <c r="G676" s="18"/>
      <c r="H676" s="18"/>
      <c r="I676" s="18"/>
      <c r="J676" s="18"/>
      <c r="K676" s="18"/>
      <c r="L676" s="18"/>
      <c r="M676" s="18"/>
      <c r="N676" s="18"/>
      <c r="O676" s="18"/>
      <c r="P676" s="18"/>
    </row>
    <row r="677" spans="2:16" ht="11" customHeight="1" x14ac:dyDescent="0.25">
      <c r="B677" s="12">
        <v>2009</v>
      </c>
      <c r="C677" s="18">
        <v>96.9</v>
      </c>
      <c r="D677" s="18"/>
      <c r="E677" s="18"/>
      <c r="F677" s="20"/>
      <c r="G677" s="18"/>
      <c r="H677" s="18"/>
      <c r="I677" s="18"/>
      <c r="J677" s="18"/>
      <c r="K677" s="18"/>
      <c r="L677" s="18"/>
      <c r="M677" s="18"/>
      <c r="N677" s="18"/>
      <c r="O677" s="18"/>
      <c r="P677" s="18"/>
    </row>
    <row r="678" spans="2:16" ht="11" customHeight="1" x14ac:dyDescent="0.25">
      <c r="B678" s="12">
        <v>2010</v>
      </c>
      <c r="C678" s="18">
        <v>95.3</v>
      </c>
      <c r="D678" s="18"/>
      <c r="E678" s="18"/>
      <c r="F678" s="20"/>
      <c r="G678" s="18"/>
      <c r="H678" s="18"/>
      <c r="I678" s="18"/>
      <c r="J678" s="18"/>
      <c r="K678" s="18"/>
      <c r="L678" s="18"/>
      <c r="M678" s="18"/>
      <c r="N678" s="18"/>
      <c r="O678" s="18"/>
      <c r="P678" s="18"/>
    </row>
    <row r="679" spans="2:16" ht="11" customHeight="1" x14ac:dyDescent="0.25">
      <c r="B679" s="12">
        <v>2011</v>
      </c>
      <c r="C679" s="18">
        <v>93.6</v>
      </c>
      <c r="D679" s="18">
        <v>84.3</v>
      </c>
      <c r="E679" s="18">
        <v>98.3</v>
      </c>
      <c r="F679" s="20">
        <v>94.5</v>
      </c>
      <c r="G679" s="18"/>
      <c r="H679" s="18"/>
      <c r="I679" s="18"/>
      <c r="J679" s="18"/>
      <c r="K679" s="18"/>
      <c r="L679" s="18"/>
      <c r="M679" s="18"/>
      <c r="N679" s="18"/>
      <c r="O679" s="18"/>
      <c r="P679" s="18"/>
    </row>
    <row r="680" spans="2:16" ht="11" customHeight="1" x14ac:dyDescent="0.25">
      <c r="B680" s="12">
        <v>2012</v>
      </c>
      <c r="C680" s="18">
        <v>93.6</v>
      </c>
      <c r="D680" s="18">
        <v>88.2</v>
      </c>
      <c r="E680" s="18">
        <v>97</v>
      </c>
      <c r="F680" s="20">
        <v>92.9</v>
      </c>
      <c r="G680" s="18"/>
      <c r="H680" s="18"/>
      <c r="I680" s="18"/>
      <c r="J680" s="18"/>
      <c r="K680" s="18"/>
      <c r="L680" s="18"/>
      <c r="M680" s="18"/>
      <c r="N680" s="18"/>
      <c r="O680" s="18"/>
      <c r="P680" s="18"/>
    </row>
    <row r="681" spans="2:16" ht="11" customHeight="1" x14ac:dyDescent="0.25">
      <c r="B681" s="12">
        <v>2013</v>
      </c>
      <c r="C681" s="18">
        <v>95</v>
      </c>
      <c r="D681" s="18">
        <v>92</v>
      </c>
      <c r="E681" s="18">
        <v>97.3</v>
      </c>
      <c r="F681" s="20">
        <v>94.9</v>
      </c>
      <c r="G681" s="18"/>
      <c r="H681" s="18"/>
      <c r="I681" s="18"/>
      <c r="J681" s="18"/>
      <c r="K681" s="18"/>
      <c r="L681" s="18"/>
      <c r="M681" s="18"/>
      <c r="N681" s="18"/>
      <c r="O681" s="18"/>
      <c r="P681" s="18"/>
    </row>
    <row r="682" spans="2:16" ht="11" customHeight="1" x14ac:dyDescent="0.25">
      <c r="B682" s="12">
        <v>2014</v>
      </c>
      <c r="C682" s="18">
        <v>96.3</v>
      </c>
      <c r="D682" s="18">
        <v>94.9</v>
      </c>
      <c r="E682" s="18">
        <v>96.7</v>
      </c>
      <c r="F682" s="20">
        <v>94.5</v>
      </c>
      <c r="G682" s="18"/>
      <c r="H682" s="18"/>
      <c r="I682" s="18"/>
      <c r="J682" s="18"/>
      <c r="K682" s="18"/>
      <c r="L682" s="18"/>
      <c r="M682" s="18"/>
      <c r="N682" s="18"/>
      <c r="O682" s="18"/>
      <c r="P682" s="18"/>
    </row>
    <row r="683" spans="2:16" ht="11" customHeight="1" x14ac:dyDescent="0.25">
      <c r="B683" s="12">
        <v>2015</v>
      </c>
      <c r="C683" s="21">
        <v>100</v>
      </c>
      <c r="D683" s="21">
        <v>100</v>
      </c>
      <c r="E683" s="21">
        <v>100</v>
      </c>
      <c r="F683" s="20">
        <v>100</v>
      </c>
      <c r="G683" s="18"/>
      <c r="H683" s="18"/>
      <c r="I683" s="18"/>
      <c r="J683" s="18"/>
      <c r="K683" s="18"/>
      <c r="L683" s="18"/>
      <c r="M683" s="18"/>
      <c r="N683" s="18"/>
      <c r="O683" s="18"/>
      <c r="P683" s="18"/>
    </row>
    <row r="684" spans="2:16" ht="11" customHeight="1" x14ac:dyDescent="0.25">
      <c r="B684" s="12">
        <v>2016</v>
      </c>
      <c r="C684" s="18">
        <v>101.6</v>
      </c>
      <c r="D684" s="18">
        <v>102.9</v>
      </c>
      <c r="E684" s="18">
        <v>101.4</v>
      </c>
      <c r="F684" s="20">
        <v>105.5</v>
      </c>
      <c r="G684" s="18"/>
      <c r="H684" s="18"/>
      <c r="I684" s="18"/>
      <c r="J684" s="18"/>
      <c r="K684" s="18"/>
      <c r="L684" s="18"/>
      <c r="M684" s="18"/>
      <c r="N684" s="18"/>
      <c r="O684" s="18"/>
      <c r="P684" s="18"/>
    </row>
    <row r="685" spans="2:16" ht="11" customHeight="1" x14ac:dyDescent="0.25">
      <c r="B685" s="12">
        <v>2017</v>
      </c>
      <c r="C685" s="18">
        <v>100.8</v>
      </c>
      <c r="D685" s="18">
        <v>102.7</v>
      </c>
      <c r="E685" s="18">
        <v>100.4</v>
      </c>
      <c r="F685" s="20">
        <v>105.5</v>
      </c>
      <c r="G685" s="18"/>
      <c r="H685" s="18"/>
      <c r="I685" s="18"/>
      <c r="J685" s="18"/>
      <c r="K685" s="18"/>
      <c r="L685" s="18"/>
      <c r="M685" s="18"/>
      <c r="N685" s="18"/>
      <c r="O685" s="18"/>
      <c r="P685" s="18"/>
    </row>
    <row r="686" spans="2:16" ht="11" customHeight="1" x14ac:dyDescent="0.25">
      <c r="B686" s="12">
        <v>2018</v>
      </c>
      <c r="C686" s="18">
        <v>102.1</v>
      </c>
      <c r="D686" s="18">
        <v>104.2</v>
      </c>
      <c r="E686" s="18">
        <v>102.1</v>
      </c>
      <c r="F686" s="20">
        <v>106.8</v>
      </c>
      <c r="G686" s="18"/>
      <c r="H686" s="18"/>
      <c r="I686" s="18"/>
      <c r="J686" s="18"/>
      <c r="K686" s="18"/>
      <c r="L686" s="18"/>
      <c r="M686" s="18"/>
      <c r="N686" s="18"/>
      <c r="O686" s="18"/>
      <c r="P686" s="18"/>
    </row>
    <row r="687" spans="2:16" ht="11" customHeight="1" x14ac:dyDescent="0.25">
      <c r="B687" s="12">
        <v>2019</v>
      </c>
      <c r="C687" s="18">
        <v>102.1</v>
      </c>
      <c r="D687" s="18">
        <v>106.8</v>
      </c>
      <c r="E687" s="18">
        <v>98.7</v>
      </c>
      <c r="F687" s="20">
        <v>105.3</v>
      </c>
      <c r="G687" s="18"/>
      <c r="H687" s="18"/>
      <c r="I687" s="18"/>
      <c r="J687" s="18"/>
      <c r="K687" s="18"/>
      <c r="L687" s="18"/>
      <c r="M687" s="18"/>
      <c r="N687" s="18"/>
      <c r="O687" s="18"/>
      <c r="P687" s="18"/>
    </row>
    <row r="688" spans="2:16" ht="11" customHeight="1" x14ac:dyDescent="0.25">
      <c r="B688" s="12">
        <v>2020</v>
      </c>
      <c r="C688" s="18">
        <v>103.2</v>
      </c>
      <c r="D688" s="18">
        <v>107.4</v>
      </c>
      <c r="E688" s="18">
        <v>99.9</v>
      </c>
      <c r="F688" s="20">
        <v>104.5</v>
      </c>
      <c r="G688" s="18"/>
      <c r="H688" s="18"/>
      <c r="I688" s="18"/>
      <c r="J688" s="18"/>
      <c r="K688" s="18"/>
      <c r="L688" s="18"/>
      <c r="M688" s="18"/>
      <c r="N688" s="18"/>
      <c r="O688" s="18"/>
      <c r="P688" s="18"/>
    </row>
    <row r="689" spans="1:16" ht="11" customHeight="1" x14ac:dyDescent="0.25">
      <c r="B689" s="12">
        <v>2021</v>
      </c>
      <c r="C689" s="18">
        <v>103.8</v>
      </c>
      <c r="D689" s="18">
        <v>113.4</v>
      </c>
      <c r="E689" s="18">
        <v>99.4</v>
      </c>
      <c r="F689" s="20">
        <v>103.3</v>
      </c>
      <c r="G689" s="18"/>
      <c r="H689" s="18"/>
      <c r="I689" s="18"/>
      <c r="J689" s="18"/>
      <c r="K689" s="18"/>
      <c r="L689" s="18"/>
      <c r="M689" s="18"/>
      <c r="N689" s="18"/>
      <c r="O689" s="18"/>
      <c r="P689" s="18"/>
    </row>
    <row r="690" spans="1:16" ht="11" customHeight="1" x14ac:dyDescent="0.25">
      <c r="B690" s="12">
        <v>2022</v>
      </c>
      <c r="C690" s="18">
        <v>102.8</v>
      </c>
      <c r="D690" s="18">
        <v>117.5</v>
      </c>
      <c r="E690" s="18">
        <v>94.4</v>
      </c>
      <c r="F690" s="20">
        <v>100.2</v>
      </c>
      <c r="G690" s="18"/>
      <c r="H690" s="18"/>
      <c r="I690" s="18"/>
      <c r="J690" s="18"/>
      <c r="K690" s="18"/>
      <c r="L690" s="18"/>
      <c r="M690" s="18"/>
      <c r="N690" s="18"/>
      <c r="O690" s="18"/>
      <c r="P690" s="18"/>
    </row>
    <row r="691" spans="1:16" ht="11" customHeight="1" thickBot="1" x14ac:dyDescent="0.3">
      <c r="A691" s="24"/>
      <c r="B691" s="25">
        <v>2023</v>
      </c>
      <c r="C691" s="26">
        <v>104</v>
      </c>
      <c r="D691" s="26"/>
      <c r="E691" s="26"/>
      <c r="F691" s="27"/>
      <c r="G691" s="18"/>
      <c r="H691" s="18"/>
      <c r="I691" s="18"/>
      <c r="J691" s="18"/>
      <c r="K691" s="18"/>
      <c r="L691" s="18"/>
      <c r="M691" s="18"/>
      <c r="N691" s="18"/>
      <c r="O691" s="18"/>
      <c r="P691" s="18"/>
    </row>
    <row r="692" spans="1:16" ht="11" customHeight="1" x14ac:dyDescent="0.25">
      <c r="A692" s="14" t="s">
        <v>27</v>
      </c>
      <c r="B692" s="15">
        <v>1994</v>
      </c>
      <c r="C692" s="16">
        <v>118.5</v>
      </c>
      <c r="D692" s="16"/>
      <c r="E692" s="16"/>
      <c r="F692" s="20"/>
      <c r="G692" s="18"/>
      <c r="H692" s="18"/>
      <c r="I692" s="18"/>
      <c r="J692" s="18"/>
      <c r="K692" s="18"/>
      <c r="L692" s="18"/>
      <c r="M692" s="18"/>
      <c r="N692" s="18"/>
      <c r="O692" s="18"/>
      <c r="P692" s="18"/>
    </row>
    <row r="693" spans="1:16" ht="11" customHeight="1" x14ac:dyDescent="0.25">
      <c r="A693" s="19"/>
      <c r="B693" s="12">
        <v>1995</v>
      </c>
      <c r="C693" s="18">
        <v>115.1</v>
      </c>
      <c r="D693" s="18"/>
      <c r="E693" s="18"/>
      <c r="F693" s="20"/>
      <c r="G693" s="18"/>
      <c r="H693" s="18"/>
      <c r="I693" s="18"/>
      <c r="J693" s="18"/>
      <c r="K693" s="18"/>
      <c r="L693" s="18"/>
      <c r="M693" s="18"/>
      <c r="N693" s="18"/>
      <c r="O693" s="18"/>
      <c r="P693" s="18"/>
    </row>
    <row r="694" spans="1:16" ht="11" customHeight="1" x14ac:dyDescent="0.25">
      <c r="B694" s="12">
        <v>1996</v>
      </c>
      <c r="C694" s="18">
        <v>122.6</v>
      </c>
      <c r="D694" s="18"/>
      <c r="E694" s="18"/>
      <c r="F694" s="20"/>
      <c r="G694" s="18"/>
      <c r="H694" s="18"/>
      <c r="I694" s="18"/>
      <c r="J694" s="18"/>
      <c r="K694" s="18"/>
      <c r="L694" s="18"/>
      <c r="M694" s="18"/>
      <c r="N694" s="18"/>
      <c r="O694" s="18"/>
      <c r="P694" s="18"/>
    </row>
    <row r="695" spans="1:16" ht="11" customHeight="1" x14ac:dyDescent="0.25">
      <c r="B695" s="12">
        <v>1997</v>
      </c>
      <c r="C695" s="18">
        <v>123.8</v>
      </c>
      <c r="D695" s="18"/>
      <c r="E695" s="18"/>
      <c r="F695" s="20"/>
      <c r="G695" s="18"/>
      <c r="H695" s="18"/>
      <c r="I695" s="18"/>
      <c r="J695" s="18"/>
      <c r="K695" s="18"/>
      <c r="L695" s="18"/>
      <c r="M695" s="18"/>
      <c r="N695" s="18"/>
      <c r="O695" s="18"/>
      <c r="P695" s="18"/>
    </row>
    <row r="696" spans="1:16" ht="11" customHeight="1" x14ac:dyDescent="0.25">
      <c r="B696" s="12">
        <v>1998</v>
      </c>
      <c r="C696" s="18">
        <v>117.7</v>
      </c>
      <c r="D696" s="18"/>
      <c r="E696" s="18"/>
      <c r="F696" s="20"/>
      <c r="G696" s="18"/>
      <c r="H696" s="18"/>
      <c r="I696" s="18"/>
      <c r="J696" s="18"/>
      <c r="K696" s="18"/>
      <c r="L696" s="18"/>
      <c r="M696" s="18"/>
      <c r="N696" s="18"/>
      <c r="O696" s="18"/>
      <c r="P696" s="18"/>
    </row>
    <row r="697" spans="1:16" ht="11" customHeight="1" x14ac:dyDescent="0.25">
      <c r="B697" s="12">
        <v>1999</v>
      </c>
      <c r="C697" s="18">
        <v>115.4</v>
      </c>
      <c r="D697" s="18"/>
      <c r="E697" s="18"/>
      <c r="F697" s="20"/>
      <c r="G697" s="18"/>
      <c r="H697" s="18"/>
      <c r="I697" s="18"/>
      <c r="J697" s="18"/>
      <c r="K697" s="18"/>
      <c r="L697" s="18"/>
      <c r="M697" s="18"/>
      <c r="N697" s="18"/>
      <c r="O697" s="18"/>
      <c r="P697" s="18"/>
    </row>
    <row r="698" spans="1:16" ht="11" customHeight="1" x14ac:dyDescent="0.25">
      <c r="B698" s="12">
        <v>2000</v>
      </c>
      <c r="C698" s="18">
        <v>116.5</v>
      </c>
      <c r="D698" s="18"/>
      <c r="E698" s="18"/>
      <c r="F698" s="20"/>
      <c r="G698" s="18"/>
      <c r="H698" s="18"/>
      <c r="I698" s="18"/>
      <c r="J698" s="18"/>
      <c r="K698" s="18"/>
      <c r="L698" s="18"/>
      <c r="M698" s="18"/>
      <c r="N698" s="18"/>
      <c r="O698" s="18"/>
      <c r="P698" s="18"/>
    </row>
    <row r="699" spans="1:16" ht="11" customHeight="1" x14ac:dyDescent="0.25">
      <c r="B699" s="12">
        <v>2001</v>
      </c>
      <c r="C699" s="18">
        <v>126.8</v>
      </c>
      <c r="D699" s="18"/>
      <c r="E699" s="18"/>
      <c r="F699" s="20"/>
      <c r="G699" s="18"/>
      <c r="H699" s="18"/>
      <c r="I699" s="18"/>
      <c r="J699" s="18"/>
      <c r="K699" s="18"/>
      <c r="L699" s="18"/>
      <c r="M699" s="18"/>
      <c r="N699" s="18"/>
      <c r="O699" s="18"/>
      <c r="P699" s="18"/>
    </row>
    <row r="700" spans="1:16" ht="11" customHeight="1" x14ac:dyDescent="0.25">
      <c r="B700" s="12">
        <v>2002</v>
      </c>
      <c r="C700" s="18">
        <v>136.30000000000001</v>
      </c>
      <c r="D700" s="18"/>
      <c r="E700" s="18"/>
      <c r="F700" s="20"/>
      <c r="G700" s="18"/>
      <c r="H700" s="18"/>
      <c r="I700" s="18"/>
      <c r="J700" s="18"/>
      <c r="K700" s="18"/>
      <c r="L700" s="18"/>
      <c r="M700" s="18"/>
      <c r="N700" s="18"/>
      <c r="O700" s="18"/>
      <c r="P700" s="18"/>
    </row>
    <row r="701" spans="1:16" ht="11" customHeight="1" x14ac:dyDescent="0.25">
      <c r="B701" s="12">
        <v>2003</v>
      </c>
      <c r="C701" s="18">
        <v>141</v>
      </c>
      <c r="D701" s="18"/>
      <c r="E701" s="18"/>
      <c r="F701" s="20"/>
      <c r="G701" s="18"/>
      <c r="H701" s="18"/>
      <c r="I701" s="18"/>
      <c r="J701" s="18"/>
      <c r="K701" s="18"/>
      <c r="L701" s="18"/>
      <c r="M701" s="18"/>
      <c r="N701" s="18"/>
      <c r="O701" s="18"/>
      <c r="P701" s="18"/>
    </row>
    <row r="702" spans="1:16" ht="11" customHeight="1" x14ac:dyDescent="0.25">
      <c r="B702" s="12">
        <v>2004</v>
      </c>
      <c r="C702" s="18">
        <v>139.5</v>
      </c>
      <c r="D702" s="18"/>
      <c r="E702" s="18"/>
      <c r="F702" s="20"/>
      <c r="G702" s="18"/>
      <c r="H702" s="18"/>
      <c r="I702" s="18"/>
      <c r="J702" s="18"/>
      <c r="K702" s="18"/>
      <c r="L702" s="18"/>
      <c r="M702" s="18"/>
      <c r="N702" s="18"/>
      <c r="O702" s="18"/>
      <c r="P702" s="18"/>
    </row>
    <row r="703" spans="1:16" ht="11" customHeight="1" x14ac:dyDescent="0.25">
      <c r="B703" s="12">
        <v>2005</v>
      </c>
      <c r="C703" s="18">
        <v>140.69999999999999</v>
      </c>
      <c r="D703" s="18"/>
      <c r="E703" s="18"/>
      <c r="F703" s="20"/>
      <c r="G703" s="18"/>
      <c r="H703" s="18"/>
      <c r="I703" s="18"/>
      <c r="J703" s="18"/>
      <c r="K703" s="18"/>
      <c r="L703" s="18"/>
      <c r="M703" s="18"/>
      <c r="N703" s="18"/>
      <c r="O703" s="18"/>
      <c r="P703" s="18"/>
    </row>
    <row r="704" spans="1:16" ht="11" customHeight="1" x14ac:dyDescent="0.25">
      <c r="B704" s="12">
        <v>2006</v>
      </c>
      <c r="C704" s="18">
        <v>136.6</v>
      </c>
      <c r="D704" s="18"/>
      <c r="E704" s="18"/>
      <c r="F704" s="20"/>
      <c r="G704" s="18"/>
      <c r="H704" s="18"/>
      <c r="I704" s="18"/>
      <c r="J704" s="18"/>
      <c r="K704" s="18"/>
      <c r="L704" s="18"/>
      <c r="M704" s="18"/>
      <c r="N704" s="18"/>
      <c r="O704" s="18"/>
      <c r="P704" s="18"/>
    </row>
    <row r="705" spans="2:16" ht="11" customHeight="1" x14ac:dyDescent="0.25">
      <c r="B705" s="12">
        <v>2007</v>
      </c>
      <c r="C705" s="18">
        <v>136.5</v>
      </c>
      <c r="D705" s="18"/>
      <c r="E705" s="18"/>
      <c r="F705" s="20"/>
      <c r="G705" s="18"/>
      <c r="H705" s="18"/>
      <c r="I705" s="18"/>
      <c r="J705" s="18"/>
      <c r="K705" s="18"/>
      <c r="L705" s="18"/>
      <c r="M705" s="18"/>
      <c r="N705" s="18"/>
      <c r="O705" s="18"/>
      <c r="P705" s="18"/>
    </row>
    <row r="706" spans="2:16" ht="11" customHeight="1" x14ac:dyDescent="0.25">
      <c r="B706" s="12">
        <v>2008</v>
      </c>
      <c r="C706" s="18">
        <v>113.7</v>
      </c>
      <c r="D706" s="18"/>
      <c r="E706" s="18"/>
      <c r="F706" s="20"/>
      <c r="G706" s="18"/>
      <c r="H706" s="18"/>
      <c r="I706" s="18"/>
      <c r="J706" s="18"/>
      <c r="K706" s="18"/>
      <c r="L706" s="18"/>
      <c r="M706" s="18"/>
      <c r="N706" s="18"/>
      <c r="O706" s="18"/>
      <c r="P706" s="18"/>
    </row>
    <row r="707" spans="2:16" ht="11" customHeight="1" x14ac:dyDescent="0.25">
      <c r="B707" s="12">
        <v>2009</v>
      </c>
      <c r="C707" s="18">
        <v>107.9</v>
      </c>
      <c r="D707" s="18"/>
      <c r="E707" s="18"/>
      <c r="F707" s="20"/>
      <c r="G707" s="18"/>
      <c r="H707" s="18"/>
      <c r="I707" s="18"/>
      <c r="J707" s="18"/>
      <c r="K707" s="18"/>
      <c r="L707" s="18"/>
      <c r="M707" s="18"/>
      <c r="N707" s="18"/>
      <c r="O707" s="18"/>
      <c r="P707" s="18"/>
    </row>
    <row r="708" spans="2:16" ht="11" customHeight="1" x14ac:dyDescent="0.25">
      <c r="B708" s="12">
        <v>2010</v>
      </c>
      <c r="C708" s="18">
        <v>106.5</v>
      </c>
      <c r="D708" s="18"/>
      <c r="E708" s="18"/>
      <c r="F708" s="20"/>
      <c r="G708" s="18"/>
      <c r="H708" s="18"/>
      <c r="I708" s="18"/>
      <c r="J708" s="18"/>
      <c r="K708" s="18"/>
      <c r="L708" s="18"/>
      <c r="M708" s="18"/>
      <c r="N708" s="18"/>
      <c r="O708" s="18"/>
      <c r="P708" s="18"/>
    </row>
    <row r="709" spans="2:16" ht="11" customHeight="1" x14ac:dyDescent="0.25">
      <c r="B709" s="12">
        <v>2011</v>
      </c>
      <c r="C709" s="18">
        <v>101.4</v>
      </c>
      <c r="D709" s="18">
        <v>98.6</v>
      </c>
      <c r="E709" s="18">
        <v>101.4</v>
      </c>
      <c r="F709" s="20">
        <v>98.3</v>
      </c>
      <c r="G709" s="18"/>
      <c r="H709" s="18"/>
      <c r="I709" s="18"/>
      <c r="J709" s="18"/>
      <c r="K709" s="18"/>
      <c r="L709" s="18"/>
      <c r="M709" s="18"/>
      <c r="N709" s="18"/>
      <c r="O709" s="18"/>
      <c r="P709" s="18"/>
    </row>
    <row r="710" spans="2:16" ht="11" customHeight="1" x14ac:dyDescent="0.25">
      <c r="B710" s="12">
        <v>2012</v>
      </c>
      <c r="C710" s="18">
        <v>97.7</v>
      </c>
      <c r="D710" s="18">
        <v>96</v>
      </c>
      <c r="E710" s="18">
        <v>98.3</v>
      </c>
      <c r="F710" s="20">
        <v>98.6</v>
      </c>
      <c r="G710" s="18"/>
      <c r="H710" s="18"/>
      <c r="I710" s="18"/>
      <c r="J710" s="18"/>
      <c r="K710" s="18"/>
      <c r="L710" s="18"/>
      <c r="M710" s="18"/>
      <c r="N710" s="18"/>
      <c r="O710" s="18"/>
      <c r="P710" s="18"/>
    </row>
    <row r="711" spans="2:16" ht="11" customHeight="1" x14ac:dyDescent="0.25">
      <c r="B711" s="12">
        <v>2013</v>
      </c>
      <c r="C711" s="18">
        <v>101</v>
      </c>
      <c r="D711" s="18">
        <v>99.2</v>
      </c>
      <c r="E711" s="18">
        <v>101.4</v>
      </c>
      <c r="F711" s="20">
        <v>99.7</v>
      </c>
      <c r="G711" s="18"/>
      <c r="H711" s="18"/>
      <c r="I711" s="18"/>
      <c r="J711" s="18"/>
      <c r="K711" s="18"/>
      <c r="L711" s="18"/>
      <c r="M711" s="18"/>
      <c r="N711" s="18"/>
      <c r="O711" s="18"/>
      <c r="P711" s="18"/>
    </row>
    <row r="712" spans="2:16" ht="11" customHeight="1" x14ac:dyDescent="0.25">
      <c r="B712" s="12">
        <v>2014</v>
      </c>
      <c r="C712" s="18">
        <v>99</v>
      </c>
      <c r="D712" s="18">
        <v>98.1</v>
      </c>
      <c r="E712" s="18">
        <v>99.6</v>
      </c>
      <c r="F712" s="20">
        <v>98.5</v>
      </c>
      <c r="G712" s="18"/>
      <c r="H712" s="18"/>
      <c r="I712" s="18"/>
      <c r="J712" s="18"/>
      <c r="K712" s="18"/>
      <c r="L712" s="18"/>
      <c r="M712" s="18"/>
      <c r="N712" s="18"/>
      <c r="O712" s="18"/>
      <c r="P712" s="18"/>
    </row>
    <row r="713" spans="2:16" ht="11" customHeight="1" x14ac:dyDescent="0.25">
      <c r="B713" s="12">
        <v>2015</v>
      </c>
      <c r="C713" s="21">
        <v>100</v>
      </c>
      <c r="D713" s="21">
        <v>100</v>
      </c>
      <c r="E713" s="21">
        <v>100</v>
      </c>
      <c r="F713" s="20">
        <v>100</v>
      </c>
      <c r="G713" s="18"/>
      <c r="H713" s="18"/>
      <c r="I713" s="18"/>
      <c r="J713" s="18"/>
      <c r="K713" s="18"/>
      <c r="L713" s="18"/>
      <c r="M713" s="18"/>
      <c r="N713" s="18"/>
      <c r="O713" s="18"/>
      <c r="P713" s="18"/>
    </row>
    <row r="714" spans="2:16" ht="11" customHeight="1" x14ac:dyDescent="0.25">
      <c r="B714" s="12">
        <v>2016</v>
      </c>
      <c r="C714" s="18">
        <v>96.8</v>
      </c>
      <c r="D714" s="18">
        <v>97.4</v>
      </c>
      <c r="E714" s="18">
        <v>95</v>
      </c>
      <c r="F714" s="20">
        <v>96</v>
      </c>
      <c r="G714" s="18"/>
      <c r="H714" s="18"/>
      <c r="I714" s="18"/>
      <c r="J714" s="18"/>
      <c r="K714" s="18"/>
      <c r="L714" s="18"/>
      <c r="M714" s="18"/>
      <c r="N714" s="18"/>
      <c r="O714" s="18"/>
      <c r="P714" s="18"/>
    </row>
    <row r="715" spans="2:16" ht="11" customHeight="1" x14ac:dyDescent="0.25">
      <c r="B715" s="12">
        <v>2017</v>
      </c>
      <c r="C715" s="18">
        <v>97.1</v>
      </c>
      <c r="D715" s="18">
        <v>100.6</v>
      </c>
      <c r="E715" s="18">
        <v>96.8</v>
      </c>
      <c r="F715" s="20">
        <v>97.9</v>
      </c>
      <c r="G715" s="18"/>
      <c r="H715" s="18"/>
      <c r="I715" s="18"/>
      <c r="J715" s="18"/>
      <c r="K715" s="18"/>
      <c r="L715" s="18"/>
      <c r="M715" s="18"/>
      <c r="N715" s="18"/>
      <c r="O715" s="18"/>
      <c r="P715" s="18"/>
    </row>
    <row r="716" spans="2:16" ht="11" customHeight="1" x14ac:dyDescent="0.25">
      <c r="B716" s="12">
        <v>2018</v>
      </c>
      <c r="C716" s="18">
        <v>98.9</v>
      </c>
      <c r="D716" s="18">
        <v>102.8</v>
      </c>
      <c r="E716" s="18">
        <v>97.6</v>
      </c>
      <c r="F716" s="20">
        <v>100</v>
      </c>
      <c r="G716" s="18"/>
      <c r="H716" s="18"/>
      <c r="I716" s="18"/>
      <c r="J716" s="18"/>
      <c r="K716" s="18"/>
      <c r="L716" s="18"/>
      <c r="M716" s="18"/>
      <c r="N716" s="18"/>
      <c r="O716" s="18"/>
      <c r="P716" s="18"/>
    </row>
    <row r="717" spans="2:16" ht="11" customHeight="1" x14ac:dyDescent="0.25">
      <c r="B717" s="12">
        <v>2019</v>
      </c>
      <c r="C717" s="18">
        <v>98.2</v>
      </c>
      <c r="D717" s="18">
        <v>102.3</v>
      </c>
      <c r="E717" s="18">
        <v>97.1</v>
      </c>
      <c r="F717" s="20">
        <v>102.9</v>
      </c>
      <c r="G717" s="18"/>
      <c r="H717" s="18"/>
      <c r="I717" s="18"/>
      <c r="J717" s="18"/>
      <c r="K717" s="18"/>
      <c r="L717" s="18"/>
      <c r="M717" s="18"/>
      <c r="N717" s="18"/>
      <c r="O717" s="18"/>
      <c r="P717" s="18"/>
    </row>
    <row r="718" spans="2:16" ht="11" customHeight="1" x14ac:dyDescent="0.25">
      <c r="B718" s="12">
        <v>2020</v>
      </c>
      <c r="C718" s="18">
        <v>98.6</v>
      </c>
      <c r="D718" s="18">
        <v>100.2</v>
      </c>
      <c r="E718" s="18">
        <v>95.6</v>
      </c>
      <c r="F718" s="20">
        <v>101.2</v>
      </c>
      <c r="G718" s="18"/>
      <c r="H718" s="18"/>
      <c r="I718" s="18"/>
      <c r="J718" s="18"/>
      <c r="K718" s="18"/>
      <c r="L718" s="18"/>
      <c r="M718" s="18"/>
      <c r="N718" s="18"/>
      <c r="O718" s="18"/>
      <c r="P718" s="18"/>
    </row>
    <row r="719" spans="2:16" ht="11" customHeight="1" x14ac:dyDescent="0.25">
      <c r="B719" s="12">
        <v>2021</v>
      </c>
      <c r="C719" s="18">
        <v>101.9</v>
      </c>
      <c r="D719" s="18">
        <v>104.1</v>
      </c>
      <c r="E719" s="18">
        <v>102.9</v>
      </c>
      <c r="F719" s="20">
        <v>103</v>
      </c>
      <c r="G719" s="18"/>
      <c r="H719" s="18"/>
      <c r="I719" s="18"/>
      <c r="J719" s="18"/>
      <c r="K719" s="18"/>
      <c r="L719" s="18"/>
      <c r="M719" s="18"/>
      <c r="N719" s="18"/>
      <c r="O719" s="18"/>
      <c r="P719" s="18"/>
    </row>
    <row r="720" spans="2:16" ht="11" customHeight="1" x14ac:dyDescent="0.25">
      <c r="B720" s="12">
        <v>2022</v>
      </c>
      <c r="C720" s="18">
        <v>109.9</v>
      </c>
      <c r="D720" s="18">
        <v>113.4</v>
      </c>
      <c r="E720" s="18">
        <v>114.1</v>
      </c>
      <c r="F720" s="20">
        <v>112.8</v>
      </c>
      <c r="G720" s="18"/>
      <c r="H720" s="18"/>
      <c r="I720" s="18"/>
      <c r="J720" s="18"/>
      <c r="K720" s="18"/>
      <c r="L720" s="18"/>
      <c r="M720" s="18"/>
      <c r="N720" s="18"/>
      <c r="O720" s="18"/>
      <c r="P720" s="18"/>
    </row>
    <row r="721" spans="1:16" ht="11" customHeight="1" thickBot="1" x14ac:dyDescent="0.3">
      <c r="A721" s="24"/>
      <c r="B721" s="25"/>
      <c r="C721" s="26">
        <v>124.7</v>
      </c>
      <c r="D721" s="26"/>
      <c r="E721" s="26"/>
      <c r="F721" s="27"/>
      <c r="G721" s="18"/>
      <c r="H721" s="18"/>
      <c r="I721" s="18"/>
      <c r="J721" s="18"/>
      <c r="K721" s="18"/>
      <c r="L721" s="18"/>
      <c r="M721" s="18"/>
      <c r="N721" s="18"/>
      <c r="O721" s="18"/>
      <c r="P721" s="18"/>
    </row>
    <row r="722" spans="1:16" ht="11" customHeight="1" x14ac:dyDescent="0.25">
      <c r="A722" s="14" t="s">
        <v>28</v>
      </c>
      <c r="B722" s="15">
        <v>1994</v>
      </c>
      <c r="C722" s="16">
        <v>81.3</v>
      </c>
      <c r="D722" s="16"/>
      <c r="E722" s="16"/>
      <c r="F722" s="17"/>
      <c r="G722" s="18"/>
      <c r="H722" s="18"/>
      <c r="I722" s="18"/>
      <c r="J722" s="18"/>
      <c r="K722" s="18"/>
      <c r="L722" s="18"/>
      <c r="M722" s="18"/>
      <c r="N722" s="18"/>
      <c r="O722" s="18"/>
      <c r="P722" s="18"/>
    </row>
    <row r="723" spans="1:16" ht="11" customHeight="1" x14ac:dyDescent="0.25">
      <c r="A723" s="19"/>
      <c r="B723" s="12">
        <v>1995</v>
      </c>
      <c r="C723" s="18">
        <v>83</v>
      </c>
      <c r="D723" s="18"/>
      <c r="E723" s="18"/>
      <c r="F723" s="20"/>
      <c r="G723" s="18"/>
      <c r="H723" s="18"/>
      <c r="I723" s="18"/>
      <c r="J723" s="18"/>
      <c r="K723" s="18"/>
      <c r="L723" s="18"/>
      <c r="M723" s="18"/>
      <c r="N723" s="18"/>
      <c r="O723" s="18"/>
      <c r="P723" s="18"/>
    </row>
    <row r="724" spans="1:16" ht="11" customHeight="1" x14ac:dyDescent="0.25">
      <c r="B724" s="12">
        <v>1996</v>
      </c>
      <c r="C724" s="18">
        <v>84.8</v>
      </c>
      <c r="D724" s="18"/>
      <c r="E724" s="18"/>
      <c r="F724" s="20"/>
      <c r="G724" s="18"/>
      <c r="H724" s="18"/>
      <c r="I724" s="18"/>
      <c r="J724" s="18"/>
      <c r="K724" s="18"/>
      <c r="L724" s="18"/>
      <c r="M724" s="18"/>
      <c r="N724" s="18"/>
      <c r="O724" s="18"/>
      <c r="P724" s="18"/>
    </row>
    <row r="725" spans="1:16" ht="11" customHeight="1" x14ac:dyDescent="0.25">
      <c r="B725" s="12">
        <v>1997</v>
      </c>
      <c r="C725" s="18">
        <v>86.8</v>
      </c>
      <c r="D725" s="18"/>
      <c r="E725" s="18"/>
      <c r="F725" s="20"/>
      <c r="G725" s="18"/>
      <c r="H725" s="18"/>
      <c r="I725" s="18"/>
      <c r="J725" s="18"/>
      <c r="K725" s="18"/>
      <c r="L725" s="18"/>
      <c r="M725" s="18"/>
      <c r="N725" s="18"/>
      <c r="O725" s="18"/>
      <c r="P725" s="18"/>
    </row>
    <row r="726" spans="1:16" ht="11" customHeight="1" x14ac:dyDescent="0.25">
      <c r="B726" s="12">
        <v>1998</v>
      </c>
      <c r="C726" s="18">
        <v>87.1</v>
      </c>
      <c r="D726" s="18"/>
      <c r="E726" s="18"/>
      <c r="F726" s="20"/>
      <c r="G726" s="18"/>
      <c r="H726" s="18"/>
      <c r="I726" s="18"/>
      <c r="J726" s="18"/>
      <c r="K726" s="18"/>
      <c r="L726" s="18"/>
      <c r="M726" s="18"/>
      <c r="N726" s="18"/>
      <c r="O726" s="18"/>
      <c r="P726" s="18"/>
    </row>
    <row r="727" spans="1:16" ht="11" customHeight="1" x14ac:dyDescent="0.25">
      <c r="B727" s="12">
        <v>1999</v>
      </c>
      <c r="C727" s="18">
        <v>87.7</v>
      </c>
      <c r="D727" s="18"/>
      <c r="E727" s="18"/>
      <c r="F727" s="20"/>
      <c r="G727" s="18"/>
      <c r="H727" s="18"/>
      <c r="I727" s="18"/>
      <c r="J727" s="18"/>
      <c r="K727" s="18"/>
      <c r="L727" s="18"/>
      <c r="M727" s="18"/>
      <c r="N727" s="18"/>
      <c r="O727" s="18"/>
      <c r="P727" s="18"/>
    </row>
    <row r="728" spans="1:16" ht="11" customHeight="1" x14ac:dyDescent="0.25">
      <c r="B728" s="12">
        <v>2000</v>
      </c>
      <c r="C728" s="18">
        <v>89.6</v>
      </c>
      <c r="D728" s="18"/>
      <c r="E728" s="18"/>
      <c r="F728" s="20"/>
      <c r="G728" s="18"/>
      <c r="H728" s="18"/>
      <c r="I728" s="18"/>
      <c r="J728" s="18"/>
      <c r="K728" s="18"/>
      <c r="L728" s="18"/>
      <c r="M728" s="18"/>
      <c r="N728" s="18"/>
      <c r="O728" s="18"/>
      <c r="P728" s="18"/>
    </row>
    <row r="729" spans="1:16" ht="11" customHeight="1" x14ac:dyDescent="0.25">
      <c r="B729" s="12">
        <v>2001</v>
      </c>
      <c r="C729" s="18">
        <v>88.8</v>
      </c>
      <c r="D729" s="18"/>
      <c r="E729" s="18"/>
      <c r="F729" s="20"/>
      <c r="G729" s="18"/>
      <c r="H729" s="18"/>
      <c r="I729" s="18"/>
      <c r="J729" s="18"/>
      <c r="K729" s="18"/>
      <c r="L729" s="18"/>
      <c r="M729" s="18"/>
      <c r="N729" s="18"/>
      <c r="O729" s="18"/>
      <c r="P729" s="18"/>
    </row>
    <row r="730" spans="1:16" ht="11" customHeight="1" x14ac:dyDescent="0.25">
      <c r="B730" s="12">
        <v>2002</v>
      </c>
      <c r="C730" s="18">
        <v>88.2</v>
      </c>
      <c r="D730" s="18"/>
      <c r="E730" s="18"/>
      <c r="F730" s="20"/>
      <c r="G730" s="18"/>
      <c r="H730" s="18"/>
      <c r="I730" s="18"/>
      <c r="J730" s="18"/>
      <c r="K730" s="18"/>
      <c r="L730" s="18"/>
      <c r="M730" s="18"/>
      <c r="N730" s="18"/>
      <c r="O730" s="18"/>
      <c r="P730" s="18"/>
    </row>
    <row r="731" spans="1:16" ht="11" customHeight="1" x14ac:dyDescent="0.25">
      <c r="B731" s="12">
        <v>2003</v>
      </c>
      <c r="C731" s="18">
        <v>88.4</v>
      </c>
      <c r="D731" s="18"/>
      <c r="E731" s="18"/>
      <c r="F731" s="20"/>
      <c r="G731" s="18"/>
      <c r="H731" s="18"/>
      <c r="I731" s="18"/>
      <c r="J731" s="18"/>
      <c r="K731" s="18"/>
      <c r="L731" s="18"/>
      <c r="M731" s="18"/>
      <c r="N731" s="18"/>
      <c r="O731" s="18"/>
      <c r="P731" s="18"/>
    </row>
    <row r="732" spans="1:16" ht="11" customHeight="1" x14ac:dyDescent="0.25">
      <c r="B732" s="12">
        <v>2004</v>
      </c>
      <c r="C732" s="18">
        <v>89.4</v>
      </c>
      <c r="D732" s="18"/>
      <c r="E732" s="18"/>
      <c r="F732" s="20"/>
      <c r="G732" s="18"/>
      <c r="H732" s="18"/>
      <c r="I732" s="18"/>
      <c r="J732" s="18"/>
      <c r="K732" s="18"/>
      <c r="L732" s="18"/>
      <c r="M732" s="18"/>
      <c r="N732" s="18"/>
      <c r="O732" s="18"/>
      <c r="P732" s="18"/>
    </row>
    <row r="733" spans="1:16" ht="11" customHeight="1" x14ac:dyDescent="0.25">
      <c r="B733" s="12">
        <v>2005</v>
      </c>
      <c r="C733" s="18">
        <v>91</v>
      </c>
      <c r="D733" s="18"/>
      <c r="E733" s="18"/>
      <c r="F733" s="20"/>
      <c r="G733" s="18"/>
      <c r="H733" s="18"/>
      <c r="I733" s="18"/>
      <c r="J733" s="18"/>
      <c r="K733" s="18"/>
      <c r="L733" s="18"/>
      <c r="M733" s="18"/>
      <c r="N733" s="18"/>
      <c r="O733" s="18"/>
      <c r="P733" s="18"/>
    </row>
    <row r="734" spans="1:16" ht="11" customHeight="1" x14ac:dyDescent="0.25">
      <c r="B734" s="12">
        <v>2006</v>
      </c>
      <c r="C734" s="18">
        <v>93.6</v>
      </c>
      <c r="D734" s="18"/>
      <c r="E734" s="18"/>
      <c r="F734" s="20"/>
      <c r="G734" s="18"/>
      <c r="H734" s="18"/>
      <c r="I734" s="18"/>
      <c r="J734" s="18"/>
      <c r="K734" s="18"/>
      <c r="L734" s="18"/>
      <c r="M734" s="18"/>
      <c r="N734" s="18"/>
      <c r="O734" s="18"/>
      <c r="P734" s="18"/>
    </row>
    <row r="735" spans="1:16" ht="11" customHeight="1" x14ac:dyDescent="0.25">
      <c r="B735" s="12">
        <v>2007</v>
      </c>
      <c r="C735" s="18">
        <v>94.5</v>
      </c>
      <c r="D735" s="18"/>
      <c r="E735" s="18"/>
      <c r="F735" s="20"/>
      <c r="G735" s="18"/>
      <c r="H735" s="18"/>
      <c r="I735" s="18"/>
      <c r="J735" s="18"/>
      <c r="K735" s="18"/>
      <c r="L735" s="18"/>
      <c r="M735" s="18"/>
      <c r="N735" s="18"/>
      <c r="O735" s="18"/>
      <c r="P735" s="18"/>
    </row>
    <row r="736" spans="1:16" ht="11" customHeight="1" x14ac:dyDescent="0.25">
      <c r="B736" s="12">
        <v>2008</v>
      </c>
      <c r="C736" s="18">
        <v>95.9</v>
      </c>
      <c r="D736" s="18"/>
      <c r="E736" s="18"/>
      <c r="F736" s="20"/>
      <c r="G736" s="18"/>
      <c r="H736" s="18"/>
      <c r="I736" s="18"/>
      <c r="J736" s="18"/>
      <c r="K736" s="18"/>
      <c r="L736" s="18"/>
      <c r="M736" s="18"/>
      <c r="N736" s="18"/>
      <c r="O736" s="18"/>
      <c r="P736" s="18"/>
    </row>
    <row r="737" spans="1:16" ht="11" customHeight="1" x14ac:dyDescent="0.25">
      <c r="B737" s="12">
        <v>2009</v>
      </c>
      <c r="C737" s="18">
        <v>96.2</v>
      </c>
      <c r="D737" s="18"/>
      <c r="E737" s="18"/>
      <c r="F737" s="20"/>
      <c r="G737" s="18"/>
      <c r="H737" s="18"/>
      <c r="I737" s="18"/>
      <c r="J737" s="18"/>
      <c r="K737" s="18"/>
      <c r="L737" s="18"/>
      <c r="M737" s="18"/>
      <c r="N737" s="18"/>
      <c r="O737" s="18"/>
      <c r="P737" s="18"/>
    </row>
    <row r="738" spans="1:16" ht="11" customHeight="1" x14ac:dyDescent="0.25">
      <c r="B738" s="12">
        <v>2010</v>
      </c>
      <c r="C738" s="18">
        <v>96.6</v>
      </c>
      <c r="D738" s="18"/>
      <c r="E738" s="18"/>
      <c r="F738" s="20"/>
      <c r="G738" s="18"/>
      <c r="H738" s="18"/>
      <c r="I738" s="18"/>
      <c r="J738" s="18"/>
      <c r="K738" s="18"/>
      <c r="L738" s="18"/>
      <c r="M738" s="18"/>
      <c r="N738" s="18"/>
      <c r="O738" s="18"/>
      <c r="P738" s="18"/>
    </row>
    <row r="739" spans="1:16" ht="11" customHeight="1" x14ac:dyDescent="0.25">
      <c r="B739" s="12">
        <v>2011</v>
      </c>
      <c r="C739" s="18">
        <v>96.7</v>
      </c>
      <c r="D739" s="18">
        <v>92.6</v>
      </c>
      <c r="E739" s="18">
        <v>103.2</v>
      </c>
      <c r="F739" s="20">
        <v>91.2</v>
      </c>
      <c r="G739" s="18"/>
      <c r="H739" s="18"/>
      <c r="I739" s="18"/>
      <c r="J739" s="18"/>
      <c r="K739" s="18"/>
      <c r="L739" s="18"/>
      <c r="M739" s="18"/>
      <c r="N739" s="18"/>
      <c r="O739" s="18"/>
      <c r="P739" s="18"/>
    </row>
    <row r="740" spans="1:16" ht="11" customHeight="1" x14ac:dyDescent="0.25">
      <c r="B740" s="12">
        <v>2012</v>
      </c>
      <c r="C740" s="18">
        <v>96.7</v>
      </c>
      <c r="D740" s="18">
        <v>93</v>
      </c>
      <c r="E740" s="18">
        <v>100.1</v>
      </c>
      <c r="F740" s="20">
        <v>93.1</v>
      </c>
      <c r="G740" s="18"/>
      <c r="H740" s="18"/>
      <c r="I740" s="18"/>
      <c r="J740" s="18"/>
      <c r="K740" s="18"/>
      <c r="L740" s="18"/>
      <c r="M740" s="18"/>
      <c r="N740" s="18"/>
      <c r="O740" s="18"/>
      <c r="P740" s="18"/>
    </row>
    <row r="741" spans="1:16" ht="11" customHeight="1" x14ac:dyDescent="0.25">
      <c r="B741" s="12">
        <v>2013</v>
      </c>
      <c r="C741" s="18">
        <v>97.8</v>
      </c>
      <c r="D741" s="18">
        <v>94.5</v>
      </c>
      <c r="E741" s="18">
        <v>96.6</v>
      </c>
      <c r="F741" s="20">
        <v>95.4</v>
      </c>
      <c r="G741" s="18"/>
      <c r="H741" s="18"/>
      <c r="I741" s="18"/>
      <c r="J741" s="18"/>
      <c r="K741" s="18"/>
      <c r="L741" s="18"/>
      <c r="M741" s="18"/>
      <c r="N741" s="18"/>
      <c r="O741" s="18"/>
      <c r="P741" s="18"/>
    </row>
    <row r="742" spans="1:16" ht="11" customHeight="1" x14ac:dyDescent="0.25">
      <c r="B742" s="12">
        <v>2014</v>
      </c>
      <c r="C742" s="18">
        <v>99</v>
      </c>
      <c r="D742" s="18">
        <v>97.4</v>
      </c>
      <c r="E742" s="18">
        <v>96.9</v>
      </c>
      <c r="F742" s="20">
        <v>98.1</v>
      </c>
      <c r="G742" s="18"/>
      <c r="H742" s="18"/>
      <c r="I742" s="18"/>
      <c r="J742" s="18"/>
      <c r="K742" s="18"/>
      <c r="L742" s="18"/>
      <c r="M742" s="18"/>
      <c r="N742" s="18"/>
      <c r="O742" s="18"/>
      <c r="P742" s="18"/>
    </row>
    <row r="743" spans="1:16" ht="11" customHeight="1" x14ac:dyDescent="0.25">
      <c r="B743" s="12">
        <v>2015</v>
      </c>
      <c r="C743" s="21">
        <v>100</v>
      </c>
      <c r="D743" s="21">
        <v>100</v>
      </c>
      <c r="E743" s="21">
        <v>100</v>
      </c>
      <c r="F743" s="20">
        <v>100</v>
      </c>
      <c r="G743" s="18"/>
      <c r="H743" s="18"/>
      <c r="I743" s="18"/>
      <c r="J743" s="18"/>
      <c r="K743" s="18"/>
      <c r="L743" s="18"/>
      <c r="M743" s="18"/>
      <c r="N743" s="18"/>
      <c r="O743" s="18"/>
      <c r="P743" s="18"/>
    </row>
    <row r="744" spans="1:16" ht="11" customHeight="1" x14ac:dyDescent="0.25">
      <c r="B744" s="12">
        <v>2016</v>
      </c>
      <c r="C744" s="18">
        <v>100.5</v>
      </c>
      <c r="D744" s="18">
        <v>102.5</v>
      </c>
      <c r="E744" s="18">
        <v>102</v>
      </c>
      <c r="F744" s="20">
        <v>101.5</v>
      </c>
      <c r="G744" s="18"/>
      <c r="H744" s="18"/>
      <c r="I744" s="18"/>
      <c r="J744" s="18"/>
      <c r="K744" s="18"/>
      <c r="L744" s="18"/>
      <c r="M744" s="18"/>
      <c r="N744" s="18"/>
      <c r="O744" s="18"/>
      <c r="P744" s="18"/>
    </row>
    <row r="745" spans="1:16" ht="11" customHeight="1" x14ac:dyDescent="0.25">
      <c r="B745" s="12">
        <v>2017</v>
      </c>
      <c r="C745" s="18">
        <v>101.3</v>
      </c>
      <c r="D745" s="18">
        <v>103.4</v>
      </c>
      <c r="E745" s="18">
        <v>103.2</v>
      </c>
      <c r="F745" s="20">
        <v>102.3</v>
      </c>
      <c r="G745" s="18"/>
      <c r="H745" s="18"/>
      <c r="I745" s="18"/>
      <c r="J745" s="18"/>
      <c r="K745" s="18"/>
      <c r="L745" s="18"/>
      <c r="M745" s="18"/>
      <c r="N745" s="18"/>
      <c r="O745" s="18"/>
      <c r="P745" s="18"/>
    </row>
    <row r="746" spans="1:16" ht="11" customHeight="1" x14ac:dyDescent="0.25">
      <c r="B746" s="12">
        <v>2018</v>
      </c>
      <c r="C746" s="18">
        <v>101</v>
      </c>
      <c r="D746" s="18">
        <v>104.9</v>
      </c>
      <c r="E746" s="18">
        <v>103.2</v>
      </c>
      <c r="F746" s="20">
        <v>98.4</v>
      </c>
      <c r="G746" s="18"/>
      <c r="H746" s="18"/>
      <c r="I746" s="18"/>
      <c r="J746" s="18"/>
      <c r="K746" s="18"/>
      <c r="L746" s="18"/>
      <c r="M746" s="18"/>
      <c r="N746" s="18"/>
      <c r="O746" s="18"/>
      <c r="P746" s="18"/>
    </row>
    <row r="747" spans="1:16" ht="11" customHeight="1" x14ac:dyDescent="0.25">
      <c r="B747" s="12">
        <v>2019</v>
      </c>
      <c r="C747" s="18">
        <v>101.8</v>
      </c>
      <c r="D747" s="18">
        <v>107.7</v>
      </c>
      <c r="E747" s="18">
        <v>106.9</v>
      </c>
      <c r="F747" s="20">
        <v>99.9</v>
      </c>
      <c r="G747" s="18"/>
      <c r="H747" s="18"/>
      <c r="I747" s="18"/>
      <c r="J747" s="18"/>
      <c r="K747" s="18"/>
      <c r="L747" s="18"/>
      <c r="M747" s="18"/>
      <c r="N747" s="18"/>
      <c r="O747" s="18"/>
      <c r="P747" s="18"/>
    </row>
    <row r="748" spans="1:16" ht="11" customHeight="1" x14ac:dyDescent="0.25">
      <c r="B748" s="12">
        <v>2020</v>
      </c>
      <c r="C748" s="18">
        <v>101.9</v>
      </c>
      <c r="D748" s="18">
        <v>110.5</v>
      </c>
      <c r="E748" s="18">
        <v>106.9</v>
      </c>
      <c r="F748" s="20">
        <v>101.8</v>
      </c>
      <c r="G748" s="18"/>
      <c r="H748" s="18"/>
      <c r="I748" s="18"/>
      <c r="J748" s="18"/>
      <c r="K748" s="18"/>
      <c r="L748" s="18"/>
      <c r="M748" s="18"/>
      <c r="N748" s="18"/>
      <c r="O748" s="18"/>
      <c r="P748" s="18"/>
    </row>
    <row r="749" spans="1:16" ht="11" customHeight="1" x14ac:dyDescent="0.25">
      <c r="B749" s="12">
        <v>2021</v>
      </c>
      <c r="C749" s="18">
        <v>101.1</v>
      </c>
      <c r="D749" s="18">
        <v>111.5</v>
      </c>
      <c r="E749" s="18">
        <v>104.7</v>
      </c>
      <c r="F749" s="20">
        <v>102.2</v>
      </c>
      <c r="G749" s="18"/>
      <c r="H749" s="18"/>
      <c r="I749" s="18"/>
      <c r="J749" s="18"/>
      <c r="K749" s="18"/>
      <c r="L749" s="18"/>
      <c r="M749" s="18"/>
      <c r="N749" s="18"/>
      <c r="O749" s="18"/>
      <c r="P749" s="18"/>
    </row>
    <row r="750" spans="1:16" ht="11" customHeight="1" x14ac:dyDescent="0.25">
      <c r="B750" s="12">
        <v>2022</v>
      </c>
      <c r="C750" s="18">
        <v>100.6</v>
      </c>
      <c r="D750" s="18">
        <v>114.1</v>
      </c>
      <c r="E750" s="18">
        <v>106.5</v>
      </c>
      <c r="F750" s="20">
        <v>103.1</v>
      </c>
      <c r="G750" s="18"/>
      <c r="H750" s="18"/>
      <c r="I750" s="18"/>
      <c r="J750" s="18"/>
      <c r="K750" s="18"/>
      <c r="L750" s="18"/>
      <c r="M750" s="18"/>
      <c r="N750" s="18"/>
      <c r="O750" s="18"/>
      <c r="P750" s="18"/>
    </row>
    <row r="751" spans="1:16" ht="11" customHeight="1" thickBot="1" x14ac:dyDescent="0.3">
      <c r="A751" s="24"/>
      <c r="B751" s="25">
        <v>2023</v>
      </c>
      <c r="C751" s="26">
        <v>100.5</v>
      </c>
      <c r="D751" s="26"/>
      <c r="E751" s="26"/>
      <c r="F751" s="27"/>
      <c r="G751" s="18"/>
      <c r="H751" s="18"/>
      <c r="I751" s="18"/>
      <c r="J751" s="18"/>
      <c r="K751" s="18"/>
      <c r="L751" s="18"/>
      <c r="M751" s="18"/>
      <c r="N751" s="18"/>
      <c r="O751" s="18"/>
      <c r="P751" s="18"/>
    </row>
    <row r="752" spans="1:16" ht="11" customHeight="1" x14ac:dyDescent="0.25">
      <c r="A752" s="14" t="s">
        <v>29</v>
      </c>
      <c r="B752" s="15">
        <v>1994</v>
      </c>
      <c r="C752" s="16">
        <v>54.7</v>
      </c>
      <c r="D752" s="16"/>
      <c r="E752" s="16"/>
      <c r="F752" s="20"/>
      <c r="G752" s="18"/>
      <c r="H752" s="18"/>
      <c r="I752" s="18"/>
      <c r="J752" s="18"/>
      <c r="K752" s="18"/>
      <c r="L752" s="18"/>
      <c r="M752" s="18"/>
      <c r="N752" s="18"/>
      <c r="O752" s="18"/>
      <c r="P752" s="18"/>
    </row>
    <row r="753" spans="1:16" ht="11" customHeight="1" x14ac:dyDescent="0.25">
      <c r="A753" s="19"/>
      <c r="B753" s="12">
        <v>1995</v>
      </c>
      <c r="C753" s="18">
        <v>55.6</v>
      </c>
      <c r="D753" s="18"/>
      <c r="E753" s="18"/>
      <c r="F753" s="20"/>
      <c r="G753" s="18"/>
      <c r="H753" s="18"/>
      <c r="I753" s="18"/>
      <c r="J753" s="18"/>
      <c r="K753" s="18"/>
      <c r="L753" s="18"/>
      <c r="M753" s="18"/>
      <c r="N753" s="18"/>
      <c r="O753" s="18"/>
      <c r="P753" s="18"/>
    </row>
    <row r="754" spans="1:16" ht="11" customHeight="1" x14ac:dyDescent="0.25">
      <c r="B754" s="12">
        <v>1996</v>
      </c>
      <c r="C754" s="18">
        <v>59.1</v>
      </c>
      <c r="D754" s="18"/>
      <c r="E754" s="18"/>
      <c r="F754" s="20"/>
      <c r="G754" s="18"/>
      <c r="H754" s="18"/>
      <c r="I754" s="18"/>
      <c r="J754" s="18"/>
      <c r="K754" s="18"/>
      <c r="L754" s="18"/>
      <c r="M754" s="18"/>
      <c r="N754" s="18"/>
      <c r="O754" s="18"/>
      <c r="P754" s="18"/>
    </row>
    <row r="755" spans="1:16" ht="11" customHeight="1" x14ac:dyDescent="0.25">
      <c r="B755" s="12">
        <v>1997</v>
      </c>
      <c r="C755" s="18">
        <v>61.8</v>
      </c>
      <c r="D755" s="18"/>
      <c r="E755" s="18"/>
      <c r="F755" s="20"/>
      <c r="G755" s="18"/>
      <c r="H755" s="18"/>
      <c r="I755" s="18"/>
      <c r="J755" s="18"/>
      <c r="K755" s="18"/>
      <c r="L755" s="18"/>
      <c r="M755" s="18"/>
      <c r="N755" s="18"/>
      <c r="O755" s="18"/>
      <c r="P755" s="18"/>
    </row>
    <row r="756" spans="1:16" ht="11" customHeight="1" x14ac:dyDescent="0.25">
      <c r="B756" s="12">
        <v>1998</v>
      </c>
      <c r="C756" s="18">
        <v>63.5</v>
      </c>
      <c r="D756" s="18"/>
      <c r="E756" s="18"/>
      <c r="F756" s="20"/>
      <c r="G756" s="18"/>
      <c r="H756" s="18"/>
      <c r="I756" s="18"/>
      <c r="J756" s="18"/>
      <c r="K756" s="18"/>
      <c r="L756" s="18"/>
      <c r="M756" s="18"/>
      <c r="N756" s="18"/>
      <c r="O756" s="18"/>
      <c r="P756" s="18"/>
    </row>
    <row r="757" spans="1:16" ht="11" customHeight="1" x14ac:dyDescent="0.25">
      <c r="B757" s="12">
        <v>1999</v>
      </c>
      <c r="C757" s="18">
        <v>62.9</v>
      </c>
      <c r="D757" s="18"/>
      <c r="E757" s="18"/>
      <c r="F757" s="20"/>
      <c r="G757" s="18"/>
      <c r="H757" s="18"/>
      <c r="I757" s="18"/>
      <c r="J757" s="18"/>
      <c r="K757" s="18"/>
      <c r="L757" s="18"/>
      <c r="M757" s="18"/>
      <c r="N757" s="18"/>
      <c r="O757" s="18"/>
      <c r="P757" s="18"/>
    </row>
    <row r="758" spans="1:16" ht="11" customHeight="1" x14ac:dyDescent="0.25">
      <c r="B758" s="12">
        <v>2000</v>
      </c>
      <c r="C758" s="18">
        <v>69.5</v>
      </c>
      <c r="D758" s="18"/>
      <c r="E758" s="18"/>
      <c r="F758" s="20"/>
      <c r="G758" s="18"/>
      <c r="H758" s="18"/>
      <c r="I758" s="18"/>
      <c r="J758" s="18"/>
      <c r="K758" s="18"/>
      <c r="L758" s="18"/>
      <c r="M758" s="18"/>
      <c r="N758" s="18"/>
      <c r="O758" s="18"/>
      <c r="P758" s="18"/>
    </row>
    <row r="759" spans="1:16" ht="11" customHeight="1" x14ac:dyDescent="0.25">
      <c r="B759" s="12">
        <v>2001</v>
      </c>
      <c r="C759" s="18">
        <v>70.3</v>
      </c>
      <c r="D759" s="18"/>
      <c r="E759" s="18"/>
      <c r="F759" s="20"/>
      <c r="G759" s="18"/>
      <c r="H759" s="18"/>
      <c r="I759" s="18"/>
      <c r="J759" s="18"/>
      <c r="K759" s="18"/>
      <c r="L759" s="18"/>
      <c r="M759" s="18"/>
      <c r="N759" s="18"/>
      <c r="O759" s="18"/>
      <c r="P759" s="18"/>
    </row>
    <row r="760" spans="1:16" ht="11" customHeight="1" x14ac:dyDescent="0.25">
      <c r="B760" s="12">
        <v>2002</v>
      </c>
      <c r="C760" s="18">
        <v>70.3</v>
      </c>
      <c r="D760" s="18"/>
      <c r="E760" s="18"/>
      <c r="F760" s="20"/>
      <c r="G760" s="18"/>
      <c r="H760" s="18"/>
      <c r="I760" s="18"/>
      <c r="J760" s="18"/>
      <c r="K760" s="18"/>
      <c r="L760" s="18"/>
      <c r="M760" s="18"/>
      <c r="N760" s="18"/>
      <c r="O760" s="18"/>
      <c r="P760" s="18"/>
    </row>
    <row r="761" spans="1:16" ht="11" customHeight="1" x14ac:dyDescent="0.25">
      <c r="B761" s="12">
        <v>2003</v>
      </c>
      <c r="C761" s="18">
        <v>71.7</v>
      </c>
      <c r="D761" s="18"/>
      <c r="E761" s="18"/>
      <c r="F761" s="20"/>
      <c r="G761" s="18"/>
      <c r="H761" s="18"/>
      <c r="I761" s="18"/>
      <c r="J761" s="18"/>
      <c r="K761" s="18"/>
      <c r="L761" s="18"/>
      <c r="M761" s="18"/>
      <c r="N761" s="18"/>
      <c r="O761" s="18"/>
      <c r="P761" s="18"/>
    </row>
    <row r="762" spans="1:16" ht="11" customHeight="1" x14ac:dyDescent="0.25">
      <c r="B762" s="12">
        <v>2004</v>
      </c>
      <c r="C762" s="18">
        <v>73.7</v>
      </c>
      <c r="D762" s="18"/>
      <c r="E762" s="18"/>
      <c r="F762" s="20"/>
      <c r="G762" s="18"/>
      <c r="H762" s="18"/>
      <c r="I762" s="18"/>
      <c r="J762" s="18"/>
      <c r="K762" s="18"/>
      <c r="L762" s="18"/>
      <c r="M762" s="18"/>
      <c r="N762" s="18"/>
      <c r="O762" s="18"/>
      <c r="P762" s="18"/>
    </row>
    <row r="763" spans="1:16" ht="11" customHeight="1" x14ac:dyDescent="0.25">
      <c r="B763" s="12">
        <v>2005</v>
      </c>
      <c r="C763" s="18">
        <v>77.900000000000006</v>
      </c>
      <c r="D763" s="18"/>
      <c r="E763" s="18"/>
      <c r="F763" s="20"/>
      <c r="G763" s="18"/>
      <c r="H763" s="18"/>
      <c r="I763" s="18"/>
      <c r="J763" s="18"/>
      <c r="K763" s="18"/>
      <c r="L763" s="18"/>
      <c r="M763" s="18"/>
      <c r="N763" s="18"/>
      <c r="O763" s="18"/>
      <c r="P763" s="18"/>
    </row>
    <row r="764" spans="1:16" ht="11" customHeight="1" x14ac:dyDescent="0.25">
      <c r="B764" s="12">
        <v>2006</v>
      </c>
      <c r="C764" s="18">
        <v>83.1</v>
      </c>
      <c r="D764" s="18"/>
      <c r="E764" s="18"/>
      <c r="F764" s="20"/>
      <c r="G764" s="18"/>
      <c r="H764" s="18"/>
      <c r="I764" s="18"/>
      <c r="J764" s="18"/>
      <c r="K764" s="18"/>
      <c r="L764" s="18"/>
      <c r="M764" s="18"/>
      <c r="N764" s="18"/>
      <c r="O764" s="18"/>
      <c r="P764" s="18"/>
    </row>
    <row r="765" spans="1:16" ht="11" customHeight="1" x14ac:dyDescent="0.25">
      <c r="B765" s="12">
        <v>2007</v>
      </c>
      <c r="C765" s="18">
        <v>88.8</v>
      </c>
      <c r="D765" s="18"/>
      <c r="E765" s="18"/>
      <c r="F765" s="20"/>
      <c r="G765" s="18"/>
      <c r="H765" s="18"/>
      <c r="I765" s="18"/>
      <c r="J765" s="18"/>
      <c r="K765" s="18"/>
      <c r="L765" s="18"/>
      <c r="M765" s="18"/>
      <c r="N765" s="18"/>
      <c r="O765" s="18"/>
      <c r="P765" s="18"/>
    </row>
    <row r="766" spans="1:16" ht="11" customHeight="1" x14ac:dyDescent="0.25">
      <c r="B766" s="12">
        <v>2008</v>
      </c>
      <c r="C766" s="18">
        <v>93.4</v>
      </c>
      <c r="D766" s="18"/>
      <c r="E766" s="18"/>
      <c r="F766" s="20"/>
      <c r="G766" s="18"/>
      <c r="H766" s="18"/>
      <c r="I766" s="18"/>
      <c r="J766" s="18"/>
      <c r="K766" s="18"/>
      <c r="L766" s="18"/>
      <c r="M766" s="18"/>
      <c r="N766" s="18"/>
      <c r="O766" s="18"/>
      <c r="P766" s="18"/>
    </row>
    <row r="767" spans="1:16" ht="11" customHeight="1" x14ac:dyDescent="0.25">
      <c r="B767" s="12">
        <v>2009</v>
      </c>
      <c r="C767" s="18">
        <v>87.7</v>
      </c>
      <c r="D767" s="18"/>
      <c r="E767" s="18"/>
      <c r="F767" s="20"/>
      <c r="G767" s="18"/>
      <c r="H767" s="18"/>
      <c r="I767" s="18"/>
      <c r="J767" s="18"/>
      <c r="K767" s="18"/>
      <c r="L767" s="18"/>
      <c r="M767" s="18"/>
      <c r="N767" s="18"/>
      <c r="O767" s="18"/>
      <c r="P767" s="18"/>
    </row>
    <row r="768" spans="1:16" ht="11" customHeight="1" x14ac:dyDescent="0.25">
      <c r="B768" s="12">
        <v>2010</v>
      </c>
      <c r="C768" s="18">
        <v>85.7</v>
      </c>
      <c r="D768" s="18"/>
      <c r="E768" s="18"/>
      <c r="F768" s="20"/>
      <c r="G768" s="18"/>
      <c r="H768" s="18"/>
      <c r="I768" s="18"/>
      <c r="J768" s="18"/>
      <c r="K768" s="18"/>
      <c r="L768" s="18"/>
      <c r="M768" s="18"/>
      <c r="N768" s="18"/>
      <c r="O768" s="18"/>
      <c r="P768" s="18"/>
    </row>
    <row r="769" spans="1:16" ht="11" customHeight="1" x14ac:dyDescent="0.25">
      <c r="B769" s="12">
        <v>2011</v>
      </c>
      <c r="C769" s="18">
        <v>88.7</v>
      </c>
      <c r="D769" s="18">
        <v>77.8</v>
      </c>
      <c r="E769" s="18">
        <v>91.7</v>
      </c>
      <c r="F769" s="20">
        <v>89.3</v>
      </c>
      <c r="G769" s="18"/>
      <c r="H769" s="18"/>
      <c r="I769" s="18"/>
      <c r="J769" s="18"/>
      <c r="K769" s="18"/>
      <c r="L769" s="18"/>
      <c r="M769" s="18"/>
      <c r="N769" s="18"/>
      <c r="O769" s="18"/>
      <c r="P769" s="18"/>
    </row>
    <row r="770" spans="1:16" ht="11" customHeight="1" x14ac:dyDescent="0.25">
      <c r="B770" s="12">
        <v>2012</v>
      </c>
      <c r="C770" s="18">
        <v>89</v>
      </c>
      <c r="D770" s="18">
        <v>82.8</v>
      </c>
      <c r="E770" s="18">
        <v>88</v>
      </c>
      <c r="F770" s="20">
        <v>88.5</v>
      </c>
      <c r="G770" s="18"/>
      <c r="H770" s="18"/>
      <c r="I770" s="18"/>
      <c r="J770" s="18"/>
      <c r="K770" s="18"/>
      <c r="L770" s="18"/>
      <c r="M770" s="18"/>
      <c r="N770" s="18"/>
      <c r="O770" s="18"/>
      <c r="P770" s="18"/>
    </row>
    <row r="771" spans="1:16" ht="11" customHeight="1" x14ac:dyDescent="0.25">
      <c r="B771" s="12">
        <v>2013</v>
      </c>
      <c r="C771" s="18">
        <v>92.5</v>
      </c>
      <c r="D771" s="18">
        <v>88.4</v>
      </c>
      <c r="E771" s="18">
        <v>89.8</v>
      </c>
      <c r="F771" s="20">
        <v>92.1</v>
      </c>
      <c r="G771" s="18"/>
      <c r="H771" s="18"/>
      <c r="I771" s="18"/>
      <c r="J771" s="18"/>
      <c r="K771" s="18"/>
      <c r="L771" s="18"/>
      <c r="M771" s="18"/>
      <c r="N771" s="18"/>
      <c r="O771" s="18"/>
      <c r="P771" s="18"/>
    </row>
    <row r="772" spans="1:16" ht="11" customHeight="1" x14ac:dyDescent="0.25">
      <c r="B772" s="12">
        <v>2014</v>
      </c>
      <c r="C772" s="18">
        <v>95.3</v>
      </c>
      <c r="D772" s="18">
        <v>93</v>
      </c>
      <c r="E772" s="18">
        <v>93.1</v>
      </c>
      <c r="F772" s="20">
        <v>94</v>
      </c>
      <c r="G772" s="18"/>
      <c r="H772" s="18"/>
      <c r="I772" s="18"/>
      <c r="J772" s="18"/>
      <c r="K772" s="18"/>
      <c r="L772" s="18"/>
      <c r="M772" s="18"/>
      <c r="N772" s="18"/>
      <c r="O772" s="18"/>
      <c r="P772" s="18"/>
    </row>
    <row r="773" spans="1:16" ht="11" customHeight="1" x14ac:dyDescent="0.25">
      <c r="B773" s="12">
        <v>2015</v>
      </c>
      <c r="C773" s="21">
        <v>100</v>
      </c>
      <c r="D773" s="21">
        <v>100</v>
      </c>
      <c r="E773" s="21">
        <v>100</v>
      </c>
      <c r="F773" s="20">
        <v>100</v>
      </c>
      <c r="G773" s="18"/>
      <c r="H773" s="18"/>
      <c r="I773" s="18"/>
      <c r="J773" s="18"/>
      <c r="K773" s="18"/>
      <c r="L773" s="18"/>
      <c r="M773" s="18"/>
      <c r="N773" s="18"/>
      <c r="O773" s="18"/>
      <c r="P773" s="18"/>
    </row>
    <row r="774" spans="1:16" ht="11" customHeight="1" x14ac:dyDescent="0.25">
      <c r="B774" s="12">
        <v>2016</v>
      </c>
      <c r="C774" s="18">
        <v>103.7</v>
      </c>
      <c r="D774" s="18">
        <v>103.4</v>
      </c>
      <c r="E774" s="18">
        <v>103.8</v>
      </c>
      <c r="F774" s="20">
        <v>103.5</v>
      </c>
      <c r="G774" s="18"/>
      <c r="H774" s="18"/>
      <c r="I774" s="18"/>
      <c r="J774" s="18"/>
      <c r="K774" s="18"/>
      <c r="L774" s="18"/>
      <c r="M774" s="18"/>
      <c r="N774" s="18"/>
      <c r="O774" s="18"/>
      <c r="P774" s="18"/>
    </row>
    <row r="775" spans="1:16" ht="11" customHeight="1" x14ac:dyDescent="0.25">
      <c r="B775" s="12">
        <v>2017</v>
      </c>
      <c r="C775" s="18">
        <v>104.5</v>
      </c>
      <c r="D775" s="18">
        <v>105</v>
      </c>
      <c r="E775" s="18">
        <v>105.1</v>
      </c>
      <c r="F775" s="20">
        <v>103.6</v>
      </c>
      <c r="G775" s="18"/>
      <c r="H775" s="18"/>
      <c r="I775" s="18"/>
      <c r="J775" s="18"/>
      <c r="K775" s="18"/>
      <c r="L775" s="18"/>
      <c r="M775" s="18"/>
      <c r="N775" s="18"/>
      <c r="O775" s="18"/>
      <c r="P775" s="18"/>
    </row>
    <row r="776" spans="1:16" ht="11" customHeight="1" x14ac:dyDescent="0.25">
      <c r="B776" s="12">
        <v>2018</v>
      </c>
      <c r="C776" s="18">
        <v>106.6</v>
      </c>
      <c r="D776" s="18">
        <v>107.1</v>
      </c>
      <c r="E776" s="18">
        <v>109</v>
      </c>
      <c r="F776" s="20">
        <v>106.8</v>
      </c>
      <c r="G776" s="18"/>
      <c r="H776" s="18"/>
      <c r="I776" s="18"/>
      <c r="J776" s="18"/>
      <c r="K776" s="18"/>
      <c r="L776" s="18"/>
      <c r="M776" s="18"/>
      <c r="N776" s="18"/>
      <c r="O776" s="18"/>
      <c r="P776" s="18"/>
    </row>
    <row r="777" spans="1:16" ht="11" customHeight="1" x14ac:dyDescent="0.25">
      <c r="B777" s="12">
        <v>2019</v>
      </c>
      <c r="C777" s="18">
        <v>109.9</v>
      </c>
      <c r="D777" s="18">
        <v>109.8</v>
      </c>
      <c r="E777" s="18">
        <v>110.3</v>
      </c>
      <c r="F777" s="20">
        <v>110.2</v>
      </c>
      <c r="G777" s="18"/>
      <c r="H777" s="18"/>
      <c r="I777" s="18"/>
      <c r="J777" s="18"/>
      <c r="K777" s="18"/>
      <c r="L777" s="18"/>
      <c r="M777" s="18"/>
      <c r="N777" s="18"/>
      <c r="O777" s="18"/>
      <c r="P777" s="18"/>
    </row>
    <row r="778" spans="1:16" ht="11" customHeight="1" x14ac:dyDescent="0.25">
      <c r="B778" s="12">
        <v>2020</v>
      </c>
      <c r="C778" s="18">
        <v>111.4</v>
      </c>
      <c r="D778" s="18">
        <v>107.2</v>
      </c>
      <c r="E778" s="18">
        <v>109.5</v>
      </c>
      <c r="F778" s="20">
        <v>112.3</v>
      </c>
      <c r="G778" s="18"/>
      <c r="H778" s="18"/>
      <c r="I778" s="18"/>
      <c r="J778" s="18"/>
      <c r="K778" s="18"/>
      <c r="L778" s="18"/>
      <c r="M778" s="18"/>
      <c r="N778" s="18"/>
      <c r="O778" s="18"/>
      <c r="P778" s="18"/>
    </row>
    <row r="779" spans="1:16" ht="11" customHeight="1" x14ac:dyDescent="0.25">
      <c r="B779" s="12">
        <v>2021</v>
      </c>
      <c r="C779" s="18">
        <v>115.4</v>
      </c>
      <c r="D779" s="18">
        <v>113.5</v>
      </c>
      <c r="E779" s="18">
        <v>113.9</v>
      </c>
      <c r="F779" s="20">
        <v>119.5</v>
      </c>
      <c r="G779" s="18"/>
      <c r="H779" s="18"/>
      <c r="I779" s="18"/>
      <c r="J779" s="18"/>
      <c r="K779" s="18"/>
      <c r="L779" s="18"/>
      <c r="M779" s="18"/>
      <c r="N779" s="18"/>
      <c r="O779" s="18"/>
      <c r="P779" s="18"/>
    </row>
    <row r="780" spans="1:16" ht="11" customHeight="1" x14ac:dyDescent="0.25">
      <c r="B780" s="12">
        <v>2022</v>
      </c>
      <c r="C780" s="18">
        <v>117.9</v>
      </c>
      <c r="D780" s="18">
        <v>118.9</v>
      </c>
      <c r="E780" s="18">
        <v>122.2</v>
      </c>
      <c r="F780" s="20">
        <v>124.3</v>
      </c>
      <c r="G780" s="18"/>
      <c r="H780" s="18"/>
      <c r="I780" s="18"/>
      <c r="J780" s="18"/>
      <c r="K780" s="18"/>
      <c r="L780" s="18"/>
      <c r="M780" s="18"/>
      <c r="N780" s="18"/>
      <c r="O780" s="18"/>
      <c r="P780" s="18"/>
    </row>
    <row r="781" spans="1:16" ht="11" customHeight="1" thickBot="1" x14ac:dyDescent="0.3">
      <c r="A781" s="24"/>
      <c r="B781" s="25">
        <v>2023</v>
      </c>
      <c r="C781" s="26">
        <v>123.9</v>
      </c>
      <c r="D781" s="26"/>
      <c r="E781" s="26"/>
      <c r="F781" s="27"/>
      <c r="G781" s="18"/>
      <c r="H781" s="18"/>
      <c r="I781" s="18"/>
      <c r="J781" s="18"/>
      <c r="K781" s="18"/>
      <c r="L781" s="18"/>
      <c r="M781" s="18"/>
      <c r="N781" s="18"/>
      <c r="O781" s="18"/>
      <c r="P781" s="18"/>
    </row>
    <row r="782" spans="1:16" ht="11" customHeight="1" x14ac:dyDescent="0.25">
      <c r="A782" s="14" t="s">
        <v>30</v>
      </c>
      <c r="B782" s="15">
        <v>1994</v>
      </c>
      <c r="C782" s="16">
        <v>90</v>
      </c>
      <c r="D782" s="16"/>
      <c r="E782" s="16"/>
      <c r="F782" s="17"/>
      <c r="G782" s="18"/>
      <c r="H782" s="18"/>
      <c r="I782" s="18"/>
      <c r="J782" s="18"/>
      <c r="K782" s="18"/>
      <c r="L782" s="18"/>
      <c r="M782" s="18"/>
      <c r="N782" s="18"/>
      <c r="O782" s="18"/>
      <c r="P782" s="18"/>
    </row>
    <row r="783" spans="1:16" ht="11" customHeight="1" x14ac:dyDescent="0.25">
      <c r="A783" s="19"/>
      <c r="B783" s="12">
        <v>1995</v>
      </c>
      <c r="C783" s="18">
        <v>92.8</v>
      </c>
      <c r="D783" s="18"/>
      <c r="E783" s="18"/>
      <c r="F783" s="20"/>
      <c r="G783" s="18"/>
      <c r="H783" s="18"/>
      <c r="I783" s="18"/>
      <c r="J783" s="18"/>
      <c r="K783" s="18"/>
      <c r="L783" s="18"/>
      <c r="M783" s="18"/>
      <c r="N783" s="18"/>
      <c r="O783" s="18"/>
      <c r="P783" s="18"/>
    </row>
    <row r="784" spans="1:16" ht="11" customHeight="1" x14ac:dyDescent="0.25">
      <c r="B784" s="12">
        <v>1996</v>
      </c>
      <c r="C784" s="18">
        <v>95.5</v>
      </c>
      <c r="D784" s="18"/>
      <c r="E784" s="18"/>
      <c r="F784" s="20"/>
      <c r="G784" s="18"/>
      <c r="H784" s="18"/>
      <c r="I784" s="18"/>
      <c r="J784" s="18"/>
      <c r="K784" s="18"/>
      <c r="L784" s="18"/>
      <c r="M784" s="18"/>
      <c r="N784" s="18"/>
      <c r="O784" s="18"/>
      <c r="P784" s="18"/>
    </row>
    <row r="785" spans="2:16" ht="11" customHeight="1" x14ac:dyDescent="0.25">
      <c r="B785" s="12">
        <v>1997</v>
      </c>
      <c r="C785" s="18">
        <v>98.7</v>
      </c>
      <c r="D785" s="18"/>
      <c r="E785" s="18"/>
      <c r="F785" s="20"/>
      <c r="G785" s="18"/>
      <c r="H785" s="18"/>
      <c r="I785" s="18"/>
      <c r="J785" s="18"/>
      <c r="K785" s="18"/>
      <c r="L785" s="18"/>
      <c r="M785" s="18"/>
      <c r="N785" s="18"/>
      <c r="O785" s="18"/>
      <c r="P785" s="18"/>
    </row>
    <row r="786" spans="2:16" ht="11" customHeight="1" x14ac:dyDescent="0.25">
      <c r="B786" s="12">
        <v>1998</v>
      </c>
      <c r="C786" s="18">
        <v>100.2</v>
      </c>
      <c r="D786" s="18"/>
      <c r="E786" s="18"/>
      <c r="F786" s="20"/>
      <c r="G786" s="18"/>
      <c r="H786" s="18"/>
      <c r="I786" s="18"/>
      <c r="J786" s="18"/>
      <c r="K786" s="18"/>
      <c r="L786" s="18"/>
      <c r="M786" s="18"/>
      <c r="N786" s="18"/>
      <c r="O786" s="18"/>
      <c r="P786" s="18"/>
    </row>
    <row r="787" spans="2:16" ht="11" customHeight="1" x14ac:dyDescent="0.25">
      <c r="B787" s="12">
        <v>1999</v>
      </c>
      <c r="C787" s="18">
        <v>100.1</v>
      </c>
      <c r="D787" s="18"/>
      <c r="E787" s="18"/>
      <c r="F787" s="20"/>
      <c r="G787" s="18"/>
      <c r="H787" s="18"/>
      <c r="I787" s="18"/>
      <c r="J787" s="18"/>
      <c r="K787" s="18"/>
      <c r="L787" s="18"/>
      <c r="M787" s="18"/>
      <c r="N787" s="18"/>
      <c r="O787" s="18"/>
      <c r="P787" s="18"/>
    </row>
    <row r="788" spans="2:16" ht="11" customHeight="1" x14ac:dyDescent="0.25">
      <c r="B788" s="12">
        <v>2000</v>
      </c>
      <c r="C788" s="18">
        <v>102.2</v>
      </c>
      <c r="D788" s="18"/>
      <c r="E788" s="18"/>
      <c r="F788" s="20"/>
      <c r="G788" s="18"/>
      <c r="H788" s="18"/>
      <c r="I788" s="18"/>
      <c r="J788" s="18"/>
      <c r="K788" s="18"/>
      <c r="L788" s="18"/>
      <c r="M788" s="18"/>
      <c r="N788" s="18"/>
      <c r="O788" s="18"/>
      <c r="P788" s="18"/>
    </row>
    <row r="789" spans="2:16" ht="11" customHeight="1" x14ac:dyDescent="0.25">
      <c r="B789" s="12">
        <v>2001</v>
      </c>
      <c r="C789" s="18">
        <v>102.8</v>
      </c>
      <c r="D789" s="18"/>
      <c r="E789" s="18"/>
      <c r="F789" s="20"/>
      <c r="G789" s="18"/>
      <c r="H789" s="18"/>
      <c r="I789" s="18"/>
      <c r="J789" s="18"/>
      <c r="K789" s="18"/>
      <c r="L789" s="18"/>
      <c r="M789" s="18"/>
      <c r="N789" s="18"/>
      <c r="O789" s="18"/>
      <c r="P789" s="18"/>
    </row>
    <row r="790" spans="2:16" ht="11" customHeight="1" x14ac:dyDescent="0.25">
      <c r="B790" s="12">
        <v>2002</v>
      </c>
      <c r="C790" s="18">
        <v>103</v>
      </c>
      <c r="D790" s="18"/>
      <c r="E790" s="18"/>
      <c r="F790" s="20"/>
      <c r="G790" s="18"/>
      <c r="H790" s="18"/>
      <c r="I790" s="18"/>
      <c r="J790" s="18"/>
      <c r="K790" s="18"/>
      <c r="L790" s="18"/>
      <c r="M790" s="18"/>
      <c r="N790" s="18"/>
      <c r="O790" s="18"/>
      <c r="P790" s="18"/>
    </row>
    <row r="791" spans="2:16" ht="11" customHeight="1" x14ac:dyDescent="0.25">
      <c r="B791" s="12">
        <v>2003</v>
      </c>
      <c r="C791" s="18">
        <v>102.1</v>
      </c>
      <c r="D791" s="18"/>
      <c r="E791" s="18"/>
      <c r="F791" s="20"/>
      <c r="G791" s="18"/>
      <c r="H791" s="18"/>
      <c r="I791" s="18"/>
      <c r="J791" s="18"/>
      <c r="K791" s="18"/>
      <c r="L791" s="18"/>
      <c r="M791" s="18"/>
      <c r="N791" s="18"/>
      <c r="O791" s="18"/>
      <c r="P791" s="18"/>
    </row>
    <row r="792" spans="2:16" ht="11" customHeight="1" x14ac:dyDescent="0.25">
      <c r="B792" s="12">
        <v>2004</v>
      </c>
      <c r="C792" s="18">
        <v>101.5</v>
      </c>
      <c r="D792" s="18"/>
      <c r="E792" s="18"/>
      <c r="F792" s="20"/>
      <c r="G792" s="18"/>
      <c r="H792" s="18"/>
      <c r="I792" s="18"/>
      <c r="J792" s="18"/>
      <c r="K792" s="18"/>
      <c r="L792" s="18"/>
      <c r="M792" s="18"/>
      <c r="N792" s="18"/>
      <c r="O792" s="18"/>
      <c r="P792" s="18"/>
    </row>
    <row r="793" spans="2:16" ht="11" customHeight="1" x14ac:dyDescent="0.25">
      <c r="B793" s="12">
        <v>2005</v>
      </c>
      <c r="C793" s="18">
        <v>100.7</v>
      </c>
      <c r="D793" s="18"/>
      <c r="E793" s="18"/>
      <c r="F793" s="20"/>
      <c r="G793" s="18"/>
      <c r="H793" s="18"/>
      <c r="I793" s="18"/>
      <c r="J793" s="18"/>
      <c r="K793" s="18"/>
      <c r="L793" s="18"/>
      <c r="M793" s="18"/>
      <c r="N793" s="18"/>
      <c r="O793" s="18"/>
      <c r="P793" s="18"/>
    </row>
    <row r="794" spans="2:16" ht="11" customHeight="1" x14ac:dyDescent="0.25">
      <c r="B794" s="12">
        <v>2006</v>
      </c>
      <c r="C794" s="18">
        <v>101.4</v>
      </c>
      <c r="D794" s="18"/>
      <c r="E794" s="18"/>
      <c r="F794" s="20"/>
      <c r="G794" s="18"/>
      <c r="H794" s="18"/>
      <c r="I794" s="18"/>
      <c r="J794" s="18"/>
      <c r="K794" s="18"/>
      <c r="L794" s="18"/>
      <c r="M794" s="18"/>
      <c r="N794" s="18"/>
      <c r="O794" s="18"/>
      <c r="P794" s="18"/>
    </row>
    <row r="795" spans="2:16" ht="11" customHeight="1" x14ac:dyDescent="0.25">
      <c r="B795" s="12">
        <v>2007</v>
      </c>
      <c r="C795" s="18">
        <v>102.5</v>
      </c>
      <c r="D795" s="18"/>
      <c r="E795" s="18"/>
      <c r="F795" s="20"/>
      <c r="G795" s="18"/>
      <c r="H795" s="18"/>
      <c r="I795" s="18"/>
      <c r="J795" s="18"/>
      <c r="K795" s="18"/>
      <c r="L795" s="18"/>
      <c r="M795" s="18"/>
      <c r="N795" s="18"/>
      <c r="O795" s="18"/>
      <c r="P795" s="18"/>
    </row>
    <row r="796" spans="2:16" ht="11" customHeight="1" x14ac:dyDescent="0.25">
      <c r="B796" s="12">
        <v>2008</v>
      </c>
      <c r="C796" s="18">
        <v>102.8</v>
      </c>
      <c r="D796" s="18"/>
      <c r="E796" s="18"/>
      <c r="F796" s="20"/>
      <c r="G796" s="18"/>
      <c r="H796" s="18"/>
      <c r="I796" s="18"/>
      <c r="J796" s="18"/>
      <c r="K796" s="18"/>
      <c r="L796" s="18"/>
      <c r="M796" s="18"/>
      <c r="N796" s="18"/>
      <c r="O796" s="18"/>
      <c r="P796" s="18"/>
    </row>
    <row r="797" spans="2:16" ht="11" customHeight="1" x14ac:dyDescent="0.25">
      <c r="B797" s="12">
        <v>2009</v>
      </c>
      <c r="C797" s="18">
        <v>100.2</v>
      </c>
      <c r="D797" s="18"/>
      <c r="E797" s="18"/>
      <c r="F797" s="20"/>
      <c r="G797" s="18"/>
      <c r="H797" s="18"/>
      <c r="I797" s="18"/>
      <c r="J797" s="18"/>
      <c r="K797" s="18"/>
      <c r="L797" s="18"/>
      <c r="M797" s="18"/>
      <c r="N797" s="18"/>
      <c r="O797" s="18"/>
      <c r="P797" s="18"/>
    </row>
    <row r="798" spans="2:16" ht="11" customHeight="1" x14ac:dyDescent="0.25">
      <c r="B798" s="12">
        <v>2010</v>
      </c>
      <c r="C798" s="18">
        <v>98.1</v>
      </c>
      <c r="D798" s="18"/>
      <c r="E798" s="18"/>
      <c r="F798" s="20"/>
      <c r="G798" s="18"/>
      <c r="H798" s="18"/>
      <c r="I798" s="18"/>
      <c r="J798" s="18"/>
      <c r="K798" s="18"/>
      <c r="L798" s="18"/>
      <c r="M798" s="18"/>
      <c r="N798" s="18"/>
      <c r="O798" s="18"/>
      <c r="P798" s="18"/>
    </row>
    <row r="799" spans="2:16" ht="11" customHeight="1" x14ac:dyDescent="0.25">
      <c r="B799" s="12">
        <v>2011</v>
      </c>
      <c r="C799" s="18">
        <v>98.6</v>
      </c>
      <c r="D799" s="18">
        <v>95.7</v>
      </c>
      <c r="E799" s="18">
        <v>104.1</v>
      </c>
      <c r="F799" s="20">
        <v>102.9</v>
      </c>
      <c r="G799" s="18"/>
      <c r="H799" s="18"/>
      <c r="I799" s="18"/>
      <c r="J799" s="18"/>
      <c r="K799" s="18"/>
      <c r="L799" s="18"/>
      <c r="M799" s="18"/>
      <c r="N799" s="18"/>
      <c r="O799" s="18"/>
      <c r="P799" s="18"/>
    </row>
    <row r="800" spans="2:16" ht="11" customHeight="1" x14ac:dyDescent="0.25">
      <c r="B800" s="12">
        <v>2012</v>
      </c>
      <c r="C800" s="18">
        <v>97.2</v>
      </c>
      <c r="D800" s="18">
        <v>93.5</v>
      </c>
      <c r="E800" s="18">
        <v>102.5</v>
      </c>
      <c r="F800" s="20">
        <v>98.9</v>
      </c>
      <c r="G800" s="18"/>
      <c r="H800" s="18"/>
      <c r="I800" s="18"/>
      <c r="J800" s="18"/>
      <c r="K800" s="18"/>
      <c r="L800" s="18"/>
      <c r="M800" s="18"/>
      <c r="N800" s="18"/>
      <c r="O800" s="18"/>
      <c r="P800" s="18"/>
    </row>
    <row r="801" spans="1:16" ht="11" customHeight="1" x14ac:dyDescent="0.25">
      <c r="B801" s="12">
        <v>2013</v>
      </c>
      <c r="C801" s="18">
        <v>96</v>
      </c>
      <c r="D801" s="18">
        <v>93</v>
      </c>
      <c r="E801" s="18">
        <v>95.5</v>
      </c>
      <c r="F801" s="20">
        <v>94.9</v>
      </c>
      <c r="G801" s="18"/>
      <c r="H801" s="18"/>
      <c r="I801" s="18"/>
      <c r="J801" s="18"/>
      <c r="K801" s="18"/>
      <c r="L801" s="18"/>
      <c r="M801" s="18"/>
      <c r="N801" s="18"/>
      <c r="O801" s="18"/>
      <c r="P801" s="18"/>
    </row>
    <row r="802" spans="1:16" ht="11" customHeight="1" x14ac:dyDescent="0.25">
      <c r="B802" s="12">
        <v>2014</v>
      </c>
      <c r="C802" s="18">
        <v>98.4</v>
      </c>
      <c r="D802" s="18">
        <v>97.3</v>
      </c>
      <c r="E802" s="18">
        <v>99.7</v>
      </c>
      <c r="F802" s="20">
        <v>97.6</v>
      </c>
      <c r="G802" s="18"/>
      <c r="H802" s="18"/>
      <c r="I802" s="18"/>
      <c r="J802" s="18"/>
      <c r="K802" s="18"/>
      <c r="L802" s="18"/>
      <c r="M802" s="18"/>
      <c r="N802" s="18"/>
      <c r="O802" s="18"/>
      <c r="P802" s="18"/>
    </row>
    <row r="803" spans="1:16" ht="11" customHeight="1" x14ac:dyDescent="0.25">
      <c r="B803" s="12">
        <v>2015</v>
      </c>
      <c r="C803" s="21">
        <v>100</v>
      </c>
      <c r="D803" s="21">
        <v>100</v>
      </c>
      <c r="E803" s="21">
        <v>100</v>
      </c>
      <c r="F803" s="20">
        <v>100</v>
      </c>
      <c r="G803" s="18"/>
      <c r="H803" s="18"/>
      <c r="I803" s="18"/>
      <c r="J803" s="18"/>
      <c r="K803" s="18"/>
      <c r="L803" s="18"/>
      <c r="M803" s="18"/>
      <c r="N803" s="18"/>
      <c r="O803" s="18"/>
      <c r="P803" s="18"/>
    </row>
    <row r="804" spans="1:16" ht="11" customHeight="1" x14ac:dyDescent="0.25">
      <c r="B804" s="12">
        <v>2016</v>
      </c>
      <c r="C804" s="18">
        <v>101.2</v>
      </c>
      <c r="D804" s="18">
        <v>102.1</v>
      </c>
      <c r="E804" s="18">
        <v>98.4</v>
      </c>
      <c r="F804" s="20">
        <v>100</v>
      </c>
      <c r="G804" s="18"/>
      <c r="H804" s="18"/>
      <c r="I804" s="18"/>
      <c r="J804" s="18"/>
      <c r="K804" s="18"/>
      <c r="L804" s="18"/>
      <c r="M804" s="18"/>
      <c r="N804" s="18"/>
      <c r="O804" s="18"/>
      <c r="P804" s="18"/>
    </row>
    <row r="805" spans="1:16" ht="11" customHeight="1" x14ac:dyDescent="0.25">
      <c r="B805" s="12">
        <v>2017</v>
      </c>
      <c r="C805" s="18">
        <v>102.4</v>
      </c>
      <c r="D805" s="18">
        <v>100.3</v>
      </c>
      <c r="E805" s="18">
        <v>100.4</v>
      </c>
      <c r="F805" s="20">
        <v>104.7</v>
      </c>
      <c r="G805" s="18"/>
      <c r="H805" s="18"/>
      <c r="I805" s="18"/>
      <c r="J805" s="18"/>
      <c r="K805" s="18"/>
      <c r="L805" s="18"/>
      <c r="M805" s="18"/>
      <c r="N805" s="18"/>
      <c r="O805" s="18"/>
      <c r="P805" s="18"/>
    </row>
    <row r="806" spans="1:16" ht="11" customHeight="1" x14ac:dyDescent="0.25">
      <c r="B806" s="12">
        <v>2018</v>
      </c>
      <c r="C806" s="18">
        <v>104.2</v>
      </c>
      <c r="D806" s="18">
        <v>104.6</v>
      </c>
      <c r="E806" s="18">
        <v>100.6</v>
      </c>
      <c r="F806" s="20">
        <v>103.5</v>
      </c>
      <c r="G806" s="18"/>
      <c r="H806" s="18"/>
      <c r="I806" s="18"/>
      <c r="J806" s="18"/>
      <c r="K806" s="18"/>
      <c r="L806" s="18"/>
      <c r="M806" s="18"/>
      <c r="N806" s="18"/>
      <c r="O806" s="18"/>
      <c r="P806" s="18"/>
    </row>
    <row r="807" spans="1:16" ht="11" customHeight="1" x14ac:dyDescent="0.25">
      <c r="B807" s="12">
        <v>2019</v>
      </c>
      <c r="C807" s="18">
        <v>105.6</v>
      </c>
      <c r="D807" s="18">
        <v>105.8</v>
      </c>
      <c r="E807" s="18">
        <v>100.6</v>
      </c>
      <c r="F807" s="20">
        <v>103.1</v>
      </c>
      <c r="G807" s="18"/>
      <c r="H807" s="18"/>
      <c r="I807" s="18"/>
      <c r="J807" s="18"/>
      <c r="K807" s="18"/>
      <c r="L807" s="18"/>
      <c r="M807" s="18"/>
      <c r="N807" s="18"/>
      <c r="O807" s="18"/>
      <c r="P807" s="18"/>
    </row>
    <row r="808" spans="1:16" ht="11" customHeight="1" x14ac:dyDescent="0.25">
      <c r="B808" s="12">
        <v>2020</v>
      </c>
      <c r="C808" s="18">
        <v>105.7</v>
      </c>
      <c r="D808" s="18">
        <v>109</v>
      </c>
      <c r="E808" s="18">
        <v>98.8</v>
      </c>
      <c r="F808" s="20">
        <v>102.5</v>
      </c>
      <c r="G808" s="18"/>
      <c r="H808" s="18"/>
      <c r="I808" s="18"/>
      <c r="J808" s="18"/>
      <c r="K808" s="18"/>
      <c r="L808" s="18"/>
      <c r="M808" s="18"/>
      <c r="N808" s="18"/>
      <c r="O808" s="18"/>
      <c r="P808" s="18"/>
    </row>
    <row r="809" spans="1:16" ht="11" customHeight="1" x14ac:dyDescent="0.25">
      <c r="B809" s="12">
        <v>2021</v>
      </c>
      <c r="C809" s="18">
        <v>107.2</v>
      </c>
      <c r="D809" s="18">
        <v>109.4</v>
      </c>
      <c r="E809" s="18">
        <v>100</v>
      </c>
      <c r="F809" s="20">
        <v>100.1</v>
      </c>
      <c r="G809" s="18"/>
      <c r="H809" s="18"/>
      <c r="I809" s="18"/>
      <c r="J809" s="18"/>
      <c r="K809" s="18"/>
      <c r="L809" s="18"/>
      <c r="M809" s="18"/>
      <c r="N809" s="18"/>
      <c r="O809" s="18"/>
      <c r="P809" s="18"/>
    </row>
    <row r="810" spans="1:16" ht="11" customHeight="1" x14ac:dyDescent="0.25">
      <c r="B810" s="12">
        <v>2022</v>
      </c>
      <c r="C810" s="18">
        <v>109.2</v>
      </c>
      <c r="D810" s="18">
        <v>109.7</v>
      </c>
      <c r="E810" s="18">
        <v>103.8</v>
      </c>
      <c r="F810" s="20">
        <v>104.2</v>
      </c>
      <c r="G810" s="18"/>
      <c r="H810" s="18"/>
      <c r="I810" s="18"/>
      <c r="J810" s="18"/>
      <c r="K810" s="18"/>
      <c r="L810" s="18"/>
      <c r="M810" s="18"/>
      <c r="N810" s="18"/>
      <c r="O810" s="18"/>
      <c r="P810" s="18"/>
    </row>
    <row r="811" spans="1:16" ht="11" customHeight="1" thickBot="1" x14ac:dyDescent="0.3">
      <c r="A811" s="24"/>
      <c r="B811" s="25">
        <v>2023</v>
      </c>
      <c r="C811" s="26">
        <v>111.1</v>
      </c>
      <c r="D811" s="26"/>
      <c r="E811" s="26"/>
      <c r="F811" s="27"/>
      <c r="G811" s="18"/>
      <c r="H811" s="18"/>
      <c r="I811" s="18"/>
      <c r="J811" s="18"/>
      <c r="K811" s="18"/>
      <c r="L811" s="18"/>
      <c r="M811" s="18"/>
      <c r="N811" s="18"/>
      <c r="O811" s="18"/>
      <c r="P811" s="18"/>
    </row>
    <row r="812" spans="1:16" ht="11" customHeight="1" x14ac:dyDescent="0.25">
      <c r="A812" s="14" t="s">
        <v>31</v>
      </c>
      <c r="B812" s="15">
        <v>1994</v>
      </c>
      <c r="C812" s="16">
        <v>97.4</v>
      </c>
      <c r="D812" s="16"/>
      <c r="E812" s="16"/>
      <c r="F812" s="20"/>
      <c r="G812" s="18"/>
      <c r="H812" s="18"/>
      <c r="I812" s="18"/>
      <c r="J812" s="18"/>
      <c r="K812" s="18"/>
      <c r="L812" s="18"/>
      <c r="M812" s="18"/>
      <c r="N812" s="18"/>
      <c r="O812" s="18"/>
      <c r="P812" s="18"/>
    </row>
    <row r="813" spans="1:16" ht="11" customHeight="1" x14ac:dyDescent="0.25">
      <c r="A813" s="19"/>
      <c r="B813" s="12">
        <v>1995</v>
      </c>
      <c r="C813" s="18">
        <v>100.3</v>
      </c>
      <c r="D813" s="18"/>
      <c r="E813" s="18"/>
      <c r="F813" s="20"/>
      <c r="G813" s="18"/>
      <c r="H813" s="18"/>
      <c r="I813" s="18"/>
      <c r="J813" s="18"/>
      <c r="K813" s="18"/>
      <c r="L813" s="18"/>
      <c r="M813" s="18"/>
      <c r="N813" s="18"/>
      <c r="O813" s="18"/>
      <c r="P813" s="18"/>
    </row>
    <row r="814" spans="1:16" ht="11" customHeight="1" x14ac:dyDescent="0.25">
      <c r="B814" s="12">
        <v>1996</v>
      </c>
      <c r="C814" s="18">
        <v>102.3</v>
      </c>
      <c r="D814" s="18"/>
      <c r="E814" s="18"/>
      <c r="F814" s="20"/>
      <c r="G814" s="18"/>
      <c r="H814" s="18"/>
      <c r="I814" s="18"/>
      <c r="J814" s="18"/>
      <c r="K814" s="18"/>
      <c r="L814" s="18"/>
      <c r="M814" s="18"/>
      <c r="N814" s="18"/>
      <c r="O814" s="18"/>
      <c r="P814" s="18"/>
    </row>
    <row r="815" spans="1:16" ht="11" customHeight="1" x14ac:dyDescent="0.25">
      <c r="B815" s="12">
        <v>1997</v>
      </c>
      <c r="C815" s="18">
        <v>104.2</v>
      </c>
      <c r="D815" s="18"/>
      <c r="E815" s="18"/>
      <c r="F815" s="20"/>
      <c r="G815" s="18"/>
      <c r="H815" s="18"/>
      <c r="I815" s="18"/>
      <c r="J815" s="18"/>
      <c r="K815" s="18"/>
      <c r="L815" s="18"/>
      <c r="M815" s="18"/>
      <c r="N815" s="18"/>
      <c r="O815" s="18"/>
      <c r="P815" s="18"/>
    </row>
    <row r="816" spans="1:16" ht="11" customHeight="1" x14ac:dyDescent="0.25">
      <c r="B816" s="12">
        <v>1998</v>
      </c>
      <c r="C816" s="18">
        <v>104.8</v>
      </c>
      <c r="D816" s="18"/>
      <c r="E816" s="18"/>
      <c r="F816" s="20"/>
      <c r="G816" s="18"/>
      <c r="H816" s="18"/>
      <c r="I816" s="18"/>
      <c r="J816" s="18"/>
      <c r="K816" s="18"/>
      <c r="L816" s="18"/>
      <c r="M816" s="18"/>
      <c r="N816" s="18"/>
      <c r="O816" s="18"/>
      <c r="P816" s="18"/>
    </row>
    <row r="817" spans="2:16" ht="11" customHeight="1" x14ac:dyDescent="0.25">
      <c r="B817" s="12">
        <v>1999</v>
      </c>
      <c r="C817" s="18">
        <v>104.2</v>
      </c>
      <c r="D817" s="18"/>
      <c r="E817" s="18"/>
      <c r="F817" s="20"/>
      <c r="G817" s="18"/>
      <c r="H817" s="18"/>
      <c r="I817" s="18"/>
      <c r="J817" s="18"/>
      <c r="K817" s="18"/>
      <c r="L817" s="18"/>
      <c r="M817" s="18"/>
      <c r="N817" s="18"/>
      <c r="O817" s="18"/>
      <c r="P817" s="18"/>
    </row>
    <row r="818" spans="2:16" ht="11" customHeight="1" x14ac:dyDescent="0.25">
      <c r="B818" s="12">
        <v>2000</v>
      </c>
      <c r="C818" s="18">
        <v>103.7</v>
      </c>
      <c r="D818" s="18"/>
      <c r="E818" s="18"/>
      <c r="F818" s="20"/>
      <c r="G818" s="18"/>
      <c r="H818" s="18"/>
      <c r="I818" s="18"/>
      <c r="J818" s="18"/>
      <c r="K818" s="18"/>
      <c r="L818" s="18"/>
      <c r="M818" s="18"/>
      <c r="N818" s="18"/>
      <c r="O818" s="18"/>
      <c r="P818" s="18"/>
    </row>
    <row r="819" spans="2:16" ht="11" customHeight="1" x14ac:dyDescent="0.25">
      <c r="B819" s="12">
        <v>2001</v>
      </c>
      <c r="C819" s="18">
        <v>103.9</v>
      </c>
      <c r="D819" s="18"/>
      <c r="E819" s="18"/>
      <c r="F819" s="20"/>
      <c r="G819" s="18"/>
      <c r="H819" s="18"/>
      <c r="I819" s="18"/>
      <c r="J819" s="18"/>
      <c r="K819" s="18"/>
      <c r="L819" s="18"/>
      <c r="M819" s="18"/>
      <c r="N819" s="18"/>
      <c r="O819" s="18"/>
      <c r="P819" s="18"/>
    </row>
    <row r="820" spans="2:16" ht="11" customHeight="1" x14ac:dyDescent="0.25">
      <c r="B820" s="12">
        <v>2002</v>
      </c>
      <c r="C820" s="18">
        <v>104.2</v>
      </c>
      <c r="D820" s="18"/>
      <c r="E820" s="18"/>
      <c r="F820" s="20"/>
      <c r="G820" s="18"/>
      <c r="H820" s="18"/>
      <c r="I820" s="18"/>
      <c r="J820" s="18"/>
      <c r="K820" s="18"/>
      <c r="L820" s="18"/>
      <c r="M820" s="18"/>
      <c r="N820" s="18"/>
      <c r="O820" s="18"/>
      <c r="P820" s="18"/>
    </row>
    <row r="821" spans="2:16" ht="11" customHeight="1" x14ac:dyDescent="0.25">
      <c r="B821" s="12">
        <v>2003</v>
      </c>
      <c r="C821" s="18">
        <v>102.3</v>
      </c>
      <c r="D821" s="18"/>
      <c r="E821" s="18"/>
      <c r="F821" s="20"/>
      <c r="G821" s="18"/>
      <c r="H821" s="18"/>
      <c r="I821" s="18"/>
      <c r="J821" s="18"/>
      <c r="K821" s="18"/>
      <c r="L821" s="18"/>
      <c r="M821" s="18"/>
      <c r="N821" s="18"/>
      <c r="O821" s="18"/>
      <c r="P821" s="18"/>
    </row>
    <row r="822" spans="2:16" ht="11" customHeight="1" x14ac:dyDescent="0.25">
      <c r="B822" s="12">
        <v>2004</v>
      </c>
      <c r="C822" s="18">
        <v>101.5</v>
      </c>
      <c r="D822" s="18"/>
      <c r="E822" s="18"/>
      <c r="F822" s="20"/>
      <c r="G822" s="18"/>
      <c r="H822" s="18"/>
      <c r="I822" s="18"/>
      <c r="J822" s="18"/>
      <c r="K822" s="18"/>
      <c r="L822" s="18"/>
      <c r="M822" s="18"/>
      <c r="N822" s="18"/>
      <c r="O822" s="18"/>
      <c r="P822" s="18"/>
    </row>
    <row r="823" spans="2:16" ht="11" customHeight="1" x14ac:dyDescent="0.25">
      <c r="B823" s="12">
        <v>2005</v>
      </c>
      <c r="C823" s="18">
        <v>101.5</v>
      </c>
      <c r="D823" s="18"/>
      <c r="E823" s="18"/>
      <c r="F823" s="20"/>
      <c r="G823" s="18"/>
      <c r="H823" s="18"/>
      <c r="I823" s="18"/>
      <c r="J823" s="18"/>
      <c r="K823" s="18"/>
      <c r="L823" s="18"/>
      <c r="M823" s="18"/>
      <c r="N823" s="18"/>
      <c r="O823" s="18"/>
      <c r="P823" s="18"/>
    </row>
    <row r="824" spans="2:16" ht="11" customHeight="1" x14ac:dyDescent="0.25">
      <c r="B824" s="12">
        <v>2006</v>
      </c>
      <c r="C824" s="18">
        <v>102.2</v>
      </c>
      <c r="D824" s="18"/>
      <c r="E824" s="18"/>
      <c r="F824" s="20"/>
      <c r="G824" s="18"/>
      <c r="H824" s="18"/>
      <c r="I824" s="18"/>
      <c r="J824" s="18"/>
      <c r="K824" s="18"/>
      <c r="L824" s="18"/>
      <c r="M824" s="18"/>
      <c r="N824" s="18"/>
      <c r="O824" s="18"/>
      <c r="P824" s="18"/>
    </row>
    <row r="825" spans="2:16" ht="11" customHeight="1" x14ac:dyDescent="0.25">
      <c r="B825" s="12">
        <v>2007</v>
      </c>
      <c r="C825" s="18">
        <v>102.4</v>
      </c>
      <c r="D825" s="18"/>
      <c r="E825" s="18"/>
      <c r="F825" s="20"/>
      <c r="G825" s="18"/>
      <c r="H825" s="18"/>
      <c r="I825" s="18"/>
      <c r="J825" s="18"/>
      <c r="K825" s="18"/>
      <c r="L825" s="18"/>
      <c r="M825" s="18"/>
      <c r="N825" s="18"/>
      <c r="O825" s="18"/>
      <c r="P825" s="18"/>
    </row>
    <row r="826" spans="2:16" ht="11" customHeight="1" x14ac:dyDescent="0.25">
      <c r="B826" s="12">
        <v>2008</v>
      </c>
      <c r="C826" s="18">
        <v>102.5</v>
      </c>
      <c r="D826" s="18"/>
      <c r="E826" s="18"/>
      <c r="F826" s="20"/>
      <c r="G826" s="18"/>
      <c r="H826" s="18"/>
      <c r="I826" s="18"/>
      <c r="J826" s="18"/>
      <c r="K826" s="18"/>
      <c r="L826" s="18"/>
      <c r="M826" s="18"/>
      <c r="N826" s="18"/>
      <c r="O826" s="18"/>
      <c r="P826" s="18"/>
    </row>
    <row r="827" spans="2:16" ht="11" customHeight="1" x14ac:dyDescent="0.25">
      <c r="B827" s="12">
        <v>2009</v>
      </c>
      <c r="C827" s="18">
        <v>100.2</v>
      </c>
      <c r="D827" s="18"/>
      <c r="E827" s="18"/>
      <c r="F827" s="20"/>
      <c r="G827" s="18"/>
      <c r="H827" s="18"/>
      <c r="I827" s="18"/>
      <c r="J827" s="18"/>
      <c r="K827" s="18"/>
      <c r="L827" s="18"/>
      <c r="M827" s="18"/>
      <c r="N827" s="18"/>
      <c r="O827" s="18"/>
      <c r="P827" s="18"/>
    </row>
    <row r="828" spans="2:16" ht="11" customHeight="1" x14ac:dyDescent="0.25">
      <c r="B828" s="12">
        <v>2010</v>
      </c>
      <c r="C828" s="18">
        <v>99.3</v>
      </c>
      <c r="D828" s="18"/>
      <c r="E828" s="18"/>
      <c r="F828" s="20"/>
      <c r="G828" s="18"/>
      <c r="H828" s="18"/>
      <c r="I828" s="18"/>
      <c r="J828" s="18"/>
      <c r="K828" s="18"/>
      <c r="L828" s="18"/>
      <c r="M828" s="18"/>
      <c r="N828" s="18"/>
      <c r="O828" s="18"/>
      <c r="P828" s="18"/>
    </row>
    <row r="829" spans="2:16" ht="11" customHeight="1" x14ac:dyDescent="0.25">
      <c r="B829" s="12">
        <v>2011</v>
      </c>
      <c r="C829" s="18">
        <v>100.8</v>
      </c>
      <c r="D829" s="18">
        <v>102.7</v>
      </c>
      <c r="E829" s="18">
        <v>98.7</v>
      </c>
      <c r="F829" s="20">
        <v>101.3</v>
      </c>
      <c r="G829" s="18"/>
      <c r="H829" s="18"/>
      <c r="I829" s="18"/>
      <c r="J829" s="18"/>
      <c r="K829" s="18"/>
      <c r="L829" s="18"/>
      <c r="M829" s="18"/>
      <c r="N829" s="18"/>
      <c r="O829" s="18"/>
      <c r="P829" s="18"/>
    </row>
    <row r="830" spans="2:16" ht="11" customHeight="1" x14ac:dyDescent="0.25">
      <c r="B830" s="12">
        <v>2012</v>
      </c>
      <c r="C830" s="18">
        <v>99.6</v>
      </c>
      <c r="D830" s="18">
        <v>100.3</v>
      </c>
      <c r="E830" s="18">
        <v>97.1</v>
      </c>
      <c r="F830" s="20">
        <v>98.9</v>
      </c>
      <c r="G830" s="18"/>
      <c r="H830" s="18"/>
      <c r="I830" s="18"/>
      <c r="J830" s="18"/>
      <c r="K830" s="18"/>
      <c r="L830" s="18"/>
      <c r="M830" s="18"/>
      <c r="N830" s="18"/>
      <c r="O830" s="18"/>
      <c r="P830" s="18"/>
    </row>
    <row r="831" spans="2:16" ht="11" customHeight="1" x14ac:dyDescent="0.25">
      <c r="B831" s="12">
        <v>2013</v>
      </c>
      <c r="C831" s="18">
        <v>98</v>
      </c>
      <c r="D831" s="18">
        <v>99.8</v>
      </c>
      <c r="E831" s="18">
        <v>96</v>
      </c>
      <c r="F831" s="20">
        <v>98.6</v>
      </c>
      <c r="G831" s="18"/>
      <c r="H831" s="18"/>
      <c r="I831" s="18"/>
      <c r="J831" s="18"/>
      <c r="K831" s="18"/>
      <c r="L831" s="18"/>
      <c r="M831" s="18"/>
      <c r="N831" s="18"/>
      <c r="O831" s="18"/>
      <c r="P831" s="18"/>
    </row>
    <row r="832" spans="2:16" ht="11" customHeight="1" x14ac:dyDescent="0.25">
      <c r="B832" s="12">
        <v>2014</v>
      </c>
      <c r="C832" s="18">
        <v>99.5</v>
      </c>
      <c r="D832" s="18">
        <v>104.8</v>
      </c>
      <c r="E832" s="18">
        <v>99.7</v>
      </c>
      <c r="F832" s="20">
        <v>101.2</v>
      </c>
      <c r="G832" s="18"/>
      <c r="H832" s="18"/>
      <c r="I832" s="18"/>
      <c r="J832" s="18"/>
      <c r="K832" s="18"/>
      <c r="L832" s="18"/>
      <c r="M832" s="18"/>
      <c r="N832" s="18"/>
      <c r="O832" s="18"/>
      <c r="P832" s="18"/>
    </row>
    <row r="833" spans="1:16" ht="11" customHeight="1" x14ac:dyDescent="0.25">
      <c r="B833" s="12">
        <v>2015</v>
      </c>
      <c r="C833" s="21">
        <v>100</v>
      </c>
      <c r="D833" s="21">
        <v>100</v>
      </c>
      <c r="E833" s="21">
        <v>100</v>
      </c>
      <c r="F833" s="20">
        <v>100</v>
      </c>
      <c r="G833" s="18"/>
      <c r="H833" s="18"/>
      <c r="I833" s="18"/>
      <c r="J833" s="18"/>
      <c r="K833" s="18"/>
      <c r="L833" s="18"/>
      <c r="M833" s="18"/>
      <c r="N833" s="18"/>
      <c r="O833" s="18"/>
      <c r="P833" s="18"/>
    </row>
    <row r="834" spans="1:16" ht="11" customHeight="1" x14ac:dyDescent="0.25">
      <c r="B834" s="12">
        <v>2016</v>
      </c>
      <c r="C834" s="18">
        <v>100.8</v>
      </c>
      <c r="D834" s="18">
        <v>101.3</v>
      </c>
      <c r="E834" s="18">
        <v>99.8</v>
      </c>
      <c r="F834" s="20">
        <v>99.3</v>
      </c>
      <c r="G834" s="18"/>
      <c r="H834" s="18"/>
      <c r="I834" s="18"/>
      <c r="J834" s="18"/>
      <c r="K834" s="18"/>
      <c r="L834" s="18"/>
      <c r="M834" s="18"/>
      <c r="N834" s="18"/>
      <c r="O834" s="18"/>
      <c r="P834" s="18"/>
    </row>
    <row r="835" spans="1:16" ht="11" customHeight="1" x14ac:dyDescent="0.25">
      <c r="B835" s="12">
        <v>2017</v>
      </c>
      <c r="C835" s="18">
        <v>101.2</v>
      </c>
      <c r="D835" s="18">
        <v>102.2</v>
      </c>
      <c r="E835" s="18">
        <v>103</v>
      </c>
      <c r="F835" s="20">
        <v>98.8</v>
      </c>
      <c r="G835" s="18"/>
      <c r="H835" s="18"/>
      <c r="I835" s="18"/>
      <c r="J835" s="18"/>
      <c r="K835" s="18"/>
      <c r="L835" s="18"/>
      <c r="M835" s="18"/>
      <c r="N835" s="18"/>
      <c r="O835" s="18"/>
      <c r="P835" s="18"/>
    </row>
    <row r="836" spans="1:16" ht="11" customHeight="1" x14ac:dyDescent="0.25">
      <c r="B836" s="12">
        <v>2018</v>
      </c>
      <c r="C836" s="18">
        <v>101.8</v>
      </c>
      <c r="D836" s="18">
        <v>102.3</v>
      </c>
      <c r="E836" s="18">
        <v>103.3</v>
      </c>
      <c r="F836" s="20">
        <v>99.4</v>
      </c>
      <c r="G836" s="18"/>
      <c r="H836" s="18"/>
      <c r="I836" s="18"/>
      <c r="J836" s="18"/>
      <c r="K836" s="18"/>
      <c r="L836" s="18"/>
      <c r="M836" s="18"/>
      <c r="N836" s="18"/>
      <c r="O836" s="18"/>
      <c r="P836" s="18"/>
    </row>
    <row r="837" spans="1:16" ht="11" customHeight="1" x14ac:dyDescent="0.25">
      <c r="B837" s="12">
        <v>2019</v>
      </c>
      <c r="C837" s="18">
        <v>102.3</v>
      </c>
      <c r="D837" s="18">
        <v>102.2</v>
      </c>
      <c r="E837" s="18">
        <v>103.4</v>
      </c>
      <c r="F837" s="20">
        <v>100.8</v>
      </c>
      <c r="G837" s="18"/>
      <c r="H837" s="18"/>
      <c r="I837" s="18"/>
      <c r="J837" s="18"/>
      <c r="K837" s="18"/>
      <c r="L837" s="18"/>
      <c r="M837" s="18"/>
      <c r="N837" s="18"/>
      <c r="O837" s="18"/>
      <c r="P837" s="18"/>
    </row>
    <row r="838" spans="1:16" ht="11" customHeight="1" x14ac:dyDescent="0.25">
      <c r="B838" s="12">
        <v>2020</v>
      </c>
      <c r="C838" s="18">
        <v>101.6</v>
      </c>
      <c r="D838" s="18">
        <v>103.1</v>
      </c>
      <c r="E838" s="18">
        <v>103.4</v>
      </c>
      <c r="F838" s="20">
        <v>102.7</v>
      </c>
      <c r="G838" s="18"/>
      <c r="H838" s="18"/>
      <c r="I838" s="18"/>
      <c r="J838" s="18"/>
      <c r="K838" s="18"/>
      <c r="L838" s="18"/>
      <c r="M838" s="18"/>
      <c r="N838" s="18"/>
      <c r="O838" s="18"/>
      <c r="P838" s="18"/>
    </row>
    <row r="839" spans="1:16" ht="11" customHeight="1" x14ac:dyDescent="0.25">
      <c r="B839" s="12">
        <v>2021</v>
      </c>
      <c r="C839" s="18">
        <v>101.7</v>
      </c>
      <c r="D839" s="18">
        <v>102.4</v>
      </c>
      <c r="E839" s="18">
        <v>104.9</v>
      </c>
      <c r="F839" s="20">
        <v>102.3</v>
      </c>
      <c r="G839" s="18"/>
      <c r="H839" s="18"/>
      <c r="I839" s="18"/>
      <c r="J839" s="18"/>
      <c r="K839" s="18"/>
      <c r="L839" s="18"/>
      <c r="M839" s="18"/>
      <c r="N839" s="18"/>
      <c r="O839" s="18"/>
      <c r="P839" s="18"/>
    </row>
    <row r="840" spans="1:16" ht="11" customHeight="1" x14ac:dyDescent="0.25">
      <c r="B840" s="12">
        <v>2022</v>
      </c>
      <c r="C840" s="18">
        <v>102.5</v>
      </c>
      <c r="D840" s="18">
        <v>103.4</v>
      </c>
      <c r="E840" s="18">
        <v>107.4</v>
      </c>
      <c r="F840" s="20">
        <v>104.1</v>
      </c>
      <c r="G840" s="18"/>
      <c r="H840" s="18"/>
      <c r="I840" s="18"/>
      <c r="J840" s="18"/>
      <c r="K840" s="18"/>
      <c r="L840" s="18"/>
      <c r="M840" s="18"/>
      <c r="N840" s="18"/>
      <c r="O840" s="18"/>
      <c r="P840" s="18"/>
    </row>
    <row r="841" spans="1:16" ht="11" customHeight="1" thickBot="1" x14ac:dyDescent="0.3">
      <c r="A841" s="24"/>
      <c r="B841" s="25">
        <v>2023</v>
      </c>
      <c r="C841" s="26">
        <v>105.5</v>
      </c>
      <c r="D841" s="26"/>
      <c r="E841" s="26"/>
      <c r="F841" s="27"/>
      <c r="G841" s="18"/>
      <c r="H841" s="18"/>
      <c r="I841" s="18"/>
      <c r="J841" s="18"/>
      <c r="K841" s="18"/>
      <c r="L841" s="18"/>
      <c r="M841" s="18"/>
      <c r="N841" s="18"/>
      <c r="O841" s="18"/>
      <c r="P841" s="18"/>
    </row>
    <row r="842" spans="1:16" ht="11" customHeight="1" x14ac:dyDescent="0.25">
      <c r="A842" s="14" t="s">
        <v>32</v>
      </c>
      <c r="B842" s="15">
        <v>1994</v>
      </c>
      <c r="C842" s="16">
        <v>51.3</v>
      </c>
      <c r="D842" s="16"/>
      <c r="E842" s="16"/>
      <c r="F842" s="17"/>
      <c r="G842" s="18"/>
      <c r="H842" s="18"/>
      <c r="I842" s="18"/>
      <c r="J842" s="18"/>
      <c r="K842" s="18"/>
      <c r="L842" s="18"/>
      <c r="M842" s="18"/>
      <c r="N842" s="18"/>
      <c r="O842" s="18"/>
      <c r="P842" s="18"/>
    </row>
    <row r="843" spans="1:16" ht="11" customHeight="1" x14ac:dyDescent="0.25">
      <c r="A843" s="19"/>
      <c r="B843" s="12">
        <v>1995</v>
      </c>
      <c r="C843" s="18">
        <v>54.8</v>
      </c>
      <c r="D843" s="18"/>
      <c r="E843" s="18"/>
      <c r="F843" s="20"/>
      <c r="G843" s="18"/>
      <c r="H843" s="18"/>
      <c r="I843" s="18"/>
      <c r="J843" s="18"/>
      <c r="K843" s="18"/>
      <c r="L843" s="18"/>
      <c r="M843" s="18"/>
      <c r="N843" s="18"/>
      <c r="O843" s="18"/>
      <c r="P843" s="18"/>
    </row>
    <row r="844" spans="1:16" ht="11" customHeight="1" x14ac:dyDescent="0.25">
      <c r="B844" s="12">
        <v>1996</v>
      </c>
      <c r="C844" s="18">
        <v>58.2</v>
      </c>
      <c r="D844" s="18"/>
      <c r="E844" s="18"/>
      <c r="F844" s="20"/>
      <c r="G844" s="18"/>
      <c r="H844" s="18"/>
      <c r="I844" s="18"/>
      <c r="J844" s="18"/>
      <c r="K844" s="18"/>
      <c r="L844" s="18"/>
      <c r="M844" s="18"/>
      <c r="N844" s="18"/>
      <c r="O844" s="18"/>
      <c r="P844" s="18"/>
    </row>
    <row r="845" spans="1:16" ht="11" customHeight="1" x14ac:dyDescent="0.25">
      <c r="B845" s="12">
        <v>1997</v>
      </c>
      <c r="C845" s="18">
        <v>60.7</v>
      </c>
      <c r="D845" s="18"/>
      <c r="E845" s="18"/>
      <c r="F845" s="20"/>
      <c r="G845" s="18"/>
      <c r="H845" s="18"/>
      <c r="I845" s="18"/>
      <c r="J845" s="18"/>
      <c r="K845" s="18"/>
      <c r="L845" s="18"/>
      <c r="M845" s="18"/>
      <c r="N845" s="18"/>
      <c r="O845" s="18"/>
      <c r="P845" s="18"/>
    </row>
    <row r="846" spans="1:16" ht="11" customHeight="1" x14ac:dyDescent="0.25">
      <c r="B846" s="12">
        <v>1998</v>
      </c>
      <c r="C846" s="18">
        <v>62.9</v>
      </c>
      <c r="D846" s="18"/>
      <c r="E846" s="18"/>
      <c r="F846" s="20"/>
      <c r="G846" s="18"/>
      <c r="H846" s="18"/>
      <c r="I846" s="18"/>
      <c r="J846" s="18"/>
      <c r="K846" s="18"/>
      <c r="L846" s="18"/>
      <c r="M846" s="18"/>
      <c r="N846" s="18"/>
      <c r="O846" s="18"/>
      <c r="P846" s="18"/>
    </row>
    <row r="847" spans="1:16" ht="11" customHeight="1" x14ac:dyDescent="0.25">
      <c r="B847" s="12">
        <v>1999</v>
      </c>
      <c r="C847" s="18">
        <v>64.599999999999994</v>
      </c>
      <c r="D847" s="18"/>
      <c r="E847" s="18"/>
      <c r="F847" s="20"/>
      <c r="G847" s="18"/>
      <c r="H847" s="18"/>
      <c r="I847" s="18"/>
      <c r="J847" s="18"/>
      <c r="K847" s="18"/>
      <c r="L847" s="18"/>
      <c r="M847" s="18"/>
      <c r="N847" s="18"/>
      <c r="O847" s="18"/>
      <c r="P847" s="18"/>
    </row>
    <row r="848" spans="1:16" ht="11" customHeight="1" x14ac:dyDescent="0.25">
      <c r="B848" s="12">
        <v>2000</v>
      </c>
      <c r="C848" s="18">
        <v>68.3</v>
      </c>
      <c r="D848" s="18"/>
      <c r="E848" s="18"/>
      <c r="F848" s="20"/>
      <c r="G848" s="18"/>
      <c r="H848" s="18"/>
      <c r="I848" s="18"/>
      <c r="J848" s="18"/>
      <c r="K848" s="18"/>
      <c r="L848" s="18"/>
      <c r="M848" s="18"/>
      <c r="N848" s="18"/>
      <c r="O848" s="18"/>
      <c r="P848" s="18"/>
    </row>
    <row r="849" spans="2:16" ht="11" customHeight="1" x14ac:dyDescent="0.25">
      <c r="B849" s="12">
        <v>2001</v>
      </c>
      <c r="C849" s="18">
        <v>71.3</v>
      </c>
      <c r="D849" s="18"/>
      <c r="E849" s="18"/>
      <c r="F849" s="20"/>
      <c r="G849" s="18"/>
      <c r="H849" s="18"/>
      <c r="I849" s="18"/>
      <c r="J849" s="18"/>
      <c r="K849" s="18"/>
      <c r="L849" s="18"/>
      <c r="M849" s="18"/>
      <c r="N849" s="18"/>
      <c r="O849" s="18"/>
      <c r="P849" s="18"/>
    </row>
    <row r="850" spans="2:16" ht="11" customHeight="1" x14ac:dyDescent="0.25">
      <c r="B850" s="12">
        <v>2002</v>
      </c>
      <c r="C850" s="18">
        <v>71.2</v>
      </c>
      <c r="D850" s="18"/>
      <c r="E850" s="18"/>
      <c r="F850" s="20"/>
      <c r="G850" s="18"/>
      <c r="H850" s="18"/>
      <c r="I850" s="18"/>
      <c r="J850" s="18"/>
      <c r="K850" s="18"/>
      <c r="L850" s="18"/>
      <c r="M850" s="18"/>
      <c r="N850" s="18"/>
      <c r="O850" s="18"/>
      <c r="P850" s="18"/>
    </row>
    <row r="851" spans="2:16" ht="11" customHeight="1" x14ac:dyDescent="0.25">
      <c r="B851" s="12">
        <v>2003</v>
      </c>
      <c r="C851" s="18">
        <v>72.8</v>
      </c>
      <c r="D851" s="18"/>
      <c r="E851" s="18"/>
      <c r="F851" s="20"/>
      <c r="G851" s="18"/>
      <c r="H851" s="18"/>
      <c r="I851" s="18"/>
      <c r="J851" s="18"/>
      <c r="K851" s="18"/>
      <c r="L851" s="18"/>
      <c r="M851" s="18"/>
      <c r="N851" s="18"/>
      <c r="O851" s="18"/>
      <c r="P851" s="18"/>
    </row>
    <row r="852" spans="2:16" ht="11" customHeight="1" x14ac:dyDescent="0.25">
      <c r="B852" s="12">
        <v>2004</v>
      </c>
      <c r="C852" s="18">
        <v>74.2</v>
      </c>
      <c r="D852" s="18"/>
      <c r="E852" s="18"/>
      <c r="F852" s="20"/>
      <c r="G852" s="18"/>
      <c r="H852" s="18"/>
      <c r="I852" s="18"/>
      <c r="J852" s="18"/>
      <c r="K852" s="18"/>
      <c r="L852" s="18"/>
      <c r="M852" s="18"/>
      <c r="N852" s="18"/>
      <c r="O852" s="18"/>
      <c r="P852" s="18"/>
    </row>
    <row r="853" spans="2:16" ht="11" customHeight="1" x14ac:dyDescent="0.25">
      <c r="B853" s="12">
        <v>2005</v>
      </c>
      <c r="C853" s="18">
        <v>76.400000000000006</v>
      </c>
      <c r="D853" s="18"/>
      <c r="E853" s="18"/>
      <c r="F853" s="20"/>
      <c r="G853" s="18"/>
      <c r="H853" s="18"/>
      <c r="I853" s="18"/>
      <c r="J853" s="18"/>
      <c r="K853" s="18"/>
      <c r="L853" s="18"/>
      <c r="M853" s="18"/>
      <c r="N853" s="18"/>
      <c r="O853" s="18"/>
      <c r="P853" s="18"/>
    </row>
    <row r="854" spans="2:16" ht="11" customHeight="1" x14ac:dyDescent="0.25">
      <c r="B854" s="12">
        <v>2006</v>
      </c>
      <c r="C854" s="18">
        <v>76.8</v>
      </c>
      <c r="D854" s="18"/>
      <c r="E854" s="18"/>
      <c r="F854" s="20"/>
      <c r="G854" s="18"/>
      <c r="H854" s="18"/>
      <c r="I854" s="18"/>
      <c r="J854" s="18"/>
      <c r="K854" s="18"/>
      <c r="L854" s="18"/>
      <c r="M854" s="18"/>
      <c r="N854" s="18"/>
      <c r="O854" s="18"/>
      <c r="P854" s="18"/>
    </row>
    <row r="855" spans="2:16" ht="11" customHeight="1" x14ac:dyDescent="0.25">
      <c r="B855" s="12">
        <v>2007</v>
      </c>
      <c r="C855" s="18">
        <v>78.5</v>
      </c>
      <c r="D855" s="18"/>
      <c r="E855" s="18"/>
      <c r="F855" s="20"/>
      <c r="G855" s="18"/>
      <c r="H855" s="18"/>
      <c r="I855" s="18"/>
      <c r="J855" s="18"/>
      <c r="K855" s="18"/>
      <c r="L855" s="18"/>
      <c r="M855" s="18"/>
      <c r="N855" s="18"/>
      <c r="O855" s="18"/>
      <c r="P855" s="18"/>
    </row>
    <row r="856" spans="2:16" ht="11" customHeight="1" x14ac:dyDescent="0.25">
      <c r="B856" s="12">
        <v>2008</v>
      </c>
      <c r="C856" s="18">
        <v>78.5</v>
      </c>
      <c r="D856" s="18"/>
      <c r="E856" s="18"/>
      <c r="F856" s="20"/>
      <c r="G856" s="18"/>
      <c r="H856" s="18"/>
      <c r="I856" s="18"/>
      <c r="J856" s="18"/>
      <c r="K856" s="18"/>
      <c r="L856" s="18"/>
      <c r="M856" s="18"/>
      <c r="N856" s="18"/>
      <c r="O856" s="18"/>
      <c r="P856" s="18"/>
    </row>
    <row r="857" spans="2:16" ht="11" customHeight="1" x14ac:dyDescent="0.25">
      <c r="B857" s="12">
        <v>2009</v>
      </c>
      <c r="C857" s="18">
        <v>81.599999999999994</v>
      </c>
      <c r="D857" s="18"/>
      <c r="E857" s="18"/>
      <c r="F857" s="20"/>
      <c r="G857" s="18"/>
      <c r="H857" s="18"/>
      <c r="I857" s="18"/>
      <c r="J857" s="18"/>
      <c r="K857" s="18"/>
      <c r="L857" s="18"/>
      <c r="M857" s="18"/>
      <c r="N857" s="18"/>
      <c r="O857" s="18"/>
      <c r="P857" s="18"/>
    </row>
    <row r="858" spans="2:16" ht="11" customHeight="1" x14ac:dyDescent="0.25">
      <c r="B858" s="12">
        <v>2010</v>
      </c>
      <c r="C858" s="18">
        <v>84.8</v>
      </c>
      <c r="D858" s="18"/>
      <c r="E858" s="18"/>
      <c r="F858" s="20"/>
      <c r="G858" s="18"/>
      <c r="H858" s="18"/>
      <c r="I858" s="18"/>
      <c r="J858" s="18"/>
      <c r="K858" s="18"/>
      <c r="L858" s="18"/>
      <c r="M858" s="18"/>
      <c r="N858" s="18"/>
      <c r="O858" s="18"/>
      <c r="P858" s="18"/>
    </row>
    <row r="859" spans="2:16" ht="11" customHeight="1" x14ac:dyDescent="0.25">
      <c r="B859" s="12">
        <v>2011</v>
      </c>
      <c r="C859" s="18">
        <v>85.7</v>
      </c>
      <c r="D859" s="18">
        <v>83.6</v>
      </c>
      <c r="E859" s="18">
        <v>84.5</v>
      </c>
      <c r="F859" s="20">
        <v>84.8</v>
      </c>
      <c r="G859" s="18"/>
      <c r="H859" s="18"/>
      <c r="I859" s="18"/>
      <c r="J859" s="18"/>
      <c r="K859" s="18"/>
      <c r="L859" s="18"/>
      <c r="M859" s="18"/>
      <c r="N859" s="18"/>
      <c r="O859" s="18"/>
      <c r="P859" s="18"/>
    </row>
    <row r="860" spans="2:16" ht="11" customHeight="1" x14ac:dyDescent="0.25">
      <c r="B860" s="12">
        <v>2012</v>
      </c>
      <c r="C860" s="18">
        <v>90.9</v>
      </c>
      <c r="D860" s="18">
        <v>88</v>
      </c>
      <c r="E860" s="18">
        <v>88.4</v>
      </c>
      <c r="F860" s="20">
        <v>88.9</v>
      </c>
      <c r="G860" s="18"/>
      <c r="H860" s="18"/>
      <c r="I860" s="18"/>
      <c r="J860" s="18"/>
      <c r="K860" s="18"/>
      <c r="L860" s="18"/>
      <c r="M860" s="18"/>
      <c r="N860" s="18"/>
      <c r="O860" s="18"/>
      <c r="P860" s="18"/>
    </row>
    <row r="861" spans="2:16" ht="11" customHeight="1" x14ac:dyDescent="0.25">
      <c r="B861" s="12">
        <v>2013</v>
      </c>
      <c r="C861" s="18">
        <v>93.6</v>
      </c>
      <c r="D861" s="18">
        <v>91.9</v>
      </c>
      <c r="E861" s="18">
        <v>91.6</v>
      </c>
      <c r="F861" s="20">
        <v>91.7</v>
      </c>
      <c r="G861" s="18"/>
      <c r="H861" s="18"/>
      <c r="I861" s="18"/>
      <c r="J861" s="18"/>
      <c r="K861" s="18"/>
      <c r="L861" s="18"/>
      <c r="M861" s="18"/>
      <c r="N861" s="18"/>
      <c r="O861" s="18"/>
      <c r="P861" s="18"/>
    </row>
    <row r="862" spans="2:16" ht="11" customHeight="1" x14ac:dyDescent="0.25">
      <c r="B862" s="12">
        <v>2014</v>
      </c>
      <c r="C862" s="18">
        <v>94.7</v>
      </c>
      <c r="D862" s="18">
        <v>94</v>
      </c>
      <c r="E862" s="18">
        <v>92.9</v>
      </c>
      <c r="F862" s="20">
        <v>93.2</v>
      </c>
      <c r="G862" s="18"/>
      <c r="H862" s="18"/>
      <c r="I862" s="18"/>
      <c r="J862" s="18"/>
      <c r="K862" s="18"/>
      <c r="L862" s="18"/>
      <c r="M862" s="18"/>
      <c r="N862" s="18"/>
      <c r="O862" s="18"/>
      <c r="P862" s="18"/>
    </row>
    <row r="863" spans="2:16" ht="11" customHeight="1" x14ac:dyDescent="0.25">
      <c r="B863" s="12">
        <v>2015</v>
      </c>
      <c r="C863" s="21">
        <v>100</v>
      </c>
      <c r="D863" s="21">
        <v>100</v>
      </c>
      <c r="E863" s="21">
        <v>100</v>
      </c>
      <c r="F863" s="20">
        <v>100</v>
      </c>
      <c r="G863" s="18"/>
      <c r="H863" s="18"/>
      <c r="I863" s="18"/>
      <c r="J863" s="18"/>
      <c r="K863" s="18"/>
      <c r="L863" s="18"/>
      <c r="M863" s="18"/>
      <c r="N863" s="18"/>
      <c r="O863" s="18"/>
      <c r="P863" s="18"/>
    </row>
    <row r="864" spans="2:16" ht="11" customHeight="1" x14ac:dyDescent="0.25">
      <c r="B864" s="12">
        <v>2016</v>
      </c>
      <c r="C864" s="18">
        <v>105</v>
      </c>
      <c r="D864" s="18">
        <v>103.7</v>
      </c>
      <c r="E864" s="18">
        <v>102.9</v>
      </c>
      <c r="F864" s="20">
        <v>102.5</v>
      </c>
      <c r="G864" s="18"/>
      <c r="H864" s="18"/>
      <c r="I864" s="18"/>
      <c r="J864" s="18"/>
      <c r="K864" s="18"/>
      <c r="L864" s="18"/>
      <c r="M864" s="18"/>
      <c r="N864" s="18"/>
      <c r="O864" s="18"/>
      <c r="P864" s="18"/>
    </row>
    <row r="865" spans="1:16" ht="11" customHeight="1" x14ac:dyDescent="0.25">
      <c r="B865" s="12">
        <v>2017</v>
      </c>
      <c r="C865" s="18">
        <v>104.7</v>
      </c>
      <c r="D865" s="18">
        <v>104.6</v>
      </c>
      <c r="E865" s="18">
        <v>103.2</v>
      </c>
      <c r="F865" s="20">
        <v>102.5</v>
      </c>
      <c r="G865" s="18"/>
      <c r="H865" s="18"/>
      <c r="I865" s="18"/>
      <c r="J865" s="18"/>
      <c r="K865" s="18"/>
      <c r="L865" s="18"/>
      <c r="M865" s="18"/>
      <c r="N865" s="18"/>
      <c r="O865" s="18"/>
      <c r="P865" s="18"/>
    </row>
    <row r="866" spans="1:16" ht="11" customHeight="1" x14ac:dyDescent="0.25">
      <c r="B866" s="12">
        <v>2018</v>
      </c>
      <c r="C866" s="18">
        <v>107.2</v>
      </c>
      <c r="D866" s="18">
        <v>107.1</v>
      </c>
      <c r="E866" s="18">
        <v>104.8</v>
      </c>
      <c r="F866" s="20">
        <v>104.3</v>
      </c>
      <c r="G866" s="18"/>
      <c r="H866" s="18"/>
      <c r="I866" s="18"/>
      <c r="J866" s="18"/>
      <c r="K866" s="18"/>
      <c r="L866" s="18"/>
      <c r="M866" s="18"/>
      <c r="N866" s="18"/>
      <c r="O866" s="18"/>
      <c r="P866" s="18"/>
    </row>
    <row r="867" spans="1:16" ht="11" customHeight="1" x14ac:dyDescent="0.25">
      <c r="B867" s="12">
        <v>2019</v>
      </c>
      <c r="C867" s="18">
        <v>109.7</v>
      </c>
      <c r="D867" s="18">
        <v>110.1</v>
      </c>
      <c r="E867" s="18">
        <v>107.9</v>
      </c>
      <c r="F867" s="20">
        <v>107.2</v>
      </c>
      <c r="G867" s="18"/>
      <c r="H867" s="18"/>
      <c r="I867" s="18"/>
      <c r="J867" s="18"/>
      <c r="K867" s="18"/>
      <c r="L867" s="18"/>
      <c r="M867" s="18"/>
      <c r="N867" s="18"/>
      <c r="O867" s="18"/>
      <c r="P867" s="18"/>
    </row>
    <row r="868" spans="1:16" ht="11" customHeight="1" x14ac:dyDescent="0.25">
      <c r="B868" s="12">
        <v>2020</v>
      </c>
      <c r="C868" s="18">
        <v>110.6</v>
      </c>
      <c r="D868" s="18">
        <v>108.8</v>
      </c>
      <c r="E868" s="18">
        <v>107.4</v>
      </c>
      <c r="F868" s="20">
        <v>109.4</v>
      </c>
      <c r="G868" s="18"/>
      <c r="H868" s="18"/>
      <c r="I868" s="18"/>
      <c r="J868" s="18"/>
      <c r="K868" s="18"/>
      <c r="L868" s="18"/>
      <c r="M868" s="18"/>
      <c r="N868" s="18"/>
      <c r="O868" s="18"/>
      <c r="P868" s="18"/>
    </row>
    <row r="869" spans="1:16" ht="11" customHeight="1" x14ac:dyDescent="0.25">
      <c r="B869" s="12">
        <v>2021</v>
      </c>
      <c r="C869" s="18">
        <v>113.9</v>
      </c>
      <c r="D869" s="18">
        <v>115</v>
      </c>
      <c r="E869" s="18">
        <v>110.6</v>
      </c>
      <c r="F869" s="20">
        <v>113.6</v>
      </c>
      <c r="G869" s="18"/>
      <c r="H869" s="18"/>
      <c r="I869" s="18"/>
      <c r="J869" s="18"/>
      <c r="K869" s="18"/>
      <c r="L869" s="18"/>
      <c r="M869" s="18"/>
      <c r="N869" s="18"/>
      <c r="O869" s="18"/>
      <c r="P869" s="18"/>
    </row>
    <row r="870" spans="1:16" ht="11" customHeight="1" x14ac:dyDescent="0.25">
      <c r="B870" s="12">
        <v>2022</v>
      </c>
      <c r="C870" s="18">
        <v>114.3</v>
      </c>
      <c r="D870" s="18">
        <v>115.9</v>
      </c>
      <c r="E870" s="18">
        <v>114.9</v>
      </c>
      <c r="F870" s="20">
        <v>117.9</v>
      </c>
      <c r="G870" s="18"/>
      <c r="H870" s="18"/>
      <c r="I870" s="18"/>
      <c r="J870" s="18"/>
      <c r="K870" s="18"/>
      <c r="L870" s="18"/>
      <c r="M870" s="18"/>
      <c r="N870" s="18"/>
      <c r="O870" s="18"/>
      <c r="P870" s="18"/>
    </row>
    <row r="871" spans="1:16" ht="11" customHeight="1" thickBot="1" x14ac:dyDescent="0.3">
      <c r="A871" s="24"/>
      <c r="B871" s="25">
        <v>2023</v>
      </c>
      <c r="C871" s="26">
        <v>117.1</v>
      </c>
      <c r="D871" s="26"/>
      <c r="E871" s="26"/>
      <c r="F871" s="27"/>
      <c r="G871" s="18"/>
      <c r="H871" s="18"/>
      <c r="I871" s="18"/>
      <c r="J871" s="18"/>
      <c r="K871" s="18"/>
      <c r="L871" s="18"/>
      <c r="M871" s="18"/>
      <c r="N871" s="18"/>
      <c r="O871" s="18"/>
      <c r="P871" s="18"/>
    </row>
    <row r="872" spans="1:16" ht="11" customHeight="1" x14ac:dyDescent="0.25">
      <c r="A872" s="14" t="s">
        <v>33</v>
      </c>
      <c r="B872" s="15">
        <v>1994</v>
      </c>
      <c r="C872" s="16">
        <v>122.9</v>
      </c>
      <c r="D872" s="16"/>
      <c r="E872" s="16"/>
      <c r="F872" s="20"/>
      <c r="G872" s="18"/>
      <c r="H872" s="18"/>
      <c r="I872" s="18"/>
      <c r="J872" s="18"/>
      <c r="K872" s="18"/>
      <c r="L872" s="18"/>
      <c r="M872" s="18"/>
      <c r="N872" s="18"/>
      <c r="O872" s="18"/>
      <c r="P872" s="18"/>
    </row>
    <row r="873" spans="1:16" ht="11" customHeight="1" x14ac:dyDescent="0.25">
      <c r="A873" s="19"/>
      <c r="B873" s="12">
        <v>1995</v>
      </c>
      <c r="C873" s="18">
        <v>120.9</v>
      </c>
      <c r="D873" s="18"/>
      <c r="E873" s="18"/>
      <c r="F873" s="20"/>
      <c r="G873" s="18"/>
      <c r="H873" s="18"/>
      <c r="I873" s="18"/>
      <c r="J873" s="18"/>
      <c r="K873" s="18"/>
      <c r="L873" s="18"/>
      <c r="M873" s="18"/>
      <c r="N873" s="18"/>
      <c r="O873" s="18"/>
      <c r="P873" s="18"/>
    </row>
    <row r="874" spans="1:16" ht="11" customHeight="1" x14ac:dyDescent="0.25">
      <c r="B874" s="12">
        <v>1996</v>
      </c>
      <c r="C874" s="18">
        <v>120.9</v>
      </c>
      <c r="D874" s="18"/>
      <c r="E874" s="18"/>
      <c r="F874" s="20"/>
      <c r="G874" s="18"/>
      <c r="H874" s="18"/>
      <c r="I874" s="18"/>
      <c r="J874" s="18"/>
      <c r="K874" s="18"/>
      <c r="L874" s="18"/>
      <c r="M874" s="18"/>
      <c r="N874" s="18"/>
      <c r="O874" s="18"/>
      <c r="P874" s="18"/>
    </row>
    <row r="875" spans="1:16" ht="11" customHeight="1" x14ac:dyDescent="0.25">
      <c r="B875" s="12">
        <v>1997</v>
      </c>
      <c r="C875" s="18">
        <v>122.2</v>
      </c>
      <c r="D875" s="18"/>
      <c r="E875" s="18"/>
      <c r="F875" s="20"/>
      <c r="G875" s="18"/>
      <c r="H875" s="18"/>
      <c r="I875" s="18"/>
      <c r="J875" s="18"/>
      <c r="K875" s="18"/>
      <c r="L875" s="18"/>
      <c r="M875" s="18"/>
      <c r="N875" s="18"/>
      <c r="O875" s="18"/>
      <c r="P875" s="18"/>
    </row>
    <row r="876" spans="1:16" ht="11" customHeight="1" x14ac:dyDescent="0.25">
      <c r="B876" s="12">
        <v>1998</v>
      </c>
      <c r="C876" s="18">
        <v>121.7</v>
      </c>
      <c r="D876" s="18"/>
      <c r="E876" s="18"/>
      <c r="F876" s="20"/>
      <c r="G876" s="18"/>
      <c r="H876" s="18"/>
      <c r="I876" s="18"/>
      <c r="J876" s="18"/>
      <c r="K876" s="18"/>
      <c r="L876" s="18"/>
      <c r="M876" s="18"/>
      <c r="N876" s="18"/>
      <c r="O876" s="18"/>
      <c r="P876" s="18"/>
    </row>
    <row r="877" spans="1:16" ht="11" customHeight="1" x14ac:dyDescent="0.25">
      <c r="B877" s="12">
        <v>1999</v>
      </c>
      <c r="C877" s="18">
        <v>119.8</v>
      </c>
      <c r="D877" s="18"/>
      <c r="E877" s="18"/>
      <c r="F877" s="20"/>
      <c r="G877" s="18"/>
      <c r="H877" s="18"/>
      <c r="I877" s="18"/>
      <c r="J877" s="18"/>
      <c r="K877" s="18"/>
      <c r="L877" s="18"/>
      <c r="M877" s="18"/>
      <c r="N877" s="18"/>
      <c r="O877" s="18"/>
      <c r="P877" s="18"/>
    </row>
    <row r="878" spans="1:16" ht="11" customHeight="1" x14ac:dyDescent="0.25">
      <c r="B878" s="12">
        <v>2000</v>
      </c>
      <c r="C878" s="18">
        <v>124.1</v>
      </c>
      <c r="D878" s="18"/>
      <c r="E878" s="18"/>
      <c r="F878" s="20"/>
      <c r="G878" s="18"/>
      <c r="H878" s="18"/>
      <c r="I878" s="18"/>
      <c r="J878" s="18"/>
      <c r="K878" s="18"/>
      <c r="L878" s="18"/>
      <c r="M878" s="18"/>
      <c r="N878" s="18"/>
      <c r="O878" s="18"/>
      <c r="P878" s="18"/>
    </row>
    <row r="879" spans="1:16" ht="11" customHeight="1" x14ac:dyDescent="0.25">
      <c r="B879" s="12">
        <v>2001</v>
      </c>
      <c r="C879" s="18">
        <v>117.5</v>
      </c>
      <c r="D879" s="18"/>
      <c r="E879" s="18"/>
      <c r="F879" s="20"/>
      <c r="G879" s="18"/>
      <c r="H879" s="18"/>
      <c r="I879" s="18"/>
      <c r="J879" s="18"/>
      <c r="K879" s="18"/>
      <c r="L879" s="18"/>
      <c r="M879" s="18"/>
      <c r="N879" s="18"/>
      <c r="O879" s="18"/>
      <c r="P879" s="18"/>
    </row>
    <row r="880" spans="1:16" ht="11" customHeight="1" x14ac:dyDescent="0.25">
      <c r="B880" s="12">
        <v>2002</v>
      </c>
      <c r="C880" s="18">
        <v>118.7</v>
      </c>
      <c r="D880" s="18"/>
      <c r="E880" s="18"/>
      <c r="F880" s="20"/>
      <c r="G880" s="18"/>
      <c r="H880" s="18"/>
      <c r="I880" s="18"/>
      <c r="J880" s="18"/>
      <c r="K880" s="18"/>
      <c r="L880" s="18"/>
      <c r="M880" s="18"/>
      <c r="N880" s="18"/>
      <c r="O880" s="18"/>
      <c r="P880" s="18"/>
    </row>
    <row r="881" spans="2:16" ht="11" customHeight="1" x14ac:dyDescent="0.25">
      <c r="B881" s="12">
        <v>2003</v>
      </c>
      <c r="C881" s="18">
        <v>118.7</v>
      </c>
      <c r="D881" s="18"/>
      <c r="E881" s="18"/>
      <c r="F881" s="20"/>
      <c r="G881" s="18"/>
      <c r="H881" s="18"/>
      <c r="I881" s="18"/>
      <c r="J881" s="18"/>
      <c r="K881" s="18"/>
      <c r="L881" s="18"/>
      <c r="M881" s="18"/>
      <c r="N881" s="18"/>
      <c r="O881" s="18"/>
      <c r="P881" s="18"/>
    </row>
    <row r="882" spans="2:16" ht="11" customHeight="1" x14ac:dyDescent="0.25">
      <c r="B882" s="12">
        <v>2004</v>
      </c>
      <c r="C882" s="18">
        <v>118.1</v>
      </c>
      <c r="D882" s="18"/>
      <c r="E882" s="18"/>
      <c r="F882" s="20"/>
      <c r="G882" s="18"/>
      <c r="H882" s="18"/>
      <c r="I882" s="18"/>
      <c r="J882" s="18"/>
      <c r="K882" s="18"/>
      <c r="L882" s="18"/>
      <c r="M882" s="18"/>
      <c r="N882" s="18"/>
      <c r="O882" s="18"/>
      <c r="P882" s="18"/>
    </row>
    <row r="883" spans="2:16" ht="11" customHeight="1" x14ac:dyDescent="0.25">
      <c r="B883" s="12">
        <v>2005</v>
      </c>
      <c r="C883" s="18">
        <v>116.1</v>
      </c>
      <c r="D883" s="18"/>
      <c r="E883" s="18"/>
      <c r="F883" s="20"/>
      <c r="G883" s="18"/>
      <c r="H883" s="18"/>
      <c r="I883" s="18"/>
      <c r="J883" s="18"/>
      <c r="K883" s="18"/>
      <c r="L883" s="18"/>
      <c r="M883" s="18"/>
      <c r="N883" s="18"/>
      <c r="O883" s="18"/>
      <c r="P883" s="18"/>
    </row>
    <row r="884" spans="2:16" ht="11" customHeight="1" x14ac:dyDescent="0.25">
      <c r="B884" s="12">
        <v>2006</v>
      </c>
      <c r="C884" s="18">
        <v>115.7</v>
      </c>
      <c r="D884" s="18"/>
      <c r="E884" s="18"/>
      <c r="F884" s="20"/>
      <c r="G884" s="18"/>
      <c r="H884" s="18"/>
      <c r="I884" s="18"/>
      <c r="J884" s="18"/>
      <c r="K884" s="18"/>
      <c r="L884" s="18"/>
      <c r="M884" s="18"/>
      <c r="N884" s="18"/>
      <c r="O884" s="18"/>
      <c r="P884" s="18"/>
    </row>
    <row r="885" spans="2:16" ht="11" customHeight="1" x14ac:dyDescent="0.25">
      <c r="B885" s="12">
        <v>2007</v>
      </c>
      <c r="C885" s="18">
        <v>115.4</v>
      </c>
      <c r="D885" s="18"/>
      <c r="E885" s="18"/>
      <c r="F885" s="20"/>
      <c r="G885" s="18"/>
      <c r="H885" s="18"/>
      <c r="I885" s="18"/>
      <c r="J885" s="18"/>
      <c r="K885" s="18"/>
      <c r="L885" s="18"/>
      <c r="M885" s="18"/>
      <c r="N885" s="18"/>
      <c r="O885" s="18"/>
      <c r="P885" s="18"/>
    </row>
    <row r="886" spans="2:16" ht="11" customHeight="1" x14ac:dyDescent="0.25">
      <c r="B886" s="12">
        <v>2008</v>
      </c>
      <c r="C886" s="18">
        <v>111.1</v>
      </c>
      <c r="D886" s="18"/>
      <c r="E886" s="18"/>
      <c r="F886" s="20"/>
      <c r="G886" s="18"/>
      <c r="H886" s="18"/>
      <c r="I886" s="18"/>
      <c r="J886" s="18"/>
      <c r="K886" s="18"/>
      <c r="L886" s="18"/>
      <c r="M886" s="18"/>
      <c r="N886" s="18"/>
      <c r="O886" s="18"/>
      <c r="P886" s="18"/>
    </row>
    <row r="887" spans="2:16" ht="11" customHeight="1" x14ac:dyDescent="0.25">
      <c r="B887" s="12">
        <v>2009</v>
      </c>
      <c r="C887" s="18">
        <v>105.3</v>
      </c>
      <c r="D887" s="18"/>
      <c r="E887" s="18"/>
      <c r="F887" s="20"/>
      <c r="G887" s="18"/>
      <c r="H887" s="18"/>
      <c r="I887" s="18"/>
      <c r="J887" s="18"/>
      <c r="K887" s="18"/>
      <c r="L887" s="18"/>
      <c r="M887" s="18"/>
      <c r="N887" s="18"/>
      <c r="O887" s="18"/>
      <c r="P887" s="18"/>
    </row>
    <row r="888" spans="2:16" ht="11" customHeight="1" x14ac:dyDescent="0.25">
      <c r="B888" s="12">
        <v>2010</v>
      </c>
      <c r="C888" s="18">
        <v>104</v>
      </c>
      <c r="D888" s="18"/>
      <c r="E888" s="18"/>
      <c r="F888" s="20"/>
      <c r="G888" s="18"/>
      <c r="H888" s="18"/>
      <c r="I888" s="18"/>
      <c r="J888" s="18"/>
      <c r="K888" s="18"/>
      <c r="L888" s="18"/>
      <c r="M888" s="18"/>
      <c r="N888" s="18"/>
      <c r="O888" s="18"/>
      <c r="P888" s="18"/>
    </row>
    <row r="889" spans="2:16" ht="11" customHeight="1" x14ac:dyDescent="0.25">
      <c r="B889" s="12">
        <v>2011</v>
      </c>
      <c r="C889" s="18">
        <v>101.5</v>
      </c>
      <c r="D889" s="18">
        <v>100.4</v>
      </c>
      <c r="E889" s="18">
        <v>103.9</v>
      </c>
      <c r="F889" s="20">
        <v>105.3</v>
      </c>
      <c r="G889" s="18"/>
      <c r="H889" s="18"/>
      <c r="I889" s="18"/>
      <c r="J889" s="18"/>
      <c r="K889" s="18"/>
      <c r="L889" s="18"/>
      <c r="M889" s="18"/>
      <c r="N889" s="18"/>
      <c r="O889" s="18"/>
      <c r="P889" s="18"/>
    </row>
    <row r="890" spans="2:16" ht="11" customHeight="1" x14ac:dyDescent="0.25">
      <c r="B890" s="12">
        <v>2012</v>
      </c>
      <c r="C890" s="18">
        <v>101.3</v>
      </c>
      <c r="D890" s="18">
        <v>100.2</v>
      </c>
      <c r="E890" s="18">
        <v>100.1</v>
      </c>
      <c r="F890" s="20">
        <v>102.8</v>
      </c>
      <c r="G890" s="18"/>
      <c r="H890" s="18"/>
      <c r="I890" s="18"/>
      <c r="J890" s="18"/>
      <c r="K890" s="18"/>
      <c r="L890" s="18"/>
      <c r="M890" s="18"/>
      <c r="N890" s="18"/>
      <c r="O890" s="18"/>
      <c r="P890" s="18"/>
    </row>
    <row r="891" spans="2:16" ht="11" customHeight="1" x14ac:dyDescent="0.25">
      <c r="B891" s="12">
        <v>2013</v>
      </c>
      <c r="C891" s="18">
        <v>99.7</v>
      </c>
      <c r="D891" s="18">
        <v>100.2</v>
      </c>
      <c r="E891" s="18">
        <v>97.5</v>
      </c>
      <c r="F891" s="20">
        <v>100.7</v>
      </c>
      <c r="G891" s="18"/>
      <c r="H891" s="18"/>
      <c r="I891" s="18"/>
      <c r="J891" s="18"/>
      <c r="K891" s="18"/>
      <c r="L891" s="18"/>
      <c r="M891" s="18"/>
      <c r="N891" s="18"/>
      <c r="O891" s="18"/>
      <c r="P891" s="18"/>
    </row>
    <row r="892" spans="2:16" ht="11" customHeight="1" x14ac:dyDescent="0.25">
      <c r="B892" s="12">
        <v>2014</v>
      </c>
      <c r="C892" s="18">
        <v>99.8</v>
      </c>
      <c r="D892" s="18">
        <v>100.1</v>
      </c>
      <c r="E892" s="18">
        <v>99</v>
      </c>
      <c r="F892" s="20">
        <v>100.4</v>
      </c>
      <c r="G892" s="18"/>
      <c r="H892" s="18"/>
      <c r="I892" s="18"/>
      <c r="J892" s="18"/>
      <c r="K892" s="18"/>
      <c r="L892" s="18"/>
      <c r="M892" s="18"/>
      <c r="N892" s="18"/>
      <c r="O892" s="18"/>
      <c r="P892" s="18"/>
    </row>
    <row r="893" spans="2:16" ht="11" customHeight="1" x14ac:dyDescent="0.25">
      <c r="B893" s="12">
        <v>2015</v>
      </c>
      <c r="C893" s="21">
        <v>100</v>
      </c>
      <c r="D893" s="21">
        <v>100</v>
      </c>
      <c r="E893" s="21">
        <v>100</v>
      </c>
      <c r="F893" s="20">
        <v>100</v>
      </c>
      <c r="G893" s="18"/>
      <c r="H893" s="18"/>
      <c r="I893" s="18"/>
      <c r="J893" s="18"/>
      <c r="K893" s="18"/>
      <c r="L893" s="18"/>
      <c r="M893" s="18"/>
      <c r="N893" s="18"/>
      <c r="O893" s="18"/>
      <c r="P893" s="18"/>
    </row>
    <row r="894" spans="2:16" ht="11" customHeight="1" x14ac:dyDescent="0.25">
      <c r="B894" s="12">
        <v>2016</v>
      </c>
      <c r="C894" s="18">
        <v>98.1</v>
      </c>
      <c r="D894" s="18">
        <v>99.4</v>
      </c>
      <c r="E894" s="18">
        <v>97.6</v>
      </c>
      <c r="F894" s="20">
        <v>97.5</v>
      </c>
      <c r="G894" s="18"/>
      <c r="H894" s="18"/>
      <c r="I894" s="18"/>
      <c r="J894" s="18"/>
      <c r="K894" s="18"/>
      <c r="L894" s="18"/>
      <c r="M894" s="18"/>
      <c r="N894" s="18"/>
      <c r="O894" s="18"/>
      <c r="P894" s="18"/>
    </row>
    <row r="895" spans="2:16" ht="11" customHeight="1" x14ac:dyDescent="0.25">
      <c r="B895" s="12">
        <v>2017</v>
      </c>
      <c r="C895" s="18">
        <v>99.5</v>
      </c>
      <c r="D895" s="18">
        <v>101.3</v>
      </c>
      <c r="E895" s="18">
        <v>100.2</v>
      </c>
      <c r="F895" s="20">
        <v>100.5</v>
      </c>
      <c r="G895" s="18"/>
      <c r="H895" s="18"/>
      <c r="I895" s="18"/>
      <c r="J895" s="18"/>
      <c r="K895" s="18"/>
      <c r="L895" s="18"/>
      <c r="M895" s="18"/>
      <c r="N895" s="18"/>
      <c r="O895" s="18"/>
      <c r="P895" s="18"/>
    </row>
    <row r="896" spans="2:16" ht="11" customHeight="1" x14ac:dyDescent="0.25">
      <c r="B896" s="12">
        <v>2018</v>
      </c>
      <c r="C896" s="18">
        <v>98.5</v>
      </c>
      <c r="D896" s="18">
        <v>100</v>
      </c>
      <c r="E896" s="18">
        <v>100.4</v>
      </c>
      <c r="F896" s="20">
        <v>101.5</v>
      </c>
      <c r="G896" s="18"/>
      <c r="H896" s="18"/>
      <c r="I896" s="18"/>
      <c r="J896" s="18"/>
      <c r="K896" s="18"/>
      <c r="L896" s="18"/>
      <c r="M896" s="18"/>
      <c r="N896" s="18"/>
      <c r="O896" s="18"/>
      <c r="P896" s="18"/>
    </row>
    <row r="897" spans="1:16" ht="11" customHeight="1" x14ac:dyDescent="0.25">
      <c r="B897" s="12">
        <v>2019</v>
      </c>
      <c r="C897" s="18">
        <v>100</v>
      </c>
      <c r="D897" s="18">
        <v>99.2</v>
      </c>
      <c r="E897" s="18">
        <v>98.3</v>
      </c>
      <c r="F897" s="20">
        <v>101.7</v>
      </c>
      <c r="G897" s="18"/>
      <c r="H897" s="18"/>
      <c r="I897" s="18"/>
      <c r="J897" s="18"/>
      <c r="K897" s="18"/>
      <c r="L897" s="18"/>
      <c r="M897" s="18"/>
      <c r="N897" s="18"/>
      <c r="O897" s="18"/>
      <c r="P897" s="18"/>
    </row>
    <row r="898" spans="1:16" ht="11" customHeight="1" x14ac:dyDescent="0.25">
      <c r="B898" s="12">
        <v>2020</v>
      </c>
      <c r="C898" s="18">
        <v>89.4</v>
      </c>
      <c r="D898" s="18">
        <v>87.7</v>
      </c>
      <c r="E898" s="18">
        <v>85.7</v>
      </c>
      <c r="F898" s="20">
        <v>92.2</v>
      </c>
      <c r="G898" s="18"/>
      <c r="H898" s="18"/>
      <c r="I898" s="18"/>
      <c r="J898" s="18"/>
      <c r="K898" s="18"/>
      <c r="L898" s="18"/>
      <c r="M898" s="18"/>
      <c r="N898" s="18"/>
      <c r="O898" s="18"/>
      <c r="P898" s="18"/>
    </row>
    <row r="899" spans="1:16" ht="11" customHeight="1" x14ac:dyDescent="0.25">
      <c r="B899" s="12">
        <v>2021</v>
      </c>
      <c r="C899" s="18">
        <v>92.4</v>
      </c>
      <c r="D899" s="18">
        <v>94.2</v>
      </c>
      <c r="E899" s="18">
        <v>91.5</v>
      </c>
      <c r="F899" s="20">
        <v>99.2</v>
      </c>
      <c r="G899" s="18"/>
      <c r="H899" s="18"/>
      <c r="I899" s="18"/>
      <c r="J899" s="18"/>
      <c r="K899" s="18"/>
      <c r="L899" s="18"/>
      <c r="M899" s="18"/>
      <c r="N899" s="18"/>
      <c r="O899" s="18"/>
      <c r="P899" s="18"/>
    </row>
    <row r="900" spans="1:16" ht="11" customHeight="1" x14ac:dyDescent="0.25">
      <c r="B900" s="12">
        <v>2022</v>
      </c>
      <c r="C900" s="18">
        <v>94.9</v>
      </c>
      <c r="D900" s="18">
        <v>100.4</v>
      </c>
      <c r="E900" s="18">
        <v>96.5</v>
      </c>
      <c r="F900" s="20">
        <v>102.8</v>
      </c>
      <c r="G900" s="18"/>
      <c r="H900" s="18"/>
      <c r="I900" s="18"/>
      <c r="J900" s="18"/>
      <c r="K900" s="18"/>
      <c r="L900" s="18"/>
      <c r="M900" s="18"/>
      <c r="N900" s="18"/>
      <c r="O900" s="18"/>
      <c r="P900" s="18"/>
    </row>
    <row r="901" spans="1:16" ht="11" customHeight="1" thickBot="1" x14ac:dyDescent="0.3">
      <c r="A901" s="24"/>
      <c r="B901" s="25">
        <v>2023</v>
      </c>
      <c r="C901" s="26">
        <v>98</v>
      </c>
      <c r="D901" s="26"/>
      <c r="E901" s="26"/>
      <c r="F901" s="27"/>
      <c r="G901" s="18"/>
      <c r="H901" s="18"/>
      <c r="I901" s="18"/>
      <c r="J901" s="18"/>
      <c r="K901" s="18"/>
      <c r="L901" s="18"/>
      <c r="M901" s="18"/>
      <c r="N901" s="18"/>
      <c r="O901" s="18"/>
      <c r="P901" s="18"/>
    </row>
    <row r="902" spans="1:16" ht="11" customHeight="1" x14ac:dyDescent="0.25">
      <c r="A902" s="14" t="s">
        <v>34</v>
      </c>
      <c r="B902" s="15">
        <v>1994</v>
      </c>
      <c r="C902" s="16">
        <v>94.9</v>
      </c>
      <c r="D902" s="16"/>
      <c r="E902" s="16"/>
      <c r="F902" s="17"/>
      <c r="G902" s="18"/>
      <c r="H902" s="18"/>
      <c r="I902" s="18"/>
      <c r="J902" s="18"/>
      <c r="K902" s="18"/>
      <c r="L902" s="18"/>
      <c r="M902" s="18"/>
      <c r="N902" s="18"/>
      <c r="O902" s="18"/>
      <c r="P902" s="18"/>
    </row>
    <row r="903" spans="1:16" ht="11" customHeight="1" x14ac:dyDescent="0.25">
      <c r="A903" s="19"/>
      <c r="B903" s="12">
        <v>1995</v>
      </c>
      <c r="C903" s="18">
        <v>96.7</v>
      </c>
      <c r="D903" s="18"/>
      <c r="E903" s="18"/>
      <c r="F903" s="20"/>
      <c r="G903" s="18"/>
      <c r="H903" s="18"/>
      <c r="I903" s="18"/>
      <c r="J903" s="18"/>
      <c r="K903" s="18"/>
      <c r="L903" s="18"/>
      <c r="M903" s="18"/>
      <c r="N903" s="18"/>
      <c r="O903" s="18"/>
      <c r="P903" s="18"/>
    </row>
    <row r="904" spans="1:16" ht="11" customHeight="1" x14ac:dyDescent="0.25">
      <c r="B904" s="12">
        <v>1996</v>
      </c>
      <c r="C904" s="18">
        <v>99.2</v>
      </c>
      <c r="D904" s="18"/>
      <c r="E904" s="18"/>
      <c r="F904" s="20"/>
      <c r="G904" s="18"/>
      <c r="H904" s="18"/>
      <c r="I904" s="18"/>
      <c r="J904" s="18"/>
      <c r="K904" s="18"/>
      <c r="L904" s="18"/>
      <c r="M904" s="18"/>
      <c r="N904" s="18"/>
      <c r="O904" s="18"/>
      <c r="P904" s="18"/>
    </row>
    <row r="905" spans="1:16" ht="11" customHeight="1" x14ac:dyDescent="0.25">
      <c r="B905" s="12">
        <v>1997</v>
      </c>
      <c r="C905" s="18">
        <v>101.2</v>
      </c>
      <c r="D905" s="18"/>
      <c r="E905" s="18"/>
      <c r="F905" s="20"/>
      <c r="G905" s="18"/>
      <c r="H905" s="18"/>
      <c r="I905" s="18"/>
      <c r="J905" s="18"/>
      <c r="K905" s="18"/>
      <c r="L905" s="18"/>
      <c r="M905" s="18"/>
      <c r="N905" s="18"/>
      <c r="O905" s="18"/>
      <c r="P905" s="18"/>
    </row>
    <row r="906" spans="1:16" ht="11" customHeight="1" x14ac:dyDescent="0.25">
      <c r="B906" s="12">
        <v>1998</v>
      </c>
      <c r="C906" s="18">
        <v>100.2</v>
      </c>
      <c r="D906" s="18"/>
      <c r="E906" s="18"/>
      <c r="F906" s="20"/>
      <c r="G906" s="18"/>
      <c r="H906" s="18"/>
      <c r="I906" s="18"/>
      <c r="J906" s="18"/>
      <c r="K906" s="18"/>
      <c r="L906" s="18"/>
      <c r="M906" s="18"/>
      <c r="N906" s="18"/>
      <c r="O906" s="18"/>
      <c r="P906" s="18"/>
    </row>
    <row r="907" spans="1:16" ht="11" customHeight="1" x14ac:dyDescent="0.25">
      <c r="B907" s="12">
        <v>1999</v>
      </c>
      <c r="C907" s="18">
        <v>99</v>
      </c>
      <c r="D907" s="18"/>
      <c r="E907" s="18"/>
      <c r="F907" s="20"/>
      <c r="G907" s="18"/>
      <c r="H907" s="18"/>
      <c r="I907" s="18"/>
      <c r="J907" s="18"/>
      <c r="K907" s="18"/>
      <c r="L907" s="18"/>
      <c r="M907" s="18"/>
      <c r="N907" s="18"/>
      <c r="O907" s="18"/>
      <c r="P907" s="18"/>
    </row>
    <row r="908" spans="1:16" ht="11" customHeight="1" x14ac:dyDescent="0.25">
      <c r="B908" s="12">
        <v>2000</v>
      </c>
      <c r="C908" s="18">
        <v>100.2</v>
      </c>
      <c r="D908" s="18"/>
      <c r="E908" s="18"/>
      <c r="F908" s="20"/>
      <c r="G908" s="18"/>
      <c r="H908" s="18"/>
      <c r="I908" s="18"/>
      <c r="J908" s="18"/>
      <c r="K908" s="18"/>
      <c r="L908" s="18"/>
      <c r="M908" s="18"/>
      <c r="N908" s="18"/>
      <c r="O908" s="18"/>
      <c r="P908" s="18"/>
    </row>
    <row r="909" spans="1:16" ht="11" customHeight="1" x14ac:dyDescent="0.25">
      <c r="B909" s="12">
        <v>2001</v>
      </c>
      <c r="C909" s="18">
        <v>98.8</v>
      </c>
      <c r="D909" s="18"/>
      <c r="E909" s="18"/>
      <c r="F909" s="20"/>
      <c r="G909" s="18"/>
      <c r="H909" s="18"/>
      <c r="I909" s="18"/>
      <c r="J909" s="18"/>
      <c r="K909" s="18"/>
      <c r="L909" s="18"/>
      <c r="M909" s="18"/>
      <c r="N909" s="18"/>
      <c r="O909" s="18"/>
      <c r="P909" s="18"/>
    </row>
    <row r="910" spans="1:16" ht="11" customHeight="1" x14ac:dyDescent="0.25">
      <c r="B910" s="12">
        <v>2002</v>
      </c>
      <c r="C910" s="18">
        <v>98</v>
      </c>
      <c r="D910" s="18"/>
      <c r="E910" s="18"/>
      <c r="F910" s="20"/>
      <c r="G910" s="18"/>
      <c r="H910" s="18"/>
      <c r="I910" s="18"/>
      <c r="J910" s="18"/>
      <c r="K910" s="18"/>
      <c r="L910" s="18"/>
      <c r="M910" s="18"/>
      <c r="N910" s="18"/>
      <c r="O910" s="18"/>
      <c r="P910" s="18"/>
    </row>
    <row r="911" spans="1:16" ht="11" customHeight="1" x14ac:dyDescent="0.25">
      <c r="B911" s="12">
        <v>2003</v>
      </c>
      <c r="C911" s="18">
        <v>98.1</v>
      </c>
      <c r="D911" s="18"/>
      <c r="E911" s="18"/>
      <c r="F911" s="20"/>
      <c r="G911" s="18"/>
      <c r="H911" s="18"/>
      <c r="I911" s="18"/>
      <c r="J911" s="18"/>
      <c r="K911" s="18"/>
      <c r="L911" s="18"/>
      <c r="M911" s="18"/>
      <c r="N911" s="18"/>
      <c r="O911" s="18"/>
      <c r="P911" s="18"/>
    </row>
    <row r="912" spans="1:16" ht="11" customHeight="1" x14ac:dyDescent="0.25">
      <c r="B912" s="12">
        <v>2004</v>
      </c>
      <c r="C912" s="18">
        <v>99.2</v>
      </c>
      <c r="D912" s="18"/>
      <c r="E912" s="18"/>
      <c r="F912" s="20"/>
      <c r="G912" s="18"/>
      <c r="H912" s="18"/>
      <c r="I912" s="18"/>
      <c r="J912" s="18"/>
      <c r="K912" s="18"/>
      <c r="L912" s="18"/>
      <c r="M912" s="18"/>
      <c r="N912" s="18"/>
      <c r="O912" s="18"/>
      <c r="P912" s="18"/>
    </row>
    <row r="913" spans="2:16" ht="11" customHeight="1" x14ac:dyDescent="0.25">
      <c r="B913" s="12">
        <v>2005</v>
      </c>
      <c r="C913" s="18">
        <v>100</v>
      </c>
      <c r="D913" s="18"/>
      <c r="E913" s="18"/>
      <c r="F913" s="20"/>
      <c r="G913" s="18"/>
      <c r="H913" s="18"/>
      <c r="I913" s="18"/>
      <c r="J913" s="18"/>
      <c r="K913" s="18"/>
      <c r="L913" s="18"/>
      <c r="M913" s="18"/>
      <c r="N913" s="18"/>
      <c r="O913" s="18"/>
      <c r="P913" s="18"/>
    </row>
    <row r="914" spans="2:16" ht="11" customHeight="1" x14ac:dyDescent="0.25">
      <c r="B914" s="12">
        <v>2006</v>
      </c>
      <c r="C914" s="18">
        <v>100.3</v>
      </c>
      <c r="D914" s="18"/>
      <c r="E914" s="18"/>
      <c r="F914" s="20"/>
      <c r="G914" s="18"/>
      <c r="H914" s="18"/>
      <c r="I914" s="18"/>
      <c r="J914" s="18"/>
      <c r="K914" s="18"/>
      <c r="L914" s="18"/>
      <c r="M914" s="18"/>
      <c r="N914" s="18"/>
      <c r="O914" s="18"/>
      <c r="P914" s="18"/>
    </row>
    <row r="915" spans="2:16" ht="11" customHeight="1" x14ac:dyDescent="0.25">
      <c r="B915" s="12">
        <v>2007</v>
      </c>
      <c r="C915" s="18">
        <v>101</v>
      </c>
      <c r="D915" s="18"/>
      <c r="E915" s="18"/>
      <c r="F915" s="20"/>
      <c r="G915" s="18"/>
      <c r="H915" s="18"/>
      <c r="I915" s="18"/>
      <c r="J915" s="18"/>
      <c r="K915" s="18"/>
      <c r="L915" s="18"/>
      <c r="M915" s="18"/>
      <c r="N915" s="18"/>
      <c r="O915" s="18"/>
      <c r="P915" s="18"/>
    </row>
    <row r="916" spans="2:16" ht="11" customHeight="1" x14ac:dyDescent="0.25">
      <c r="B916" s="12">
        <v>2008</v>
      </c>
      <c r="C916" s="18">
        <v>98.8</v>
      </c>
      <c r="D916" s="18"/>
      <c r="E916" s="18"/>
      <c r="F916" s="20"/>
      <c r="G916" s="18"/>
      <c r="H916" s="18"/>
      <c r="I916" s="18"/>
      <c r="J916" s="18"/>
      <c r="K916" s="18"/>
      <c r="L916" s="18"/>
      <c r="M916" s="18"/>
      <c r="N916" s="18"/>
      <c r="O916" s="18"/>
      <c r="P916" s="18"/>
    </row>
    <row r="917" spans="2:16" ht="11" customHeight="1" x14ac:dyDescent="0.25">
      <c r="B917" s="12">
        <v>2009</v>
      </c>
      <c r="C917" s="18">
        <v>92.6</v>
      </c>
      <c r="D917" s="18"/>
      <c r="E917" s="18"/>
      <c r="F917" s="20"/>
      <c r="G917" s="18"/>
      <c r="H917" s="18"/>
      <c r="I917" s="18"/>
      <c r="J917" s="18"/>
      <c r="K917" s="18"/>
      <c r="L917" s="18"/>
      <c r="M917" s="18"/>
      <c r="N917" s="18"/>
      <c r="O917" s="18"/>
      <c r="P917" s="18"/>
    </row>
    <row r="918" spans="2:16" ht="11" customHeight="1" x14ac:dyDescent="0.25">
      <c r="B918" s="12">
        <v>2010</v>
      </c>
      <c r="C918" s="18">
        <v>94.5</v>
      </c>
      <c r="D918" s="18"/>
      <c r="E918" s="18"/>
      <c r="F918" s="20"/>
      <c r="G918" s="18"/>
      <c r="H918" s="18"/>
      <c r="I918" s="18"/>
      <c r="J918" s="18"/>
      <c r="K918" s="18"/>
      <c r="L918" s="18"/>
      <c r="M918" s="18"/>
      <c r="N918" s="18"/>
      <c r="O918" s="18"/>
      <c r="P918" s="18"/>
    </row>
    <row r="919" spans="2:16" ht="11" customHeight="1" x14ac:dyDescent="0.25">
      <c r="B919" s="12">
        <v>2011</v>
      </c>
      <c r="C919" s="18">
        <v>92.5</v>
      </c>
      <c r="D919" s="18">
        <v>92.2</v>
      </c>
      <c r="E919" s="18">
        <v>96</v>
      </c>
      <c r="F919" s="20">
        <v>88</v>
      </c>
      <c r="G919" s="18"/>
      <c r="H919" s="18"/>
      <c r="I919" s="18"/>
      <c r="J919" s="18"/>
      <c r="K919" s="18"/>
      <c r="L919" s="18"/>
      <c r="M919" s="18"/>
      <c r="N919" s="18"/>
      <c r="O919" s="18"/>
      <c r="P919" s="18"/>
    </row>
    <row r="920" spans="2:16" ht="11" customHeight="1" x14ac:dyDescent="0.25">
      <c r="B920" s="12">
        <v>2012</v>
      </c>
      <c r="C920" s="18">
        <v>93</v>
      </c>
      <c r="D920" s="18">
        <v>93.2</v>
      </c>
      <c r="E920" s="18">
        <v>94.2</v>
      </c>
      <c r="F920" s="20">
        <v>89.7</v>
      </c>
      <c r="G920" s="18"/>
      <c r="H920" s="18"/>
      <c r="I920" s="18"/>
      <c r="J920" s="18"/>
      <c r="K920" s="18"/>
      <c r="L920" s="18"/>
      <c r="M920" s="18"/>
      <c r="N920" s="18"/>
      <c r="O920" s="18"/>
      <c r="P920" s="18"/>
    </row>
    <row r="921" spans="2:16" ht="11" customHeight="1" x14ac:dyDescent="0.25">
      <c r="B921" s="12">
        <v>2013</v>
      </c>
      <c r="C921" s="18">
        <v>94.5</v>
      </c>
      <c r="D921" s="18">
        <v>96.2</v>
      </c>
      <c r="E921" s="18">
        <v>95</v>
      </c>
      <c r="F921" s="20">
        <v>92.2</v>
      </c>
      <c r="G921" s="18"/>
      <c r="H921" s="18"/>
      <c r="I921" s="18"/>
      <c r="J921" s="18"/>
      <c r="K921" s="18"/>
      <c r="L921" s="18"/>
      <c r="M921" s="18"/>
      <c r="N921" s="18"/>
      <c r="O921" s="18"/>
      <c r="P921" s="18"/>
    </row>
    <row r="922" spans="2:16" ht="11" customHeight="1" x14ac:dyDescent="0.25">
      <c r="B922" s="12">
        <v>2014</v>
      </c>
      <c r="C922" s="18">
        <v>96.2</v>
      </c>
      <c r="D922" s="18">
        <v>96.7</v>
      </c>
      <c r="E922" s="18">
        <v>96.3</v>
      </c>
      <c r="F922" s="20">
        <v>94.3</v>
      </c>
      <c r="G922" s="18"/>
      <c r="H922" s="18"/>
      <c r="I922" s="18"/>
      <c r="J922" s="18"/>
      <c r="K922" s="18"/>
      <c r="L922" s="18"/>
      <c r="M922" s="18"/>
      <c r="N922" s="18"/>
      <c r="O922" s="18"/>
      <c r="P922" s="18"/>
    </row>
    <row r="923" spans="2:16" ht="11" customHeight="1" x14ac:dyDescent="0.25">
      <c r="B923" s="12">
        <v>2015</v>
      </c>
      <c r="C923" s="21">
        <v>100</v>
      </c>
      <c r="D923" s="21">
        <v>100</v>
      </c>
      <c r="E923" s="21">
        <v>100</v>
      </c>
      <c r="F923" s="20">
        <v>100</v>
      </c>
      <c r="G923" s="18"/>
      <c r="H923" s="18"/>
      <c r="I923" s="18"/>
      <c r="J923" s="18"/>
      <c r="K923" s="18"/>
      <c r="L923" s="18"/>
      <c r="M923" s="18"/>
      <c r="N923" s="18"/>
      <c r="O923" s="18"/>
      <c r="P923" s="18"/>
    </row>
    <row r="924" spans="2:16" ht="11" customHeight="1" x14ac:dyDescent="0.25">
      <c r="B924" s="12">
        <v>2016</v>
      </c>
      <c r="C924" s="18">
        <v>101.4</v>
      </c>
      <c r="D924" s="18">
        <v>101.2</v>
      </c>
      <c r="E924" s="18">
        <v>100.3</v>
      </c>
      <c r="F924" s="20">
        <v>97.5</v>
      </c>
      <c r="G924" s="18"/>
      <c r="H924" s="18"/>
      <c r="I924" s="18"/>
      <c r="J924" s="18"/>
      <c r="K924" s="18"/>
      <c r="L924" s="18"/>
      <c r="M924" s="18"/>
      <c r="N924" s="18"/>
      <c r="O924" s="18"/>
      <c r="P924" s="18"/>
    </row>
    <row r="925" spans="2:16" ht="11" customHeight="1" x14ac:dyDescent="0.25">
      <c r="B925" s="12">
        <v>2017</v>
      </c>
      <c r="C925" s="18">
        <v>102.9</v>
      </c>
      <c r="D925" s="18">
        <v>103.1</v>
      </c>
      <c r="E925" s="18">
        <v>103.4</v>
      </c>
      <c r="F925" s="20">
        <v>99.7</v>
      </c>
      <c r="G925" s="18"/>
      <c r="H925" s="18"/>
      <c r="I925" s="18"/>
      <c r="J925" s="18"/>
      <c r="K925" s="18"/>
      <c r="L925" s="18"/>
      <c r="M925" s="18"/>
      <c r="N925" s="18"/>
      <c r="O925" s="18"/>
      <c r="P925" s="18"/>
    </row>
    <row r="926" spans="2:16" ht="11" customHeight="1" x14ac:dyDescent="0.25">
      <c r="B926" s="12">
        <v>2018</v>
      </c>
      <c r="C926" s="18">
        <v>103.5</v>
      </c>
      <c r="D926" s="18">
        <v>104.6</v>
      </c>
      <c r="E926" s="18">
        <v>104.1</v>
      </c>
      <c r="F926" s="20">
        <v>100.7</v>
      </c>
      <c r="G926" s="18"/>
      <c r="H926" s="18"/>
      <c r="I926" s="18"/>
      <c r="J926" s="18"/>
      <c r="K926" s="18"/>
      <c r="L926" s="18"/>
      <c r="M926" s="18"/>
      <c r="N926" s="18"/>
      <c r="O926" s="18"/>
      <c r="P926" s="18"/>
    </row>
    <row r="927" spans="2:16" ht="11" customHeight="1" x14ac:dyDescent="0.25">
      <c r="B927" s="12">
        <v>2019</v>
      </c>
      <c r="C927" s="18">
        <v>103.8</v>
      </c>
      <c r="D927" s="18">
        <v>104.2</v>
      </c>
      <c r="E927" s="18">
        <v>103</v>
      </c>
      <c r="F927" s="20">
        <v>97.2</v>
      </c>
      <c r="G927" s="18"/>
      <c r="H927" s="18"/>
      <c r="I927" s="18"/>
      <c r="J927" s="18"/>
      <c r="K927" s="18"/>
      <c r="L927" s="18"/>
      <c r="M927" s="18"/>
      <c r="N927" s="18"/>
      <c r="O927" s="18"/>
      <c r="P927" s="18"/>
    </row>
    <row r="928" spans="2:16" ht="11" customHeight="1" x14ac:dyDescent="0.25">
      <c r="B928" s="12">
        <v>2020</v>
      </c>
      <c r="C928" s="18">
        <v>100.5</v>
      </c>
      <c r="D928" s="18">
        <v>99.4</v>
      </c>
      <c r="E928" s="18">
        <v>99.4</v>
      </c>
      <c r="F928" s="20">
        <v>94.5</v>
      </c>
      <c r="G928" s="18"/>
      <c r="H928" s="18"/>
      <c r="I928" s="18"/>
      <c r="J928" s="18"/>
      <c r="K928" s="18"/>
      <c r="L928" s="18"/>
      <c r="M928" s="18"/>
      <c r="N928" s="18"/>
      <c r="O928" s="18"/>
      <c r="P928" s="18"/>
    </row>
    <row r="929" spans="1:16" ht="11" customHeight="1" x14ac:dyDescent="0.25">
      <c r="B929" s="12">
        <v>2021</v>
      </c>
      <c r="C929" s="18">
        <v>102.6</v>
      </c>
      <c r="D929" s="18">
        <v>104.2</v>
      </c>
      <c r="E929" s="18">
        <v>102.7</v>
      </c>
      <c r="F929" s="20">
        <v>96.4</v>
      </c>
      <c r="G929" s="18"/>
      <c r="H929" s="18"/>
      <c r="I929" s="18"/>
      <c r="J929" s="18"/>
      <c r="K929" s="18"/>
      <c r="L929" s="18"/>
      <c r="M929" s="18"/>
      <c r="N929" s="18"/>
      <c r="O929" s="18"/>
      <c r="P929" s="18"/>
    </row>
    <row r="930" spans="1:16" ht="11" customHeight="1" x14ac:dyDescent="0.25">
      <c r="B930" s="12">
        <v>2022</v>
      </c>
      <c r="C930" s="18">
        <v>103.7</v>
      </c>
      <c r="D930" s="18">
        <v>109.5</v>
      </c>
      <c r="E930" s="18">
        <v>106.9</v>
      </c>
      <c r="F930" s="20">
        <v>102.2</v>
      </c>
      <c r="G930" s="18"/>
      <c r="H930" s="18"/>
      <c r="I930" s="18"/>
      <c r="J930" s="18"/>
      <c r="K930" s="18"/>
      <c r="L930" s="18"/>
      <c r="M930" s="18"/>
      <c r="N930" s="18"/>
      <c r="O930" s="18"/>
      <c r="P930" s="18"/>
    </row>
    <row r="931" spans="1:16" ht="11" customHeight="1" thickBot="1" x14ac:dyDescent="0.3">
      <c r="A931" s="24"/>
      <c r="B931" s="25">
        <v>2023</v>
      </c>
      <c r="C931" s="26">
        <v>109.9</v>
      </c>
      <c r="D931" s="26"/>
      <c r="E931" s="26"/>
      <c r="F931" s="27"/>
      <c r="G931" s="18"/>
      <c r="H931" s="18"/>
      <c r="I931" s="18"/>
      <c r="J931" s="18"/>
      <c r="K931" s="18"/>
      <c r="L931" s="18"/>
      <c r="M931" s="18"/>
      <c r="N931" s="18"/>
      <c r="O931" s="18"/>
      <c r="P931" s="18"/>
    </row>
    <row r="932" spans="1:16" ht="11" customHeight="1" x14ac:dyDescent="0.25">
      <c r="A932" s="14" t="s">
        <v>35</v>
      </c>
      <c r="B932" s="15">
        <v>1994</v>
      </c>
      <c r="C932" s="16">
        <v>32.200000000000003</v>
      </c>
      <c r="D932" s="16"/>
      <c r="E932" s="16"/>
      <c r="F932" s="17"/>
      <c r="G932" s="18"/>
      <c r="H932" s="18"/>
      <c r="I932" s="18"/>
      <c r="J932" s="18"/>
      <c r="K932" s="18"/>
      <c r="L932" s="18"/>
      <c r="M932" s="18"/>
      <c r="N932" s="18"/>
      <c r="O932" s="18"/>
      <c r="P932" s="18"/>
    </row>
    <row r="933" spans="1:16" ht="11" customHeight="1" x14ac:dyDescent="0.25">
      <c r="A933" s="19"/>
      <c r="B933" s="12">
        <v>1995</v>
      </c>
      <c r="C933" s="18">
        <v>33.700000000000003</v>
      </c>
      <c r="D933" s="18"/>
      <c r="E933" s="18"/>
      <c r="F933" s="20"/>
      <c r="G933" s="18"/>
      <c r="H933" s="18"/>
      <c r="I933" s="18"/>
      <c r="J933" s="18"/>
      <c r="K933" s="18"/>
      <c r="L933" s="18"/>
      <c r="M933" s="18"/>
      <c r="N933" s="18"/>
      <c r="O933" s="18"/>
      <c r="P933" s="18"/>
    </row>
    <row r="934" spans="1:16" ht="11" customHeight="1" x14ac:dyDescent="0.25">
      <c r="B934" s="12">
        <v>1996</v>
      </c>
      <c r="C934" s="18">
        <v>35.5</v>
      </c>
      <c r="D934" s="18"/>
      <c r="E934" s="18"/>
      <c r="F934" s="20"/>
      <c r="G934" s="18"/>
      <c r="H934" s="18"/>
      <c r="I934" s="18"/>
      <c r="J934" s="18"/>
      <c r="K934" s="18"/>
      <c r="L934" s="18"/>
      <c r="M934" s="18"/>
      <c r="N934" s="18"/>
      <c r="O934" s="18"/>
      <c r="P934" s="18"/>
    </row>
    <row r="935" spans="1:16" ht="11" customHeight="1" x14ac:dyDescent="0.25">
      <c r="B935" s="12">
        <v>1997</v>
      </c>
      <c r="C935" s="18">
        <v>44.1</v>
      </c>
      <c r="D935" s="18"/>
      <c r="E935" s="18"/>
      <c r="F935" s="20"/>
      <c r="G935" s="18"/>
      <c r="H935" s="18"/>
      <c r="I935" s="18"/>
      <c r="J935" s="18"/>
      <c r="K935" s="18"/>
      <c r="L935" s="18"/>
      <c r="M935" s="18"/>
      <c r="N935" s="18"/>
      <c r="O935" s="18"/>
      <c r="P935" s="18"/>
    </row>
    <row r="936" spans="1:16" ht="11" customHeight="1" x14ac:dyDescent="0.25">
      <c r="B936" s="12">
        <v>1998</v>
      </c>
      <c r="C936" s="18">
        <v>43.1</v>
      </c>
      <c r="D936" s="18"/>
      <c r="E936" s="18"/>
      <c r="F936" s="20"/>
      <c r="G936" s="18"/>
      <c r="H936" s="18"/>
      <c r="I936" s="18"/>
      <c r="J936" s="18"/>
      <c r="K936" s="18"/>
      <c r="L936" s="18"/>
      <c r="M936" s="18"/>
      <c r="N936" s="18"/>
      <c r="O936" s="18"/>
      <c r="P936" s="18"/>
    </row>
    <row r="937" spans="1:16" ht="11" customHeight="1" x14ac:dyDescent="0.25">
      <c r="B937" s="12">
        <v>1999</v>
      </c>
      <c r="C937" s="18">
        <v>42.1</v>
      </c>
      <c r="D937" s="18"/>
      <c r="E937" s="18"/>
      <c r="F937" s="20"/>
      <c r="G937" s="18"/>
      <c r="H937" s="18"/>
      <c r="I937" s="18"/>
      <c r="J937" s="18"/>
      <c r="K937" s="18"/>
      <c r="L937" s="18"/>
      <c r="M937" s="18"/>
      <c r="N937" s="18"/>
      <c r="O937" s="18"/>
      <c r="P937" s="18"/>
    </row>
    <row r="938" spans="1:16" ht="11" customHeight="1" x14ac:dyDescent="0.25">
      <c r="B938" s="12">
        <v>2000</v>
      </c>
      <c r="C938" s="18">
        <v>45.2</v>
      </c>
      <c r="D938" s="18"/>
      <c r="E938" s="18"/>
      <c r="F938" s="20"/>
      <c r="G938" s="18"/>
      <c r="H938" s="18"/>
      <c r="I938" s="18"/>
      <c r="J938" s="18"/>
      <c r="K938" s="18"/>
      <c r="L938" s="18"/>
      <c r="M938" s="18"/>
      <c r="N938" s="18"/>
      <c r="O938" s="18"/>
      <c r="P938" s="18"/>
    </row>
    <row r="939" spans="1:16" ht="11" customHeight="1" x14ac:dyDescent="0.25">
      <c r="B939" s="12">
        <v>2001</v>
      </c>
      <c r="C939" s="18">
        <v>46.6</v>
      </c>
      <c r="D939" s="18"/>
      <c r="E939" s="18"/>
      <c r="F939" s="20"/>
      <c r="G939" s="18"/>
      <c r="H939" s="18"/>
      <c r="I939" s="18"/>
      <c r="J939" s="18"/>
      <c r="K939" s="18"/>
      <c r="L939" s="18"/>
      <c r="M939" s="18"/>
      <c r="N939" s="18"/>
      <c r="O939" s="18"/>
      <c r="P939" s="18"/>
    </row>
    <row r="940" spans="1:16" ht="11" customHeight="1" x14ac:dyDescent="0.25">
      <c r="B940" s="12">
        <v>2002</v>
      </c>
      <c r="C940" s="18">
        <v>45.3</v>
      </c>
      <c r="D940" s="18"/>
      <c r="E940" s="18"/>
      <c r="F940" s="20"/>
      <c r="G940" s="18"/>
      <c r="H940" s="18"/>
      <c r="I940" s="18"/>
      <c r="J940" s="18"/>
      <c r="K940" s="18"/>
      <c r="L940" s="18"/>
      <c r="M940" s="18"/>
      <c r="N940" s="18"/>
      <c r="O940" s="18"/>
      <c r="P940" s="18"/>
    </row>
    <row r="941" spans="1:16" ht="11" customHeight="1" x14ac:dyDescent="0.25">
      <c r="B941" s="12">
        <v>2003</v>
      </c>
      <c r="C941" s="18">
        <v>47.3</v>
      </c>
      <c r="D941" s="18"/>
      <c r="E941" s="18"/>
      <c r="F941" s="20"/>
      <c r="G941" s="18"/>
      <c r="H941" s="18"/>
      <c r="I941" s="18"/>
      <c r="J941" s="18"/>
      <c r="K941" s="18"/>
      <c r="L941" s="18"/>
      <c r="M941" s="18"/>
      <c r="N941" s="18"/>
      <c r="O941" s="18"/>
      <c r="P941" s="18"/>
    </row>
    <row r="942" spans="1:16" ht="11" customHeight="1" x14ac:dyDescent="0.25">
      <c r="B942" s="12">
        <v>2004</v>
      </c>
      <c r="C942" s="18">
        <v>49.7</v>
      </c>
      <c r="D942" s="18"/>
      <c r="E942" s="18"/>
      <c r="F942" s="20"/>
      <c r="G942" s="18"/>
      <c r="H942" s="18"/>
      <c r="I942" s="18"/>
      <c r="J942" s="18"/>
      <c r="K942" s="18"/>
      <c r="L942" s="18"/>
      <c r="M942" s="18"/>
      <c r="N942" s="18"/>
      <c r="O942" s="18"/>
      <c r="P942" s="18"/>
    </row>
    <row r="943" spans="1:16" ht="11" customHeight="1" x14ac:dyDescent="0.25">
      <c r="B943" s="12">
        <v>2005</v>
      </c>
      <c r="C943" s="18">
        <v>55.6</v>
      </c>
      <c r="D943" s="18"/>
      <c r="E943" s="18"/>
      <c r="F943" s="20"/>
      <c r="G943" s="18"/>
      <c r="H943" s="18"/>
      <c r="I943" s="18"/>
      <c r="J943" s="18"/>
      <c r="K943" s="18"/>
      <c r="L943" s="18"/>
      <c r="M943" s="18"/>
      <c r="N943" s="18"/>
      <c r="O943" s="18"/>
      <c r="P943" s="18"/>
    </row>
    <row r="944" spans="1:16" ht="11" customHeight="1" x14ac:dyDescent="0.25">
      <c r="B944" s="12">
        <v>2006</v>
      </c>
      <c r="C944" s="18">
        <v>63.1</v>
      </c>
      <c r="D944" s="18"/>
      <c r="E944" s="18"/>
      <c r="F944" s="20"/>
      <c r="G944" s="18"/>
      <c r="H944" s="18"/>
      <c r="I944" s="18"/>
      <c r="J944" s="18"/>
      <c r="K944" s="18"/>
      <c r="L944" s="18"/>
      <c r="M944" s="18"/>
      <c r="N944" s="18"/>
      <c r="O944" s="18"/>
      <c r="P944" s="18"/>
    </row>
    <row r="945" spans="2:16" ht="11" customHeight="1" x14ac:dyDescent="0.25">
      <c r="B945" s="12">
        <v>2007</v>
      </c>
      <c r="C945" s="18">
        <v>66.400000000000006</v>
      </c>
      <c r="D945" s="18"/>
      <c r="E945" s="18"/>
      <c r="F945" s="20"/>
      <c r="G945" s="18"/>
      <c r="H945" s="18"/>
      <c r="I945" s="18"/>
      <c r="J945" s="18"/>
      <c r="K945" s="18"/>
      <c r="L945" s="18"/>
      <c r="M945" s="18"/>
      <c r="N945" s="18"/>
      <c r="O945" s="18"/>
      <c r="P945" s="18"/>
    </row>
    <row r="946" spans="2:16" ht="11" customHeight="1" x14ac:dyDescent="0.25">
      <c r="B946" s="12">
        <v>2008</v>
      </c>
      <c r="C946" s="18">
        <v>68.7</v>
      </c>
      <c r="D946" s="18"/>
      <c r="E946" s="18"/>
      <c r="F946" s="20"/>
      <c r="G946" s="18"/>
      <c r="H946" s="18"/>
      <c r="I946" s="18"/>
      <c r="J946" s="18"/>
      <c r="K946" s="18"/>
      <c r="L946" s="18"/>
      <c r="M946" s="18"/>
      <c r="N946" s="18"/>
      <c r="O946" s="18"/>
      <c r="P946" s="18"/>
    </row>
    <row r="947" spans="2:16" ht="11" customHeight="1" x14ac:dyDescent="0.25">
      <c r="B947" s="12">
        <v>2009</v>
      </c>
      <c r="C947" s="18">
        <v>51.4</v>
      </c>
      <c r="D947" s="18"/>
      <c r="E947" s="18"/>
      <c r="F947" s="20"/>
      <c r="G947" s="18"/>
      <c r="H947" s="18"/>
      <c r="I947" s="18"/>
      <c r="J947" s="18"/>
      <c r="K947" s="18"/>
      <c r="L947" s="18"/>
      <c r="M947" s="18"/>
      <c r="N947" s="18"/>
      <c r="O947" s="18"/>
      <c r="P947" s="18"/>
    </row>
    <row r="948" spans="2:16" ht="11" customHeight="1" x14ac:dyDescent="0.25">
      <c r="B948" s="12">
        <v>2010</v>
      </c>
      <c r="C948" s="18">
        <v>56.5</v>
      </c>
      <c r="D948" s="18"/>
      <c r="E948" s="18"/>
      <c r="F948" s="20"/>
      <c r="G948" s="18"/>
      <c r="H948" s="18"/>
      <c r="I948" s="18"/>
      <c r="J948" s="18"/>
      <c r="K948" s="18"/>
      <c r="L948" s="18"/>
      <c r="M948" s="18"/>
      <c r="N948" s="18"/>
      <c r="O948" s="18"/>
      <c r="P948" s="18"/>
    </row>
    <row r="949" spans="2:16" ht="11" customHeight="1" x14ac:dyDescent="0.25">
      <c r="B949" s="12">
        <v>2011</v>
      </c>
      <c r="C949" s="18">
        <v>66.2</v>
      </c>
      <c r="D949" s="18">
        <v>103.6</v>
      </c>
      <c r="E949" s="18">
        <v>61.5</v>
      </c>
      <c r="F949" s="20">
        <v>63</v>
      </c>
      <c r="G949" s="18"/>
      <c r="H949" s="18"/>
      <c r="I949" s="18"/>
      <c r="J949" s="18"/>
      <c r="K949" s="18"/>
      <c r="L949" s="18"/>
      <c r="M949" s="18"/>
      <c r="N949" s="18"/>
      <c r="O949" s="18"/>
      <c r="P949" s="18"/>
    </row>
    <row r="950" spans="2:16" ht="11" customHeight="1" x14ac:dyDescent="0.25">
      <c r="B950" s="12">
        <v>2012</v>
      </c>
      <c r="C950" s="18">
        <v>67.3</v>
      </c>
      <c r="D950" s="18">
        <v>98.3</v>
      </c>
      <c r="E950" s="18">
        <v>63.3</v>
      </c>
      <c r="F950" s="20">
        <v>64.900000000000006</v>
      </c>
      <c r="G950" s="18"/>
      <c r="H950" s="18"/>
      <c r="I950" s="18"/>
      <c r="J950" s="18"/>
      <c r="K950" s="18"/>
      <c r="L950" s="18"/>
      <c r="M950" s="18"/>
      <c r="N950" s="18"/>
      <c r="O950" s="18"/>
      <c r="P950" s="18"/>
    </row>
    <row r="951" spans="2:16" ht="11" customHeight="1" x14ac:dyDescent="0.25">
      <c r="B951" s="12">
        <v>2013</v>
      </c>
      <c r="C951" s="18">
        <v>74.400000000000006</v>
      </c>
      <c r="D951" s="18">
        <v>99.5</v>
      </c>
      <c r="E951" s="18">
        <v>72.599999999999994</v>
      </c>
      <c r="F951" s="20">
        <v>72.599999999999994</v>
      </c>
      <c r="G951" s="18"/>
      <c r="H951" s="18"/>
      <c r="I951" s="18"/>
      <c r="J951" s="18"/>
      <c r="K951" s="18"/>
      <c r="L951" s="18"/>
      <c r="M951" s="18"/>
      <c r="N951" s="18"/>
      <c r="O951" s="18"/>
      <c r="P951" s="18"/>
    </row>
    <row r="952" spans="2:16" ht="11" customHeight="1" x14ac:dyDescent="0.25">
      <c r="B952" s="12">
        <v>2014</v>
      </c>
      <c r="C952" s="18">
        <v>99.2</v>
      </c>
      <c r="D952" s="18">
        <v>98.9</v>
      </c>
      <c r="E952" s="18">
        <v>104.7</v>
      </c>
      <c r="F952" s="20">
        <v>97.2</v>
      </c>
      <c r="G952" s="18"/>
      <c r="H952" s="18"/>
      <c r="I952" s="18"/>
      <c r="J952" s="18"/>
      <c r="K952" s="18"/>
      <c r="L952" s="18"/>
      <c r="M952" s="18"/>
      <c r="N952" s="18"/>
      <c r="O952" s="18"/>
      <c r="P952" s="18"/>
    </row>
    <row r="953" spans="2:16" ht="11" customHeight="1" x14ac:dyDescent="0.25">
      <c r="B953" s="12">
        <v>2015</v>
      </c>
      <c r="C953" s="23">
        <v>100</v>
      </c>
      <c r="D953" s="23">
        <v>100</v>
      </c>
      <c r="E953" s="23">
        <v>100</v>
      </c>
      <c r="F953" s="20">
        <v>100</v>
      </c>
      <c r="G953" s="18"/>
      <c r="H953" s="18"/>
      <c r="I953" s="18"/>
      <c r="J953" s="18"/>
      <c r="K953" s="18"/>
      <c r="L953" s="18"/>
      <c r="M953" s="18"/>
      <c r="N953" s="18"/>
      <c r="O953" s="18"/>
      <c r="P953" s="18"/>
    </row>
    <row r="954" spans="2:16" ht="11" customHeight="1" x14ac:dyDescent="0.25">
      <c r="B954" s="12">
        <v>2016</v>
      </c>
      <c r="C954" s="18">
        <v>88.5</v>
      </c>
      <c r="D954" s="18">
        <v>88.4</v>
      </c>
      <c r="E954" s="18">
        <v>89</v>
      </c>
      <c r="F954" s="20">
        <v>85.1</v>
      </c>
      <c r="G954" s="18"/>
      <c r="H954" s="18"/>
      <c r="I954" s="18"/>
      <c r="J954" s="18"/>
      <c r="K954" s="18"/>
      <c r="L954" s="18"/>
      <c r="M954" s="18"/>
      <c r="N954" s="18"/>
      <c r="O954" s="18"/>
      <c r="P954" s="18"/>
    </row>
    <row r="955" spans="2:16" ht="11" customHeight="1" x14ac:dyDescent="0.25">
      <c r="B955" s="12">
        <v>2017</v>
      </c>
      <c r="C955" s="18">
        <v>98.3</v>
      </c>
      <c r="D955" s="18">
        <v>99.6</v>
      </c>
      <c r="E955" s="18">
        <v>99.3</v>
      </c>
      <c r="F955" s="20">
        <v>95.2</v>
      </c>
      <c r="G955" s="18"/>
      <c r="H955" s="18"/>
      <c r="I955" s="18"/>
      <c r="J955" s="18"/>
      <c r="K955" s="18"/>
      <c r="L955" s="18"/>
      <c r="M955" s="18"/>
      <c r="N955" s="18"/>
      <c r="O955" s="18"/>
      <c r="P955" s="18"/>
    </row>
    <row r="956" spans="2:16" ht="11" customHeight="1" x14ac:dyDescent="0.25">
      <c r="B956" s="12">
        <v>2018</v>
      </c>
      <c r="C956" s="18">
        <v>105.9</v>
      </c>
      <c r="D956" s="18">
        <v>103.7</v>
      </c>
      <c r="E956" s="18">
        <v>100.4</v>
      </c>
      <c r="F956" s="20">
        <v>103.1</v>
      </c>
      <c r="G956" s="18"/>
      <c r="H956" s="18"/>
      <c r="I956" s="18"/>
      <c r="J956" s="18"/>
      <c r="K956" s="18"/>
      <c r="L956" s="18"/>
      <c r="M956" s="18"/>
      <c r="N956" s="18"/>
      <c r="O956" s="18"/>
      <c r="P956" s="18"/>
    </row>
    <row r="957" spans="2:16" ht="11" customHeight="1" x14ac:dyDescent="0.25">
      <c r="B957" s="12">
        <v>2019</v>
      </c>
      <c r="C957" s="18">
        <v>104.7</v>
      </c>
      <c r="D957" s="18">
        <v>106.6</v>
      </c>
      <c r="E957" s="18">
        <v>102</v>
      </c>
      <c r="F957" s="20">
        <v>98.1</v>
      </c>
      <c r="G957" s="18"/>
      <c r="H957" s="18"/>
      <c r="I957" s="18"/>
      <c r="J957" s="18"/>
      <c r="K957" s="18"/>
      <c r="L957" s="18"/>
      <c r="M957" s="18"/>
      <c r="N957" s="18"/>
      <c r="O957" s="18"/>
      <c r="P957" s="18"/>
    </row>
    <row r="958" spans="2:16" ht="11" customHeight="1" x14ac:dyDescent="0.25">
      <c r="B958" s="12">
        <v>2020</v>
      </c>
      <c r="C958" s="18">
        <v>103.2</v>
      </c>
      <c r="D958" s="18">
        <v>100.5</v>
      </c>
      <c r="E958" s="18">
        <v>105.7</v>
      </c>
      <c r="F958" s="20">
        <v>97.1</v>
      </c>
      <c r="G958" s="18"/>
      <c r="H958" s="18"/>
      <c r="I958" s="18"/>
      <c r="J958" s="18"/>
      <c r="K958" s="18"/>
      <c r="L958" s="18"/>
      <c r="M958" s="18"/>
      <c r="N958" s="18"/>
      <c r="O958" s="18"/>
      <c r="P958" s="18"/>
    </row>
    <row r="959" spans="2:16" ht="11" customHeight="1" x14ac:dyDescent="0.25">
      <c r="B959" s="12">
        <v>2021</v>
      </c>
      <c r="C959" s="18">
        <v>123</v>
      </c>
      <c r="D959" s="18">
        <v>107.9</v>
      </c>
      <c r="E959" s="18">
        <v>125.8</v>
      </c>
      <c r="F959" s="20">
        <v>115.5</v>
      </c>
      <c r="G959" s="18"/>
      <c r="H959" s="18"/>
      <c r="I959" s="18"/>
      <c r="J959" s="18"/>
      <c r="K959" s="18"/>
      <c r="L959" s="18"/>
      <c r="M959" s="18"/>
      <c r="N959" s="18"/>
      <c r="O959" s="18"/>
      <c r="P959" s="18"/>
    </row>
    <row r="960" spans="2:16" ht="11" customHeight="1" x14ac:dyDescent="0.25">
      <c r="B960" s="12">
        <v>2022</v>
      </c>
      <c r="C960" s="18">
        <v>160.30000000000001</v>
      </c>
      <c r="D960" s="18">
        <v>124.5</v>
      </c>
      <c r="E960" s="18">
        <v>144.1</v>
      </c>
      <c r="F960" s="20">
        <v>157.30000000000001</v>
      </c>
      <c r="G960" s="18"/>
      <c r="H960" s="18"/>
      <c r="I960" s="18"/>
      <c r="J960" s="18"/>
      <c r="K960" s="18"/>
      <c r="L960" s="18"/>
      <c r="M960" s="18"/>
      <c r="N960" s="18"/>
      <c r="O960" s="18"/>
      <c r="P960" s="18"/>
    </row>
    <row r="961" spans="1:16" ht="11" customHeight="1" thickBot="1" x14ac:dyDescent="0.3">
      <c r="A961" s="24"/>
      <c r="B961" s="25">
        <v>2023</v>
      </c>
      <c r="C961" s="26">
        <v>150.9</v>
      </c>
      <c r="D961" s="26"/>
      <c r="E961" s="26"/>
      <c r="F961" s="27"/>
      <c r="G961" s="18"/>
      <c r="H961" s="18"/>
      <c r="I961" s="18"/>
      <c r="J961" s="18"/>
      <c r="K961" s="18"/>
      <c r="L961" s="18"/>
      <c r="M961" s="18"/>
      <c r="N961" s="18"/>
      <c r="O961" s="18"/>
      <c r="P961" s="18"/>
    </row>
    <row r="962" spans="1:16" ht="11" customHeight="1" x14ac:dyDescent="0.25">
      <c r="A962" s="14" t="s">
        <v>36</v>
      </c>
      <c r="B962" s="15">
        <v>1994</v>
      </c>
      <c r="C962" s="16">
        <v>32.700000000000003</v>
      </c>
      <c r="D962" s="16"/>
      <c r="E962" s="16"/>
      <c r="F962" s="20"/>
      <c r="G962" s="18"/>
      <c r="H962" s="18"/>
      <c r="I962" s="18"/>
      <c r="J962" s="18"/>
      <c r="K962" s="18"/>
      <c r="L962" s="18"/>
      <c r="M962" s="18"/>
      <c r="N962" s="18"/>
      <c r="O962" s="18"/>
      <c r="P962" s="18"/>
    </row>
    <row r="963" spans="1:16" ht="11" customHeight="1" x14ac:dyDescent="0.25">
      <c r="A963" s="19"/>
      <c r="B963" s="12">
        <v>1995</v>
      </c>
      <c r="C963" s="18">
        <v>35.9</v>
      </c>
      <c r="D963" s="18"/>
      <c r="E963" s="18"/>
      <c r="F963" s="20"/>
      <c r="G963" s="18"/>
      <c r="H963" s="18"/>
      <c r="I963" s="18"/>
      <c r="J963" s="18"/>
      <c r="K963" s="18"/>
      <c r="L963" s="18"/>
      <c r="M963" s="18"/>
      <c r="N963" s="18"/>
      <c r="O963" s="18"/>
      <c r="P963" s="18"/>
    </row>
    <row r="964" spans="1:16" ht="11" customHeight="1" x14ac:dyDescent="0.25">
      <c r="B964" s="12">
        <v>1996</v>
      </c>
      <c r="C964" s="18">
        <v>38.6</v>
      </c>
      <c r="D964" s="18"/>
      <c r="E964" s="18"/>
      <c r="F964" s="20"/>
      <c r="G964" s="18"/>
      <c r="H964" s="18"/>
      <c r="I964" s="18"/>
      <c r="J964" s="18"/>
      <c r="K964" s="18"/>
      <c r="L964" s="18"/>
      <c r="M964" s="18"/>
      <c r="N964" s="18"/>
      <c r="O964" s="18"/>
      <c r="P964" s="18"/>
    </row>
    <row r="965" spans="1:16" ht="11" customHeight="1" x14ac:dyDescent="0.25">
      <c r="B965" s="12">
        <v>1997</v>
      </c>
      <c r="C965" s="18">
        <v>61.2</v>
      </c>
      <c r="D965" s="18"/>
      <c r="E965" s="18"/>
      <c r="F965" s="20"/>
      <c r="G965" s="18"/>
      <c r="H965" s="18"/>
      <c r="I965" s="18"/>
      <c r="J965" s="18"/>
      <c r="K965" s="18"/>
      <c r="L965" s="18"/>
      <c r="M965" s="18"/>
      <c r="N965" s="18"/>
      <c r="O965" s="18"/>
      <c r="P965" s="18"/>
    </row>
    <row r="966" spans="1:16" ht="11" customHeight="1" x14ac:dyDescent="0.25">
      <c r="B966" s="12">
        <v>1998</v>
      </c>
      <c r="C966" s="18">
        <v>64.400000000000006</v>
      </c>
      <c r="D966" s="18"/>
      <c r="E966" s="18"/>
      <c r="F966" s="20"/>
      <c r="G966" s="18"/>
      <c r="H966" s="18"/>
      <c r="I966" s="18"/>
      <c r="J966" s="18"/>
      <c r="K966" s="18"/>
      <c r="L966" s="18"/>
      <c r="M966" s="18"/>
      <c r="N966" s="18"/>
      <c r="O966" s="18"/>
      <c r="P966" s="18"/>
    </row>
    <row r="967" spans="1:16" ht="11" customHeight="1" x14ac:dyDescent="0.25">
      <c r="B967" s="12">
        <v>1999</v>
      </c>
      <c r="C967" s="18">
        <v>57</v>
      </c>
      <c r="D967" s="18"/>
      <c r="E967" s="18"/>
      <c r="F967" s="20"/>
      <c r="G967" s="18"/>
      <c r="H967" s="18"/>
      <c r="I967" s="18"/>
      <c r="J967" s="18"/>
      <c r="K967" s="18"/>
      <c r="L967" s="18"/>
      <c r="M967" s="18"/>
      <c r="N967" s="18"/>
      <c r="O967" s="18"/>
      <c r="P967" s="18"/>
    </row>
    <row r="968" spans="1:16" ht="11" customHeight="1" x14ac:dyDescent="0.25">
      <c r="B968" s="12">
        <v>2000</v>
      </c>
      <c r="C968" s="18">
        <v>61.6</v>
      </c>
      <c r="D968" s="18"/>
      <c r="E968" s="18"/>
      <c r="F968" s="20"/>
      <c r="G968" s="18"/>
      <c r="H968" s="18"/>
      <c r="I968" s="18"/>
      <c r="J968" s="18"/>
      <c r="K968" s="18"/>
      <c r="L968" s="18"/>
      <c r="M968" s="18"/>
      <c r="N968" s="18"/>
      <c r="O968" s="18"/>
      <c r="P968" s="18"/>
    </row>
    <row r="969" spans="1:16" ht="11" customHeight="1" x14ac:dyDescent="0.25">
      <c r="B969" s="12">
        <v>2001</v>
      </c>
      <c r="C969" s="18">
        <v>61.2</v>
      </c>
      <c r="D969" s="18"/>
      <c r="E969" s="18"/>
      <c r="F969" s="20"/>
      <c r="G969" s="18"/>
      <c r="H969" s="18"/>
      <c r="I969" s="18"/>
      <c r="J969" s="18"/>
      <c r="K969" s="18"/>
      <c r="L969" s="18"/>
      <c r="M969" s="18"/>
      <c r="N969" s="18"/>
      <c r="O969" s="18"/>
      <c r="P969" s="18"/>
    </row>
    <row r="970" spans="1:16" ht="11" customHeight="1" x14ac:dyDescent="0.25">
      <c r="B970" s="12">
        <v>2002</v>
      </c>
      <c r="C970" s="18">
        <v>54.3</v>
      </c>
      <c r="D970" s="18"/>
      <c r="E970" s="18"/>
      <c r="F970" s="20"/>
      <c r="G970" s="18"/>
      <c r="H970" s="18"/>
      <c r="I970" s="18"/>
      <c r="J970" s="18"/>
      <c r="K970" s="18"/>
      <c r="L970" s="18"/>
      <c r="M970" s="18"/>
      <c r="N970" s="18"/>
      <c r="O970" s="18"/>
      <c r="P970" s="18"/>
    </row>
    <row r="971" spans="1:16" ht="11" customHeight="1" x14ac:dyDescent="0.25">
      <c r="B971" s="12">
        <v>2003</v>
      </c>
      <c r="C971" s="18">
        <v>56</v>
      </c>
      <c r="D971" s="18"/>
      <c r="E971" s="18"/>
      <c r="F971" s="20"/>
      <c r="G971" s="18"/>
      <c r="H971" s="18"/>
      <c r="I971" s="18"/>
      <c r="J971" s="18"/>
      <c r="K971" s="18"/>
      <c r="L971" s="18"/>
      <c r="M971" s="18"/>
      <c r="N971" s="18"/>
      <c r="O971" s="18"/>
      <c r="P971" s="18"/>
    </row>
    <row r="972" spans="1:16" ht="11" customHeight="1" x14ac:dyDescent="0.25">
      <c r="B972" s="12">
        <v>2004</v>
      </c>
      <c r="C972" s="18">
        <v>60.4</v>
      </c>
      <c r="D972" s="18"/>
      <c r="E972" s="18"/>
      <c r="F972" s="20"/>
      <c r="G972" s="18"/>
      <c r="H972" s="18"/>
      <c r="I972" s="18"/>
      <c r="J972" s="18"/>
      <c r="K972" s="18"/>
      <c r="L972" s="18"/>
      <c r="M972" s="18"/>
      <c r="N972" s="18"/>
      <c r="O972" s="18"/>
      <c r="P972" s="18"/>
    </row>
    <row r="973" spans="1:16" ht="11" customHeight="1" x14ac:dyDescent="0.25">
      <c r="B973" s="12">
        <v>2005</v>
      </c>
      <c r="C973" s="18">
        <v>58.3</v>
      </c>
      <c r="D973" s="18"/>
      <c r="E973" s="18"/>
      <c r="F973" s="20"/>
      <c r="G973" s="18"/>
      <c r="H973" s="18"/>
      <c r="I973" s="18"/>
      <c r="J973" s="18"/>
      <c r="K973" s="18"/>
      <c r="L973" s="18"/>
      <c r="M973" s="18"/>
      <c r="N973" s="18"/>
      <c r="O973" s="18"/>
      <c r="P973" s="18"/>
    </row>
    <row r="974" spans="1:16" ht="11" customHeight="1" x14ac:dyDescent="0.25">
      <c r="B974" s="12">
        <v>2006</v>
      </c>
      <c r="C974" s="18">
        <v>59.7</v>
      </c>
      <c r="D974" s="18"/>
      <c r="E974" s="18"/>
      <c r="F974" s="20"/>
      <c r="G974" s="18"/>
      <c r="H974" s="18"/>
      <c r="I974" s="18"/>
      <c r="J974" s="18"/>
      <c r="K974" s="18"/>
      <c r="L974" s="18"/>
      <c r="M974" s="18"/>
      <c r="N974" s="18"/>
      <c r="O974" s="18"/>
      <c r="P974" s="18"/>
    </row>
    <row r="975" spans="1:16" ht="11" customHeight="1" x14ac:dyDescent="0.25">
      <c r="B975" s="12">
        <v>2007</v>
      </c>
      <c r="C975" s="18">
        <v>66.2</v>
      </c>
      <c r="D975" s="18"/>
      <c r="E975" s="18"/>
      <c r="F975" s="20"/>
      <c r="G975" s="18"/>
      <c r="H975" s="18"/>
      <c r="I975" s="18"/>
      <c r="J975" s="18"/>
      <c r="K975" s="18"/>
      <c r="L975" s="18"/>
      <c r="M975" s="18"/>
      <c r="N975" s="18"/>
      <c r="O975" s="18"/>
      <c r="P975" s="18"/>
    </row>
    <row r="976" spans="1:16" ht="11" customHeight="1" x14ac:dyDescent="0.25">
      <c r="B976" s="12">
        <v>2008</v>
      </c>
      <c r="C976" s="18">
        <v>65.400000000000006</v>
      </c>
      <c r="D976" s="18"/>
      <c r="E976" s="18"/>
      <c r="F976" s="20"/>
      <c r="G976" s="18"/>
      <c r="H976" s="18"/>
      <c r="I976" s="18"/>
      <c r="J976" s="18"/>
      <c r="K976" s="18"/>
      <c r="L976" s="18"/>
      <c r="M976" s="18"/>
      <c r="N976" s="18"/>
      <c r="O976" s="18"/>
      <c r="P976" s="18"/>
    </row>
    <row r="977" spans="1:16" ht="11" customHeight="1" x14ac:dyDescent="0.25">
      <c r="B977" s="12">
        <v>2009</v>
      </c>
      <c r="C977" s="18">
        <v>48.4</v>
      </c>
      <c r="D977" s="18"/>
      <c r="E977" s="18"/>
      <c r="F977" s="20"/>
      <c r="G977" s="18"/>
      <c r="H977" s="18"/>
      <c r="I977" s="18"/>
      <c r="J977" s="18"/>
      <c r="K977" s="18"/>
      <c r="L977" s="18"/>
      <c r="M977" s="18"/>
      <c r="N977" s="18"/>
      <c r="O977" s="18"/>
      <c r="P977" s="18"/>
    </row>
    <row r="978" spans="1:16" ht="11" customHeight="1" x14ac:dyDescent="0.25">
      <c r="B978" s="12">
        <v>2010</v>
      </c>
      <c r="C978" s="18">
        <v>51.1</v>
      </c>
      <c r="D978" s="18"/>
      <c r="E978" s="18"/>
      <c r="F978" s="20"/>
      <c r="G978" s="18"/>
      <c r="H978" s="18"/>
      <c r="I978" s="18"/>
      <c r="J978" s="18"/>
      <c r="K978" s="18"/>
      <c r="L978" s="18"/>
      <c r="M978" s="18"/>
      <c r="N978" s="18"/>
      <c r="O978" s="18"/>
      <c r="P978" s="18"/>
    </row>
    <row r="979" spans="1:16" ht="11" customHeight="1" x14ac:dyDescent="0.25">
      <c r="B979" s="12">
        <v>2011</v>
      </c>
      <c r="C979" s="18">
        <v>53.7</v>
      </c>
      <c r="D979" s="18">
        <v>54.5</v>
      </c>
      <c r="E979" s="18">
        <v>52.8</v>
      </c>
      <c r="F979" s="20">
        <v>47.3</v>
      </c>
      <c r="G979" s="18"/>
      <c r="H979" s="18"/>
      <c r="I979" s="18"/>
      <c r="J979" s="18"/>
      <c r="K979" s="18"/>
      <c r="L979" s="18"/>
      <c r="M979" s="18"/>
      <c r="N979" s="18"/>
      <c r="O979" s="18"/>
      <c r="P979" s="18"/>
    </row>
    <row r="980" spans="1:16" ht="11" customHeight="1" x14ac:dyDescent="0.25">
      <c r="B980" s="12">
        <v>2012</v>
      </c>
      <c r="C980" s="18">
        <v>54.7</v>
      </c>
      <c r="D980" s="18">
        <v>54.5</v>
      </c>
      <c r="E980" s="18">
        <v>49.4</v>
      </c>
      <c r="F980" s="20">
        <v>46.8</v>
      </c>
      <c r="G980" s="18"/>
      <c r="H980" s="18"/>
      <c r="I980" s="18"/>
      <c r="J980" s="18"/>
      <c r="K980" s="18"/>
      <c r="L980" s="18"/>
      <c r="M980" s="18"/>
      <c r="N980" s="18"/>
      <c r="O980" s="18"/>
      <c r="P980" s="18"/>
    </row>
    <row r="981" spans="1:16" ht="11" customHeight="1" x14ac:dyDescent="0.25">
      <c r="B981" s="12">
        <v>2013</v>
      </c>
      <c r="C981" s="18">
        <v>54.5</v>
      </c>
      <c r="D981" s="18">
        <v>59.4</v>
      </c>
      <c r="E981" s="18">
        <v>53.4</v>
      </c>
      <c r="F981" s="20">
        <v>52.8</v>
      </c>
      <c r="G981" s="18"/>
      <c r="H981" s="18"/>
      <c r="I981" s="18"/>
      <c r="J981" s="18"/>
      <c r="K981" s="18"/>
      <c r="L981" s="18"/>
      <c r="M981" s="18"/>
      <c r="N981" s="18"/>
      <c r="O981" s="18"/>
      <c r="P981" s="18"/>
    </row>
    <row r="982" spans="1:16" ht="11" customHeight="1" x14ac:dyDescent="0.25">
      <c r="B982" s="12">
        <v>2014</v>
      </c>
      <c r="C982" s="18">
        <v>84.3</v>
      </c>
      <c r="D982" s="18">
        <v>87.7</v>
      </c>
      <c r="E982" s="18">
        <v>79.400000000000006</v>
      </c>
      <c r="F982" s="20">
        <v>76.3</v>
      </c>
      <c r="G982" s="18"/>
      <c r="H982" s="18"/>
      <c r="I982" s="18"/>
      <c r="J982" s="18"/>
      <c r="K982" s="18"/>
      <c r="L982" s="18"/>
      <c r="M982" s="18"/>
      <c r="N982" s="18"/>
      <c r="O982" s="18"/>
      <c r="P982" s="18"/>
    </row>
    <row r="983" spans="1:16" ht="11" customHeight="1" x14ac:dyDescent="0.25">
      <c r="B983" s="12">
        <v>2015</v>
      </c>
      <c r="C983" s="21">
        <v>100</v>
      </c>
      <c r="D983" s="21">
        <v>100</v>
      </c>
      <c r="E983" s="21">
        <v>100</v>
      </c>
      <c r="F983" s="20">
        <v>100</v>
      </c>
      <c r="G983" s="18"/>
      <c r="H983" s="18"/>
      <c r="I983" s="18"/>
      <c r="J983" s="18"/>
      <c r="K983" s="18"/>
      <c r="L983" s="18"/>
      <c r="M983" s="18"/>
      <c r="N983" s="18"/>
      <c r="O983" s="18"/>
      <c r="P983" s="18"/>
    </row>
    <row r="984" spans="1:16" ht="11" customHeight="1" x14ac:dyDescent="0.25">
      <c r="B984" s="12">
        <v>2016</v>
      </c>
      <c r="C984" s="18">
        <v>101.1</v>
      </c>
      <c r="D984" s="18">
        <v>102.2</v>
      </c>
      <c r="E984" s="18">
        <v>88</v>
      </c>
      <c r="F984" s="20">
        <v>87.6</v>
      </c>
      <c r="G984" s="18"/>
      <c r="H984" s="18"/>
      <c r="I984" s="18"/>
      <c r="J984" s="18"/>
      <c r="K984" s="18"/>
      <c r="L984" s="18"/>
      <c r="M984" s="18"/>
      <c r="N984" s="18"/>
      <c r="O984" s="18"/>
      <c r="P984" s="18"/>
    </row>
    <row r="985" spans="1:16" ht="11" customHeight="1" x14ac:dyDescent="0.25">
      <c r="B985" s="12">
        <v>2017</v>
      </c>
      <c r="C985" s="18">
        <v>105</v>
      </c>
      <c r="D985" s="18">
        <v>105.3</v>
      </c>
      <c r="E985" s="18">
        <v>99.8</v>
      </c>
      <c r="F985" s="20">
        <v>100.6</v>
      </c>
      <c r="G985" s="18"/>
      <c r="H985" s="18"/>
      <c r="I985" s="18"/>
      <c r="J985" s="18"/>
      <c r="K985" s="18"/>
      <c r="L985" s="18"/>
      <c r="M985" s="18"/>
      <c r="N985" s="18"/>
      <c r="O985" s="18"/>
      <c r="P985" s="18"/>
    </row>
    <row r="986" spans="1:16" ht="11" customHeight="1" x14ac:dyDescent="0.25">
      <c r="B986" s="12">
        <v>2018</v>
      </c>
      <c r="C986" s="18">
        <v>111.7</v>
      </c>
      <c r="D986" s="18">
        <v>110.5</v>
      </c>
      <c r="E986" s="18">
        <v>107.3</v>
      </c>
      <c r="F986" s="20">
        <v>105.4</v>
      </c>
      <c r="G986" s="18"/>
      <c r="H986" s="18"/>
      <c r="I986" s="18"/>
      <c r="J986" s="18"/>
      <c r="K986" s="18"/>
      <c r="L986" s="18"/>
      <c r="M986" s="18"/>
      <c r="N986" s="18"/>
      <c r="O986" s="18"/>
      <c r="P986" s="18"/>
    </row>
    <row r="987" spans="1:16" ht="11" customHeight="1" x14ac:dyDescent="0.25">
      <c r="B987" s="12">
        <v>2019</v>
      </c>
      <c r="C987" s="18">
        <v>116.8</v>
      </c>
      <c r="D987" s="18">
        <v>116.7</v>
      </c>
      <c r="E987" s="18">
        <v>114.7</v>
      </c>
      <c r="F987" s="20">
        <v>106.6</v>
      </c>
      <c r="G987" s="18"/>
      <c r="H987" s="18"/>
      <c r="I987" s="18"/>
      <c r="J987" s="18"/>
      <c r="K987" s="18"/>
      <c r="L987" s="18"/>
      <c r="M987" s="18"/>
      <c r="N987" s="18"/>
      <c r="O987" s="18"/>
      <c r="P987" s="18"/>
    </row>
    <row r="988" spans="1:16" ht="11" customHeight="1" x14ac:dyDescent="0.25">
      <c r="B988" s="12">
        <v>2020</v>
      </c>
      <c r="C988" s="18">
        <v>126</v>
      </c>
      <c r="D988" s="18">
        <v>127</v>
      </c>
      <c r="E988" s="18">
        <v>107.2</v>
      </c>
      <c r="F988" s="20">
        <v>101.6</v>
      </c>
      <c r="G988" s="18"/>
      <c r="H988" s="18"/>
      <c r="I988" s="18"/>
      <c r="J988" s="18"/>
      <c r="K988" s="18"/>
      <c r="L988" s="18"/>
      <c r="M988" s="18"/>
      <c r="N988" s="18"/>
      <c r="O988" s="18"/>
      <c r="P988" s="18"/>
    </row>
    <row r="989" spans="1:16" ht="11" customHeight="1" x14ac:dyDescent="0.25">
      <c r="B989" s="12">
        <v>2021</v>
      </c>
      <c r="C989" s="18">
        <v>132</v>
      </c>
      <c r="D989" s="18">
        <v>132</v>
      </c>
      <c r="E989" s="18">
        <v>120</v>
      </c>
      <c r="F989" s="20">
        <v>111.3</v>
      </c>
      <c r="G989" s="18"/>
      <c r="H989" s="18"/>
      <c r="I989" s="18"/>
      <c r="J989" s="18"/>
      <c r="K989" s="18"/>
      <c r="L989" s="18"/>
      <c r="M989" s="18"/>
      <c r="N989" s="18"/>
      <c r="O989" s="18"/>
      <c r="P989" s="18"/>
    </row>
    <row r="990" spans="1:16" ht="11" customHeight="1" x14ac:dyDescent="0.25">
      <c r="B990" s="12">
        <v>2022</v>
      </c>
      <c r="C990" s="18">
        <v>145.5</v>
      </c>
      <c r="D990" s="18">
        <v>148.1</v>
      </c>
      <c r="E990" s="18">
        <v>144.69999999999999</v>
      </c>
      <c r="F990" s="20">
        <v>141.30000000000001</v>
      </c>
      <c r="G990" s="18"/>
      <c r="H990" s="18"/>
      <c r="I990" s="18"/>
      <c r="J990" s="18"/>
      <c r="K990" s="18"/>
      <c r="L990" s="18"/>
      <c r="M990" s="18"/>
      <c r="N990" s="18"/>
      <c r="O990" s="18"/>
      <c r="P990" s="18"/>
    </row>
    <row r="991" spans="1:16" ht="11" customHeight="1" thickBot="1" x14ac:dyDescent="0.3">
      <c r="A991" s="24"/>
      <c r="B991" s="25">
        <v>2023</v>
      </c>
      <c r="C991" s="26">
        <v>150</v>
      </c>
      <c r="D991" s="26"/>
      <c r="E991" s="26"/>
      <c r="F991" s="27"/>
      <c r="G991" s="18"/>
      <c r="H991" s="18"/>
      <c r="I991" s="18"/>
      <c r="J991" s="18"/>
      <c r="K991" s="18"/>
      <c r="L991" s="18"/>
      <c r="M991" s="18"/>
      <c r="N991" s="18"/>
      <c r="O991" s="18"/>
      <c r="P991" s="18"/>
    </row>
    <row r="992" spans="1:16" ht="11" customHeight="1" x14ac:dyDescent="0.25">
      <c r="A992" s="14" t="s">
        <v>37</v>
      </c>
      <c r="B992" s="15">
        <v>1994</v>
      </c>
      <c r="C992" s="16">
        <v>94.6</v>
      </c>
      <c r="D992" s="16"/>
      <c r="E992" s="16"/>
      <c r="F992" s="17"/>
      <c r="G992" s="18"/>
      <c r="H992" s="18"/>
      <c r="I992" s="18"/>
      <c r="J992" s="18"/>
      <c r="K992" s="18"/>
      <c r="L992" s="18"/>
      <c r="M992" s="18"/>
      <c r="N992" s="18"/>
      <c r="O992" s="18"/>
      <c r="P992" s="18"/>
    </row>
    <row r="993" spans="1:16" ht="11" customHeight="1" x14ac:dyDescent="0.25">
      <c r="A993" s="19"/>
      <c r="B993" s="12">
        <v>1995</v>
      </c>
      <c r="C993" s="18">
        <v>96.3</v>
      </c>
      <c r="D993" s="18"/>
      <c r="E993" s="18"/>
      <c r="F993" s="20"/>
      <c r="G993" s="18"/>
      <c r="H993" s="18"/>
      <c r="I993" s="18"/>
      <c r="J993" s="18"/>
      <c r="K993" s="18"/>
      <c r="L993" s="18"/>
      <c r="M993" s="18"/>
      <c r="N993" s="18"/>
      <c r="O993" s="18"/>
      <c r="P993" s="18"/>
    </row>
    <row r="994" spans="1:16" ht="11" customHeight="1" x14ac:dyDescent="0.25">
      <c r="B994" s="12">
        <v>1996</v>
      </c>
      <c r="C994" s="18">
        <v>98.8</v>
      </c>
      <c r="D994" s="18"/>
      <c r="E994" s="18"/>
      <c r="F994" s="20"/>
      <c r="G994" s="18"/>
      <c r="H994" s="18"/>
      <c r="I994" s="18"/>
      <c r="J994" s="18"/>
      <c r="K994" s="18"/>
      <c r="L994" s="18"/>
      <c r="M994" s="18"/>
      <c r="N994" s="18"/>
      <c r="O994" s="18"/>
      <c r="P994" s="18"/>
    </row>
    <row r="995" spans="1:16" ht="11" customHeight="1" x14ac:dyDescent="0.25">
      <c r="B995" s="12">
        <v>1997</v>
      </c>
      <c r="C995" s="18">
        <v>100.7</v>
      </c>
      <c r="D995" s="18"/>
      <c r="E995" s="18"/>
      <c r="F995" s="20"/>
      <c r="G995" s="18"/>
      <c r="H995" s="18"/>
      <c r="I995" s="18"/>
      <c r="J995" s="18"/>
      <c r="K995" s="18"/>
      <c r="L995" s="18"/>
      <c r="M995" s="18"/>
      <c r="N995" s="18"/>
      <c r="O995" s="18"/>
      <c r="P995" s="18"/>
    </row>
    <row r="996" spans="1:16" ht="11" customHeight="1" x14ac:dyDescent="0.25">
      <c r="B996" s="12">
        <v>1998</v>
      </c>
      <c r="C996" s="18">
        <v>99.6</v>
      </c>
      <c r="D996" s="18"/>
      <c r="E996" s="18"/>
      <c r="F996" s="20"/>
      <c r="G996" s="18"/>
      <c r="H996" s="18"/>
      <c r="I996" s="18"/>
      <c r="J996" s="18"/>
      <c r="K996" s="18"/>
      <c r="L996" s="18"/>
      <c r="M996" s="18"/>
      <c r="N996" s="18"/>
      <c r="O996" s="18"/>
      <c r="P996" s="18"/>
    </row>
    <row r="997" spans="1:16" ht="11" customHeight="1" x14ac:dyDescent="0.25">
      <c r="B997" s="12">
        <v>1999</v>
      </c>
      <c r="C997" s="18">
        <v>98.5</v>
      </c>
      <c r="D997" s="18"/>
      <c r="E997" s="18"/>
      <c r="F997" s="20"/>
      <c r="G997" s="18"/>
      <c r="H997" s="18"/>
      <c r="I997" s="18"/>
      <c r="J997" s="18"/>
      <c r="K997" s="18"/>
      <c r="L997" s="18"/>
      <c r="M997" s="18"/>
      <c r="N997" s="18"/>
      <c r="O997" s="18"/>
      <c r="P997" s="18"/>
    </row>
    <row r="998" spans="1:16" ht="11" customHeight="1" x14ac:dyDescent="0.25">
      <c r="B998" s="12">
        <v>2000</v>
      </c>
      <c r="C998" s="18">
        <v>99.6</v>
      </c>
      <c r="D998" s="18"/>
      <c r="E998" s="18"/>
      <c r="F998" s="20"/>
      <c r="G998" s="18"/>
      <c r="H998" s="18"/>
      <c r="I998" s="18"/>
      <c r="J998" s="18"/>
      <c r="K998" s="18"/>
      <c r="L998" s="18"/>
      <c r="M998" s="18"/>
      <c r="N998" s="18"/>
      <c r="O998" s="18"/>
      <c r="P998" s="18"/>
    </row>
    <row r="999" spans="1:16" ht="11" customHeight="1" x14ac:dyDescent="0.25">
      <c r="B999" s="12">
        <v>2001</v>
      </c>
      <c r="C999" s="18">
        <v>98.3</v>
      </c>
      <c r="D999" s="18"/>
      <c r="E999" s="18"/>
      <c r="F999" s="20"/>
      <c r="G999" s="18"/>
      <c r="H999" s="18"/>
      <c r="I999" s="18"/>
      <c r="J999" s="18"/>
      <c r="K999" s="18"/>
      <c r="L999" s="18"/>
      <c r="M999" s="18"/>
      <c r="N999" s="18"/>
      <c r="O999" s="18"/>
      <c r="P999" s="18"/>
    </row>
    <row r="1000" spans="1:16" ht="11" customHeight="1" x14ac:dyDescent="0.25">
      <c r="B1000" s="12">
        <v>2002</v>
      </c>
      <c r="C1000" s="18">
        <v>97.6</v>
      </c>
      <c r="D1000" s="18"/>
      <c r="E1000" s="18"/>
      <c r="F1000" s="20"/>
      <c r="G1000" s="18"/>
      <c r="H1000" s="18"/>
      <c r="I1000" s="18"/>
      <c r="J1000" s="18"/>
      <c r="K1000" s="18"/>
      <c r="L1000" s="18"/>
      <c r="M1000" s="18"/>
      <c r="N1000" s="18"/>
      <c r="O1000" s="18"/>
      <c r="P1000" s="18"/>
    </row>
    <row r="1001" spans="1:16" ht="11" customHeight="1" x14ac:dyDescent="0.25">
      <c r="B1001" s="12">
        <v>2003</v>
      </c>
      <c r="C1001" s="18">
        <v>97.7</v>
      </c>
      <c r="D1001" s="18"/>
      <c r="E1001" s="18"/>
      <c r="F1001" s="20"/>
      <c r="G1001" s="18"/>
      <c r="H1001" s="18"/>
      <c r="I1001" s="18"/>
      <c r="J1001" s="18"/>
      <c r="K1001" s="18"/>
      <c r="L1001" s="18"/>
      <c r="M1001" s="18"/>
      <c r="N1001" s="18"/>
      <c r="O1001" s="18"/>
      <c r="P1001" s="18"/>
    </row>
    <row r="1002" spans="1:16" ht="11" customHeight="1" x14ac:dyDescent="0.25">
      <c r="B1002" s="12">
        <v>2004</v>
      </c>
      <c r="C1002" s="18">
        <v>98.8</v>
      </c>
      <c r="D1002" s="18"/>
      <c r="E1002" s="18"/>
      <c r="F1002" s="20"/>
      <c r="G1002" s="18"/>
      <c r="H1002" s="18"/>
      <c r="I1002" s="18"/>
      <c r="J1002" s="18"/>
      <c r="K1002" s="18"/>
      <c r="L1002" s="18"/>
      <c r="M1002" s="18"/>
      <c r="N1002" s="18"/>
      <c r="O1002" s="18"/>
      <c r="P1002" s="18"/>
    </row>
    <row r="1003" spans="1:16" ht="11" customHeight="1" x14ac:dyDescent="0.25">
      <c r="B1003" s="12">
        <v>2005</v>
      </c>
      <c r="C1003" s="18">
        <v>99.7</v>
      </c>
      <c r="D1003" s="18"/>
      <c r="E1003" s="18"/>
      <c r="F1003" s="20"/>
      <c r="G1003" s="18"/>
      <c r="H1003" s="18"/>
      <c r="I1003" s="18"/>
      <c r="J1003" s="18"/>
      <c r="K1003" s="18"/>
      <c r="L1003" s="18"/>
      <c r="M1003" s="18"/>
      <c r="N1003" s="18"/>
      <c r="O1003" s="18"/>
      <c r="P1003" s="18"/>
    </row>
    <row r="1004" spans="1:16" ht="11" customHeight="1" x14ac:dyDescent="0.25">
      <c r="B1004" s="12">
        <v>2006</v>
      </c>
      <c r="C1004" s="18">
        <v>100.1</v>
      </c>
      <c r="D1004" s="18"/>
      <c r="E1004" s="18"/>
      <c r="F1004" s="20"/>
      <c r="G1004" s="18"/>
      <c r="H1004" s="18"/>
      <c r="I1004" s="18"/>
      <c r="J1004" s="18"/>
      <c r="K1004" s="18"/>
      <c r="L1004" s="18"/>
      <c r="M1004" s="18"/>
      <c r="N1004" s="18"/>
      <c r="O1004" s="18"/>
      <c r="P1004" s="18"/>
    </row>
    <row r="1005" spans="1:16" ht="11" customHeight="1" x14ac:dyDescent="0.25">
      <c r="B1005" s="12">
        <v>2007</v>
      </c>
      <c r="C1005" s="18">
        <v>100.8</v>
      </c>
      <c r="D1005" s="18"/>
      <c r="E1005" s="18"/>
      <c r="F1005" s="20"/>
      <c r="G1005" s="18"/>
      <c r="H1005" s="18"/>
      <c r="I1005" s="18"/>
      <c r="J1005" s="18"/>
      <c r="K1005" s="18"/>
      <c r="L1005" s="18"/>
      <c r="M1005" s="18"/>
      <c r="N1005" s="18"/>
      <c r="O1005" s="18"/>
      <c r="P1005" s="18"/>
    </row>
    <row r="1006" spans="1:16" ht="11" customHeight="1" x14ac:dyDescent="0.25">
      <c r="B1006" s="12">
        <v>2008</v>
      </c>
      <c r="C1006" s="18">
        <v>98.6</v>
      </c>
      <c r="D1006" s="18"/>
      <c r="E1006" s="18"/>
      <c r="F1006" s="20"/>
      <c r="G1006" s="18"/>
      <c r="H1006" s="18"/>
      <c r="I1006" s="18"/>
      <c r="J1006" s="18"/>
      <c r="K1006" s="18"/>
      <c r="L1006" s="18"/>
      <c r="M1006" s="18"/>
      <c r="N1006" s="18"/>
      <c r="O1006" s="18"/>
      <c r="P1006" s="18"/>
    </row>
    <row r="1007" spans="1:16" ht="11" customHeight="1" x14ac:dyDescent="0.25">
      <c r="B1007" s="12">
        <v>2009</v>
      </c>
      <c r="C1007" s="18">
        <v>92.4</v>
      </c>
      <c r="D1007" s="18"/>
      <c r="E1007" s="18"/>
      <c r="F1007" s="20"/>
      <c r="G1007" s="18"/>
      <c r="H1007" s="18"/>
      <c r="I1007" s="18"/>
      <c r="J1007" s="18"/>
      <c r="K1007" s="18"/>
      <c r="L1007" s="18"/>
      <c r="M1007" s="18"/>
      <c r="N1007" s="18"/>
      <c r="O1007" s="18"/>
      <c r="P1007" s="18"/>
    </row>
    <row r="1008" spans="1:16" ht="11" customHeight="1" x14ac:dyDescent="0.25">
      <c r="B1008" s="12">
        <v>2010</v>
      </c>
      <c r="C1008" s="18">
        <v>94.3</v>
      </c>
      <c r="D1008" s="18"/>
      <c r="E1008" s="18"/>
      <c r="F1008" s="20"/>
      <c r="G1008" s="18"/>
      <c r="H1008" s="18"/>
      <c r="I1008" s="18"/>
      <c r="J1008" s="18"/>
      <c r="K1008" s="18"/>
      <c r="L1008" s="18"/>
      <c r="M1008" s="18"/>
      <c r="N1008" s="18"/>
      <c r="O1008" s="18"/>
      <c r="P1008" s="18"/>
    </row>
    <row r="1009" spans="1:16" ht="11" customHeight="1" x14ac:dyDescent="0.25">
      <c r="B1009" s="12">
        <v>2011</v>
      </c>
      <c r="C1009" s="18">
        <v>92.5</v>
      </c>
      <c r="D1009" s="18">
        <v>92.6</v>
      </c>
      <c r="E1009" s="18">
        <v>95.5</v>
      </c>
      <c r="F1009" s="20">
        <v>88.1</v>
      </c>
      <c r="G1009" s="18"/>
      <c r="H1009" s="18"/>
      <c r="I1009" s="18"/>
      <c r="J1009" s="18"/>
      <c r="K1009" s="18"/>
      <c r="L1009" s="18"/>
      <c r="M1009" s="18"/>
      <c r="N1009" s="18"/>
      <c r="O1009" s="18"/>
      <c r="P1009" s="18"/>
    </row>
    <row r="1010" spans="1:16" ht="11" customHeight="1" x14ac:dyDescent="0.25">
      <c r="B1010" s="12">
        <v>2012</v>
      </c>
      <c r="C1010" s="18">
        <v>93</v>
      </c>
      <c r="D1010" s="18">
        <v>93.6</v>
      </c>
      <c r="E1010" s="18">
        <v>93.9</v>
      </c>
      <c r="F1010" s="20">
        <v>89.8</v>
      </c>
      <c r="G1010" s="18"/>
      <c r="H1010" s="18"/>
      <c r="I1010" s="18"/>
      <c r="J1010" s="18"/>
      <c r="K1010" s="18"/>
      <c r="L1010" s="18"/>
      <c r="M1010" s="18"/>
      <c r="N1010" s="18"/>
      <c r="O1010" s="18"/>
      <c r="P1010" s="18"/>
    </row>
    <row r="1011" spans="1:16" ht="11" customHeight="1" x14ac:dyDescent="0.25">
      <c r="B1011" s="12">
        <v>2013</v>
      </c>
      <c r="C1011" s="18">
        <v>94.6</v>
      </c>
      <c r="D1011" s="18">
        <v>96.5</v>
      </c>
      <c r="E1011" s="18">
        <v>94.8</v>
      </c>
      <c r="F1011" s="20">
        <v>92.3</v>
      </c>
      <c r="G1011" s="18"/>
      <c r="H1011" s="18"/>
      <c r="I1011" s="18"/>
      <c r="J1011" s="18"/>
      <c r="K1011" s="18"/>
      <c r="L1011" s="18"/>
      <c r="M1011" s="18"/>
      <c r="N1011" s="18"/>
      <c r="O1011" s="18"/>
      <c r="P1011" s="18"/>
    </row>
    <row r="1012" spans="1:16" ht="11" customHeight="1" x14ac:dyDescent="0.25">
      <c r="B1012" s="12">
        <v>2014</v>
      </c>
      <c r="C1012" s="18">
        <v>96.4</v>
      </c>
      <c r="D1012" s="18">
        <v>96.8</v>
      </c>
      <c r="E1012" s="18">
        <v>96.7</v>
      </c>
      <c r="F1012" s="20">
        <v>94.6</v>
      </c>
      <c r="G1012" s="18"/>
      <c r="H1012" s="18"/>
      <c r="I1012" s="18"/>
      <c r="J1012" s="18"/>
      <c r="K1012" s="18"/>
      <c r="L1012" s="18"/>
      <c r="M1012" s="18"/>
      <c r="N1012" s="18"/>
      <c r="O1012" s="18"/>
      <c r="P1012" s="18"/>
    </row>
    <row r="1013" spans="1:16" ht="11" customHeight="1" x14ac:dyDescent="0.25">
      <c r="B1013" s="12">
        <v>2015</v>
      </c>
      <c r="C1013" s="21">
        <v>100</v>
      </c>
      <c r="D1013" s="21">
        <v>100</v>
      </c>
      <c r="E1013" s="21">
        <v>100</v>
      </c>
      <c r="F1013" s="20">
        <v>100</v>
      </c>
      <c r="G1013" s="18"/>
      <c r="H1013" s="18"/>
      <c r="I1013" s="18"/>
      <c r="J1013" s="18"/>
      <c r="K1013" s="18"/>
      <c r="L1013" s="18"/>
      <c r="M1013" s="18"/>
      <c r="N1013" s="18"/>
      <c r="O1013" s="18"/>
      <c r="P1013" s="18"/>
    </row>
    <row r="1014" spans="1:16" ht="11" customHeight="1" x14ac:dyDescent="0.25">
      <c r="B1014" s="12">
        <v>2016</v>
      </c>
      <c r="C1014" s="18">
        <v>101.2</v>
      </c>
      <c r="D1014" s="18">
        <v>101.1</v>
      </c>
      <c r="E1014" s="18">
        <v>100.1</v>
      </c>
      <c r="F1014" s="20">
        <v>97.4</v>
      </c>
      <c r="G1014" s="18"/>
      <c r="H1014" s="18"/>
      <c r="I1014" s="18"/>
      <c r="J1014" s="18"/>
      <c r="K1014" s="18"/>
      <c r="L1014" s="18"/>
      <c r="M1014" s="18"/>
      <c r="N1014" s="18"/>
      <c r="O1014" s="18"/>
      <c r="P1014" s="18"/>
    </row>
    <row r="1015" spans="1:16" ht="11" customHeight="1" x14ac:dyDescent="0.25">
      <c r="B1015" s="12">
        <v>2017</v>
      </c>
      <c r="C1015" s="18">
        <v>102.8</v>
      </c>
      <c r="D1015" s="18">
        <v>103.1</v>
      </c>
      <c r="E1015" s="18">
        <v>103.3</v>
      </c>
      <c r="F1015" s="20">
        <v>99.6</v>
      </c>
      <c r="G1015" s="18"/>
      <c r="H1015" s="18"/>
      <c r="I1015" s="18"/>
      <c r="J1015" s="18"/>
      <c r="K1015" s="18"/>
      <c r="L1015" s="18"/>
      <c r="M1015" s="18"/>
      <c r="N1015" s="18"/>
      <c r="O1015" s="18"/>
      <c r="P1015" s="18"/>
    </row>
    <row r="1016" spans="1:16" ht="11" customHeight="1" x14ac:dyDescent="0.25">
      <c r="B1016" s="12">
        <v>2018</v>
      </c>
      <c r="C1016" s="18">
        <v>103.5</v>
      </c>
      <c r="D1016" s="18">
        <v>104.5</v>
      </c>
      <c r="E1016" s="18">
        <v>104</v>
      </c>
      <c r="F1016" s="20">
        <v>100.7</v>
      </c>
      <c r="G1016" s="18"/>
      <c r="H1016" s="18"/>
      <c r="I1016" s="18"/>
      <c r="J1016" s="18"/>
      <c r="K1016" s="18"/>
      <c r="L1016" s="18"/>
      <c r="M1016" s="18"/>
      <c r="N1016" s="18"/>
      <c r="O1016" s="18"/>
      <c r="P1016" s="18"/>
    </row>
    <row r="1017" spans="1:16" ht="11" customHeight="1" x14ac:dyDescent="0.25">
      <c r="B1017" s="12">
        <v>2019</v>
      </c>
      <c r="C1017" s="18">
        <v>103.6</v>
      </c>
      <c r="D1017" s="18">
        <v>104.1</v>
      </c>
      <c r="E1017" s="18">
        <v>102.9</v>
      </c>
      <c r="F1017" s="20">
        <v>97.1</v>
      </c>
      <c r="G1017" s="18"/>
      <c r="H1017" s="18"/>
      <c r="I1017" s="18"/>
      <c r="J1017" s="18"/>
      <c r="K1017" s="18"/>
      <c r="L1017" s="18"/>
      <c r="M1017" s="18"/>
      <c r="N1017" s="18"/>
      <c r="O1017" s="18"/>
      <c r="P1017" s="18"/>
    </row>
    <row r="1018" spans="1:16" ht="11" customHeight="1" x14ac:dyDescent="0.25">
      <c r="B1018" s="12">
        <v>2020</v>
      </c>
      <c r="C1018" s="18">
        <v>100.2</v>
      </c>
      <c r="D1018" s="18">
        <v>99.2</v>
      </c>
      <c r="E1018" s="18">
        <v>99.5</v>
      </c>
      <c r="F1018" s="20">
        <v>94.5</v>
      </c>
      <c r="G1018" s="18"/>
      <c r="H1018" s="18"/>
      <c r="I1018" s="18"/>
      <c r="J1018" s="18"/>
      <c r="K1018" s="18"/>
      <c r="L1018" s="18"/>
      <c r="M1018" s="18"/>
      <c r="N1018" s="18"/>
      <c r="O1018" s="18"/>
      <c r="P1018" s="18"/>
    </row>
    <row r="1019" spans="1:16" ht="11" customHeight="1" x14ac:dyDescent="0.25">
      <c r="B1019" s="12">
        <v>2021</v>
      </c>
      <c r="C1019" s="18">
        <v>102.6</v>
      </c>
      <c r="D1019" s="18">
        <v>104</v>
      </c>
      <c r="E1019" s="18">
        <v>103.2</v>
      </c>
      <c r="F1019" s="20">
        <v>96.6</v>
      </c>
      <c r="G1019" s="18"/>
      <c r="H1019" s="18"/>
      <c r="I1019" s="18"/>
      <c r="J1019" s="18"/>
      <c r="K1019" s="18"/>
      <c r="L1019" s="18"/>
      <c r="M1019" s="18"/>
      <c r="N1019" s="18"/>
      <c r="O1019" s="18"/>
      <c r="P1019" s="18"/>
    </row>
    <row r="1020" spans="1:16" ht="11" customHeight="1" x14ac:dyDescent="0.25">
      <c r="B1020" s="12">
        <v>2022</v>
      </c>
      <c r="C1020" s="18">
        <v>104.2</v>
      </c>
      <c r="D1020" s="18">
        <v>109.3</v>
      </c>
      <c r="E1020" s="18">
        <v>107.5</v>
      </c>
      <c r="F1020" s="20">
        <v>102.7</v>
      </c>
      <c r="G1020" s="18"/>
      <c r="H1020" s="18"/>
      <c r="I1020" s="18"/>
      <c r="J1020" s="18"/>
      <c r="K1020" s="18"/>
      <c r="L1020" s="18"/>
      <c r="M1020" s="18"/>
      <c r="N1020" s="18"/>
      <c r="O1020" s="18"/>
      <c r="P1020" s="18"/>
    </row>
    <row r="1021" spans="1:16" ht="11" customHeight="1" thickBot="1" x14ac:dyDescent="0.3">
      <c r="A1021" s="24"/>
      <c r="B1021" s="25">
        <v>2023</v>
      </c>
      <c r="C1021" s="26">
        <v>110.1</v>
      </c>
      <c r="D1021" s="26"/>
      <c r="E1021" s="26"/>
      <c r="F1021" s="27"/>
      <c r="G1021" s="18"/>
      <c r="H1021" s="18"/>
      <c r="I1021" s="18"/>
      <c r="J1021" s="18"/>
      <c r="K1021" s="18"/>
      <c r="L1021" s="18"/>
      <c r="M1021" s="18"/>
      <c r="N1021" s="18"/>
      <c r="O1021" s="18"/>
      <c r="P1021" s="18"/>
    </row>
  </sheetData>
  <phoneticPr fontId="2"/>
  <pageMargins left="0.62992125984251968" right="3.937007874015748E-2" top="0.74803149606299213" bottom="0.15748031496062992" header="0.11811023622047245" footer="0.11811023622047245"/>
  <pageSetup paperSize="9" scale="57" fitToHeight="0" orientation="portrait" r:id="rId1"/>
  <rowBreaks count="8" manualBreakCount="8">
    <brk id="121" max="16383" man="1"/>
    <brk id="241" max="16383" man="1"/>
    <brk id="361" max="16383" man="1"/>
    <brk id="481" max="16383" man="1"/>
    <brk id="601" max="16383" man="1"/>
    <brk id="721" max="16383" man="1"/>
    <brk id="841" max="16383" man="1"/>
    <brk id="96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3F2EA-114A-4551-9F67-66AB87A8F19B}">
  <sheetPr>
    <pageSetUpPr fitToPage="1"/>
  </sheetPr>
  <dimension ref="A1:O1021"/>
  <sheetViews>
    <sheetView view="pageBreakPreview" zoomScale="70" zoomScaleNormal="100" zoomScaleSheetLayoutView="70" workbookViewId="0"/>
  </sheetViews>
  <sheetFormatPr defaultColWidth="20.90625" defaultRowHeight="11" customHeight="1" x14ac:dyDescent="0.25"/>
  <cols>
    <col min="1" max="1" width="24.36328125" style="13" customWidth="1"/>
    <col min="2" max="2" width="6.54296875" style="12" customWidth="1"/>
    <col min="3" max="5" width="6.54296875" style="13" customWidth="1"/>
    <col min="6" max="6" width="1.453125" style="13" customWidth="1"/>
    <col min="7" max="14" width="12.36328125" style="13" customWidth="1"/>
    <col min="15" max="15" width="8" style="13" customWidth="1"/>
    <col min="16" max="16" width="5.81640625" style="13" customWidth="1"/>
    <col min="17" max="16384" width="20.90625" style="13"/>
  </cols>
  <sheetData>
    <row r="1" spans="1:15" s="35" customFormat="1" ht="18.5" customHeight="1" thickBot="1" x14ac:dyDescent="0.25">
      <c r="A1" s="36" t="s">
        <v>0</v>
      </c>
      <c r="B1" s="37"/>
      <c r="C1" s="38" t="s">
        <v>52</v>
      </c>
      <c r="D1" s="38" t="s">
        <v>51</v>
      </c>
      <c r="E1" s="39" t="s">
        <v>53</v>
      </c>
      <c r="F1" s="34"/>
      <c r="G1" s="34"/>
      <c r="H1" s="34"/>
      <c r="I1" s="34"/>
      <c r="J1" s="34"/>
      <c r="K1" s="34"/>
      <c r="L1" s="34"/>
      <c r="M1" s="34"/>
      <c r="N1" s="34"/>
      <c r="O1" s="34"/>
    </row>
    <row r="2" spans="1:15" ht="11" customHeight="1" x14ac:dyDescent="0.25">
      <c r="A2" s="14" t="s">
        <v>4</v>
      </c>
      <c r="B2" s="15">
        <v>1994</v>
      </c>
      <c r="C2" s="16">
        <v>137.19999999999999</v>
      </c>
      <c r="D2" s="16">
        <v>173.7</v>
      </c>
      <c r="E2" s="40"/>
      <c r="F2" s="18"/>
      <c r="G2" s="18"/>
      <c r="H2" s="18"/>
      <c r="I2" s="18"/>
      <c r="J2" s="18"/>
      <c r="K2" s="18"/>
      <c r="L2" s="18"/>
      <c r="M2" s="18"/>
      <c r="N2" s="18"/>
      <c r="O2" s="18"/>
    </row>
    <row r="3" spans="1:15" ht="11" customHeight="1" x14ac:dyDescent="0.25">
      <c r="A3" s="41"/>
      <c r="B3" s="42">
        <v>1995</v>
      </c>
      <c r="C3" s="18">
        <v>126.7</v>
      </c>
      <c r="D3" s="18">
        <v>154.19999999999999</v>
      </c>
      <c r="E3" s="43"/>
      <c r="F3" s="18"/>
      <c r="G3" s="18"/>
      <c r="H3" s="18"/>
      <c r="I3" s="18"/>
      <c r="J3" s="18"/>
      <c r="K3" s="18"/>
      <c r="L3" s="18"/>
      <c r="M3" s="18"/>
      <c r="N3" s="18"/>
      <c r="O3" s="18"/>
    </row>
    <row r="4" spans="1:15" ht="11" customHeight="1" x14ac:dyDescent="0.25">
      <c r="A4" s="44"/>
      <c r="B4" s="42">
        <v>1996</v>
      </c>
      <c r="C4" s="18">
        <v>135</v>
      </c>
      <c r="D4" s="18">
        <v>159.19999999999999</v>
      </c>
      <c r="E4" s="43"/>
      <c r="F4" s="18"/>
      <c r="G4" s="18"/>
      <c r="H4" s="18"/>
      <c r="I4" s="18"/>
      <c r="J4" s="18"/>
      <c r="K4" s="18"/>
      <c r="L4" s="18"/>
      <c r="M4" s="18"/>
      <c r="N4" s="18"/>
      <c r="O4" s="18"/>
    </row>
    <row r="5" spans="1:15" ht="11" customHeight="1" x14ac:dyDescent="0.25">
      <c r="A5" s="44"/>
      <c r="B5" s="42">
        <v>1997</v>
      </c>
      <c r="C5" s="18">
        <v>132.5</v>
      </c>
      <c r="D5" s="18">
        <v>149.30000000000001</v>
      </c>
      <c r="E5" s="43"/>
      <c r="F5" s="18"/>
      <c r="G5" s="18"/>
      <c r="H5" s="18"/>
      <c r="I5" s="18"/>
      <c r="J5" s="18"/>
      <c r="K5" s="18"/>
      <c r="L5" s="18"/>
      <c r="M5" s="18"/>
      <c r="N5" s="18"/>
      <c r="O5" s="18"/>
    </row>
    <row r="6" spans="1:15" ht="11" customHeight="1" x14ac:dyDescent="0.25">
      <c r="A6" s="44"/>
      <c r="B6" s="42">
        <v>1998</v>
      </c>
      <c r="C6" s="18">
        <v>134.69999999999999</v>
      </c>
      <c r="D6" s="18">
        <v>154.6</v>
      </c>
      <c r="E6" s="43"/>
      <c r="F6" s="18"/>
      <c r="G6" s="18"/>
      <c r="H6" s="18"/>
      <c r="I6" s="18"/>
      <c r="J6" s="18"/>
      <c r="K6" s="18"/>
      <c r="L6" s="18"/>
      <c r="M6" s="18"/>
      <c r="N6" s="18"/>
      <c r="O6" s="18"/>
    </row>
    <row r="7" spans="1:15" ht="11" customHeight="1" x14ac:dyDescent="0.25">
      <c r="A7" s="44"/>
      <c r="B7" s="42">
        <v>1999</v>
      </c>
      <c r="C7" s="18">
        <v>134.1</v>
      </c>
      <c r="D7" s="18">
        <v>149.6</v>
      </c>
      <c r="E7" s="43"/>
      <c r="F7" s="18"/>
      <c r="G7" s="18"/>
      <c r="H7" s="18"/>
      <c r="I7" s="18"/>
      <c r="J7" s="18"/>
      <c r="K7" s="18"/>
      <c r="L7" s="18"/>
      <c r="M7" s="18"/>
      <c r="N7" s="18"/>
      <c r="O7" s="18"/>
    </row>
    <row r="8" spans="1:15" ht="11" customHeight="1" x14ac:dyDescent="0.25">
      <c r="A8" s="44"/>
      <c r="B8" s="42">
        <v>2000</v>
      </c>
      <c r="C8" s="18">
        <v>144.1</v>
      </c>
      <c r="D8" s="18">
        <v>146.1</v>
      </c>
      <c r="E8" s="43"/>
      <c r="F8" s="18"/>
      <c r="G8" s="18"/>
      <c r="H8" s="18"/>
      <c r="I8" s="18"/>
      <c r="J8" s="18"/>
      <c r="K8" s="18"/>
      <c r="L8" s="18"/>
      <c r="M8" s="18"/>
      <c r="N8" s="18"/>
      <c r="O8" s="18"/>
    </row>
    <row r="9" spans="1:15" ht="11" customHeight="1" x14ac:dyDescent="0.25">
      <c r="A9" s="44"/>
      <c r="B9" s="42">
        <v>2001</v>
      </c>
      <c r="C9" s="18">
        <v>133.1</v>
      </c>
      <c r="D9" s="18">
        <v>130.69999999999999</v>
      </c>
      <c r="E9" s="43"/>
      <c r="F9" s="18"/>
      <c r="G9" s="18"/>
      <c r="H9" s="18"/>
      <c r="I9" s="18"/>
      <c r="J9" s="18"/>
      <c r="K9" s="18"/>
      <c r="L9" s="18"/>
      <c r="M9" s="18"/>
      <c r="N9" s="18"/>
      <c r="O9" s="18"/>
    </row>
    <row r="10" spans="1:15" ht="11" customHeight="1" x14ac:dyDescent="0.25">
      <c r="A10" s="44"/>
      <c r="B10" s="42">
        <v>2002</v>
      </c>
      <c r="C10" s="18">
        <v>141</v>
      </c>
      <c r="D10" s="18">
        <v>129.80000000000001</v>
      </c>
      <c r="E10" s="43"/>
      <c r="F10" s="18"/>
      <c r="G10" s="18"/>
      <c r="H10" s="18"/>
      <c r="I10" s="18"/>
      <c r="J10" s="18"/>
      <c r="K10" s="18"/>
      <c r="L10" s="18"/>
      <c r="M10" s="18"/>
      <c r="N10" s="18"/>
      <c r="O10" s="18"/>
    </row>
    <row r="11" spans="1:15" ht="11" customHeight="1" x14ac:dyDescent="0.25">
      <c r="A11" s="44"/>
      <c r="B11" s="42">
        <v>2003</v>
      </c>
      <c r="C11" s="18">
        <v>127.1</v>
      </c>
      <c r="D11" s="18">
        <v>122.3</v>
      </c>
      <c r="E11" s="43"/>
      <c r="F11" s="18"/>
      <c r="G11" s="18"/>
      <c r="H11" s="18"/>
      <c r="I11" s="18"/>
      <c r="J11" s="18"/>
      <c r="K11" s="18"/>
      <c r="L11" s="18"/>
      <c r="M11" s="18"/>
      <c r="N11" s="18"/>
      <c r="O11" s="18"/>
    </row>
    <row r="12" spans="1:15" ht="11" customHeight="1" x14ac:dyDescent="0.25">
      <c r="A12" s="44"/>
      <c r="B12" s="42">
        <v>2004</v>
      </c>
      <c r="C12" s="18">
        <v>114</v>
      </c>
      <c r="D12" s="18">
        <v>117.1</v>
      </c>
      <c r="E12" s="43"/>
      <c r="F12" s="18"/>
      <c r="G12" s="18"/>
      <c r="H12" s="18"/>
      <c r="I12" s="18"/>
      <c r="J12" s="18"/>
      <c r="K12" s="18"/>
      <c r="L12" s="18"/>
      <c r="M12" s="18"/>
      <c r="N12" s="18"/>
      <c r="O12" s="18"/>
    </row>
    <row r="13" spans="1:15" ht="11" customHeight="1" x14ac:dyDescent="0.25">
      <c r="A13" s="44"/>
      <c r="B13" s="42">
        <v>2005</v>
      </c>
      <c r="C13" s="18">
        <v>113.6</v>
      </c>
      <c r="D13" s="18">
        <v>106.4</v>
      </c>
      <c r="E13" s="43"/>
      <c r="F13" s="18"/>
      <c r="G13" s="18"/>
      <c r="H13" s="18"/>
      <c r="I13" s="18"/>
      <c r="J13" s="18"/>
      <c r="K13" s="18"/>
      <c r="L13" s="18"/>
      <c r="M13" s="18"/>
      <c r="N13" s="18"/>
      <c r="O13" s="18"/>
    </row>
    <row r="14" spans="1:15" ht="11" customHeight="1" x14ac:dyDescent="0.25">
      <c r="A14" s="44"/>
      <c r="B14" s="42">
        <v>2006</v>
      </c>
      <c r="C14" s="18">
        <v>112</v>
      </c>
      <c r="D14" s="18">
        <v>104.1</v>
      </c>
      <c r="E14" s="43"/>
      <c r="F14" s="18"/>
      <c r="G14" s="18"/>
      <c r="H14" s="18"/>
      <c r="I14" s="18"/>
      <c r="J14" s="18"/>
      <c r="K14" s="18"/>
      <c r="L14" s="18"/>
      <c r="M14" s="18"/>
      <c r="N14" s="18"/>
      <c r="O14" s="18"/>
    </row>
    <row r="15" spans="1:15" ht="11" customHeight="1" x14ac:dyDescent="0.25">
      <c r="A15" s="44"/>
      <c r="B15" s="42">
        <v>2007</v>
      </c>
      <c r="C15" s="18">
        <v>118.9</v>
      </c>
      <c r="D15" s="18">
        <v>102.1</v>
      </c>
      <c r="E15" s="43"/>
      <c r="F15" s="18"/>
      <c r="G15" s="18"/>
      <c r="H15" s="18"/>
      <c r="I15" s="18"/>
      <c r="J15" s="18"/>
      <c r="K15" s="18"/>
      <c r="L15" s="18"/>
      <c r="M15" s="18"/>
      <c r="N15" s="18"/>
      <c r="O15" s="18"/>
    </row>
    <row r="16" spans="1:15" ht="11" customHeight="1" x14ac:dyDescent="0.25">
      <c r="A16" s="44"/>
      <c r="B16" s="42">
        <v>2008</v>
      </c>
      <c r="C16" s="18">
        <v>128</v>
      </c>
      <c r="D16" s="18">
        <v>100</v>
      </c>
      <c r="E16" s="43"/>
      <c r="F16" s="18"/>
      <c r="G16" s="18"/>
      <c r="H16" s="18"/>
      <c r="I16" s="18"/>
      <c r="J16" s="18"/>
      <c r="K16" s="18"/>
      <c r="L16" s="18"/>
      <c r="M16" s="18"/>
      <c r="N16" s="18"/>
      <c r="O16" s="18"/>
    </row>
    <row r="17" spans="1:15" ht="11" customHeight="1" x14ac:dyDescent="0.25">
      <c r="A17" s="44"/>
      <c r="B17" s="42">
        <v>2009</v>
      </c>
      <c r="C17" s="18">
        <v>118.3</v>
      </c>
      <c r="D17" s="18">
        <v>96.3</v>
      </c>
      <c r="E17" s="43"/>
      <c r="F17" s="18"/>
      <c r="G17" s="18"/>
      <c r="H17" s="18"/>
      <c r="I17" s="18"/>
      <c r="J17" s="18"/>
      <c r="K17" s="18"/>
      <c r="L17" s="18"/>
      <c r="M17" s="18"/>
      <c r="N17" s="18"/>
      <c r="O17" s="18"/>
    </row>
    <row r="18" spans="1:15" ht="11" customHeight="1" x14ac:dyDescent="0.25">
      <c r="A18" s="44"/>
      <c r="B18" s="42">
        <v>2010</v>
      </c>
      <c r="C18" s="18">
        <v>112.1</v>
      </c>
      <c r="D18" s="18">
        <v>100.7</v>
      </c>
      <c r="E18" s="43"/>
      <c r="F18" s="18"/>
      <c r="G18" s="18"/>
      <c r="H18" s="18"/>
      <c r="I18" s="18"/>
      <c r="J18" s="18"/>
      <c r="K18" s="18"/>
      <c r="L18" s="18"/>
      <c r="M18" s="18"/>
      <c r="N18" s="18"/>
      <c r="O18" s="18"/>
    </row>
    <row r="19" spans="1:15" ht="11" customHeight="1" x14ac:dyDescent="0.25">
      <c r="A19" s="44"/>
      <c r="B19" s="42">
        <v>2011</v>
      </c>
      <c r="C19" s="18">
        <v>113.7</v>
      </c>
      <c r="D19" s="18">
        <v>96.6</v>
      </c>
      <c r="E19" s="43">
        <v>98.6</v>
      </c>
      <c r="F19" s="18"/>
      <c r="G19" s="18"/>
      <c r="H19" s="18"/>
      <c r="I19" s="18"/>
      <c r="J19" s="18"/>
      <c r="K19" s="18"/>
      <c r="L19" s="18"/>
      <c r="M19" s="18"/>
      <c r="N19" s="18"/>
      <c r="O19" s="18"/>
    </row>
    <row r="20" spans="1:15" ht="11" customHeight="1" x14ac:dyDescent="0.25">
      <c r="A20" s="44"/>
      <c r="B20" s="42">
        <v>2012</v>
      </c>
      <c r="C20" s="18">
        <v>112.5</v>
      </c>
      <c r="D20" s="18">
        <v>101</v>
      </c>
      <c r="E20" s="43">
        <v>104.3</v>
      </c>
      <c r="F20" s="18"/>
      <c r="G20" s="18"/>
      <c r="H20" s="18"/>
      <c r="I20" s="18"/>
      <c r="J20" s="18"/>
      <c r="K20" s="18"/>
      <c r="L20" s="18"/>
      <c r="M20" s="18"/>
      <c r="N20" s="18"/>
      <c r="O20" s="18"/>
    </row>
    <row r="21" spans="1:15" ht="11" customHeight="1" x14ac:dyDescent="0.25">
      <c r="A21" s="44"/>
      <c r="B21" s="42">
        <v>2013</v>
      </c>
      <c r="C21" s="18">
        <v>110.8</v>
      </c>
      <c r="D21" s="18">
        <v>97.5</v>
      </c>
      <c r="E21" s="43">
        <v>97.6</v>
      </c>
      <c r="F21" s="18"/>
      <c r="G21" s="18"/>
      <c r="H21" s="18"/>
      <c r="I21" s="18"/>
      <c r="J21" s="18"/>
      <c r="K21" s="18"/>
      <c r="L21" s="18"/>
      <c r="M21" s="18"/>
      <c r="N21" s="18"/>
      <c r="O21" s="18"/>
    </row>
    <row r="22" spans="1:15" ht="11" customHeight="1" x14ac:dyDescent="0.25">
      <c r="A22" s="44"/>
      <c r="B22" s="42">
        <v>2014</v>
      </c>
      <c r="C22" s="18">
        <v>104.4</v>
      </c>
      <c r="D22" s="18">
        <v>92.9</v>
      </c>
      <c r="E22" s="43">
        <v>92.2</v>
      </c>
      <c r="F22" s="18"/>
      <c r="G22" s="18"/>
      <c r="H22" s="18"/>
      <c r="I22" s="18"/>
      <c r="J22" s="18"/>
      <c r="K22" s="18"/>
      <c r="L22" s="18"/>
      <c r="M22" s="18"/>
      <c r="N22" s="18"/>
      <c r="O22" s="18"/>
    </row>
    <row r="23" spans="1:15" ht="11" customHeight="1" x14ac:dyDescent="0.25">
      <c r="A23" s="44"/>
      <c r="B23" s="42">
        <v>2015</v>
      </c>
      <c r="C23" s="45">
        <v>100</v>
      </c>
      <c r="D23" s="45">
        <v>100</v>
      </c>
      <c r="E23" s="46">
        <v>100</v>
      </c>
      <c r="F23" s="23"/>
      <c r="G23" s="21"/>
      <c r="H23" s="21"/>
      <c r="I23" s="21"/>
      <c r="J23" s="21"/>
      <c r="K23" s="21"/>
      <c r="L23" s="21"/>
      <c r="M23" s="21"/>
      <c r="N23" s="21"/>
      <c r="O23" s="21"/>
    </row>
    <row r="24" spans="1:15" ht="11" customHeight="1" x14ac:dyDescent="0.25">
      <c r="A24" s="44"/>
      <c r="B24" s="42">
        <v>2016</v>
      </c>
      <c r="C24" s="18">
        <v>91.9</v>
      </c>
      <c r="D24" s="18">
        <v>110.1</v>
      </c>
      <c r="E24" s="43">
        <v>108.5</v>
      </c>
      <c r="F24" s="18"/>
      <c r="G24" s="18"/>
      <c r="H24" s="18"/>
      <c r="I24" s="18"/>
      <c r="J24" s="18"/>
      <c r="K24" s="18"/>
      <c r="L24" s="18"/>
      <c r="M24" s="18"/>
      <c r="N24" s="18"/>
      <c r="O24" s="18"/>
    </row>
    <row r="25" spans="1:15" ht="11" customHeight="1" x14ac:dyDescent="0.25">
      <c r="A25" s="44"/>
      <c r="B25" s="42">
        <v>2017</v>
      </c>
      <c r="C25" s="18">
        <v>92.6</v>
      </c>
      <c r="D25" s="18">
        <v>112.2</v>
      </c>
      <c r="E25" s="43">
        <v>112.1</v>
      </c>
      <c r="F25" s="18"/>
      <c r="G25" s="18"/>
      <c r="H25" s="18"/>
      <c r="I25" s="18"/>
      <c r="J25" s="18"/>
      <c r="K25" s="18"/>
      <c r="L25" s="18"/>
      <c r="M25" s="18"/>
      <c r="N25" s="18"/>
      <c r="O25" s="18"/>
    </row>
    <row r="26" spans="1:15" ht="11" customHeight="1" x14ac:dyDescent="0.25">
      <c r="A26" s="44"/>
      <c r="B26" s="42">
        <v>2018</v>
      </c>
      <c r="C26" s="18">
        <v>86.4</v>
      </c>
      <c r="D26" s="18">
        <v>104.5</v>
      </c>
      <c r="E26" s="43">
        <v>101.9</v>
      </c>
      <c r="F26" s="18"/>
      <c r="G26" s="18"/>
      <c r="H26" s="18"/>
      <c r="I26" s="18"/>
      <c r="J26" s="18"/>
      <c r="K26" s="18"/>
      <c r="L26" s="18"/>
      <c r="M26" s="18"/>
      <c r="N26" s="18"/>
      <c r="O26" s="18"/>
    </row>
    <row r="27" spans="1:15" ht="11" customHeight="1" x14ac:dyDescent="0.25">
      <c r="A27" s="44"/>
      <c r="B27" s="42">
        <v>2019</v>
      </c>
      <c r="C27" s="18">
        <v>90.2</v>
      </c>
      <c r="D27" s="18">
        <v>104.2</v>
      </c>
      <c r="E27" s="43">
        <v>99.5</v>
      </c>
      <c r="F27" s="18"/>
      <c r="G27" s="18"/>
      <c r="H27" s="18"/>
      <c r="I27" s="18"/>
      <c r="J27" s="18"/>
      <c r="K27" s="18"/>
      <c r="L27" s="18"/>
      <c r="M27" s="18"/>
      <c r="N27" s="18"/>
      <c r="O27" s="18"/>
    </row>
    <row r="28" spans="1:15" ht="11" customHeight="1" x14ac:dyDescent="0.25">
      <c r="A28" s="44"/>
      <c r="B28" s="42">
        <v>2020</v>
      </c>
      <c r="C28" s="18">
        <v>86.8</v>
      </c>
      <c r="D28" s="18">
        <v>103.4</v>
      </c>
      <c r="E28" s="43">
        <v>97.6</v>
      </c>
      <c r="F28" s="18"/>
      <c r="G28" s="18"/>
      <c r="H28" s="18"/>
      <c r="I28" s="18"/>
      <c r="J28" s="18"/>
      <c r="K28" s="18"/>
      <c r="L28" s="18"/>
      <c r="M28" s="18"/>
      <c r="N28" s="18"/>
      <c r="O28" s="18"/>
    </row>
    <row r="29" spans="1:15" ht="11" customHeight="1" x14ac:dyDescent="0.25">
      <c r="A29" s="44"/>
      <c r="B29" s="42">
        <v>2021</v>
      </c>
      <c r="C29" s="18">
        <v>91.9</v>
      </c>
      <c r="D29" s="18">
        <v>100.4</v>
      </c>
      <c r="E29" s="43">
        <v>95.8</v>
      </c>
      <c r="F29" s="18"/>
      <c r="G29" s="18"/>
      <c r="H29" s="18"/>
      <c r="I29" s="18"/>
      <c r="J29" s="18"/>
      <c r="K29" s="18"/>
      <c r="L29" s="18"/>
      <c r="M29" s="18"/>
      <c r="N29" s="18"/>
      <c r="O29" s="18"/>
    </row>
    <row r="30" spans="1:15" ht="11" customHeight="1" x14ac:dyDescent="0.25">
      <c r="A30" s="44"/>
      <c r="B30" s="42">
        <v>2022</v>
      </c>
      <c r="C30" s="18">
        <v>95.5</v>
      </c>
      <c r="D30" s="18">
        <v>92.9</v>
      </c>
      <c r="E30" s="43">
        <v>101.6</v>
      </c>
      <c r="F30" s="18"/>
      <c r="G30" s="18"/>
      <c r="H30" s="18"/>
      <c r="I30" s="18"/>
      <c r="J30" s="18"/>
      <c r="K30" s="18"/>
      <c r="L30" s="18"/>
      <c r="M30" s="18"/>
      <c r="N30" s="18"/>
      <c r="O30" s="18"/>
    </row>
    <row r="31" spans="1:15" ht="11" customHeight="1" thickBot="1" x14ac:dyDescent="0.3">
      <c r="A31" s="24"/>
      <c r="B31" s="25">
        <v>2023</v>
      </c>
      <c r="C31" s="26">
        <v>96.5</v>
      </c>
      <c r="D31" s="26">
        <v>99.7</v>
      </c>
      <c r="E31" s="47"/>
      <c r="F31" s="18"/>
      <c r="G31" s="18"/>
      <c r="H31" s="18"/>
      <c r="I31" s="18"/>
      <c r="J31" s="18"/>
      <c r="K31" s="18"/>
      <c r="L31" s="18"/>
      <c r="M31" s="18"/>
      <c r="N31" s="18"/>
      <c r="O31" s="18"/>
    </row>
    <row r="32" spans="1:15" ht="11" customHeight="1" x14ac:dyDescent="0.25">
      <c r="A32" s="14" t="s">
        <v>5</v>
      </c>
      <c r="B32" s="15">
        <v>1994</v>
      </c>
      <c r="C32" s="16">
        <v>255.9</v>
      </c>
      <c r="D32" s="16">
        <v>206.1</v>
      </c>
      <c r="E32" s="40"/>
      <c r="F32" s="18"/>
      <c r="G32" s="18"/>
      <c r="H32" s="18"/>
      <c r="I32" s="18"/>
      <c r="J32" s="18"/>
      <c r="K32" s="18"/>
      <c r="L32" s="18"/>
      <c r="M32" s="18"/>
      <c r="N32" s="18"/>
      <c r="O32" s="18"/>
    </row>
    <row r="33" spans="1:15" ht="11" customHeight="1" x14ac:dyDescent="0.25">
      <c r="A33" s="41"/>
      <c r="B33" s="42">
        <v>1995</v>
      </c>
      <c r="C33" s="18">
        <v>244.3</v>
      </c>
      <c r="D33" s="18">
        <v>205.3</v>
      </c>
      <c r="E33" s="43"/>
      <c r="F33" s="18"/>
      <c r="G33" s="18"/>
      <c r="H33" s="18"/>
      <c r="I33" s="18"/>
      <c r="J33" s="18"/>
      <c r="K33" s="18"/>
      <c r="L33" s="18"/>
      <c r="M33" s="18"/>
      <c r="N33" s="18"/>
      <c r="O33" s="18"/>
    </row>
    <row r="34" spans="1:15" ht="11" customHeight="1" x14ac:dyDescent="0.25">
      <c r="A34" s="44"/>
      <c r="B34" s="42">
        <v>1996</v>
      </c>
      <c r="C34" s="18">
        <v>260.7</v>
      </c>
      <c r="D34" s="18">
        <v>204.8</v>
      </c>
      <c r="E34" s="43"/>
      <c r="F34" s="18"/>
      <c r="G34" s="18"/>
      <c r="H34" s="18"/>
      <c r="I34" s="18"/>
      <c r="J34" s="18"/>
      <c r="K34" s="18"/>
      <c r="L34" s="18"/>
      <c r="M34" s="18"/>
      <c r="N34" s="18"/>
      <c r="O34" s="18"/>
    </row>
    <row r="35" spans="1:15" ht="11" customHeight="1" x14ac:dyDescent="0.25">
      <c r="A35" s="44"/>
      <c r="B35" s="42">
        <v>1997</v>
      </c>
      <c r="C35" s="18">
        <v>250.3</v>
      </c>
      <c r="D35" s="18">
        <v>190.9</v>
      </c>
      <c r="E35" s="43"/>
      <c r="F35" s="18"/>
      <c r="G35" s="18"/>
      <c r="H35" s="18"/>
      <c r="I35" s="18"/>
      <c r="J35" s="18"/>
      <c r="K35" s="18"/>
      <c r="L35" s="18"/>
      <c r="M35" s="18"/>
      <c r="N35" s="18"/>
      <c r="O35" s="18"/>
    </row>
    <row r="36" spans="1:15" ht="11" customHeight="1" x14ac:dyDescent="0.25">
      <c r="A36" s="44"/>
      <c r="B36" s="42">
        <v>1998</v>
      </c>
      <c r="C36" s="18">
        <v>238.3</v>
      </c>
      <c r="D36" s="18">
        <v>175.1</v>
      </c>
      <c r="E36" s="43"/>
      <c r="F36" s="18"/>
      <c r="G36" s="18"/>
      <c r="H36" s="18"/>
      <c r="I36" s="18"/>
      <c r="J36" s="18"/>
      <c r="K36" s="18"/>
      <c r="L36" s="18"/>
      <c r="M36" s="18"/>
      <c r="N36" s="18"/>
      <c r="O36" s="18"/>
    </row>
    <row r="37" spans="1:15" ht="11" customHeight="1" x14ac:dyDescent="0.25">
      <c r="A37" s="44"/>
      <c r="B37" s="42">
        <v>1999</v>
      </c>
      <c r="C37" s="18">
        <v>235.3</v>
      </c>
      <c r="D37" s="18">
        <v>153.30000000000001</v>
      </c>
      <c r="E37" s="43"/>
      <c r="F37" s="18"/>
      <c r="G37" s="18"/>
      <c r="H37" s="18"/>
      <c r="I37" s="18"/>
      <c r="J37" s="18"/>
      <c r="K37" s="18"/>
      <c r="L37" s="18"/>
      <c r="M37" s="18"/>
      <c r="N37" s="18"/>
      <c r="O37" s="18"/>
    </row>
    <row r="38" spans="1:15" ht="11" customHeight="1" x14ac:dyDescent="0.25">
      <c r="A38" s="44"/>
      <c r="B38" s="42">
        <v>2000</v>
      </c>
      <c r="C38" s="18">
        <v>261.8</v>
      </c>
      <c r="D38" s="18">
        <v>149.4</v>
      </c>
      <c r="E38" s="43"/>
      <c r="F38" s="18"/>
      <c r="G38" s="18"/>
      <c r="H38" s="18"/>
      <c r="I38" s="18"/>
      <c r="J38" s="18"/>
      <c r="K38" s="18"/>
      <c r="L38" s="18"/>
      <c r="M38" s="18"/>
      <c r="N38" s="18"/>
      <c r="O38" s="18"/>
    </row>
    <row r="39" spans="1:15" ht="11" customHeight="1" x14ac:dyDescent="0.25">
      <c r="A39" s="44"/>
      <c r="B39" s="42">
        <v>2001</v>
      </c>
      <c r="C39" s="18">
        <v>274.7</v>
      </c>
      <c r="D39" s="18">
        <v>146.9</v>
      </c>
      <c r="E39" s="43"/>
      <c r="F39" s="18"/>
      <c r="G39" s="18"/>
      <c r="H39" s="18"/>
      <c r="I39" s="18"/>
      <c r="J39" s="18"/>
      <c r="K39" s="18"/>
      <c r="L39" s="18"/>
      <c r="M39" s="18"/>
      <c r="N39" s="18"/>
      <c r="O39" s="18"/>
    </row>
    <row r="40" spans="1:15" ht="11" customHeight="1" x14ac:dyDescent="0.25">
      <c r="A40" s="44"/>
      <c r="B40" s="42">
        <v>2002</v>
      </c>
      <c r="C40" s="18">
        <v>253.3</v>
      </c>
      <c r="D40" s="18">
        <v>127.2</v>
      </c>
      <c r="E40" s="43"/>
      <c r="F40" s="18"/>
      <c r="G40" s="18"/>
      <c r="H40" s="18"/>
      <c r="I40" s="18"/>
      <c r="J40" s="18"/>
      <c r="K40" s="18"/>
      <c r="L40" s="18"/>
      <c r="M40" s="18"/>
      <c r="N40" s="18"/>
      <c r="O40" s="18"/>
    </row>
    <row r="41" spans="1:15" ht="11" customHeight="1" x14ac:dyDescent="0.25">
      <c r="A41" s="44"/>
      <c r="B41" s="42">
        <v>2003</v>
      </c>
      <c r="C41" s="18">
        <v>247.6</v>
      </c>
      <c r="D41" s="18">
        <v>120.4</v>
      </c>
      <c r="E41" s="43"/>
      <c r="F41" s="18"/>
      <c r="G41" s="18"/>
      <c r="H41" s="18"/>
      <c r="I41" s="18"/>
      <c r="J41" s="18"/>
      <c r="K41" s="18"/>
      <c r="L41" s="18"/>
      <c r="M41" s="18"/>
      <c r="N41" s="18"/>
      <c r="O41" s="18"/>
    </row>
    <row r="42" spans="1:15" ht="11" customHeight="1" x14ac:dyDescent="0.25">
      <c r="A42" s="44"/>
      <c r="B42" s="42">
        <v>2004</v>
      </c>
      <c r="C42" s="18">
        <v>206.6</v>
      </c>
      <c r="D42" s="18">
        <v>100.6</v>
      </c>
      <c r="E42" s="43"/>
      <c r="F42" s="18"/>
      <c r="G42" s="18"/>
      <c r="H42" s="18"/>
      <c r="I42" s="18"/>
      <c r="J42" s="18"/>
      <c r="K42" s="18"/>
      <c r="L42" s="18"/>
      <c r="M42" s="18"/>
      <c r="N42" s="18"/>
      <c r="O42" s="18"/>
    </row>
    <row r="43" spans="1:15" ht="11" customHeight="1" x14ac:dyDescent="0.25">
      <c r="A43" s="44"/>
      <c r="B43" s="42">
        <v>2005</v>
      </c>
      <c r="C43" s="18">
        <v>209.9</v>
      </c>
      <c r="D43" s="18">
        <v>100.3</v>
      </c>
      <c r="E43" s="43"/>
      <c r="F43" s="18"/>
      <c r="G43" s="18"/>
      <c r="H43" s="18"/>
      <c r="I43" s="18"/>
      <c r="J43" s="18"/>
      <c r="K43" s="18"/>
      <c r="L43" s="18"/>
      <c r="M43" s="18"/>
      <c r="N43" s="18"/>
      <c r="O43" s="18"/>
    </row>
    <row r="44" spans="1:15" ht="11" customHeight="1" x14ac:dyDescent="0.25">
      <c r="A44" s="44"/>
      <c r="B44" s="42">
        <v>2006</v>
      </c>
      <c r="C44" s="18">
        <v>202.9</v>
      </c>
      <c r="D44" s="18">
        <v>97.9</v>
      </c>
      <c r="E44" s="43"/>
      <c r="F44" s="18"/>
      <c r="G44" s="18"/>
      <c r="H44" s="18"/>
      <c r="I44" s="18"/>
      <c r="J44" s="18"/>
      <c r="K44" s="18"/>
      <c r="L44" s="18"/>
      <c r="M44" s="18"/>
      <c r="N44" s="18"/>
      <c r="O44" s="18"/>
    </row>
    <row r="45" spans="1:15" ht="11" customHeight="1" x14ac:dyDescent="0.25">
      <c r="A45" s="44"/>
      <c r="B45" s="42">
        <v>2007</v>
      </c>
      <c r="C45" s="18">
        <v>186.3</v>
      </c>
      <c r="D45" s="18">
        <v>96.6</v>
      </c>
      <c r="E45" s="43"/>
      <c r="F45" s="18"/>
      <c r="G45" s="18"/>
      <c r="H45" s="18"/>
      <c r="I45" s="18"/>
      <c r="J45" s="18"/>
      <c r="K45" s="18"/>
      <c r="L45" s="18"/>
      <c r="M45" s="18"/>
      <c r="N45" s="18"/>
      <c r="O45" s="18"/>
    </row>
    <row r="46" spans="1:15" ht="11" customHeight="1" x14ac:dyDescent="0.25">
      <c r="A46" s="44"/>
      <c r="B46" s="42">
        <v>2008</v>
      </c>
      <c r="C46" s="18">
        <v>162.6</v>
      </c>
      <c r="D46" s="18">
        <v>86.7</v>
      </c>
      <c r="E46" s="43"/>
      <c r="F46" s="18"/>
      <c r="G46" s="18"/>
      <c r="H46" s="18"/>
      <c r="I46" s="18"/>
      <c r="J46" s="18"/>
      <c r="K46" s="18"/>
      <c r="L46" s="18"/>
      <c r="M46" s="18"/>
      <c r="N46" s="18"/>
      <c r="O46" s="18"/>
    </row>
    <row r="47" spans="1:15" ht="11" customHeight="1" x14ac:dyDescent="0.25">
      <c r="A47" s="44"/>
      <c r="B47" s="42">
        <v>2009</v>
      </c>
      <c r="C47" s="18">
        <v>91.7</v>
      </c>
      <c r="D47" s="18">
        <v>71.599999999999994</v>
      </c>
      <c r="E47" s="43"/>
      <c r="F47" s="18"/>
      <c r="G47" s="18"/>
      <c r="H47" s="18"/>
      <c r="I47" s="18"/>
      <c r="J47" s="18"/>
      <c r="K47" s="18"/>
      <c r="L47" s="18"/>
      <c r="M47" s="18"/>
      <c r="N47" s="18"/>
      <c r="O47" s="18"/>
    </row>
    <row r="48" spans="1:15" ht="11" customHeight="1" x14ac:dyDescent="0.25">
      <c r="A48" s="44"/>
      <c r="B48" s="42">
        <v>2010</v>
      </c>
      <c r="C48" s="18">
        <v>96.1</v>
      </c>
      <c r="D48" s="18">
        <v>76.3</v>
      </c>
      <c r="E48" s="43"/>
      <c r="F48" s="18"/>
      <c r="G48" s="18"/>
      <c r="H48" s="18"/>
      <c r="I48" s="18"/>
      <c r="J48" s="18"/>
      <c r="K48" s="18"/>
      <c r="L48" s="18"/>
      <c r="M48" s="18"/>
      <c r="N48" s="18"/>
      <c r="O48" s="18"/>
    </row>
    <row r="49" spans="1:15" ht="11" customHeight="1" x14ac:dyDescent="0.25">
      <c r="A49" s="44"/>
      <c r="B49" s="42">
        <v>2011</v>
      </c>
      <c r="C49" s="18">
        <v>97.8</v>
      </c>
      <c r="D49" s="18">
        <v>78.5</v>
      </c>
      <c r="E49" s="43">
        <v>82.9</v>
      </c>
      <c r="F49" s="18"/>
      <c r="G49" s="18"/>
      <c r="H49" s="18"/>
      <c r="I49" s="18"/>
      <c r="J49" s="18"/>
      <c r="K49" s="18"/>
      <c r="L49" s="18"/>
      <c r="M49" s="18"/>
      <c r="N49" s="18"/>
      <c r="O49" s="18"/>
    </row>
    <row r="50" spans="1:15" ht="11" customHeight="1" x14ac:dyDescent="0.25">
      <c r="A50" s="44"/>
      <c r="B50" s="42">
        <v>2012</v>
      </c>
      <c r="C50" s="18">
        <v>90.7</v>
      </c>
      <c r="D50" s="18">
        <v>75.599999999999994</v>
      </c>
      <c r="E50" s="43">
        <v>76.599999999999994</v>
      </c>
      <c r="F50" s="18"/>
      <c r="G50" s="18"/>
      <c r="H50" s="18"/>
      <c r="I50" s="18"/>
      <c r="J50" s="18"/>
      <c r="K50" s="18"/>
      <c r="L50" s="18"/>
      <c r="M50" s="18"/>
      <c r="N50" s="18"/>
      <c r="O50" s="18"/>
    </row>
    <row r="51" spans="1:15" ht="11" customHeight="1" x14ac:dyDescent="0.25">
      <c r="A51" s="44"/>
      <c r="B51" s="42">
        <v>2013</v>
      </c>
      <c r="C51" s="18">
        <v>103.4</v>
      </c>
      <c r="D51" s="18">
        <v>88.1</v>
      </c>
      <c r="E51" s="43">
        <v>85.1</v>
      </c>
      <c r="F51" s="18"/>
      <c r="G51" s="18"/>
      <c r="H51" s="18"/>
      <c r="I51" s="18"/>
      <c r="J51" s="18"/>
      <c r="K51" s="18"/>
      <c r="L51" s="18"/>
      <c r="M51" s="18"/>
      <c r="N51" s="18"/>
      <c r="O51" s="18"/>
    </row>
    <row r="52" spans="1:15" ht="11" customHeight="1" x14ac:dyDescent="0.25">
      <c r="A52" s="44"/>
      <c r="B52" s="42">
        <v>2014</v>
      </c>
      <c r="C52" s="18">
        <v>105.3</v>
      </c>
      <c r="D52" s="18">
        <v>97.4</v>
      </c>
      <c r="E52" s="43">
        <v>89.3</v>
      </c>
      <c r="F52" s="18"/>
      <c r="G52" s="18"/>
      <c r="H52" s="18"/>
      <c r="I52" s="18"/>
      <c r="J52" s="18"/>
      <c r="K52" s="18"/>
      <c r="L52" s="18"/>
      <c r="M52" s="18"/>
      <c r="N52" s="18"/>
      <c r="O52" s="18"/>
    </row>
    <row r="53" spans="1:15" ht="11" customHeight="1" x14ac:dyDescent="0.25">
      <c r="A53" s="44"/>
      <c r="B53" s="42">
        <v>2015</v>
      </c>
      <c r="C53" s="45">
        <v>100</v>
      </c>
      <c r="D53" s="45">
        <v>100</v>
      </c>
      <c r="E53" s="46">
        <v>100</v>
      </c>
      <c r="F53" s="18"/>
      <c r="G53" s="18"/>
      <c r="H53" s="18"/>
      <c r="I53" s="18"/>
      <c r="J53" s="18"/>
      <c r="K53" s="18"/>
      <c r="L53" s="18"/>
      <c r="M53" s="18"/>
      <c r="N53" s="18"/>
      <c r="O53" s="18"/>
    </row>
    <row r="54" spans="1:15" ht="11" customHeight="1" x14ac:dyDescent="0.25">
      <c r="A54" s="44"/>
      <c r="B54" s="42">
        <v>2016</v>
      </c>
      <c r="C54" s="18">
        <v>91.9</v>
      </c>
      <c r="D54" s="18">
        <v>89</v>
      </c>
      <c r="E54" s="43">
        <v>98.7</v>
      </c>
      <c r="F54" s="18"/>
      <c r="G54" s="18"/>
      <c r="H54" s="18"/>
      <c r="I54" s="18"/>
      <c r="J54" s="18"/>
      <c r="K54" s="18"/>
      <c r="L54" s="18"/>
      <c r="M54" s="18"/>
      <c r="N54" s="18"/>
      <c r="O54" s="18"/>
    </row>
    <row r="55" spans="1:15" ht="11" customHeight="1" x14ac:dyDescent="0.25">
      <c r="A55" s="44"/>
      <c r="B55" s="42">
        <v>2017</v>
      </c>
      <c r="C55" s="18">
        <v>99.1</v>
      </c>
      <c r="D55" s="18">
        <v>94.2</v>
      </c>
      <c r="E55" s="43">
        <v>105.5</v>
      </c>
      <c r="F55" s="18"/>
      <c r="G55" s="18"/>
      <c r="H55" s="18"/>
      <c r="I55" s="18"/>
      <c r="J55" s="18"/>
      <c r="K55" s="18"/>
      <c r="L55" s="18"/>
      <c r="M55" s="18"/>
      <c r="N55" s="18"/>
      <c r="O55" s="18"/>
    </row>
    <row r="56" spans="1:15" ht="11" customHeight="1" x14ac:dyDescent="0.25">
      <c r="A56" s="44"/>
      <c r="B56" s="42">
        <v>2018</v>
      </c>
      <c r="C56" s="18">
        <v>97.1</v>
      </c>
      <c r="D56" s="18">
        <v>93.8</v>
      </c>
      <c r="E56" s="43">
        <v>105.8</v>
      </c>
      <c r="F56" s="18"/>
      <c r="G56" s="18"/>
      <c r="H56" s="18"/>
      <c r="I56" s="18"/>
      <c r="J56" s="18"/>
      <c r="K56" s="18"/>
      <c r="L56" s="18"/>
      <c r="M56" s="18"/>
      <c r="N56" s="18"/>
      <c r="O56" s="18"/>
    </row>
    <row r="57" spans="1:15" ht="11" customHeight="1" x14ac:dyDescent="0.25">
      <c r="A57" s="44"/>
      <c r="B57" s="42">
        <v>2019</v>
      </c>
      <c r="C57" s="18">
        <v>91.9</v>
      </c>
      <c r="D57" s="18">
        <v>93.5</v>
      </c>
      <c r="E57" s="43">
        <v>106.2</v>
      </c>
      <c r="F57" s="18"/>
      <c r="G57" s="18"/>
      <c r="H57" s="18"/>
      <c r="I57" s="18"/>
      <c r="J57" s="18"/>
      <c r="K57" s="18"/>
      <c r="L57" s="18"/>
      <c r="M57" s="18"/>
      <c r="N57" s="18"/>
      <c r="O57" s="18"/>
    </row>
    <row r="58" spans="1:15" ht="11" customHeight="1" x14ac:dyDescent="0.25">
      <c r="A58" s="44"/>
      <c r="B58" s="42">
        <v>2020</v>
      </c>
      <c r="C58" s="18">
        <v>87.7</v>
      </c>
      <c r="D58" s="18">
        <v>93.6</v>
      </c>
      <c r="E58" s="43">
        <v>107</v>
      </c>
      <c r="F58" s="18"/>
      <c r="G58" s="18"/>
      <c r="H58" s="18"/>
      <c r="I58" s="18"/>
      <c r="J58" s="18"/>
      <c r="K58" s="18"/>
      <c r="L58" s="18"/>
      <c r="M58" s="18"/>
      <c r="N58" s="18"/>
      <c r="O58" s="18"/>
    </row>
    <row r="59" spans="1:15" ht="11" customHeight="1" x14ac:dyDescent="0.25">
      <c r="A59" s="44"/>
      <c r="B59" s="42">
        <v>2021</v>
      </c>
      <c r="C59" s="18">
        <v>82</v>
      </c>
      <c r="D59" s="18">
        <v>89</v>
      </c>
      <c r="E59" s="43">
        <v>102.4</v>
      </c>
      <c r="F59" s="18"/>
      <c r="G59" s="18"/>
      <c r="H59" s="18"/>
      <c r="I59" s="18"/>
      <c r="J59" s="18"/>
      <c r="K59" s="18"/>
      <c r="L59" s="18"/>
      <c r="M59" s="18"/>
      <c r="N59" s="18"/>
      <c r="O59" s="18"/>
    </row>
    <row r="60" spans="1:15" ht="11" customHeight="1" x14ac:dyDescent="0.25">
      <c r="A60" s="44"/>
      <c r="B60" s="42">
        <v>2022</v>
      </c>
      <c r="C60" s="18">
        <v>72.3</v>
      </c>
      <c r="D60" s="18">
        <v>110.8</v>
      </c>
      <c r="E60" s="43">
        <v>125.4</v>
      </c>
      <c r="F60" s="18"/>
      <c r="G60" s="18"/>
      <c r="H60" s="18"/>
      <c r="I60" s="18"/>
      <c r="J60" s="18"/>
      <c r="K60" s="18"/>
      <c r="L60" s="18"/>
      <c r="M60" s="18"/>
      <c r="N60" s="18"/>
      <c r="O60" s="18"/>
    </row>
    <row r="61" spans="1:15" ht="11" customHeight="1" thickBot="1" x14ac:dyDescent="0.3">
      <c r="A61" s="24"/>
      <c r="B61" s="25">
        <v>2023</v>
      </c>
      <c r="C61" s="26">
        <v>67.8</v>
      </c>
      <c r="D61" s="26">
        <v>110.2</v>
      </c>
      <c r="E61" s="47"/>
      <c r="F61" s="18"/>
      <c r="G61" s="18"/>
      <c r="H61" s="18"/>
      <c r="I61" s="18"/>
      <c r="J61" s="18"/>
      <c r="K61" s="18"/>
      <c r="L61" s="18"/>
      <c r="M61" s="18"/>
      <c r="N61" s="18"/>
      <c r="O61" s="18"/>
    </row>
    <row r="62" spans="1:15" ht="11" customHeight="1" x14ac:dyDescent="0.25">
      <c r="A62" s="14" t="s">
        <v>6</v>
      </c>
      <c r="B62" s="15">
        <v>1994</v>
      </c>
      <c r="C62" s="16">
        <v>76.900000000000006</v>
      </c>
      <c r="D62" s="16">
        <v>108.9</v>
      </c>
      <c r="E62" s="40"/>
      <c r="F62" s="18"/>
      <c r="G62" s="18"/>
      <c r="H62" s="18"/>
      <c r="I62" s="18"/>
      <c r="J62" s="18"/>
      <c r="K62" s="18"/>
      <c r="L62" s="18"/>
      <c r="M62" s="18"/>
      <c r="N62" s="18"/>
      <c r="O62" s="18"/>
    </row>
    <row r="63" spans="1:15" ht="11" customHeight="1" x14ac:dyDescent="0.25">
      <c r="A63" s="41"/>
      <c r="B63" s="42">
        <v>1995</v>
      </c>
      <c r="C63" s="18">
        <v>80.7</v>
      </c>
      <c r="D63" s="18">
        <v>111.2</v>
      </c>
      <c r="E63" s="43"/>
      <c r="F63" s="18"/>
      <c r="G63" s="18"/>
      <c r="H63" s="18"/>
      <c r="I63" s="18"/>
      <c r="J63" s="18"/>
      <c r="K63" s="18"/>
      <c r="L63" s="18"/>
      <c r="M63" s="18"/>
      <c r="N63" s="18"/>
      <c r="O63" s="18"/>
    </row>
    <row r="64" spans="1:15" ht="11" customHeight="1" x14ac:dyDescent="0.25">
      <c r="A64" s="44"/>
      <c r="B64" s="42">
        <v>1996</v>
      </c>
      <c r="C64" s="18">
        <v>84</v>
      </c>
      <c r="D64" s="18">
        <v>113.6</v>
      </c>
      <c r="E64" s="43"/>
      <c r="F64" s="18"/>
      <c r="G64" s="18"/>
      <c r="H64" s="18"/>
      <c r="I64" s="18"/>
      <c r="J64" s="18"/>
      <c r="K64" s="18"/>
      <c r="L64" s="18"/>
      <c r="M64" s="18"/>
      <c r="N64" s="18"/>
      <c r="O64" s="18"/>
    </row>
    <row r="65" spans="1:15" ht="11" customHeight="1" x14ac:dyDescent="0.25">
      <c r="A65" s="44"/>
      <c r="B65" s="42">
        <v>1997</v>
      </c>
      <c r="C65" s="18">
        <v>85.9</v>
      </c>
      <c r="D65" s="18">
        <v>115.3</v>
      </c>
      <c r="E65" s="43"/>
      <c r="F65" s="18"/>
      <c r="G65" s="18"/>
      <c r="H65" s="18"/>
      <c r="I65" s="18"/>
      <c r="J65" s="18"/>
      <c r="K65" s="18"/>
      <c r="L65" s="18"/>
      <c r="M65" s="18"/>
      <c r="N65" s="18"/>
      <c r="O65" s="18"/>
    </row>
    <row r="66" spans="1:15" ht="11" customHeight="1" x14ac:dyDescent="0.25">
      <c r="A66" s="44"/>
      <c r="B66" s="42">
        <v>1998</v>
      </c>
      <c r="C66" s="18">
        <v>82.5</v>
      </c>
      <c r="D66" s="18">
        <v>111.3</v>
      </c>
      <c r="E66" s="43"/>
      <c r="F66" s="18"/>
      <c r="G66" s="18"/>
      <c r="H66" s="18"/>
      <c r="I66" s="18"/>
      <c r="J66" s="18"/>
      <c r="K66" s="18"/>
      <c r="L66" s="18"/>
      <c r="M66" s="18"/>
      <c r="N66" s="18"/>
      <c r="O66" s="18"/>
    </row>
    <row r="67" spans="1:15" ht="11" customHeight="1" x14ac:dyDescent="0.25">
      <c r="A67" s="44"/>
      <c r="B67" s="42">
        <v>1999</v>
      </c>
      <c r="C67" s="18">
        <v>81.7</v>
      </c>
      <c r="D67" s="18">
        <v>107.5</v>
      </c>
      <c r="E67" s="43"/>
      <c r="F67" s="18"/>
      <c r="G67" s="18"/>
      <c r="H67" s="18"/>
      <c r="I67" s="18"/>
      <c r="J67" s="18"/>
      <c r="K67" s="18"/>
      <c r="L67" s="18"/>
      <c r="M67" s="18"/>
      <c r="N67" s="18"/>
      <c r="O67" s="18"/>
    </row>
    <row r="68" spans="1:15" ht="11" customHeight="1" x14ac:dyDescent="0.25">
      <c r="A68" s="44"/>
      <c r="B68" s="42">
        <v>2000</v>
      </c>
      <c r="C68" s="18">
        <v>85.9</v>
      </c>
      <c r="D68" s="18">
        <v>109.2</v>
      </c>
      <c r="E68" s="43"/>
      <c r="F68" s="18"/>
      <c r="G68" s="18"/>
      <c r="H68" s="18"/>
      <c r="I68" s="18"/>
      <c r="J68" s="18"/>
      <c r="K68" s="18"/>
      <c r="L68" s="18"/>
      <c r="M68" s="18"/>
      <c r="N68" s="18"/>
      <c r="O68" s="18"/>
    </row>
    <row r="69" spans="1:15" ht="11" customHeight="1" x14ac:dyDescent="0.25">
      <c r="A69" s="44"/>
      <c r="B69" s="42">
        <v>2001</v>
      </c>
      <c r="C69" s="18">
        <v>81.5</v>
      </c>
      <c r="D69" s="18">
        <v>102</v>
      </c>
      <c r="E69" s="43"/>
      <c r="F69" s="18"/>
      <c r="G69" s="18"/>
      <c r="H69" s="18"/>
      <c r="I69" s="18"/>
      <c r="J69" s="18"/>
      <c r="K69" s="18"/>
      <c r="L69" s="18"/>
      <c r="M69" s="18"/>
      <c r="N69" s="18"/>
      <c r="O69" s="18"/>
    </row>
    <row r="70" spans="1:15" ht="11" customHeight="1" x14ac:dyDescent="0.25">
      <c r="A70" s="44"/>
      <c r="B70" s="42">
        <v>2002</v>
      </c>
      <c r="C70" s="18">
        <v>80.400000000000006</v>
      </c>
      <c r="D70" s="18">
        <v>98.7</v>
      </c>
      <c r="E70" s="43"/>
      <c r="F70" s="18"/>
      <c r="G70" s="18"/>
      <c r="H70" s="18"/>
      <c r="I70" s="18"/>
      <c r="J70" s="18"/>
      <c r="K70" s="18"/>
      <c r="L70" s="18"/>
      <c r="M70" s="18"/>
      <c r="N70" s="18"/>
      <c r="O70" s="18"/>
    </row>
    <row r="71" spans="1:15" ht="11" customHeight="1" x14ac:dyDescent="0.25">
      <c r="A71" s="44"/>
      <c r="B71" s="42">
        <v>2003</v>
      </c>
      <c r="C71" s="18">
        <v>83.9</v>
      </c>
      <c r="D71" s="18">
        <v>99.5</v>
      </c>
      <c r="E71" s="43"/>
      <c r="F71" s="18"/>
      <c r="G71" s="18"/>
      <c r="H71" s="18"/>
      <c r="I71" s="18"/>
      <c r="J71" s="18"/>
      <c r="K71" s="18"/>
      <c r="L71" s="18"/>
      <c r="M71" s="18"/>
      <c r="N71" s="18"/>
      <c r="O71" s="18"/>
    </row>
    <row r="72" spans="1:15" ht="11" customHeight="1" x14ac:dyDescent="0.25">
      <c r="A72" s="44"/>
      <c r="B72" s="42">
        <v>2004</v>
      </c>
      <c r="C72" s="18">
        <v>88.4</v>
      </c>
      <c r="D72" s="18">
        <v>101.6</v>
      </c>
      <c r="E72" s="43"/>
      <c r="F72" s="18"/>
      <c r="G72" s="18"/>
      <c r="H72" s="18"/>
      <c r="I72" s="18"/>
      <c r="J72" s="18"/>
      <c r="K72" s="18"/>
      <c r="L72" s="18"/>
      <c r="M72" s="18"/>
      <c r="N72" s="18"/>
      <c r="O72" s="18"/>
    </row>
    <row r="73" spans="1:15" ht="11" customHeight="1" x14ac:dyDescent="0.25">
      <c r="A73" s="44"/>
      <c r="B73" s="42">
        <v>2005</v>
      </c>
      <c r="C73" s="18">
        <v>92.8</v>
      </c>
      <c r="D73" s="18">
        <v>103.6</v>
      </c>
      <c r="E73" s="43"/>
      <c r="F73" s="18"/>
      <c r="G73" s="18"/>
      <c r="H73" s="18"/>
      <c r="I73" s="18"/>
      <c r="J73" s="18"/>
      <c r="K73" s="18"/>
      <c r="L73" s="18"/>
      <c r="M73" s="18"/>
      <c r="N73" s="18"/>
      <c r="O73" s="18"/>
    </row>
    <row r="74" spans="1:15" ht="11" customHeight="1" x14ac:dyDescent="0.25">
      <c r="A74" s="44"/>
      <c r="B74" s="42">
        <v>2006</v>
      </c>
      <c r="C74" s="18">
        <v>96.3</v>
      </c>
      <c r="D74" s="18">
        <v>104</v>
      </c>
      <c r="E74" s="43"/>
      <c r="F74" s="18"/>
      <c r="G74" s="18"/>
      <c r="H74" s="18"/>
      <c r="I74" s="18"/>
      <c r="J74" s="18"/>
      <c r="K74" s="18"/>
      <c r="L74" s="18"/>
      <c r="M74" s="18"/>
      <c r="N74" s="18"/>
      <c r="O74" s="18"/>
    </row>
    <row r="75" spans="1:15" ht="11" customHeight="1" x14ac:dyDescent="0.25">
      <c r="A75" s="44"/>
      <c r="B75" s="42">
        <v>2007</v>
      </c>
      <c r="C75" s="18">
        <v>101.3</v>
      </c>
      <c r="D75" s="18">
        <v>107.2</v>
      </c>
      <c r="E75" s="43"/>
      <c r="F75" s="18"/>
      <c r="G75" s="18"/>
      <c r="H75" s="18"/>
      <c r="I75" s="18"/>
      <c r="J75" s="18"/>
      <c r="K75" s="18"/>
      <c r="L75" s="18"/>
      <c r="M75" s="18"/>
      <c r="N75" s="18"/>
      <c r="O75" s="18"/>
    </row>
    <row r="76" spans="1:15" ht="11" customHeight="1" x14ac:dyDescent="0.25">
      <c r="A76" s="44"/>
      <c r="B76" s="42">
        <v>2008</v>
      </c>
      <c r="C76" s="18">
        <v>101</v>
      </c>
      <c r="D76" s="18">
        <v>102</v>
      </c>
      <c r="E76" s="43"/>
      <c r="F76" s="18"/>
      <c r="G76" s="18"/>
      <c r="H76" s="18"/>
      <c r="I76" s="18"/>
      <c r="J76" s="18"/>
      <c r="K76" s="18"/>
      <c r="L76" s="18"/>
      <c r="M76" s="18"/>
      <c r="N76" s="18"/>
      <c r="O76" s="18"/>
    </row>
    <row r="77" spans="1:15" ht="11" customHeight="1" x14ac:dyDescent="0.25">
      <c r="A77" s="44"/>
      <c r="B77" s="42">
        <v>2009</v>
      </c>
      <c r="C77" s="18">
        <v>82.9</v>
      </c>
      <c r="D77" s="18">
        <v>85.6</v>
      </c>
      <c r="E77" s="43"/>
      <c r="F77" s="18"/>
      <c r="G77" s="18"/>
      <c r="H77" s="18"/>
      <c r="I77" s="18"/>
      <c r="J77" s="18"/>
      <c r="K77" s="18"/>
      <c r="L77" s="18"/>
      <c r="M77" s="18"/>
      <c r="N77" s="18"/>
      <c r="O77" s="18"/>
    </row>
    <row r="78" spans="1:15" ht="11" customHeight="1" x14ac:dyDescent="0.25">
      <c r="A78" s="44"/>
      <c r="B78" s="42">
        <v>2010</v>
      </c>
      <c r="C78" s="18">
        <v>96.5</v>
      </c>
      <c r="D78" s="18">
        <v>95.4</v>
      </c>
      <c r="E78" s="43"/>
      <c r="F78" s="18"/>
      <c r="G78" s="18"/>
      <c r="H78" s="18"/>
      <c r="I78" s="18"/>
      <c r="J78" s="18"/>
      <c r="K78" s="18"/>
      <c r="L78" s="18"/>
      <c r="M78" s="18"/>
      <c r="N78" s="18"/>
      <c r="O78" s="18"/>
    </row>
    <row r="79" spans="1:15" ht="11" customHeight="1" x14ac:dyDescent="0.25">
      <c r="A79" s="44"/>
      <c r="B79" s="42">
        <v>2011</v>
      </c>
      <c r="C79" s="18">
        <v>93.6</v>
      </c>
      <c r="D79" s="18">
        <v>88.3</v>
      </c>
      <c r="E79" s="43">
        <v>79.2</v>
      </c>
      <c r="F79" s="18"/>
      <c r="G79" s="18"/>
      <c r="H79" s="18"/>
      <c r="I79" s="18"/>
      <c r="J79" s="18"/>
      <c r="K79" s="18"/>
      <c r="L79" s="18"/>
      <c r="M79" s="18"/>
      <c r="N79" s="18"/>
      <c r="O79" s="18"/>
    </row>
    <row r="80" spans="1:15" ht="11" customHeight="1" x14ac:dyDescent="0.25">
      <c r="A80" s="44"/>
      <c r="B80" s="42">
        <v>2012</v>
      </c>
      <c r="C80" s="18">
        <v>95.6</v>
      </c>
      <c r="D80" s="18">
        <v>89.4</v>
      </c>
      <c r="E80" s="43">
        <v>83.6</v>
      </c>
      <c r="F80" s="18"/>
      <c r="G80" s="18"/>
      <c r="H80" s="18"/>
      <c r="I80" s="18"/>
      <c r="J80" s="18"/>
      <c r="K80" s="18"/>
      <c r="L80" s="18"/>
      <c r="M80" s="18"/>
      <c r="N80" s="18"/>
      <c r="O80" s="18"/>
    </row>
    <row r="81" spans="1:15" ht="11" customHeight="1" x14ac:dyDescent="0.25">
      <c r="A81" s="44"/>
      <c r="B81" s="42">
        <v>2013</v>
      </c>
      <c r="C81" s="18">
        <v>95</v>
      </c>
      <c r="D81" s="18">
        <v>89.3</v>
      </c>
      <c r="E81" s="43">
        <v>87.6</v>
      </c>
      <c r="F81" s="18"/>
      <c r="G81" s="18"/>
      <c r="H81" s="18"/>
      <c r="I81" s="18"/>
      <c r="J81" s="18"/>
      <c r="K81" s="18"/>
      <c r="L81" s="18"/>
      <c r="M81" s="18"/>
      <c r="N81" s="18"/>
      <c r="O81" s="18"/>
    </row>
    <row r="82" spans="1:15" ht="11" customHeight="1" x14ac:dyDescent="0.25">
      <c r="A82" s="44"/>
      <c r="B82" s="42">
        <v>2014</v>
      </c>
      <c r="C82" s="18">
        <v>97.2</v>
      </c>
      <c r="D82" s="18">
        <v>92.3</v>
      </c>
      <c r="E82" s="43">
        <v>89.9</v>
      </c>
      <c r="F82" s="18"/>
      <c r="G82" s="18"/>
      <c r="H82" s="18"/>
      <c r="I82" s="18"/>
      <c r="J82" s="18"/>
      <c r="K82" s="18"/>
      <c r="L82" s="18"/>
      <c r="M82" s="18"/>
      <c r="N82" s="18"/>
      <c r="O82" s="18"/>
    </row>
    <row r="83" spans="1:15" ht="11" customHeight="1" x14ac:dyDescent="0.25">
      <c r="A83" s="44"/>
      <c r="B83" s="42">
        <v>2015</v>
      </c>
      <c r="C83" s="45">
        <v>100</v>
      </c>
      <c r="D83" s="45">
        <v>100</v>
      </c>
      <c r="E83" s="46">
        <v>100</v>
      </c>
      <c r="F83" s="18"/>
      <c r="G83" s="18"/>
      <c r="H83" s="18"/>
      <c r="I83" s="18"/>
      <c r="J83" s="18"/>
      <c r="K83" s="18"/>
      <c r="L83" s="18"/>
      <c r="M83" s="18"/>
      <c r="N83" s="18"/>
      <c r="O83" s="18"/>
    </row>
    <row r="84" spans="1:15" ht="11" customHeight="1" x14ac:dyDescent="0.25">
      <c r="A84" s="44"/>
      <c r="B84" s="42">
        <v>2016</v>
      </c>
      <c r="C84" s="18">
        <v>100.1</v>
      </c>
      <c r="D84" s="18">
        <v>100.3</v>
      </c>
      <c r="E84" s="43">
        <v>92.7</v>
      </c>
      <c r="F84" s="18"/>
      <c r="G84" s="18"/>
      <c r="H84" s="18"/>
      <c r="I84" s="18"/>
      <c r="J84" s="18"/>
      <c r="K84" s="18"/>
      <c r="L84" s="18"/>
      <c r="M84" s="18"/>
      <c r="N84" s="18"/>
      <c r="O84" s="18"/>
    </row>
    <row r="85" spans="1:15" ht="11" customHeight="1" x14ac:dyDescent="0.25">
      <c r="A85" s="44"/>
      <c r="B85" s="42">
        <v>2017</v>
      </c>
      <c r="C85" s="18">
        <v>104.2</v>
      </c>
      <c r="D85" s="18">
        <v>102.7</v>
      </c>
      <c r="E85" s="43">
        <v>95.4</v>
      </c>
      <c r="F85" s="18"/>
      <c r="G85" s="18"/>
      <c r="H85" s="18"/>
      <c r="I85" s="18"/>
      <c r="J85" s="18"/>
      <c r="K85" s="18"/>
      <c r="L85" s="18"/>
      <c r="M85" s="18"/>
      <c r="N85" s="18"/>
      <c r="O85" s="18"/>
    </row>
    <row r="86" spans="1:15" ht="11" customHeight="1" x14ac:dyDescent="0.25">
      <c r="A86" s="44"/>
      <c r="B86" s="42">
        <v>2018</v>
      </c>
      <c r="C86" s="18">
        <v>107.8</v>
      </c>
      <c r="D86" s="18">
        <v>104.3</v>
      </c>
      <c r="E86" s="43">
        <v>97.8</v>
      </c>
      <c r="F86" s="18"/>
      <c r="G86" s="18"/>
      <c r="H86" s="18"/>
      <c r="I86" s="18"/>
      <c r="J86" s="18"/>
      <c r="K86" s="18"/>
      <c r="L86" s="18"/>
      <c r="M86" s="18"/>
      <c r="N86" s="18"/>
      <c r="O86" s="18"/>
    </row>
    <row r="87" spans="1:15" ht="11" customHeight="1" x14ac:dyDescent="0.25">
      <c r="A87" s="44"/>
      <c r="B87" s="42">
        <v>2019</v>
      </c>
      <c r="C87" s="18">
        <v>105.9</v>
      </c>
      <c r="D87" s="18">
        <v>102.5</v>
      </c>
      <c r="E87" s="43">
        <v>88.2</v>
      </c>
      <c r="F87" s="18"/>
      <c r="G87" s="18"/>
      <c r="H87" s="18"/>
      <c r="I87" s="18"/>
      <c r="J87" s="18"/>
      <c r="K87" s="18"/>
      <c r="L87" s="18"/>
      <c r="M87" s="18"/>
      <c r="N87" s="18"/>
      <c r="O87" s="18"/>
    </row>
    <row r="88" spans="1:15" ht="11" customHeight="1" x14ac:dyDescent="0.25">
      <c r="A88" s="44"/>
      <c r="B88" s="42">
        <v>2020</v>
      </c>
      <c r="C88" s="18">
        <v>99.8</v>
      </c>
      <c r="D88" s="18">
        <v>98.3</v>
      </c>
      <c r="E88" s="43">
        <v>89</v>
      </c>
      <c r="F88" s="18"/>
      <c r="G88" s="18"/>
      <c r="H88" s="18"/>
      <c r="I88" s="18"/>
      <c r="J88" s="18"/>
      <c r="K88" s="18"/>
      <c r="L88" s="18"/>
      <c r="M88" s="18"/>
      <c r="N88" s="18"/>
      <c r="O88" s="18"/>
    </row>
    <row r="89" spans="1:15" ht="11" customHeight="1" x14ac:dyDescent="0.25">
      <c r="A89" s="44"/>
      <c r="B89" s="42">
        <v>2021</v>
      </c>
      <c r="C89" s="18">
        <v>108.8</v>
      </c>
      <c r="D89" s="18">
        <v>104.4</v>
      </c>
      <c r="E89" s="43">
        <v>89.4</v>
      </c>
      <c r="F89" s="18"/>
      <c r="G89" s="18"/>
      <c r="H89" s="18"/>
      <c r="I89" s="18"/>
      <c r="J89" s="18"/>
      <c r="K89" s="18"/>
      <c r="L89" s="18"/>
      <c r="M89" s="18"/>
      <c r="N89" s="18"/>
      <c r="O89" s="18"/>
    </row>
    <row r="90" spans="1:15" ht="11" customHeight="1" x14ac:dyDescent="0.25">
      <c r="A90" s="44"/>
      <c r="B90" s="42">
        <v>2022</v>
      </c>
      <c r="C90" s="18">
        <v>109.5</v>
      </c>
      <c r="D90" s="18">
        <v>100.9</v>
      </c>
      <c r="E90" s="43">
        <v>98.2</v>
      </c>
      <c r="F90" s="18"/>
      <c r="G90" s="18"/>
      <c r="H90" s="18"/>
      <c r="I90" s="18"/>
      <c r="J90" s="18"/>
      <c r="K90" s="18"/>
      <c r="L90" s="18"/>
      <c r="M90" s="18"/>
      <c r="N90" s="18"/>
      <c r="O90" s="18"/>
    </row>
    <row r="91" spans="1:15" ht="11" customHeight="1" thickBot="1" x14ac:dyDescent="0.3">
      <c r="A91" s="24"/>
      <c r="B91" s="25">
        <v>2023</v>
      </c>
      <c r="C91" s="26">
        <v>110.6</v>
      </c>
      <c r="D91" s="26">
        <v>110.7</v>
      </c>
      <c r="E91" s="47"/>
      <c r="F91" s="18"/>
      <c r="G91" s="18"/>
      <c r="H91" s="18"/>
      <c r="I91" s="18"/>
      <c r="J91" s="18"/>
      <c r="K91" s="18"/>
      <c r="L91" s="18"/>
      <c r="M91" s="18"/>
      <c r="N91" s="18"/>
      <c r="O91" s="18"/>
    </row>
    <row r="92" spans="1:15" ht="11" customHeight="1" x14ac:dyDescent="0.25">
      <c r="A92" s="14" t="s">
        <v>7</v>
      </c>
      <c r="B92" s="15">
        <v>1994</v>
      </c>
      <c r="C92" s="16">
        <v>105.5</v>
      </c>
      <c r="D92" s="16">
        <v>99.6</v>
      </c>
      <c r="E92" s="40"/>
      <c r="F92" s="18"/>
      <c r="G92" s="18"/>
      <c r="H92" s="18"/>
      <c r="I92" s="18"/>
      <c r="J92" s="18"/>
      <c r="K92" s="18"/>
      <c r="L92" s="18"/>
      <c r="M92" s="18"/>
      <c r="N92" s="18"/>
      <c r="O92" s="18"/>
    </row>
    <row r="93" spans="1:15" ht="11" customHeight="1" x14ac:dyDescent="0.25">
      <c r="A93" s="41"/>
      <c r="B93" s="42">
        <v>1995</v>
      </c>
      <c r="C93" s="18">
        <v>111.8</v>
      </c>
      <c r="D93" s="18">
        <v>99.3</v>
      </c>
      <c r="E93" s="43"/>
      <c r="F93" s="18"/>
      <c r="G93" s="18"/>
      <c r="H93" s="18"/>
      <c r="I93" s="18"/>
      <c r="J93" s="18"/>
      <c r="K93" s="18"/>
      <c r="L93" s="18"/>
      <c r="M93" s="18"/>
      <c r="N93" s="18"/>
      <c r="O93" s="18"/>
    </row>
    <row r="94" spans="1:15" ht="11" customHeight="1" x14ac:dyDescent="0.25">
      <c r="A94" s="44"/>
      <c r="B94" s="42">
        <v>1996</v>
      </c>
      <c r="C94" s="18">
        <v>113.9</v>
      </c>
      <c r="D94" s="18">
        <v>99.6</v>
      </c>
      <c r="E94" s="43"/>
      <c r="F94" s="18"/>
      <c r="G94" s="18"/>
      <c r="H94" s="18"/>
      <c r="I94" s="18"/>
      <c r="J94" s="18"/>
      <c r="K94" s="18"/>
      <c r="L94" s="18"/>
      <c r="M94" s="18"/>
      <c r="N94" s="18"/>
      <c r="O94" s="18"/>
    </row>
    <row r="95" spans="1:15" ht="11" customHeight="1" x14ac:dyDescent="0.25">
      <c r="A95" s="44"/>
      <c r="B95" s="42">
        <v>1997</v>
      </c>
      <c r="C95" s="18">
        <v>112.5</v>
      </c>
      <c r="D95" s="18">
        <v>101.3</v>
      </c>
      <c r="E95" s="43"/>
      <c r="F95" s="18"/>
      <c r="G95" s="18"/>
      <c r="H95" s="18"/>
      <c r="I95" s="18"/>
      <c r="J95" s="18"/>
      <c r="K95" s="18"/>
      <c r="L95" s="18"/>
      <c r="M95" s="18"/>
      <c r="N95" s="18"/>
      <c r="O95" s="18"/>
    </row>
    <row r="96" spans="1:15" ht="11" customHeight="1" x14ac:dyDescent="0.25">
      <c r="A96" s="44"/>
      <c r="B96" s="42">
        <v>1998</v>
      </c>
      <c r="C96" s="18">
        <v>113.9</v>
      </c>
      <c r="D96" s="18">
        <v>104.4</v>
      </c>
      <c r="E96" s="43"/>
      <c r="F96" s="18"/>
      <c r="G96" s="18"/>
      <c r="H96" s="18"/>
      <c r="I96" s="18"/>
      <c r="J96" s="18"/>
      <c r="K96" s="18"/>
      <c r="L96" s="18"/>
      <c r="M96" s="18"/>
      <c r="N96" s="18"/>
      <c r="O96" s="18"/>
    </row>
    <row r="97" spans="1:15" ht="11" customHeight="1" x14ac:dyDescent="0.25">
      <c r="A97" s="44"/>
      <c r="B97" s="42">
        <v>1999</v>
      </c>
      <c r="C97" s="18">
        <v>111.9</v>
      </c>
      <c r="D97" s="18">
        <v>107.9</v>
      </c>
      <c r="E97" s="43"/>
      <c r="F97" s="18"/>
      <c r="G97" s="18"/>
      <c r="H97" s="18"/>
      <c r="I97" s="18"/>
      <c r="J97" s="18"/>
      <c r="K97" s="18"/>
      <c r="L97" s="18"/>
      <c r="M97" s="18"/>
      <c r="N97" s="18"/>
      <c r="O97" s="18"/>
    </row>
    <row r="98" spans="1:15" ht="11" customHeight="1" x14ac:dyDescent="0.25">
      <c r="A98" s="44"/>
      <c r="B98" s="42">
        <v>2000</v>
      </c>
      <c r="C98" s="18">
        <v>109.8</v>
      </c>
      <c r="D98" s="18">
        <v>107.4</v>
      </c>
      <c r="E98" s="43"/>
      <c r="F98" s="18"/>
      <c r="G98" s="18"/>
      <c r="H98" s="18"/>
      <c r="I98" s="18"/>
      <c r="J98" s="18"/>
      <c r="K98" s="18"/>
      <c r="L98" s="18"/>
      <c r="M98" s="18"/>
      <c r="N98" s="18"/>
      <c r="O98" s="18"/>
    </row>
    <row r="99" spans="1:15" ht="11" customHeight="1" x14ac:dyDescent="0.25">
      <c r="A99" s="44"/>
      <c r="B99" s="42">
        <v>2001</v>
      </c>
      <c r="C99" s="18">
        <v>111.1</v>
      </c>
      <c r="D99" s="18">
        <v>106.9</v>
      </c>
      <c r="E99" s="43"/>
      <c r="F99" s="18"/>
      <c r="G99" s="18"/>
      <c r="H99" s="18"/>
      <c r="I99" s="18"/>
      <c r="J99" s="18"/>
      <c r="K99" s="18"/>
      <c r="L99" s="18"/>
      <c r="M99" s="18"/>
      <c r="N99" s="18"/>
      <c r="O99" s="18"/>
    </row>
    <row r="100" spans="1:15" ht="11" customHeight="1" x14ac:dyDescent="0.25">
      <c r="A100" s="44"/>
      <c r="B100" s="42">
        <v>2002</v>
      </c>
      <c r="C100" s="18">
        <v>109.5</v>
      </c>
      <c r="D100" s="18">
        <v>104.8</v>
      </c>
      <c r="E100" s="43"/>
      <c r="F100" s="18"/>
      <c r="G100" s="18"/>
      <c r="H100" s="18"/>
      <c r="I100" s="18"/>
      <c r="J100" s="18"/>
      <c r="K100" s="18"/>
      <c r="L100" s="18"/>
      <c r="M100" s="18"/>
      <c r="N100" s="18"/>
      <c r="O100" s="18"/>
    </row>
    <row r="101" spans="1:15" ht="11" customHeight="1" x14ac:dyDescent="0.25">
      <c r="A101" s="44"/>
      <c r="B101" s="42">
        <v>2003</v>
      </c>
      <c r="C101" s="18">
        <v>110.2</v>
      </c>
      <c r="D101" s="18">
        <v>104.1</v>
      </c>
      <c r="E101" s="43"/>
      <c r="F101" s="18"/>
      <c r="G101" s="18"/>
      <c r="H101" s="18"/>
      <c r="I101" s="18"/>
      <c r="J101" s="18"/>
      <c r="K101" s="18"/>
      <c r="L101" s="18"/>
      <c r="M101" s="18"/>
      <c r="N101" s="18"/>
      <c r="O101" s="18"/>
    </row>
    <row r="102" spans="1:15" ht="11" customHeight="1" x14ac:dyDescent="0.25">
      <c r="A102" s="44"/>
      <c r="B102" s="42">
        <v>2004</v>
      </c>
      <c r="C102" s="18">
        <v>110</v>
      </c>
      <c r="D102" s="18">
        <v>102.9</v>
      </c>
      <c r="E102" s="43"/>
      <c r="F102" s="18"/>
      <c r="G102" s="18"/>
      <c r="H102" s="18"/>
      <c r="I102" s="18"/>
      <c r="J102" s="18"/>
      <c r="K102" s="18"/>
      <c r="L102" s="18"/>
      <c r="M102" s="18"/>
      <c r="N102" s="18"/>
      <c r="O102" s="18"/>
    </row>
    <row r="103" spans="1:15" ht="11" customHeight="1" x14ac:dyDescent="0.25">
      <c r="A103" s="44"/>
      <c r="B103" s="42">
        <v>2005</v>
      </c>
      <c r="C103" s="18">
        <v>107.2</v>
      </c>
      <c r="D103" s="18">
        <v>97.8</v>
      </c>
      <c r="E103" s="43"/>
      <c r="F103" s="18"/>
      <c r="G103" s="18"/>
      <c r="H103" s="18"/>
      <c r="I103" s="18"/>
      <c r="J103" s="18"/>
      <c r="K103" s="18"/>
      <c r="L103" s="18"/>
      <c r="M103" s="18"/>
      <c r="N103" s="18"/>
      <c r="O103" s="18"/>
    </row>
    <row r="104" spans="1:15" ht="11" customHeight="1" x14ac:dyDescent="0.25">
      <c r="A104" s="44"/>
      <c r="B104" s="42">
        <v>2006</v>
      </c>
      <c r="C104" s="18">
        <v>106.7</v>
      </c>
      <c r="D104" s="18">
        <v>95.5</v>
      </c>
      <c r="E104" s="43"/>
      <c r="F104" s="18"/>
      <c r="G104" s="18"/>
      <c r="H104" s="18"/>
      <c r="I104" s="18"/>
      <c r="J104" s="18"/>
      <c r="K104" s="18"/>
      <c r="L104" s="18"/>
      <c r="M104" s="18"/>
      <c r="N104" s="18"/>
      <c r="O104" s="18"/>
    </row>
    <row r="105" spans="1:15" ht="11" customHeight="1" x14ac:dyDescent="0.25">
      <c r="A105" s="44"/>
      <c r="B105" s="42">
        <v>2007</v>
      </c>
      <c r="C105" s="18">
        <v>108.5</v>
      </c>
      <c r="D105" s="18">
        <v>95.8</v>
      </c>
      <c r="E105" s="43"/>
      <c r="F105" s="18"/>
      <c r="G105" s="18"/>
      <c r="H105" s="18"/>
      <c r="I105" s="18"/>
      <c r="J105" s="18"/>
      <c r="K105" s="18"/>
      <c r="L105" s="18"/>
      <c r="M105" s="18"/>
      <c r="N105" s="18"/>
      <c r="O105" s="18"/>
    </row>
    <row r="106" spans="1:15" ht="11" customHeight="1" x14ac:dyDescent="0.25">
      <c r="A106" s="44"/>
      <c r="B106" s="42">
        <v>2008</v>
      </c>
      <c r="C106" s="18">
        <v>102.4</v>
      </c>
      <c r="D106" s="18">
        <v>94.1</v>
      </c>
      <c r="E106" s="43"/>
      <c r="F106" s="18"/>
      <c r="G106" s="18"/>
      <c r="H106" s="18"/>
      <c r="I106" s="18"/>
      <c r="J106" s="18"/>
      <c r="K106" s="18"/>
      <c r="L106" s="18"/>
      <c r="M106" s="18"/>
      <c r="N106" s="18"/>
      <c r="O106" s="18"/>
    </row>
    <row r="107" spans="1:15" ht="11" customHeight="1" x14ac:dyDescent="0.25">
      <c r="A107" s="44"/>
      <c r="B107" s="42">
        <v>2009</v>
      </c>
      <c r="C107" s="18">
        <v>93.8</v>
      </c>
      <c r="D107" s="18">
        <v>92.2</v>
      </c>
      <c r="E107" s="43"/>
      <c r="F107" s="18"/>
      <c r="G107" s="18"/>
      <c r="H107" s="18"/>
      <c r="I107" s="18"/>
      <c r="J107" s="18"/>
      <c r="K107" s="18"/>
      <c r="L107" s="18"/>
      <c r="M107" s="18"/>
      <c r="N107" s="18"/>
      <c r="O107" s="18"/>
    </row>
    <row r="108" spans="1:15" ht="11" customHeight="1" x14ac:dyDescent="0.25">
      <c r="A108" s="44"/>
      <c r="B108" s="42">
        <v>2010</v>
      </c>
      <c r="C108" s="18">
        <v>97.5</v>
      </c>
      <c r="D108" s="18">
        <v>94.3</v>
      </c>
      <c r="E108" s="43"/>
      <c r="F108" s="18"/>
      <c r="G108" s="18"/>
      <c r="H108" s="18"/>
      <c r="I108" s="18"/>
      <c r="J108" s="18"/>
      <c r="K108" s="18"/>
      <c r="L108" s="18"/>
      <c r="M108" s="18"/>
      <c r="N108" s="18"/>
      <c r="O108" s="18"/>
    </row>
    <row r="109" spans="1:15" ht="11" customHeight="1" x14ac:dyDescent="0.25">
      <c r="A109" s="44"/>
      <c r="B109" s="42">
        <v>2011</v>
      </c>
      <c r="C109" s="18">
        <v>92.4</v>
      </c>
      <c r="D109" s="18">
        <v>90.4</v>
      </c>
      <c r="E109" s="43">
        <v>92.4</v>
      </c>
      <c r="F109" s="18"/>
      <c r="G109" s="18"/>
      <c r="H109" s="18"/>
      <c r="I109" s="18"/>
      <c r="J109" s="18"/>
      <c r="K109" s="18"/>
      <c r="L109" s="18"/>
      <c r="M109" s="18"/>
      <c r="N109" s="18"/>
      <c r="O109" s="18"/>
    </row>
    <row r="110" spans="1:15" ht="11" customHeight="1" x14ac:dyDescent="0.25">
      <c r="A110" s="44"/>
      <c r="B110" s="42">
        <v>2012</v>
      </c>
      <c r="C110" s="18">
        <v>94.1</v>
      </c>
      <c r="D110" s="18">
        <v>91.7</v>
      </c>
      <c r="E110" s="43">
        <v>88.4</v>
      </c>
      <c r="F110" s="18"/>
      <c r="G110" s="18"/>
      <c r="H110" s="18"/>
      <c r="I110" s="18"/>
      <c r="J110" s="18"/>
      <c r="K110" s="18"/>
      <c r="L110" s="18"/>
      <c r="M110" s="18"/>
      <c r="N110" s="18"/>
      <c r="O110" s="18"/>
    </row>
    <row r="111" spans="1:15" ht="11" customHeight="1" x14ac:dyDescent="0.25">
      <c r="A111" s="44"/>
      <c r="B111" s="42">
        <v>2013</v>
      </c>
      <c r="C111" s="18">
        <v>94.6</v>
      </c>
      <c r="D111" s="18">
        <v>90.2</v>
      </c>
      <c r="E111" s="43">
        <v>85.8</v>
      </c>
      <c r="F111" s="18"/>
      <c r="G111" s="18"/>
      <c r="H111" s="18"/>
      <c r="I111" s="18"/>
      <c r="J111" s="18"/>
      <c r="K111" s="18"/>
      <c r="L111" s="18"/>
      <c r="M111" s="18"/>
      <c r="N111" s="18"/>
      <c r="O111" s="18"/>
    </row>
    <row r="112" spans="1:15" ht="11" customHeight="1" x14ac:dyDescent="0.25">
      <c r="A112" s="44"/>
      <c r="B112" s="42">
        <v>2014</v>
      </c>
      <c r="C112" s="18">
        <v>95.7</v>
      </c>
      <c r="D112" s="18">
        <v>92.2</v>
      </c>
      <c r="E112" s="43">
        <v>87.5</v>
      </c>
      <c r="F112" s="18"/>
      <c r="G112" s="18"/>
      <c r="H112" s="18"/>
      <c r="I112" s="18"/>
      <c r="J112" s="18"/>
      <c r="K112" s="18"/>
      <c r="L112" s="18"/>
      <c r="M112" s="18"/>
      <c r="N112" s="18"/>
      <c r="O112" s="18"/>
    </row>
    <row r="113" spans="1:15" ht="11" customHeight="1" x14ac:dyDescent="0.25">
      <c r="A113" s="44"/>
      <c r="B113" s="42">
        <v>2015</v>
      </c>
      <c r="C113" s="45">
        <v>100</v>
      </c>
      <c r="D113" s="45">
        <v>100</v>
      </c>
      <c r="E113" s="46">
        <v>100</v>
      </c>
      <c r="F113" s="18"/>
      <c r="G113" s="18"/>
      <c r="H113" s="18"/>
      <c r="I113" s="18"/>
      <c r="J113" s="18"/>
      <c r="K113" s="18"/>
      <c r="L113" s="18"/>
      <c r="M113" s="18"/>
      <c r="N113" s="18"/>
      <c r="O113" s="18"/>
    </row>
    <row r="114" spans="1:15" ht="11" customHeight="1" x14ac:dyDescent="0.25">
      <c r="A114" s="44"/>
      <c r="B114" s="42">
        <v>2016</v>
      </c>
      <c r="C114" s="18">
        <v>101.8</v>
      </c>
      <c r="D114" s="18">
        <v>103.8</v>
      </c>
      <c r="E114" s="43">
        <v>91.8</v>
      </c>
      <c r="F114" s="18"/>
      <c r="G114" s="18"/>
      <c r="H114" s="18"/>
      <c r="I114" s="18"/>
      <c r="J114" s="18"/>
      <c r="K114" s="18"/>
      <c r="L114" s="18"/>
      <c r="M114" s="18"/>
      <c r="N114" s="18"/>
      <c r="O114" s="18"/>
    </row>
    <row r="115" spans="1:15" ht="11" customHeight="1" x14ac:dyDescent="0.25">
      <c r="A115" s="44"/>
      <c r="B115" s="42">
        <v>2017</v>
      </c>
      <c r="C115" s="18">
        <v>103.6</v>
      </c>
      <c r="D115" s="18">
        <v>103.2</v>
      </c>
      <c r="E115" s="43">
        <v>88</v>
      </c>
      <c r="F115" s="18"/>
      <c r="G115" s="18"/>
      <c r="H115" s="18"/>
      <c r="I115" s="18"/>
      <c r="J115" s="18"/>
      <c r="K115" s="18"/>
      <c r="L115" s="18"/>
      <c r="M115" s="18"/>
      <c r="N115" s="18"/>
      <c r="O115" s="18"/>
    </row>
    <row r="116" spans="1:15" ht="11" customHeight="1" x14ac:dyDescent="0.25">
      <c r="A116" s="44"/>
      <c r="B116" s="42">
        <v>2018</v>
      </c>
      <c r="C116" s="18">
        <v>103.1</v>
      </c>
      <c r="D116" s="18">
        <v>102.1</v>
      </c>
      <c r="E116" s="43">
        <v>93.4</v>
      </c>
      <c r="F116" s="18"/>
      <c r="G116" s="18"/>
      <c r="H116" s="18"/>
      <c r="I116" s="18"/>
      <c r="J116" s="18"/>
      <c r="K116" s="18"/>
      <c r="L116" s="18"/>
      <c r="M116" s="18"/>
      <c r="N116" s="18"/>
      <c r="O116" s="18"/>
    </row>
    <row r="117" spans="1:15" ht="11" customHeight="1" x14ac:dyDescent="0.25">
      <c r="A117" s="44"/>
      <c r="B117" s="42">
        <v>2019</v>
      </c>
      <c r="C117" s="18">
        <v>103</v>
      </c>
      <c r="D117" s="18">
        <v>103.4</v>
      </c>
      <c r="E117" s="43">
        <v>89.6</v>
      </c>
      <c r="F117" s="18"/>
      <c r="G117" s="18"/>
      <c r="H117" s="18"/>
      <c r="I117" s="18"/>
      <c r="J117" s="18"/>
      <c r="K117" s="18"/>
      <c r="L117" s="18"/>
      <c r="M117" s="18"/>
      <c r="N117" s="18"/>
      <c r="O117" s="18"/>
    </row>
    <row r="118" spans="1:15" ht="11" customHeight="1" x14ac:dyDescent="0.25">
      <c r="A118" s="44"/>
      <c r="B118" s="42">
        <v>2020</v>
      </c>
      <c r="C118" s="18">
        <v>96.1</v>
      </c>
      <c r="D118" s="18">
        <v>98.8</v>
      </c>
      <c r="E118" s="43">
        <v>94.7</v>
      </c>
      <c r="F118" s="18"/>
      <c r="G118" s="18"/>
      <c r="H118" s="18"/>
      <c r="I118" s="18"/>
      <c r="J118" s="18"/>
      <c r="K118" s="18"/>
      <c r="L118" s="18"/>
      <c r="M118" s="18"/>
      <c r="N118" s="18"/>
      <c r="O118" s="18"/>
    </row>
    <row r="119" spans="1:15" ht="11" customHeight="1" x14ac:dyDescent="0.25">
      <c r="A119" s="44"/>
      <c r="B119" s="42">
        <v>2021</v>
      </c>
      <c r="C119" s="18">
        <v>98.9</v>
      </c>
      <c r="D119" s="18">
        <v>100.2</v>
      </c>
      <c r="E119" s="43">
        <v>92.4</v>
      </c>
      <c r="F119" s="18"/>
      <c r="G119" s="18"/>
      <c r="H119" s="18"/>
      <c r="I119" s="18"/>
      <c r="J119" s="18"/>
      <c r="K119" s="18"/>
      <c r="L119" s="18"/>
      <c r="M119" s="18"/>
      <c r="N119" s="18"/>
      <c r="O119" s="18"/>
    </row>
    <row r="120" spans="1:15" ht="11" customHeight="1" x14ac:dyDescent="0.25">
      <c r="A120" s="44"/>
      <c r="B120" s="42">
        <v>2022</v>
      </c>
      <c r="C120" s="18">
        <v>98.6</v>
      </c>
      <c r="D120" s="18">
        <v>96.2</v>
      </c>
      <c r="E120" s="43">
        <v>91.4</v>
      </c>
      <c r="F120" s="18"/>
      <c r="G120" s="18"/>
      <c r="H120" s="18"/>
      <c r="I120" s="18"/>
      <c r="J120" s="18"/>
      <c r="K120" s="18"/>
      <c r="L120" s="18"/>
      <c r="M120" s="18"/>
      <c r="N120" s="18"/>
      <c r="O120" s="18"/>
    </row>
    <row r="121" spans="1:15" ht="11" customHeight="1" thickBot="1" x14ac:dyDescent="0.3">
      <c r="A121" s="24"/>
      <c r="B121" s="25">
        <v>2023</v>
      </c>
      <c r="C121" s="26">
        <v>99.5</v>
      </c>
      <c r="D121" s="26">
        <v>107.6</v>
      </c>
      <c r="E121" s="47"/>
      <c r="F121" s="18"/>
      <c r="G121" s="18"/>
      <c r="H121" s="18"/>
      <c r="I121" s="18"/>
      <c r="J121" s="18"/>
      <c r="K121" s="18"/>
      <c r="L121" s="18"/>
      <c r="M121" s="18"/>
      <c r="N121" s="18"/>
      <c r="O121" s="18"/>
    </row>
    <row r="122" spans="1:15" ht="11" customHeight="1" x14ac:dyDescent="0.25">
      <c r="A122" s="14" t="s">
        <v>8</v>
      </c>
      <c r="B122" s="15">
        <v>1994</v>
      </c>
      <c r="C122" s="16">
        <v>307.89999999999998</v>
      </c>
      <c r="D122" s="16">
        <v>317.60000000000002</v>
      </c>
      <c r="E122" s="40"/>
      <c r="F122" s="18"/>
      <c r="G122" s="18"/>
      <c r="H122" s="18"/>
      <c r="I122" s="18"/>
      <c r="J122" s="18"/>
      <c r="K122" s="18"/>
      <c r="L122" s="18"/>
      <c r="M122" s="18"/>
      <c r="N122" s="18"/>
      <c r="O122" s="18"/>
    </row>
    <row r="123" spans="1:15" ht="11" customHeight="1" x14ac:dyDescent="0.25">
      <c r="A123" s="41"/>
      <c r="B123" s="42">
        <v>1995</v>
      </c>
      <c r="C123" s="18">
        <v>296.10000000000002</v>
      </c>
      <c r="D123" s="18">
        <v>303.10000000000002</v>
      </c>
      <c r="E123" s="43"/>
      <c r="F123" s="18"/>
      <c r="G123" s="18"/>
      <c r="H123" s="18"/>
      <c r="I123" s="18"/>
      <c r="J123" s="18"/>
      <c r="K123" s="18"/>
      <c r="L123" s="18"/>
      <c r="M123" s="18"/>
      <c r="N123" s="18"/>
      <c r="O123" s="18"/>
    </row>
    <row r="124" spans="1:15" ht="11" customHeight="1" x14ac:dyDescent="0.25">
      <c r="A124" s="44"/>
      <c r="B124" s="42">
        <v>1996</v>
      </c>
      <c r="C124" s="18">
        <v>279.7</v>
      </c>
      <c r="D124" s="18">
        <v>282.10000000000002</v>
      </c>
      <c r="E124" s="43"/>
      <c r="F124" s="18"/>
      <c r="G124" s="18"/>
      <c r="H124" s="18"/>
      <c r="I124" s="18"/>
      <c r="J124" s="18"/>
      <c r="K124" s="18"/>
      <c r="L124" s="18"/>
      <c r="M124" s="18"/>
      <c r="N124" s="18"/>
      <c r="O124" s="18"/>
    </row>
    <row r="125" spans="1:15" ht="11" customHeight="1" x14ac:dyDescent="0.25">
      <c r="A125" s="44"/>
      <c r="B125" s="42">
        <v>1997</v>
      </c>
      <c r="C125" s="18">
        <v>261.8</v>
      </c>
      <c r="D125" s="18">
        <v>266.10000000000002</v>
      </c>
      <c r="E125" s="43"/>
      <c r="F125" s="18"/>
      <c r="G125" s="18"/>
      <c r="H125" s="18"/>
      <c r="I125" s="18"/>
      <c r="J125" s="18"/>
      <c r="K125" s="18"/>
      <c r="L125" s="18"/>
      <c r="M125" s="18"/>
      <c r="N125" s="18"/>
      <c r="O125" s="18"/>
    </row>
    <row r="126" spans="1:15" ht="11" customHeight="1" x14ac:dyDescent="0.25">
      <c r="A126" s="44"/>
      <c r="B126" s="42">
        <v>1998</v>
      </c>
      <c r="C126" s="18">
        <v>242.4</v>
      </c>
      <c r="D126" s="18">
        <v>250.9</v>
      </c>
      <c r="E126" s="43"/>
      <c r="F126" s="18"/>
      <c r="G126" s="18"/>
      <c r="H126" s="18"/>
      <c r="I126" s="18"/>
      <c r="J126" s="18"/>
      <c r="K126" s="18"/>
      <c r="L126" s="18"/>
      <c r="M126" s="18"/>
      <c r="N126" s="18"/>
      <c r="O126" s="18"/>
    </row>
    <row r="127" spans="1:15" ht="11" customHeight="1" x14ac:dyDescent="0.25">
      <c r="A127" s="44"/>
      <c r="B127" s="42">
        <v>1999</v>
      </c>
      <c r="C127" s="18">
        <v>207.3</v>
      </c>
      <c r="D127" s="18">
        <v>217.3</v>
      </c>
      <c r="E127" s="43"/>
      <c r="F127" s="18"/>
      <c r="G127" s="18"/>
      <c r="H127" s="18"/>
      <c r="I127" s="18"/>
      <c r="J127" s="18"/>
      <c r="K127" s="18"/>
      <c r="L127" s="18"/>
      <c r="M127" s="18"/>
      <c r="N127" s="18"/>
      <c r="O127" s="18"/>
    </row>
    <row r="128" spans="1:15" ht="11" customHeight="1" x14ac:dyDescent="0.25">
      <c r="A128" s="44"/>
      <c r="B128" s="42">
        <v>2000</v>
      </c>
      <c r="C128" s="18">
        <v>189.2</v>
      </c>
      <c r="D128" s="18">
        <v>196.6</v>
      </c>
      <c r="E128" s="43"/>
      <c r="F128" s="18"/>
      <c r="G128" s="18"/>
      <c r="H128" s="18"/>
      <c r="I128" s="18"/>
      <c r="J128" s="18"/>
      <c r="K128" s="18"/>
      <c r="L128" s="18"/>
      <c r="M128" s="18"/>
      <c r="N128" s="18"/>
      <c r="O128" s="18"/>
    </row>
    <row r="129" spans="1:15" ht="11" customHeight="1" x14ac:dyDescent="0.25">
      <c r="A129" s="44"/>
      <c r="B129" s="42">
        <v>2001</v>
      </c>
      <c r="C129" s="18">
        <v>161.80000000000001</v>
      </c>
      <c r="D129" s="18">
        <v>165.3</v>
      </c>
      <c r="E129" s="43"/>
      <c r="F129" s="18"/>
      <c r="G129" s="18"/>
      <c r="H129" s="18"/>
      <c r="I129" s="18"/>
      <c r="J129" s="18"/>
      <c r="K129" s="18"/>
      <c r="L129" s="18"/>
      <c r="M129" s="18"/>
      <c r="N129" s="18"/>
      <c r="O129" s="18"/>
    </row>
    <row r="130" spans="1:15" ht="11" customHeight="1" x14ac:dyDescent="0.25">
      <c r="A130" s="44"/>
      <c r="B130" s="42">
        <v>2002</v>
      </c>
      <c r="C130" s="18">
        <v>146.5</v>
      </c>
      <c r="D130" s="18">
        <v>148</v>
      </c>
      <c r="E130" s="43"/>
      <c r="F130" s="18"/>
      <c r="G130" s="18"/>
      <c r="H130" s="18"/>
      <c r="I130" s="18"/>
      <c r="J130" s="18"/>
      <c r="K130" s="18"/>
      <c r="L130" s="18"/>
      <c r="M130" s="18"/>
      <c r="N130" s="18"/>
      <c r="O130" s="18"/>
    </row>
    <row r="131" spans="1:15" ht="11" customHeight="1" x14ac:dyDescent="0.25">
      <c r="A131" s="44"/>
      <c r="B131" s="42">
        <v>2003</v>
      </c>
      <c r="C131" s="18">
        <v>140.9</v>
      </c>
      <c r="D131" s="18">
        <v>137.1</v>
      </c>
      <c r="E131" s="43"/>
      <c r="F131" s="18"/>
      <c r="G131" s="18"/>
      <c r="H131" s="18"/>
      <c r="I131" s="18"/>
      <c r="J131" s="18"/>
      <c r="K131" s="18"/>
      <c r="L131" s="18"/>
      <c r="M131" s="18"/>
      <c r="N131" s="18"/>
      <c r="O131" s="18"/>
    </row>
    <row r="132" spans="1:15" ht="11" customHeight="1" x14ac:dyDescent="0.25">
      <c r="A132" s="44"/>
      <c r="B132" s="42">
        <v>2004</v>
      </c>
      <c r="C132" s="18">
        <v>132.9</v>
      </c>
      <c r="D132" s="18">
        <v>126.8</v>
      </c>
      <c r="E132" s="43"/>
      <c r="F132" s="18"/>
      <c r="G132" s="18"/>
      <c r="H132" s="18"/>
      <c r="I132" s="18"/>
      <c r="J132" s="18"/>
      <c r="K132" s="18"/>
      <c r="L132" s="18"/>
      <c r="M132" s="18"/>
      <c r="N132" s="18"/>
      <c r="O132" s="18"/>
    </row>
    <row r="133" spans="1:15" ht="11" customHeight="1" x14ac:dyDescent="0.25">
      <c r="A133" s="44"/>
      <c r="B133" s="42">
        <v>2005</v>
      </c>
      <c r="C133" s="18">
        <v>121.6</v>
      </c>
      <c r="D133" s="18">
        <v>114.2</v>
      </c>
      <c r="E133" s="43"/>
      <c r="F133" s="18"/>
      <c r="G133" s="18"/>
      <c r="H133" s="18"/>
      <c r="I133" s="18"/>
      <c r="J133" s="18"/>
      <c r="K133" s="18"/>
      <c r="L133" s="18"/>
      <c r="M133" s="18"/>
      <c r="N133" s="18"/>
      <c r="O133" s="18"/>
    </row>
    <row r="134" spans="1:15" ht="11" customHeight="1" x14ac:dyDescent="0.25">
      <c r="A134" s="44"/>
      <c r="B134" s="42">
        <v>2006</v>
      </c>
      <c r="C134" s="18">
        <v>120.1</v>
      </c>
      <c r="D134" s="18">
        <v>111.2</v>
      </c>
      <c r="E134" s="43"/>
      <c r="F134" s="18"/>
      <c r="G134" s="18"/>
      <c r="H134" s="18"/>
      <c r="I134" s="18"/>
      <c r="J134" s="18"/>
      <c r="K134" s="18"/>
      <c r="L134" s="18"/>
      <c r="M134" s="18"/>
      <c r="N134" s="18"/>
      <c r="O134" s="18"/>
    </row>
    <row r="135" spans="1:15" ht="11" customHeight="1" x14ac:dyDescent="0.25">
      <c r="A135" s="44"/>
      <c r="B135" s="42">
        <v>2007</v>
      </c>
      <c r="C135" s="18">
        <v>119.9</v>
      </c>
      <c r="D135" s="18">
        <v>111.6</v>
      </c>
      <c r="E135" s="43"/>
      <c r="F135" s="18"/>
      <c r="G135" s="18"/>
      <c r="H135" s="18"/>
      <c r="I135" s="18"/>
      <c r="J135" s="18"/>
      <c r="K135" s="18"/>
      <c r="L135" s="18"/>
      <c r="M135" s="18"/>
      <c r="N135" s="18"/>
      <c r="O135" s="18"/>
    </row>
    <row r="136" spans="1:15" ht="11" customHeight="1" x14ac:dyDescent="0.25">
      <c r="A136" s="44"/>
      <c r="B136" s="42">
        <v>2008</v>
      </c>
      <c r="C136" s="18">
        <v>116.3</v>
      </c>
      <c r="D136" s="18">
        <v>106</v>
      </c>
      <c r="E136" s="43"/>
      <c r="F136" s="18"/>
      <c r="G136" s="18"/>
      <c r="H136" s="18"/>
      <c r="I136" s="18"/>
      <c r="J136" s="18"/>
      <c r="K136" s="18"/>
      <c r="L136" s="18"/>
      <c r="M136" s="18"/>
      <c r="N136" s="18"/>
      <c r="O136" s="18"/>
    </row>
    <row r="137" spans="1:15" ht="11" customHeight="1" x14ac:dyDescent="0.25">
      <c r="A137" s="44"/>
      <c r="B137" s="42">
        <v>2009</v>
      </c>
      <c r="C137" s="18">
        <v>96.7</v>
      </c>
      <c r="D137" s="18">
        <v>92.7</v>
      </c>
      <c r="E137" s="43"/>
      <c r="F137" s="18"/>
      <c r="G137" s="18"/>
      <c r="H137" s="18"/>
      <c r="I137" s="18"/>
      <c r="J137" s="18"/>
      <c r="K137" s="18"/>
      <c r="L137" s="18"/>
      <c r="M137" s="18"/>
      <c r="N137" s="18"/>
      <c r="O137" s="18"/>
    </row>
    <row r="138" spans="1:15" ht="11" customHeight="1" x14ac:dyDescent="0.25">
      <c r="A138" s="44"/>
      <c r="B138" s="42">
        <v>2010</v>
      </c>
      <c r="C138" s="18">
        <v>94.1</v>
      </c>
      <c r="D138" s="18">
        <v>87.3</v>
      </c>
      <c r="E138" s="43"/>
      <c r="F138" s="18"/>
      <c r="G138" s="18"/>
      <c r="H138" s="18"/>
      <c r="I138" s="18"/>
      <c r="J138" s="18"/>
      <c r="K138" s="18"/>
      <c r="L138" s="18"/>
      <c r="M138" s="18"/>
      <c r="N138" s="18"/>
      <c r="O138" s="18"/>
    </row>
    <row r="139" spans="1:15" ht="11" customHeight="1" x14ac:dyDescent="0.25">
      <c r="A139" s="44"/>
      <c r="B139" s="42">
        <v>2011</v>
      </c>
      <c r="C139" s="18">
        <v>93.8</v>
      </c>
      <c r="D139" s="18">
        <v>85.2</v>
      </c>
      <c r="E139" s="43">
        <v>99.2</v>
      </c>
      <c r="F139" s="18"/>
      <c r="G139" s="18"/>
      <c r="H139" s="18"/>
      <c r="I139" s="18"/>
      <c r="J139" s="18"/>
      <c r="K139" s="18"/>
      <c r="L139" s="18"/>
      <c r="M139" s="18"/>
      <c r="N139" s="18"/>
      <c r="O139" s="18"/>
    </row>
    <row r="140" spans="1:15" ht="11" customHeight="1" x14ac:dyDescent="0.25">
      <c r="A140" s="44"/>
      <c r="B140" s="42">
        <v>2012</v>
      </c>
      <c r="C140" s="18">
        <v>97.7</v>
      </c>
      <c r="D140" s="18">
        <v>91.2</v>
      </c>
      <c r="E140" s="43">
        <v>91.1</v>
      </c>
      <c r="F140" s="18"/>
      <c r="G140" s="18"/>
      <c r="H140" s="18"/>
      <c r="I140" s="18"/>
      <c r="J140" s="18"/>
      <c r="K140" s="18"/>
      <c r="L140" s="18"/>
      <c r="M140" s="18"/>
      <c r="N140" s="18"/>
      <c r="O140" s="18"/>
    </row>
    <row r="141" spans="1:15" ht="11" customHeight="1" x14ac:dyDescent="0.25">
      <c r="A141" s="44"/>
      <c r="B141" s="42">
        <v>2013</v>
      </c>
      <c r="C141" s="18">
        <v>91.4</v>
      </c>
      <c r="D141" s="18">
        <v>85.3</v>
      </c>
      <c r="E141" s="43">
        <v>86.2</v>
      </c>
      <c r="F141" s="18"/>
      <c r="G141" s="18"/>
      <c r="H141" s="18"/>
      <c r="I141" s="18"/>
      <c r="J141" s="18"/>
      <c r="K141" s="18"/>
      <c r="L141" s="18"/>
      <c r="M141" s="18"/>
      <c r="N141" s="18"/>
      <c r="O141" s="18"/>
    </row>
    <row r="142" spans="1:15" ht="11" customHeight="1" x14ac:dyDescent="0.25">
      <c r="A142" s="44"/>
      <c r="B142" s="42">
        <v>2014</v>
      </c>
      <c r="C142" s="18">
        <v>88.5</v>
      </c>
      <c r="D142" s="18">
        <v>84.7</v>
      </c>
      <c r="E142" s="43">
        <v>81.599999999999994</v>
      </c>
      <c r="F142" s="18"/>
      <c r="G142" s="18"/>
      <c r="H142" s="18"/>
      <c r="I142" s="18"/>
      <c r="J142" s="18"/>
      <c r="K142" s="18"/>
      <c r="L142" s="18"/>
      <c r="M142" s="18"/>
      <c r="N142" s="18"/>
      <c r="O142" s="18"/>
    </row>
    <row r="143" spans="1:15" ht="11" customHeight="1" x14ac:dyDescent="0.25">
      <c r="A143" s="44"/>
      <c r="B143" s="42">
        <v>2015</v>
      </c>
      <c r="C143" s="45">
        <v>100</v>
      </c>
      <c r="D143" s="45">
        <v>100</v>
      </c>
      <c r="E143" s="46">
        <v>100</v>
      </c>
      <c r="F143" s="18"/>
      <c r="G143" s="18"/>
      <c r="H143" s="18"/>
      <c r="I143" s="18"/>
      <c r="J143" s="18"/>
      <c r="K143" s="18"/>
      <c r="L143" s="18"/>
      <c r="M143" s="18"/>
      <c r="N143" s="18"/>
      <c r="O143" s="18"/>
    </row>
    <row r="144" spans="1:15" ht="11" customHeight="1" x14ac:dyDescent="0.25">
      <c r="A144" s="44"/>
      <c r="B144" s="42">
        <v>2016</v>
      </c>
      <c r="C144" s="18">
        <v>85.5</v>
      </c>
      <c r="D144" s="18">
        <v>87.9</v>
      </c>
      <c r="E144" s="43">
        <v>79.099999999999994</v>
      </c>
      <c r="F144" s="18"/>
      <c r="G144" s="18"/>
      <c r="H144" s="18"/>
      <c r="I144" s="18"/>
      <c r="J144" s="18"/>
      <c r="K144" s="18"/>
      <c r="L144" s="18"/>
      <c r="M144" s="18"/>
      <c r="N144" s="18"/>
      <c r="O144" s="18"/>
    </row>
    <row r="145" spans="1:15" ht="11" customHeight="1" x14ac:dyDescent="0.25">
      <c r="A145" s="44"/>
      <c r="B145" s="42">
        <v>2017</v>
      </c>
      <c r="C145" s="18">
        <v>84.2</v>
      </c>
      <c r="D145" s="18">
        <v>84.2</v>
      </c>
      <c r="E145" s="43">
        <v>79.2</v>
      </c>
      <c r="F145" s="18"/>
      <c r="G145" s="18"/>
      <c r="H145" s="18"/>
      <c r="I145" s="18"/>
      <c r="J145" s="18"/>
      <c r="K145" s="18"/>
      <c r="L145" s="18"/>
      <c r="M145" s="18"/>
      <c r="N145" s="18"/>
      <c r="O145" s="18"/>
    </row>
    <row r="146" spans="1:15" ht="11" customHeight="1" x14ac:dyDescent="0.25">
      <c r="A146" s="44"/>
      <c r="B146" s="42">
        <v>2018</v>
      </c>
      <c r="C146" s="18">
        <v>92.9</v>
      </c>
      <c r="D146" s="18">
        <v>91.2</v>
      </c>
      <c r="E146" s="43">
        <v>81.7</v>
      </c>
      <c r="F146" s="18"/>
      <c r="G146" s="18"/>
      <c r="H146" s="18"/>
      <c r="I146" s="18"/>
      <c r="J146" s="18"/>
      <c r="K146" s="18"/>
      <c r="L146" s="18"/>
      <c r="M146" s="18"/>
      <c r="N146" s="18"/>
      <c r="O146" s="18"/>
    </row>
    <row r="147" spans="1:15" ht="11" customHeight="1" x14ac:dyDescent="0.25">
      <c r="A147" s="44"/>
      <c r="B147" s="42">
        <v>2019</v>
      </c>
      <c r="C147" s="18">
        <v>91.8</v>
      </c>
      <c r="D147" s="18">
        <v>92.5</v>
      </c>
      <c r="E147" s="43">
        <v>78.7</v>
      </c>
      <c r="F147" s="18"/>
      <c r="G147" s="18"/>
      <c r="H147" s="18"/>
      <c r="I147" s="18"/>
      <c r="J147" s="18"/>
      <c r="K147" s="18"/>
      <c r="L147" s="18"/>
      <c r="M147" s="18"/>
      <c r="N147" s="18"/>
      <c r="O147" s="18"/>
    </row>
    <row r="148" spans="1:15" ht="11" customHeight="1" x14ac:dyDescent="0.25">
      <c r="A148" s="44"/>
      <c r="B148" s="42">
        <v>2020</v>
      </c>
      <c r="C148" s="18">
        <v>81.2</v>
      </c>
      <c r="D148" s="18">
        <v>83.8</v>
      </c>
      <c r="E148" s="43">
        <v>69.5</v>
      </c>
      <c r="F148" s="18"/>
      <c r="G148" s="18"/>
      <c r="H148" s="18"/>
      <c r="I148" s="18"/>
      <c r="J148" s="18"/>
      <c r="K148" s="18"/>
      <c r="L148" s="18"/>
      <c r="M148" s="18"/>
      <c r="N148" s="18"/>
      <c r="O148" s="18"/>
    </row>
    <row r="149" spans="1:15" ht="11" customHeight="1" x14ac:dyDescent="0.25">
      <c r="A149" s="44"/>
      <c r="B149" s="42">
        <v>2021</v>
      </c>
      <c r="C149" s="18">
        <v>86.6</v>
      </c>
      <c r="D149" s="18">
        <v>86.8</v>
      </c>
      <c r="E149" s="43">
        <v>81.8</v>
      </c>
      <c r="F149" s="18"/>
      <c r="G149" s="18"/>
      <c r="H149" s="18"/>
      <c r="I149" s="18"/>
      <c r="J149" s="18"/>
      <c r="K149" s="18"/>
      <c r="L149" s="18"/>
      <c r="M149" s="18"/>
      <c r="N149" s="18"/>
      <c r="O149" s="18"/>
    </row>
    <row r="150" spans="1:15" ht="11" customHeight="1" x14ac:dyDescent="0.25">
      <c r="A150" s="44"/>
      <c r="B150" s="42">
        <v>2022</v>
      </c>
      <c r="C150" s="18">
        <v>80.3</v>
      </c>
      <c r="D150" s="18">
        <v>76.7</v>
      </c>
      <c r="E150" s="43">
        <v>77.7</v>
      </c>
      <c r="F150" s="18"/>
      <c r="G150" s="18"/>
      <c r="H150" s="18"/>
      <c r="I150" s="18"/>
      <c r="J150" s="18"/>
      <c r="K150" s="18"/>
      <c r="L150" s="18"/>
      <c r="M150" s="18"/>
      <c r="N150" s="18"/>
      <c r="O150" s="18"/>
    </row>
    <row r="151" spans="1:15" ht="11" customHeight="1" thickBot="1" x14ac:dyDescent="0.3">
      <c r="A151" s="24"/>
      <c r="B151" s="25">
        <v>2023</v>
      </c>
      <c r="C151" s="26">
        <v>76</v>
      </c>
      <c r="D151" s="26">
        <v>82.9</v>
      </c>
      <c r="E151" s="47"/>
      <c r="F151" s="18"/>
      <c r="G151" s="18"/>
      <c r="H151" s="18"/>
      <c r="I151" s="18"/>
      <c r="J151" s="18"/>
      <c r="K151" s="18"/>
      <c r="L151" s="18"/>
      <c r="M151" s="18"/>
      <c r="N151" s="18"/>
      <c r="O151" s="18"/>
    </row>
    <row r="152" spans="1:15" ht="11" customHeight="1" x14ac:dyDescent="0.25">
      <c r="A152" s="14" t="s">
        <v>9</v>
      </c>
      <c r="B152" s="15">
        <v>1994</v>
      </c>
      <c r="C152" s="16">
        <v>119</v>
      </c>
      <c r="D152" s="16">
        <v>130.19999999999999</v>
      </c>
      <c r="E152" s="40"/>
      <c r="F152" s="18"/>
      <c r="G152" s="18"/>
      <c r="H152" s="18"/>
      <c r="I152" s="18"/>
      <c r="J152" s="18"/>
      <c r="K152" s="18"/>
      <c r="L152" s="18"/>
      <c r="M152" s="18"/>
      <c r="N152" s="18"/>
      <c r="O152" s="18"/>
    </row>
    <row r="153" spans="1:15" ht="11" customHeight="1" x14ac:dyDescent="0.25">
      <c r="A153" s="41"/>
      <c r="B153" s="42">
        <v>1995</v>
      </c>
      <c r="C153" s="18">
        <v>124.9</v>
      </c>
      <c r="D153" s="18">
        <v>137.6</v>
      </c>
      <c r="E153" s="43"/>
      <c r="F153" s="18"/>
      <c r="G153" s="18"/>
      <c r="H153" s="18"/>
      <c r="I153" s="18"/>
      <c r="J153" s="18"/>
      <c r="K153" s="18"/>
      <c r="L153" s="18"/>
      <c r="M153" s="18"/>
      <c r="N153" s="18"/>
      <c r="O153" s="18"/>
    </row>
    <row r="154" spans="1:15" ht="11" customHeight="1" x14ac:dyDescent="0.25">
      <c r="A154" s="44"/>
      <c r="B154" s="42">
        <v>1996</v>
      </c>
      <c r="C154" s="18">
        <v>124.5</v>
      </c>
      <c r="D154" s="18">
        <v>139.19999999999999</v>
      </c>
      <c r="E154" s="43"/>
      <c r="F154" s="18"/>
      <c r="G154" s="18"/>
      <c r="H154" s="18"/>
      <c r="I154" s="18"/>
      <c r="J154" s="18"/>
      <c r="K154" s="18"/>
      <c r="L154" s="18"/>
      <c r="M154" s="18"/>
      <c r="N154" s="18"/>
      <c r="O154" s="18"/>
    </row>
    <row r="155" spans="1:15" ht="11" customHeight="1" x14ac:dyDescent="0.25">
      <c r="A155" s="44"/>
      <c r="B155" s="42">
        <v>1997</v>
      </c>
      <c r="C155" s="18">
        <v>122.3</v>
      </c>
      <c r="D155" s="18">
        <v>135.9</v>
      </c>
      <c r="E155" s="43"/>
      <c r="F155" s="18"/>
      <c r="G155" s="18"/>
      <c r="H155" s="18"/>
      <c r="I155" s="18"/>
      <c r="J155" s="18"/>
      <c r="K155" s="18"/>
      <c r="L155" s="18"/>
      <c r="M155" s="18"/>
      <c r="N155" s="18"/>
      <c r="O155" s="18"/>
    </row>
    <row r="156" spans="1:15" ht="11" customHeight="1" x14ac:dyDescent="0.25">
      <c r="A156" s="44"/>
      <c r="B156" s="42">
        <v>1998</v>
      </c>
      <c r="C156" s="18">
        <v>120.1</v>
      </c>
      <c r="D156" s="18">
        <v>130.9</v>
      </c>
      <c r="E156" s="43"/>
      <c r="F156" s="18"/>
      <c r="G156" s="18"/>
      <c r="H156" s="18"/>
      <c r="I156" s="18"/>
      <c r="J156" s="18"/>
      <c r="K156" s="18"/>
      <c r="L156" s="18"/>
      <c r="M156" s="18"/>
      <c r="N156" s="18"/>
      <c r="O156" s="18"/>
    </row>
    <row r="157" spans="1:15" ht="11" customHeight="1" x14ac:dyDescent="0.25">
      <c r="A157" s="44"/>
      <c r="B157" s="42">
        <v>1999</v>
      </c>
      <c r="C157" s="18">
        <v>115.4</v>
      </c>
      <c r="D157" s="18">
        <v>124.4</v>
      </c>
      <c r="E157" s="43"/>
      <c r="F157" s="18"/>
      <c r="G157" s="18"/>
      <c r="H157" s="18"/>
      <c r="I157" s="18"/>
      <c r="J157" s="18"/>
      <c r="K157" s="18"/>
      <c r="L157" s="18"/>
      <c r="M157" s="18"/>
      <c r="N157" s="18"/>
      <c r="O157" s="18"/>
    </row>
    <row r="158" spans="1:15" ht="11" customHeight="1" x14ac:dyDescent="0.25">
      <c r="A158" s="44"/>
      <c r="B158" s="42">
        <v>2000</v>
      </c>
      <c r="C158" s="18">
        <v>121</v>
      </c>
      <c r="D158" s="18">
        <v>131.5</v>
      </c>
      <c r="E158" s="43"/>
      <c r="F158" s="18"/>
      <c r="G158" s="18"/>
      <c r="H158" s="18"/>
      <c r="I158" s="18"/>
      <c r="J158" s="18"/>
      <c r="K158" s="18"/>
      <c r="L158" s="18"/>
      <c r="M158" s="18"/>
      <c r="N158" s="18"/>
      <c r="O158" s="18"/>
    </row>
    <row r="159" spans="1:15" ht="11" customHeight="1" x14ac:dyDescent="0.25">
      <c r="A159" s="44"/>
      <c r="B159" s="42">
        <v>2001</v>
      </c>
      <c r="C159" s="18">
        <v>112</v>
      </c>
      <c r="D159" s="18">
        <v>122</v>
      </c>
      <c r="E159" s="43"/>
      <c r="F159" s="18"/>
      <c r="G159" s="18"/>
      <c r="H159" s="18"/>
      <c r="I159" s="18"/>
      <c r="J159" s="18"/>
      <c r="K159" s="18"/>
      <c r="L159" s="18"/>
      <c r="M159" s="18"/>
      <c r="N159" s="18"/>
      <c r="O159" s="18"/>
    </row>
    <row r="160" spans="1:15" ht="11" customHeight="1" x14ac:dyDescent="0.25">
      <c r="A160" s="44"/>
      <c r="B160" s="42">
        <v>2002</v>
      </c>
      <c r="C160" s="18">
        <v>103.8</v>
      </c>
      <c r="D160" s="18">
        <v>110.2</v>
      </c>
      <c r="E160" s="43"/>
      <c r="F160" s="18"/>
      <c r="G160" s="18"/>
      <c r="H160" s="18"/>
      <c r="I160" s="18"/>
      <c r="J160" s="18"/>
      <c r="K160" s="18"/>
      <c r="L160" s="18"/>
      <c r="M160" s="18"/>
      <c r="N160" s="18"/>
      <c r="O160" s="18"/>
    </row>
    <row r="161" spans="1:15" ht="11" customHeight="1" x14ac:dyDescent="0.25">
      <c r="A161" s="44"/>
      <c r="B161" s="42">
        <v>2003</v>
      </c>
      <c r="C161" s="18">
        <v>102.8</v>
      </c>
      <c r="D161" s="18">
        <v>110.9</v>
      </c>
      <c r="E161" s="43"/>
      <c r="F161" s="18"/>
      <c r="G161" s="18"/>
      <c r="H161" s="18"/>
      <c r="I161" s="18"/>
      <c r="J161" s="18"/>
      <c r="K161" s="18"/>
      <c r="L161" s="18"/>
      <c r="M161" s="18"/>
      <c r="N161" s="18"/>
      <c r="O161" s="18"/>
    </row>
    <row r="162" spans="1:15" ht="11" customHeight="1" x14ac:dyDescent="0.25">
      <c r="A162" s="44"/>
      <c r="B162" s="42">
        <v>2004</v>
      </c>
      <c r="C162" s="18">
        <v>104.6</v>
      </c>
      <c r="D162" s="18">
        <v>112</v>
      </c>
      <c r="E162" s="43"/>
      <c r="F162" s="18"/>
      <c r="G162" s="18"/>
      <c r="H162" s="18"/>
      <c r="I162" s="18"/>
      <c r="J162" s="18"/>
      <c r="K162" s="18"/>
      <c r="L162" s="18"/>
      <c r="M162" s="18"/>
      <c r="N162" s="18"/>
      <c r="O162" s="18"/>
    </row>
    <row r="163" spans="1:15" ht="11" customHeight="1" x14ac:dyDescent="0.25">
      <c r="A163" s="44"/>
      <c r="B163" s="42">
        <v>2005</v>
      </c>
      <c r="C163" s="18">
        <v>112.3</v>
      </c>
      <c r="D163" s="18">
        <v>113.2</v>
      </c>
      <c r="E163" s="43"/>
      <c r="F163" s="18"/>
      <c r="G163" s="18"/>
      <c r="H163" s="18"/>
      <c r="I163" s="18"/>
      <c r="J163" s="18"/>
      <c r="K163" s="18"/>
      <c r="L163" s="18"/>
      <c r="M163" s="18"/>
      <c r="N163" s="18"/>
      <c r="O163" s="18"/>
    </row>
    <row r="164" spans="1:15" ht="11" customHeight="1" x14ac:dyDescent="0.25">
      <c r="A164" s="44"/>
      <c r="B164" s="42">
        <v>2006</v>
      </c>
      <c r="C164" s="18">
        <v>106.3</v>
      </c>
      <c r="D164" s="18">
        <v>101</v>
      </c>
      <c r="E164" s="43"/>
      <c r="F164" s="18"/>
      <c r="G164" s="18"/>
      <c r="H164" s="18"/>
      <c r="I164" s="18"/>
      <c r="J164" s="18"/>
      <c r="K164" s="18"/>
      <c r="L164" s="18"/>
      <c r="M164" s="18"/>
      <c r="N164" s="18"/>
      <c r="O164" s="18"/>
    </row>
    <row r="165" spans="1:15" ht="11" customHeight="1" x14ac:dyDescent="0.25">
      <c r="A165" s="44"/>
      <c r="B165" s="42">
        <v>2007</v>
      </c>
      <c r="C165" s="18">
        <v>100.2</v>
      </c>
      <c r="D165" s="18">
        <v>93.5</v>
      </c>
      <c r="E165" s="43"/>
      <c r="F165" s="18"/>
      <c r="G165" s="18"/>
      <c r="H165" s="18"/>
      <c r="I165" s="18"/>
      <c r="J165" s="18"/>
      <c r="K165" s="18"/>
      <c r="L165" s="18"/>
      <c r="M165" s="18"/>
      <c r="N165" s="18"/>
      <c r="O165" s="18"/>
    </row>
    <row r="166" spans="1:15" ht="11" customHeight="1" x14ac:dyDescent="0.25">
      <c r="A166" s="44"/>
      <c r="B166" s="42">
        <v>2008</v>
      </c>
      <c r="C166" s="18">
        <v>96.6</v>
      </c>
      <c r="D166" s="18">
        <v>92.3</v>
      </c>
      <c r="E166" s="43"/>
      <c r="F166" s="18"/>
      <c r="G166" s="18"/>
      <c r="H166" s="18"/>
      <c r="I166" s="18"/>
      <c r="J166" s="18"/>
      <c r="K166" s="18"/>
      <c r="L166" s="18"/>
      <c r="M166" s="18"/>
      <c r="N166" s="18"/>
      <c r="O166" s="18"/>
    </row>
    <row r="167" spans="1:15" ht="11" customHeight="1" x14ac:dyDescent="0.25">
      <c r="A167" s="44"/>
      <c r="B167" s="42">
        <v>2009</v>
      </c>
      <c r="C167" s="18">
        <v>79.099999999999994</v>
      </c>
      <c r="D167" s="18">
        <v>91.3</v>
      </c>
      <c r="E167" s="43"/>
      <c r="F167" s="18"/>
      <c r="G167" s="18"/>
      <c r="H167" s="18"/>
      <c r="I167" s="18"/>
      <c r="J167" s="18"/>
      <c r="K167" s="18"/>
      <c r="L167" s="18"/>
      <c r="M167" s="18"/>
      <c r="N167" s="18"/>
      <c r="O167" s="18"/>
    </row>
    <row r="168" spans="1:15" ht="11" customHeight="1" x14ac:dyDescent="0.25">
      <c r="A168" s="44"/>
      <c r="B168" s="42">
        <v>2010</v>
      </c>
      <c r="C168" s="18">
        <v>88.4</v>
      </c>
      <c r="D168" s="18">
        <v>94.9</v>
      </c>
      <c r="E168" s="43"/>
      <c r="F168" s="18"/>
      <c r="G168" s="18"/>
      <c r="H168" s="18"/>
      <c r="I168" s="18"/>
      <c r="J168" s="18"/>
      <c r="K168" s="18"/>
      <c r="L168" s="18"/>
      <c r="M168" s="18"/>
      <c r="N168" s="18"/>
      <c r="O168" s="18"/>
    </row>
    <row r="169" spans="1:15" ht="11" customHeight="1" x14ac:dyDescent="0.25">
      <c r="A169" s="44"/>
      <c r="B169" s="42">
        <v>2011</v>
      </c>
      <c r="C169" s="18">
        <v>87.8</v>
      </c>
      <c r="D169" s="18">
        <v>89.4</v>
      </c>
      <c r="E169" s="43">
        <v>108.9</v>
      </c>
      <c r="F169" s="18"/>
      <c r="G169" s="18"/>
      <c r="H169" s="18"/>
      <c r="I169" s="18"/>
      <c r="J169" s="18"/>
      <c r="K169" s="18"/>
      <c r="L169" s="18"/>
      <c r="M169" s="18"/>
      <c r="N169" s="18"/>
      <c r="O169" s="18"/>
    </row>
    <row r="170" spans="1:15" ht="11" customHeight="1" x14ac:dyDescent="0.25">
      <c r="A170" s="44"/>
      <c r="B170" s="42">
        <v>2012</v>
      </c>
      <c r="C170" s="18">
        <v>79.3</v>
      </c>
      <c r="D170" s="18">
        <v>83.1</v>
      </c>
      <c r="E170" s="43">
        <v>103.7</v>
      </c>
      <c r="F170" s="18"/>
      <c r="G170" s="18"/>
      <c r="H170" s="18"/>
      <c r="I170" s="18"/>
      <c r="J170" s="18"/>
      <c r="K170" s="18"/>
      <c r="L170" s="18"/>
      <c r="M170" s="18"/>
      <c r="N170" s="18"/>
      <c r="O170" s="18"/>
    </row>
    <row r="171" spans="1:15" ht="11" customHeight="1" x14ac:dyDescent="0.25">
      <c r="A171" s="44"/>
      <c r="B171" s="42">
        <v>2013</v>
      </c>
      <c r="C171" s="18">
        <v>84.6</v>
      </c>
      <c r="D171" s="18">
        <v>82.6</v>
      </c>
      <c r="E171" s="43">
        <v>121</v>
      </c>
      <c r="F171" s="18"/>
      <c r="G171" s="18"/>
      <c r="H171" s="18"/>
      <c r="I171" s="18"/>
      <c r="J171" s="18"/>
      <c r="K171" s="18"/>
      <c r="L171" s="18"/>
      <c r="M171" s="18"/>
      <c r="N171" s="18"/>
      <c r="O171" s="18"/>
    </row>
    <row r="172" spans="1:15" ht="11" customHeight="1" x14ac:dyDescent="0.25">
      <c r="A172" s="44"/>
      <c r="B172" s="42">
        <v>2014</v>
      </c>
      <c r="C172" s="18">
        <v>85.8</v>
      </c>
      <c r="D172" s="18">
        <v>82.9</v>
      </c>
      <c r="E172" s="43">
        <v>114</v>
      </c>
      <c r="F172" s="18"/>
      <c r="G172" s="18"/>
      <c r="H172" s="18"/>
      <c r="I172" s="18"/>
      <c r="J172" s="18"/>
      <c r="K172" s="18"/>
      <c r="L172" s="18"/>
      <c r="M172" s="18"/>
      <c r="N172" s="18"/>
      <c r="O172" s="18"/>
    </row>
    <row r="173" spans="1:15" ht="11" customHeight="1" x14ac:dyDescent="0.25">
      <c r="A173" s="44"/>
      <c r="B173" s="42">
        <v>2015</v>
      </c>
      <c r="C173" s="45">
        <v>100</v>
      </c>
      <c r="D173" s="45">
        <v>100</v>
      </c>
      <c r="E173" s="46">
        <v>100</v>
      </c>
      <c r="F173" s="18"/>
      <c r="G173" s="18"/>
      <c r="H173" s="18"/>
      <c r="I173" s="18"/>
      <c r="J173" s="18"/>
      <c r="K173" s="18"/>
      <c r="L173" s="18"/>
      <c r="M173" s="18"/>
      <c r="N173" s="18"/>
      <c r="O173" s="18"/>
    </row>
    <row r="174" spans="1:15" ht="11" customHeight="1" x14ac:dyDescent="0.25">
      <c r="A174" s="44"/>
      <c r="B174" s="42">
        <v>2016</v>
      </c>
      <c r="C174" s="18">
        <v>102.7</v>
      </c>
      <c r="D174" s="18">
        <v>106.8</v>
      </c>
      <c r="E174" s="43">
        <v>127.2</v>
      </c>
      <c r="F174" s="18"/>
      <c r="G174" s="18"/>
      <c r="H174" s="18"/>
      <c r="I174" s="18"/>
      <c r="J174" s="18"/>
      <c r="K174" s="18"/>
      <c r="L174" s="18"/>
      <c r="M174" s="18"/>
      <c r="N174" s="18"/>
      <c r="O174" s="18"/>
    </row>
    <row r="175" spans="1:15" ht="11" customHeight="1" x14ac:dyDescent="0.25">
      <c r="A175" s="44"/>
      <c r="B175" s="42">
        <v>2017</v>
      </c>
      <c r="C175" s="18">
        <v>106.8</v>
      </c>
      <c r="D175" s="18">
        <v>105.2</v>
      </c>
      <c r="E175" s="43">
        <v>121.4</v>
      </c>
      <c r="F175" s="18"/>
      <c r="G175" s="18"/>
      <c r="H175" s="18"/>
      <c r="I175" s="18"/>
      <c r="J175" s="18"/>
      <c r="K175" s="18"/>
      <c r="L175" s="18"/>
      <c r="M175" s="18"/>
      <c r="N175" s="18"/>
      <c r="O175" s="18"/>
    </row>
    <row r="176" spans="1:15" ht="11" customHeight="1" x14ac:dyDescent="0.25">
      <c r="A176" s="44"/>
      <c r="B176" s="42">
        <v>2018</v>
      </c>
      <c r="C176" s="18">
        <v>108.6</v>
      </c>
      <c r="D176" s="18">
        <v>104.4</v>
      </c>
      <c r="E176" s="43">
        <v>135.6</v>
      </c>
      <c r="F176" s="18"/>
      <c r="G176" s="18"/>
      <c r="H176" s="18"/>
      <c r="I176" s="18"/>
      <c r="J176" s="18"/>
      <c r="K176" s="18"/>
      <c r="L176" s="18"/>
      <c r="M176" s="18"/>
      <c r="N176" s="18"/>
      <c r="O176" s="18"/>
    </row>
    <row r="177" spans="1:15" ht="11" customHeight="1" x14ac:dyDescent="0.25">
      <c r="A177" s="44"/>
      <c r="B177" s="42">
        <v>2019</v>
      </c>
      <c r="C177" s="18">
        <v>105.6</v>
      </c>
      <c r="D177" s="18">
        <v>111.7</v>
      </c>
      <c r="E177" s="43">
        <v>136.6</v>
      </c>
      <c r="F177" s="18"/>
      <c r="G177" s="18"/>
      <c r="H177" s="18"/>
      <c r="I177" s="18"/>
      <c r="J177" s="18"/>
      <c r="K177" s="18"/>
      <c r="L177" s="18"/>
      <c r="M177" s="18"/>
      <c r="N177" s="18"/>
      <c r="O177" s="18"/>
    </row>
    <row r="178" spans="1:15" ht="11" customHeight="1" x14ac:dyDescent="0.25">
      <c r="A178" s="44"/>
      <c r="B178" s="42">
        <v>2020</v>
      </c>
      <c r="C178" s="18">
        <v>89.6</v>
      </c>
      <c r="D178" s="18">
        <v>103</v>
      </c>
      <c r="E178" s="43">
        <v>108.7</v>
      </c>
      <c r="F178" s="18"/>
      <c r="G178" s="18"/>
      <c r="H178" s="18"/>
      <c r="I178" s="18"/>
      <c r="J178" s="18"/>
      <c r="K178" s="18"/>
      <c r="L178" s="18"/>
      <c r="M178" s="18"/>
      <c r="N178" s="18"/>
      <c r="O178" s="18"/>
    </row>
    <row r="179" spans="1:15" ht="11" customHeight="1" x14ac:dyDescent="0.25">
      <c r="A179" s="44"/>
      <c r="B179" s="42">
        <v>2021</v>
      </c>
      <c r="C179" s="18">
        <v>97.3</v>
      </c>
      <c r="D179" s="18">
        <v>104.5</v>
      </c>
      <c r="E179" s="43">
        <v>101.4</v>
      </c>
      <c r="F179" s="18"/>
      <c r="G179" s="18"/>
      <c r="H179" s="18"/>
      <c r="I179" s="18"/>
      <c r="J179" s="18"/>
      <c r="K179" s="18"/>
      <c r="L179" s="18"/>
      <c r="M179" s="18"/>
      <c r="N179" s="18"/>
      <c r="O179" s="18"/>
    </row>
    <row r="180" spans="1:15" ht="11" customHeight="1" x14ac:dyDescent="0.25">
      <c r="A180" s="44"/>
      <c r="B180" s="42">
        <v>2022</v>
      </c>
      <c r="C180" s="18">
        <v>94.8</v>
      </c>
      <c r="D180" s="18">
        <v>87.6</v>
      </c>
      <c r="E180" s="43">
        <v>87.9</v>
      </c>
      <c r="F180" s="18"/>
      <c r="G180" s="18"/>
      <c r="H180" s="18"/>
      <c r="I180" s="18"/>
      <c r="J180" s="18"/>
      <c r="K180" s="18"/>
      <c r="L180" s="18"/>
      <c r="M180" s="18"/>
      <c r="N180" s="18"/>
      <c r="O180" s="18"/>
    </row>
    <row r="181" spans="1:15" ht="11" customHeight="1" thickBot="1" x14ac:dyDescent="0.3">
      <c r="A181" s="24"/>
      <c r="B181" s="25">
        <v>2023</v>
      </c>
      <c r="C181" s="26">
        <v>89.3</v>
      </c>
      <c r="D181" s="26">
        <v>104.7</v>
      </c>
      <c r="E181" s="47"/>
      <c r="F181" s="18"/>
      <c r="G181" s="18"/>
      <c r="H181" s="18"/>
      <c r="I181" s="18"/>
      <c r="J181" s="18"/>
      <c r="K181" s="18"/>
      <c r="L181" s="18"/>
      <c r="M181" s="18"/>
      <c r="N181" s="18"/>
      <c r="O181" s="18"/>
    </row>
    <row r="182" spans="1:15" ht="11" customHeight="1" x14ac:dyDescent="0.25">
      <c r="A182" s="14" t="s">
        <v>10</v>
      </c>
      <c r="B182" s="15">
        <v>1994</v>
      </c>
      <c r="C182" s="16">
        <v>70.3</v>
      </c>
      <c r="D182" s="16">
        <v>95.5</v>
      </c>
      <c r="E182" s="40"/>
      <c r="F182" s="18"/>
      <c r="G182" s="18"/>
      <c r="H182" s="18"/>
      <c r="I182" s="18"/>
      <c r="J182" s="18"/>
      <c r="K182" s="18"/>
      <c r="L182" s="18"/>
      <c r="M182" s="18"/>
      <c r="N182" s="18"/>
      <c r="O182" s="18"/>
    </row>
    <row r="183" spans="1:15" ht="11" customHeight="1" x14ac:dyDescent="0.25">
      <c r="A183" s="41"/>
      <c r="B183" s="42">
        <v>1995</v>
      </c>
      <c r="C183" s="18">
        <v>71</v>
      </c>
      <c r="D183" s="18">
        <v>98.5</v>
      </c>
      <c r="E183" s="43"/>
      <c r="F183" s="18"/>
      <c r="G183" s="18"/>
      <c r="H183" s="18"/>
      <c r="I183" s="18"/>
      <c r="J183" s="18"/>
      <c r="K183" s="18"/>
      <c r="L183" s="18"/>
      <c r="M183" s="18"/>
      <c r="N183" s="18"/>
      <c r="O183" s="18"/>
    </row>
    <row r="184" spans="1:15" ht="11" customHeight="1" x14ac:dyDescent="0.25">
      <c r="A184" s="44"/>
      <c r="B184" s="42">
        <v>1996</v>
      </c>
      <c r="C184" s="18">
        <v>74.3</v>
      </c>
      <c r="D184" s="18">
        <v>98.7</v>
      </c>
      <c r="E184" s="43"/>
      <c r="F184" s="18"/>
      <c r="G184" s="18"/>
      <c r="H184" s="18"/>
      <c r="I184" s="18"/>
      <c r="J184" s="18"/>
      <c r="K184" s="18"/>
      <c r="L184" s="18"/>
      <c r="M184" s="18"/>
      <c r="N184" s="18"/>
      <c r="O184" s="18"/>
    </row>
    <row r="185" spans="1:15" ht="11" customHeight="1" x14ac:dyDescent="0.25">
      <c r="A185" s="44"/>
      <c r="B185" s="42">
        <v>1997</v>
      </c>
      <c r="C185" s="18">
        <v>76.7</v>
      </c>
      <c r="D185" s="18">
        <v>100.2</v>
      </c>
      <c r="E185" s="43"/>
      <c r="F185" s="18"/>
      <c r="G185" s="18"/>
      <c r="H185" s="18"/>
      <c r="I185" s="18"/>
      <c r="J185" s="18"/>
      <c r="K185" s="18"/>
      <c r="L185" s="18"/>
      <c r="M185" s="18"/>
      <c r="N185" s="18"/>
      <c r="O185" s="18"/>
    </row>
    <row r="186" spans="1:15" ht="11" customHeight="1" x14ac:dyDescent="0.25">
      <c r="A186" s="44"/>
      <c r="B186" s="42">
        <v>1998</v>
      </c>
      <c r="C186" s="18">
        <v>74</v>
      </c>
      <c r="D186" s="18">
        <v>96</v>
      </c>
      <c r="E186" s="43"/>
      <c r="F186" s="18"/>
      <c r="G186" s="18"/>
      <c r="H186" s="18"/>
      <c r="I186" s="18"/>
      <c r="J186" s="18"/>
      <c r="K186" s="18"/>
      <c r="L186" s="18"/>
      <c r="M186" s="18"/>
      <c r="N186" s="18"/>
      <c r="O186" s="18"/>
    </row>
    <row r="187" spans="1:15" ht="11" customHeight="1" x14ac:dyDescent="0.25">
      <c r="A187" s="44"/>
      <c r="B187" s="42">
        <v>1999</v>
      </c>
      <c r="C187" s="18">
        <v>77.599999999999994</v>
      </c>
      <c r="D187" s="18">
        <v>98.4</v>
      </c>
      <c r="E187" s="43"/>
      <c r="F187" s="18"/>
      <c r="G187" s="18"/>
      <c r="H187" s="18"/>
      <c r="I187" s="18"/>
      <c r="J187" s="18"/>
      <c r="K187" s="18"/>
      <c r="L187" s="18"/>
      <c r="M187" s="18"/>
      <c r="N187" s="18"/>
      <c r="O187" s="18"/>
    </row>
    <row r="188" spans="1:15" ht="11" customHeight="1" x14ac:dyDescent="0.25">
      <c r="A188" s="44"/>
      <c r="B188" s="42">
        <v>2000</v>
      </c>
      <c r="C188" s="18">
        <v>76.5</v>
      </c>
      <c r="D188" s="18">
        <v>96.1</v>
      </c>
      <c r="E188" s="43"/>
      <c r="F188" s="18"/>
      <c r="G188" s="18"/>
      <c r="H188" s="18"/>
      <c r="I188" s="18"/>
      <c r="J188" s="18"/>
      <c r="K188" s="18"/>
      <c r="L188" s="18"/>
      <c r="M188" s="18"/>
      <c r="N188" s="18"/>
      <c r="O188" s="18"/>
    </row>
    <row r="189" spans="1:15" ht="11" customHeight="1" x14ac:dyDescent="0.25">
      <c r="A189" s="44"/>
      <c r="B189" s="42">
        <v>2001</v>
      </c>
      <c r="C189" s="18">
        <v>76.2</v>
      </c>
      <c r="D189" s="18">
        <v>93.9</v>
      </c>
      <c r="E189" s="43"/>
      <c r="F189" s="18"/>
      <c r="G189" s="18"/>
      <c r="H189" s="18"/>
      <c r="I189" s="18"/>
      <c r="J189" s="18"/>
      <c r="K189" s="18"/>
      <c r="L189" s="18"/>
      <c r="M189" s="18"/>
      <c r="N189" s="18"/>
      <c r="O189" s="18"/>
    </row>
    <row r="190" spans="1:15" ht="11" customHeight="1" x14ac:dyDescent="0.25">
      <c r="A190" s="44"/>
      <c r="B190" s="42">
        <v>2002</v>
      </c>
      <c r="C190" s="18">
        <v>79.099999999999994</v>
      </c>
      <c r="D190" s="18">
        <v>94.6</v>
      </c>
      <c r="E190" s="43"/>
      <c r="F190" s="18"/>
      <c r="G190" s="18"/>
      <c r="H190" s="18"/>
      <c r="I190" s="18"/>
      <c r="J190" s="18"/>
      <c r="K190" s="18"/>
      <c r="L190" s="18"/>
      <c r="M190" s="18"/>
      <c r="N190" s="18"/>
      <c r="O190" s="18"/>
    </row>
    <row r="191" spans="1:15" ht="11" customHeight="1" x14ac:dyDescent="0.25">
      <c r="A191" s="44"/>
      <c r="B191" s="42">
        <v>2003</v>
      </c>
      <c r="C191" s="18">
        <v>81.2</v>
      </c>
      <c r="D191" s="18">
        <v>95.8</v>
      </c>
      <c r="E191" s="43"/>
      <c r="F191" s="18"/>
      <c r="G191" s="18"/>
      <c r="H191" s="18"/>
      <c r="I191" s="18"/>
      <c r="J191" s="18"/>
      <c r="K191" s="18"/>
      <c r="L191" s="18"/>
      <c r="M191" s="18"/>
      <c r="N191" s="18"/>
      <c r="O191" s="18"/>
    </row>
    <row r="192" spans="1:15" ht="11" customHeight="1" x14ac:dyDescent="0.25">
      <c r="A192" s="44"/>
      <c r="B192" s="42">
        <v>2004</v>
      </c>
      <c r="C192" s="18">
        <v>80.400000000000006</v>
      </c>
      <c r="D192" s="18">
        <v>94.1</v>
      </c>
      <c r="E192" s="43"/>
      <c r="F192" s="18"/>
      <c r="G192" s="18"/>
      <c r="H192" s="18"/>
      <c r="I192" s="18"/>
      <c r="J192" s="18"/>
      <c r="K192" s="18"/>
      <c r="L192" s="18"/>
      <c r="M192" s="18"/>
      <c r="N192" s="18"/>
      <c r="O192" s="18"/>
    </row>
    <row r="193" spans="1:15" ht="11" customHeight="1" x14ac:dyDescent="0.25">
      <c r="A193" s="44"/>
      <c r="B193" s="42">
        <v>2005</v>
      </c>
      <c r="C193" s="18">
        <v>79.7</v>
      </c>
      <c r="D193" s="18">
        <v>92.6</v>
      </c>
      <c r="E193" s="43"/>
      <c r="F193" s="18"/>
      <c r="G193" s="18"/>
      <c r="H193" s="18"/>
      <c r="I193" s="18"/>
      <c r="J193" s="18"/>
      <c r="K193" s="18"/>
      <c r="L193" s="18"/>
      <c r="M193" s="18"/>
      <c r="N193" s="18"/>
      <c r="O193" s="18"/>
    </row>
    <row r="194" spans="1:15" ht="11" customHeight="1" x14ac:dyDescent="0.25">
      <c r="A194" s="44"/>
      <c r="B194" s="42">
        <v>2006</v>
      </c>
      <c r="C194" s="18">
        <v>81.5</v>
      </c>
      <c r="D194" s="18">
        <v>90.8</v>
      </c>
      <c r="E194" s="43"/>
      <c r="F194" s="18"/>
      <c r="G194" s="18"/>
      <c r="H194" s="18"/>
      <c r="I194" s="18"/>
      <c r="J194" s="18"/>
      <c r="K194" s="18"/>
      <c r="L194" s="18"/>
      <c r="M194" s="18"/>
      <c r="N194" s="18"/>
      <c r="O194" s="18"/>
    </row>
    <row r="195" spans="1:15" ht="11" customHeight="1" x14ac:dyDescent="0.25">
      <c r="A195" s="44"/>
      <c r="B195" s="42">
        <v>2007</v>
      </c>
      <c r="C195" s="18">
        <v>82.1</v>
      </c>
      <c r="D195" s="18">
        <v>90.6</v>
      </c>
      <c r="E195" s="43"/>
      <c r="F195" s="18"/>
      <c r="G195" s="18"/>
      <c r="H195" s="18"/>
      <c r="I195" s="18"/>
      <c r="J195" s="18"/>
      <c r="K195" s="18"/>
      <c r="L195" s="18"/>
      <c r="M195" s="18"/>
      <c r="N195" s="18"/>
      <c r="O195" s="18"/>
    </row>
    <row r="196" spans="1:15" ht="11" customHeight="1" x14ac:dyDescent="0.25">
      <c r="A196" s="44"/>
      <c r="B196" s="42">
        <v>2008</v>
      </c>
      <c r="C196" s="18">
        <v>82.6</v>
      </c>
      <c r="D196" s="18">
        <v>85.1</v>
      </c>
      <c r="E196" s="43"/>
      <c r="F196" s="18"/>
      <c r="G196" s="18"/>
      <c r="H196" s="18"/>
      <c r="I196" s="18"/>
      <c r="J196" s="18"/>
      <c r="K196" s="18"/>
      <c r="L196" s="18"/>
      <c r="M196" s="18"/>
      <c r="N196" s="18"/>
      <c r="O196" s="18"/>
    </row>
    <row r="197" spans="1:15" ht="11" customHeight="1" x14ac:dyDescent="0.25">
      <c r="A197" s="44"/>
      <c r="B197" s="42">
        <v>2009</v>
      </c>
      <c r="C197" s="18">
        <v>79.2</v>
      </c>
      <c r="D197" s="18">
        <v>86.7</v>
      </c>
      <c r="E197" s="43"/>
      <c r="F197" s="18"/>
      <c r="G197" s="18"/>
      <c r="H197" s="18"/>
      <c r="I197" s="18"/>
      <c r="J197" s="18"/>
      <c r="K197" s="18"/>
      <c r="L197" s="18"/>
      <c r="M197" s="18"/>
      <c r="N197" s="18"/>
      <c r="O197" s="18"/>
    </row>
    <row r="198" spans="1:15" ht="11" customHeight="1" x14ac:dyDescent="0.25">
      <c r="A198" s="44"/>
      <c r="B198" s="42">
        <v>2010</v>
      </c>
      <c r="C198" s="18">
        <v>88.6</v>
      </c>
      <c r="D198" s="18">
        <v>93.1</v>
      </c>
      <c r="E198" s="43"/>
      <c r="F198" s="18"/>
      <c r="G198" s="18"/>
      <c r="H198" s="18"/>
      <c r="I198" s="18"/>
      <c r="J198" s="18"/>
      <c r="K198" s="18"/>
      <c r="L198" s="18"/>
      <c r="M198" s="18"/>
      <c r="N198" s="18"/>
      <c r="O198" s="18"/>
    </row>
    <row r="199" spans="1:15" ht="11" customHeight="1" x14ac:dyDescent="0.25">
      <c r="A199" s="44"/>
      <c r="B199" s="42">
        <v>2011</v>
      </c>
      <c r="C199" s="18">
        <v>87</v>
      </c>
      <c r="D199" s="18">
        <v>89.2</v>
      </c>
      <c r="E199" s="43">
        <v>81.400000000000006</v>
      </c>
      <c r="F199" s="18"/>
      <c r="G199" s="18"/>
      <c r="H199" s="18"/>
      <c r="I199" s="18"/>
      <c r="J199" s="18"/>
      <c r="K199" s="18"/>
      <c r="L199" s="18"/>
      <c r="M199" s="18"/>
      <c r="N199" s="18"/>
      <c r="O199" s="18"/>
    </row>
    <row r="200" spans="1:15" ht="11" customHeight="1" x14ac:dyDescent="0.25">
      <c r="A200" s="44"/>
      <c r="B200" s="42">
        <v>2012</v>
      </c>
      <c r="C200" s="18">
        <v>89.2</v>
      </c>
      <c r="D200" s="18">
        <v>87.9</v>
      </c>
      <c r="E200" s="43">
        <v>76.8</v>
      </c>
      <c r="F200" s="18"/>
      <c r="G200" s="18"/>
      <c r="H200" s="18"/>
      <c r="I200" s="18"/>
      <c r="J200" s="18"/>
      <c r="K200" s="18"/>
      <c r="L200" s="18"/>
      <c r="M200" s="18"/>
      <c r="N200" s="18"/>
      <c r="O200" s="18"/>
    </row>
    <row r="201" spans="1:15" ht="11" customHeight="1" x14ac:dyDescent="0.25">
      <c r="A201" s="44"/>
      <c r="B201" s="42">
        <v>2013</v>
      </c>
      <c r="C201" s="18">
        <v>91</v>
      </c>
      <c r="D201" s="18">
        <v>87.9</v>
      </c>
      <c r="E201" s="43">
        <v>87.2</v>
      </c>
      <c r="F201" s="18"/>
      <c r="G201" s="18"/>
      <c r="H201" s="18"/>
      <c r="I201" s="18"/>
      <c r="J201" s="18"/>
      <c r="K201" s="18"/>
      <c r="L201" s="18"/>
      <c r="M201" s="18"/>
      <c r="N201" s="18"/>
      <c r="O201" s="18"/>
    </row>
    <row r="202" spans="1:15" ht="11" customHeight="1" x14ac:dyDescent="0.25">
      <c r="A202" s="44"/>
      <c r="B202" s="42">
        <v>2014</v>
      </c>
      <c r="C202" s="18">
        <v>90.8</v>
      </c>
      <c r="D202" s="18">
        <v>86</v>
      </c>
      <c r="E202" s="43">
        <v>84.5</v>
      </c>
      <c r="F202" s="18"/>
      <c r="G202" s="18"/>
      <c r="H202" s="18"/>
      <c r="I202" s="18"/>
      <c r="J202" s="18"/>
      <c r="K202" s="18"/>
      <c r="L202" s="18"/>
      <c r="M202" s="18"/>
      <c r="N202" s="18"/>
      <c r="O202" s="18"/>
    </row>
    <row r="203" spans="1:15" ht="11" customHeight="1" x14ac:dyDescent="0.25">
      <c r="A203" s="44"/>
      <c r="B203" s="42">
        <v>2015</v>
      </c>
      <c r="C203" s="45">
        <v>100</v>
      </c>
      <c r="D203" s="45">
        <v>100</v>
      </c>
      <c r="E203" s="46">
        <v>100</v>
      </c>
      <c r="F203" s="18"/>
      <c r="G203" s="18"/>
      <c r="H203" s="18"/>
      <c r="I203" s="18"/>
      <c r="J203" s="18"/>
      <c r="K203" s="18"/>
      <c r="L203" s="18"/>
      <c r="M203" s="18"/>
      <c r="N203" s="18"/>
      <c r="O203" s="18"/>
    </row>
    <row r="204" spans="1:15" ht="11" customHeight="1" x14ac:dyDescent="0.25">
      <c r="A204" s="44"/>
      <c r="B204" s="42">
        <v>2016</v>
      </c>
      <c r="C204" s="18">
        <v>109.4</v>
      </c>
      <c r="D204" s="18">
        <v>106.6</v>
      </c>
      <c r="E204" s="43">
        <v>105.5</v>
      </c>
      <c r="F204" s="18"/>
      <c r="G204" s="18"/>
      <c r="H204" s="18"/>
      <c r="I204" s="18"/>
      <c r="J204" s="18"/>
      <c r="K204" s="18"/>
      <c r="L204" s="18"/>
      <c r="M204" s="18"/>
      <c r="N204" s="18"/>
      <c r="O204" s="18"/>
    </row>
    <row r="205" spans="1:15" ht="11" customHeight="1" x14ac:dyDescent="0.25">
      <c r="A205" s="44"/>
      <c r="B205" s="42">
        <v>2017</v>
      </c>
      <c r="C205" s="18">
        <v>109.3</v>
      </c>
      <c r="D205" s="18">
        <v>104.4</v>
      </c>
      <c r="E205" s="43">
        <v>103.2</v>
      </c>
      <c r="F205" s="18"/>
      <c r="G205" s="18"/>
      <c r="H205" s="18"/>
      <c r="I205" s="18"/>
      <c r="J205" s="18"/>
      <c r="K205" s="18"/>
      <c r="L205" s="18"/>
      <c r="M205" s="18"/>
      <c r="N205" s="18"/>
      <c r="O205" s="18"/>
    </row>
    <row r="206" spans="1:15" ht="11" customHeight="1" x14ac:dyDescent="0.25">
      <c r="A206" s="44"/>
      <c r="B206" s="42">
        <v>2018</v>
      </c>
      <c r="C206" s="18">
        <v>115.2</v>
      </c>
      <c r="D206" s="18">
        <v>103.8</v>
      </c>
      <c r="E206" s="43">
        <v>111.3</v>
      </c>
      <c r="F206" s="18"/>
      <c r="G206" s="18"/>
      <c r="H206" s="18"/>
      <c r="I206" s="18"/>
      <c r="J206" s="18"/>
      <c r="K206" s="18"/>
      <c r="L206" s="18"/>
      <c r="M206" s="18"/>
      <c r="N206" s="18"/>
      <c r="O206" s="18"/>
    </row>
    <row r="207" spans="1:15" ht="11" customHeight="1" x14ac:dyDescent="0.25">
      <c r="A207" s="44"/>
      <c r="B207" s="42">
        <v>2019</v>
      </c>
      <c r="C207" s="18">
        <v>122.7</v>
      </c>
      <c r="D207" s="18">
        <v>107.3</v>
      </c>
      <c r="E207" s="43">
        <v>112.8</v>
      </c>
      <c r="F207" s="18"/>
      <c r="G207" s="18"/>
      <c r="H207" s="18"/>
      <c r="I207" s="18"/>
      <c r="J207" s="18"/>
      <c r="K207" s="18"/>
      <c r="L207" s="18"/>
      <c r="M207" s="18"/>
      <c r="N207" s="18"/>
      <c r="O207" s="18"/>
    </row>
    <row r="208" spans="1:15" ht="11" customHeight="1" x14ac:dyDescent="0.25">
      <c r="A208" s="44"/>
      <c r="B208" s="42">
        <v>2020</v>
      </c>
      <c r="C208" s="18">
        <v>128.5</v>
      </c>
      <c r="D208" s="18">
        <v>111.4</v>
      </c>
      <c r="E208" s="43">
        <v>108.5</v>
      </c>
      <c r="F208" s="18"/>
      <c r="G208" s="18"/>
      <c r="H208" s="18"/>
      <c r="I208" s="18"/>
      <c r="J208" s="18"/>
      <c r="K208" s="18"/>
      <c r="L208" s="18"/>
      <c r="M208" s="18"/>
      <c r="N208" s="18"/>
      <c r="O208" s="18"/>
    </row>
    <row r="209" spans="1:15" ht="11" customHeight="1" x14ac:dyDescent="0.25">
      <c r="A209" s="44"/>
      <c r="B209" s="42">
        <v>2021</v>
      </c>
      <c r="C209" s="18">
        <v>126.5</v>
      </c>
      <c r="D209" s="18">
        <v>104.9</v>
      </c>
      <c r="E209" s="43">
        <v>117.3</v>
      </c>
      <c r="F209" s="18"/>
      <c r="G209" s="18"/>
      <c r="H209" s="18"/>
      <c r="I209" s="18"/>
      <c r="J209" s="18"/>
      <c r="K209" s="18"/>
      <c r="L209" s="18"/>
      <c r="M209" s="18"/>
      <c r="N209" s="18"/>
      <c r="O209" s="18"/>
    </row>
    <row r="210" spans="1:15" ht="11" customHeight="1" x14ac:dyDescent="0.25">
      <c r="A210" s="44"/>
      <c r="B210" s="42">
        <v>2022</v>
      </c>
      <c r="C210" s="18">
        <v>127.1</v>
      </c>
      <c r="D210" s="18">
        <v>93.2</v>
      </c>
      <c r="E210" s="43">
        <v>117.4</v>
      </c>
      <c r="F210" s="18"/>
      <c r="G210" s="18"/>
      <c r="H210" s="18"/>
      <c r="I210" s="18"/>
      <c r="J210" s="18"/>
      <c r="K210" s="18"/>
      <c r="L210" s="18"/>
      <c r="M210" s="18"/>
      <c r="N210" s="18"/>
      <c r="O210" s="18"/>
    </row>
    <row r="211" spans="1:15" ht="11" customHeight="1" thickBot="1" x14ac:dyDescent="0.3">
      <c r="A211" s="24"/>
      <c r="B211" s="25">
        <v>2023</v>
      </c>
      <c r="C211" s="26">
        <v>141.19999999999999</v>
      </c>
      <c r="D211" s="26">
        <v>105.1</v>
      </c>
      <c r="E211" s="47"/>
      <c r="F211" s="18"/>
      <c r="G211" s="18"/>
      <c r="H211" s="18"/>
      <c r="I211" s="18"/>
      <c r="J211" s="18"/>
      <c r="K211" s="18"/>
      <c r="L211" s="18"/>
      <c r="M211" s="18"/>
      <c r="N211" s="18"/>
      <c r="O211" s="18"/>
    </row>
    <row r="212" spans="1:15" ht="11" customHeight="1" x14ac:dyDescent="0.25">
      <c r="A212" s="14" t="s">
        <v>11</v>
      </c>
      <c r="B212" s="15">
        <v>1994</v>
      </c>
      <c r="C212" s="16">
        <v>176.8</v>
      </c>
      <c r="D212" s="16">
        <v>108.7</v>
      </c>
      <c r="E212" s="40"/>
      <c r="F212" s="18"/>
      <c r="G212" s="18"/>
      <c r="H212" s="18"/>
      <c r="I212" s="18"/>
      <c r="J212" s="18"/>
      <c r="K212" s="18"/>
      <c r="L212" s="18"/>
      <c r="M212" s="18"/>
      <c r="N212" s="18"/>
      <c r="O212" s="18"/>
    </row>
    <row r="213" spans="1:15" ht="11" customHeight="1" x14ac:dyDescent="0.25">
      <c r="A213" s="41"/>
      <c r="B213" s="42">
        <v>1995</v>
      </c>
      <c r="C213" s="18">
        <v>168.6</v>
      </c>
      <c r="D213" s="18">
        <v>103.6</v>
      </c>
      <c r="E213" s="43"/>
      <c r="F213" s="18"/>
      <c r="G213" s="18"/>
      <c r="H213" s="18"/>
      <c r="I213" s="18"/>
      <c r="J213" s="18"/>
      <c r="K213" s="18"/>
      <c r="L213" s="18"/>
      <c r="M213" s="18"/>
      <c r="N213" s="18"/>
      <c r="O213" s="18"/>
    </row>
    <row r="214" spans="1:15" ht="11" customHeight="1" x14ac:dyDescent="0.25">
      <c r="A214" s="44"/>
      <c r="B214" s="42">
        <v>1996</v>
      </c>
      <c r="C214" s="18">
        <v>194.3</v>
      </c>
      <c r="D214" s="18">
        <v>115</v>
      </c>
      <c r="E214" s="43"/>
      <c r="F214" s="18"/>
      <c r="G214" s="18"/>
      <c r="H214" s="18"/>
      <c r="I214" s="18"/>
      <c r="J214" s="18"/>
      <c r="K214" s="18"/>
      <c r="L214" s="18"/>
      <c r="M214" s="18"/>
      <c r="N214" s="18"/>
      <c r="O214" s="18"/>
    </row>
    <row r="215" spans="1:15" ht="11" customHeight="1" x14ac:dyDescent="0.25">
      <c r="A215" s="44"/>
      <c r="B215" s="42">
        <v>1997</v>
      </c>
      <c r="C215" s="18">
        <v>199.4</v>
      </c>
      <c r="D215" s="18">
        <v>121.3</v>
      </c>
      <c r="E215" s="43"/>
      <c r="F215" s="18"/>
      <c r="G215" s="18"/>
      <c r="H215" s="18"/>
      <c r="I215" s="18"/>
      <c r="J215" s="18"/>
      <c r="K215" s="18"/>
      <c r="L215" s="18"/>
      <c r="M215" s="18"/>
      <c r="N215" s="18"/>
      <c r="O215" s="18"/>
    </row>
    <row r="216" spans="1:15" ht="11" customHeight="1" x14ac:dyDescent="0.25">
      <c r="A216" s="44"/>
      <c r="B216" s="42">
        <v>1998</v>
      </c>
      <c r="C216" s="18">
        <v>170.7</v>
      </c>
      <c r="D216" s="18">
        <v>113.5</v>
      </c>
      <c r="E216" s="43"/>
      <c r="F216" s="18"/>
      <c r="G216" s="18"/>
      <c r="H216" s="18"/>
      <c r="I216" s="18"/>
      <c r="J216" s="18"/>
      <c r="K216" s="18"/>
      <c r="L216" s="18"/>
      <c r="M216" s="18"/>
      <c r="N216" s="18"/>
      <c r="O216" s="18"/>
    </row>
    <row r="217" spans="1:15" ht="11" customHeight="1" x14ac:dyDescent="0.25">
      <c r="A217" s="44"/>
      <c r="B217" s="42">
        <v>1999</v>
      </c>
      <c r="C217" s="18">
        <v>153.80000000000001</v>
      </c>
      <c r="D217" s="18">
        <v>108.7</v>
      </c>
      <c r="E217" s="43"/>
      <c r="F217" s="18"/>
      <c r="G217" s="18"/>
      <c r="H217" s="18"/>
      <c r="I217" s="18"/>
      <c r="J217" s="18"/>
      <c r="K217" s="18"/>
      <c r="L217" s="18"/>
      <c r="M217" s="18"/>
      <c r="N217" s="18"/>
      <c r="O217" s="18"/>
    </row>
    <row r="218" spans="1:15" ht="11" customHeight="1" x14ac:dyDescent="0.25">
      <c r="A218" s="44"/>
      <c r="B218" s="42">
        <v>2000</v>
      </c>
      <c r="C218" s="18">
        <v>154.5</v>
      </c>
      <c r="D218" s="18">
        <v>104.8</v>
      </c>
      <c r="E218" s="43"/>
      <c r="F218" s="18"/>
      <c r="G218" s="18"/>
      <c r="H218" s="18"/>
      <c r="I218" s="18"/>
      <c r="J218" s="18"/>
      <c r="K218" s="18"/>
      <c r="L218" s="18"/>
      <c r="M218" s="18"/>
      <c r="N218" s="18"/>
      <c r="O218" s="18"/>
    </row>
    <row r="219" spans="1:15" ht="11" customHeight="1" x14ac:dyDescent="0.25">
      <c r="A219" s="44"/>
      <c r="B219" s="42">
        <v>2001</v>
      </c>
      <c r="C219" s="18">
        <v>143.4</v>
      </c>
      <c r="D219" s="18">
        <v>104.9</v>
      </c>
      <c r="E219" s="43"/>
      <c r="F219" s="18"/>
      <c r="G219" s="18"/>
      <c r="H219" s="18"/>
      <c r="I219" s="18"/>
      <c r="J219" s="18"/>
      <c r="K219" s="18"/>
      <c r="L219" s="18"/>
      <c r="M219" s="18"/>
      <c r="N219" s="18"/>
      <c r="O219" s="18"/>
    </row>
    <row r="220" spans="1:15" ht="11" customHeight="1" x14ac:dyDescent="0.25">
      <c r="A220" s="44"/>
      <c r="B220" s="42">
        <v>2002</v>
      </c>
      <c r="C220" s="18">
        <v>128.5</v>
      </c>
      <c r="D220" s="18">
        <v>108</v>
      </c>
      <c r="E220" s="43"/>
      <c r="F220" s="18"/>
      <c r="G220" s="18"/>
      <c r="H220" s="18"/>
      <c r="I220" s="18"/>
      <c r="J220" s="18"/>
      <c r="K220" s="18"/>
      <c r="L220" s="18"/>
      <c r="M220" s="18"/>
      <c r="N220" s="18"/>
      <c r="O220" s="18"/>
    </row>
    <row r="221" spans="1:15" ht="11" customHeight="1" x14ac:dyDescent="0.25">
      <c r="A221" s="44"/>
      <c r="B221" s="42">
        <v>2003</v>
      </c>
      <c r="C221" s="18">
        <v>112.8</v>
      </c>
      <c r="D221" s="18">
        <v>99.6</v>
      </c>
      <c r="E221" s="43"/>
      <c r="F221" s="18"/>
      <c r="G221" s="18"/>
      <c r="H221" s="18"/>
      <c r="I221" s="18"/>
      <c r="J221" s="18"/>
      <c r="K221" s="18"/>
      <c r="L221" s="18"/>
      <c r="M221" s="18"/>
      <c r="N221" s="18"/>
      <c r="O221" s="18"/>
    </row>
    <row r="222" spans="1:15" ht="11" customHeight="1" x14ac:dyDescent="0.25">
      <c r="A222" s="44"/>
      <c r="B222" s="42">
        <v>2004</v>
      </c>
      <c r="C222" s="18">
        <v>104.2</v>
      </c>
      <c r="D222" s="18">
        <v>101.2</v>
      </c>
      <c r="E222" s="43"/>
      <c r="F222" s="18"/>
      <c r="G222" s="18"/>
      <c r="H222" s="18"/>
      <c r="I222" s="18"/>
      <c r="J222" s="18"/>
      <c r="K222" s="18"/>
      <c r="L222" s="18"/>
      <c r="M222" s="18"/>
      <c r="N222" s="18"/>
      <c r="O222" s="18"/>
    </row>
    <row r="223" spans="1:15" ht="11" customHeight="1" x14ac:dyDescent="0.25">
      <c r="A223" s="44"/>
      <c r="B223" s="42">
        <v>2005</v>
      </c>
      <c r="C223" s="18">
        <v>101.2</v>
      </c>
      <c r="D223" s="18">
        <v>97.7</v>
      </c>
      <c r="E223" s="43"/>
      <c r="F223" s="18"/>
      <c r="G223" s="18"/>
      <c r="H223" s="18"/>
      <c r="I223" s="18"/>
      <c r="J223" s="18"/>
      <c r="K223" s="18"/>
      <c r="L223" s="18"/>
      <c r="M223" s="18"/>
      <c r="N223" s="18"/>
      <c r="O223" s="18"/>
    </row>
    <row r="224" spans="1:15" ht="11" customHeight="1" x14ac:dyDescent="0.25">
      <c r="A224" s="44"/>
      <c r="B224" s="42">
        <v>2006</v>
      </c>
      <c r="C224" s="18">
        <v>105</v>
      </c>
      <c r="D224" s="18">
        <v>101.6</v>
      </c>
      <c r="E224" s="43"/>
      <c r="F224" s="18"/>
      <c r="G224" s="18"/>
      <c r="H224" s="18"/>
      <c r="I224" s="18"/>
      <c r="J224" s="18"/>
      <c r="K224" s="18"/>
      <c r="L224" s="18"/>
      <c r="M224" s="18"/>
      <c r="N224" s="18"/>
      <c r="O224" s="18"/>
    </row>
    <row r="225" spans="1:15" ht="11" customHeight="1" x14ac:dyDescent="0.25">
      <c r="A225" s="44"/>
      <c r="B225" s="42">
        <v>2007</v>
      </c>
      <c r="C225" s="18">
        <v>97.7</v>
      </c>
      <c r="D225" s="18">
        <v>94.7</v>
      </c>
      <c r="E225" s="43"/>
      <c r="F225" s="18"/>
      <c r="G225" s="18"/>
      <c r="H225" s="18"/>
      <c r="I225" s="18"/>
      <c r="J225" s="18"/>
      <c r="K225" s="18"/>
      <c r="L225" s="18"/>
      <c r="M225" s="18"/>
      <c r="N225" s="18"/>
      <c r="O225" s="18"/>
    </row>
    <row r="226" spans="1:15" ht="11" customHeight="1" x14ac:dyDescent="0.25">
      <c r="A226" s="44"/>
      <c r="B226" s="42">
        <v>2008</v>
      </c>
      <c r="C226" s="18">
        <v>96.2</v>
      </c>
      <c r="D226" s="18">
        <v>94.5</v>
      </c>
      <c r="E226" s="43"/>
      <c r="F226" s="18"/>
      <c r="G226" s="18"/>
      <c r="H226" s="18"/>
      <c r="I226" s="18"/>
      <c r="J226" s="18"/>
      <c r="K226" s="18"/>
      <c r="L226" s="18"/>
      <c r="M226" s="18"/>
      <c r="N226" s="18"/>
      <c r="O226" s="18"/>
    </row>
    <row r="227" spans="1:15" ht="11" customHeight="1" x14ac:dyDescent="0.25">
      <c r="A227" s="44"/>
      <c r="B227" s="42">
        <v>2009</v>
      </c>
      <c r="C227" s="18">
        <v>100.5</v>
      </c>
      <c r="D227" s="18">
        <v>87.2</v>
      </c>
      <c r="E227" s="43"/>
      <c r="F227" s="18"/>
      <c r="G227" s="18"/>
      <c r="H227" s="18"/>
      <c r="I227" s="18"/>
      <c r="J227" s="18"/>
      <c r="K227" s="18"/>
      <c r="L227" s="18"/>
      <c r="M227" s="18"/>
      <c r="N227" s="18"/>
      <c r="O227" s="18"/>
    </row>
    <row r="228" spans="1:15" ht="11" customHeight="1" x14ac:dyDescent="0.25">
      <c r="A228" s="44"/>
      <c r="B228" s="42">
        <v>2010</v>
      </c>
      <c r="C228" s="18">
        <v>105.4</v>
      </c>
      <c r="D228" s="18">
        <v>98.9</v>
      </c>
      <c r="E228" s="43"/>
      <c r="F228" s="18"/>
      <c r="G228" s="18"/>
      <c r="H228" s="18"/>
      <c r="I228" s="18"/>
      <c r="J228" s="18"/>
      <c r="K228" s="18"/>
      <c r="L228" s="18"/>
      <c r="M228" s="18"/>
      <c r="N228" s="18"/>
      <c r="O228" s="18"/>
    </row>
    <row r="229" spans="1:15" ht="11" customHeight="1" x14ac:dyDescent="0.25">
      <c r="A229" s="44"/>
      <c r="B229" s="42">
        <v>2011</v>
      </c>
      <c r="C229" s="18">
        <v>97.5</v>
      </c>
      <c r="D229" s="18">
        <v>84.5</v>
      </c>
      <c r="E229" s="43">
        <v>130.69999999999999</v>
      </c>
      <c r="F229" s="18"/>
      <c r="G229" s="18"/>
      <c r="H229" s="18"/>
      <c r="I229" s="18"/>
      <c r="J229" s="18"/>
      <c r="K229" s="18"/>
      <c r="L229" s="18"/>
      <c r="M229" s="18"/>
      <c r="N229" s="18"/>
      <c r="O229" s="18"/>
    </row>
    <row r="230" spans="1:15" ht="11" customHeight="1" x14ac:dyDescent="0.25">
      <c r="A230" s="44"/>
      <c r="B230" s="42">
        <v>2012</v>
      </c>
      <c r="C230" s="18">
        <v>106.1</v>
      </c>
      <c r="D230" s="18">
        <v>84.1</v>
      </c>
      <c r="E230" s="43">
        <v>118.9</v>
      </c>
      <c r="F230" s="18"/>
      <c r="G230" s="18"/>
      <c r="H230" s="18"/>
      <c r="I230" s="18"/>
      <c r="J230" s="18"/>
      <c r="K230" s="18"/>
      <c r="L230" s="18"/>
      <c r="M230" s="18"/>
      <c r="N230" s="18"/>
      <c r="O230" s="18"/>
    </row>
    <row r="231" spans="1:15" ht="11" customHeight="1" x14ac:dyDescent="0.25">
      <c r="A231" s="44"/>
      <c r="B231" s="42">
        <v>2013</v>
      </c>
      <c r="C231" s="18">
        <v>137.6</v>
      </c>
      <c r="D231" s="18">
        <v>98.8</v>
      </c>
      <c r="E231" s="43">
        <v>68.599999999999994</v>
      </c>
      <c r="F231" s="18"/>
      <c r="G231" s="18"/>
      <c r="H231" s="18"/>
      <c r="I231" s="18"/>
      <c r="J231" s="18"/>
      <c r="K231" s="18"/>
      <c r="L231" s="18"/>
      <c r="M231" s="18"/>
      <c r="N231" s="18"/>
      <c r="O231" s="18"/>
    </row>
    <row r="232" spans="1:15" ht="11" customHeight="1" x14ac:dyDescent="0.25">
      <c r="A232" s="44"/>
      <c r="B232" s="42">
        <v>2014</v>
      </c>
      <c r="C232" s="18">
        <v>120.7</v>
      </c>
      <c r="D232" s="18">
        <v>93.7</v>
      </c>
      <c r="E232" s="43">
        <v>85.5</v>
      </c>
      <c r="F232" s="18"/>
      <c r="G232" s="18"/>
      <c r="H232" s="18"/>
      <c r="I232" s="18"/>
      <c r="J232" s="18"/>
      <c r="K232" s="18"/>
      <c r="L232" s="18"/>
      <c r="M232" s="18"/>
      <c r="N232" s="18"/>
      <c r="O232" s="18"/>
    </row>
    <row r="233" spans="1:15" ht="11" customHeight="1" x14ac:dyDescent="0.25">
      <c r="A233" s="44"/>
      <c r="B233" s="42">
        <v>2015</v>
      </c>
      <c r="C233" s="45">
        <v>100</v>
      </c>
      <c r="D233" s="45">
        <v>100</v>
      </c>
      <c r="E233" s="46">
        <v>100</v>
      </c>
      <c r="F233" s="18"/>
      <c r="G233" s="18"/>
      <c r="H233" s="18"/>
      <c r="I233" s="18"/>
      <c r="J233" s="18"/>
      <c r="K233" s="18"/>
      <c r="L233" s="18"/>
      <c r="M233" s="18"/>
      <c r="N233" s="18"/>
      <c r="O233" s="18"/>
    </row>
    <row r="234" spans="1:15" ht="11" customHeight="1" x14ac:dyDescent="0.25">
      <c r="A234" s="44"/>
      <c r="B234" s="42">
        <v>2016</v>
      </c>
      <c r="C234" s="18">
        <v>101.3</v>
      </c>
      <c r="D234" s="18">
        <v>107.8</v>
      </c>
      <c r="E234" s="43">
        <v>89.1</v>
      </c>
      <c r="F234" s="18"/>
      <c r="G234" s="18"/>
      <c r="H234" s="18"/>
      <c r="I234" s="18"/>
      <c r="J234" s="18"/>
      <c r="K234" s="18"/>
      <c r="L234" s="18"/>
      <c r="M234" s="18"/>
      <c r="N234" s="18"/>
      <c r="O234" s="18"/>
    </row>
    <row r="235" spans="1:15" ht="11" customHeight="1" x14ac:dyDescent="0.25">
      <c r="A235" s="44"/>
      <c r="B235" s="42">
        <v>2017</v>
      </c>
      <c r="C235" s="18">
        <v>103.2</v>
      </c>
      <c r="D235" s="18">
        <v>110.7</v>
      </c>
      <c r="E235" s="43">
        <v>96</v>
      </c>
      <c r="F235" s="18"/>
      <c r="G235" s="18"/>
      <c r="H235" s="18"/>
      <c r="I235" s="18"/>
      <c r="J235" s="18"/>
      <c r="K235" s="18"/>
      <c r="L235" s="18"/>
      <c r="M235" s="18"/>
      <c r="N235" s="18"/>
      <c r="O235" s="18"/>
    </row>
    <row r="236" spans="1:15" ht="11" customHeight="1" x14ac:dyDescent="0.25">
      <c r="A236" s="44"/>
      <c r="B236" s="42">
        <v>2018</v>
      </c>
      <c r="C236" s="18">
        <v>103.5</v>
      </c>
      <c r="D236" s="18">
        <v>109.1</v>
      </c>
      <c r="E236" s="43">
        <v>96.2</v>
      </c>
      <c r="F236" s="18"/>
      <c r="G236" s="18"/>
      <c r="H236" s="18"/>
      <c r="I236" s="18"/>
      <c r="J236" s="18"/>
      <c r="K236" s="18"/>
      <c r="L236" s="18"/>
      <c r="M236" s="18"/>
      <c r="N236" s="18"/>
      <c r="O236" s="18"/>
    </row>
    <row r="237" spans="1:15" ht="11" customHeight="1" x14ac:dyDescent="0.25">
      <c r="A237" s="44"/>
      <c r="B237" s="42">
        <v>2019</v>
      </c>
      <c r="C237" s="18">
        <v>100.8</v>
      </c>
      <c r="D237" s="18">
        <v>110.9</v>
      </c>
      <c r="E237" s="43">
        <v>91.1</v>
      </c>
      <c r="F237" s="18"/>
      <c r="G237" s="18"/>
      <c r="H237" s="18"/>
      <c r="I237" s="18"/>
      <c r="J237" s="18"/>
      <c r="K237" s="18"/>
      <c r="L237" s="18"/>
      <c r="M237" s="18"/>
      <c r="N237" s="18"/>
      <c r="O237" s="18"/>
    </row>
    <row r="238" spans="1:15" ht="11" customHeight="1" x14ac:dyDescent="0.25">
      <c r="A238" s="44"/>
      <c r="B238" s="42">
        <v>2020</v>
      </c>
      <c r="C238" s="18">
        <v>96.2</v>
      </c>
      <c r="D238" s="18">
        <v>111.1</v>
      </c>
      <c r="E238" s="43">
        <v>83.8</v>
      </c>
      <c r="F238" s="18"/>
      <c r="G238" s="18"/>
      <c r="H238" s="18"/>
      <c r="I238" s="18"/>
      <c r="J238" s="18"/>
      <c r="K238" s="18"/>
      <c r="L238" s="18"/>
      <c r="M238" s="18"/>
      <c r="N238" s="18"/>
      <c r="O238" s="18"/>
    </row>
    <row r="239" spans="1:15" ht="11" customHeight="1" x14ac:dyDescent="0.25">
      <c r="A239" s="44"/>
      <c r="B239" s="42">
        <v>2021</v>
      </c>
      <c r="C239" s="18">
        <v>97.3</v>
      </c>
      <c r="D239" s="18">
        <v>113.1</v>
      </c>
      <c r="E239" s="43">
        <v>71.2</v>
      </c>
      <c r="F239" s="18"/>
      <c r="G239" s="18"/>
      <c r="H239" s="18"/>
      <c r="I239" s="18"/>
      <c r="J239" s="18"/>
      <c r="K239" s="18"/>
      <c r="L239" s="18"/>
      <c r="M239" s="18"/>
      <c r="N239" s="18"/>
      <c r="O239" s="18"/>
    </row>
    <row r="240" spans="1:15" ht="11" customHeight="1" x14ac:dyDescent="0.25">
      <c r="A240" s="44"/>
      <c r="B240" s="42">
        <v>2022</v>
      </c>
      <c r="C240" s="18">
        <v>109.3</v>
      </c>
      <c r="D240" s="18">
        <v>54.8</v>
      </c>
      <c r="E240" s="43">
        <v>24</v>
      </c>
      <c r="F240" s="18"/>
      <c r="G240" s="18"/>
      <c r="H240" s="18"/>
      <c r="I240" s="18"/>
      <c r="J240" s="18"/>
      <c r="K240" s="18"/>
      <c r="L240" s="18"/>
      <c r="M240" s="18"/>
      <c r="N240" s="18"/>
      <c r="O240" s="18"/>
    </row>
    <row r="241" spans="1:15" ht="11" customHeight="1" thickBot="1" x14ac:dyDescent="0.3">
      <c r="A241" s="24"/>
      <c r="B241" s="25">
        <v>2023</v>
      </c>
      <c r="C241" s="26">
        <v>95.3</v>
      </c>
      <c r="D241" s="26">
        <v>78.599999999999994</v>
      </c>
      <c r="E241" s="47"/>
      <c r="F241" s="18"/>
      <c r="G241" s="18"/>
      <c r="H241" s="18"/>
      <c r="I241" s="18"/>
      <c r="J241" s="18"/>
      <c r="K241" s="18"/>
      <c r="L241" s="18"/>
      <c r="M241" s="18"/>
      <c r="N241" s="18"/>
      <c r="O241" s="18"/>
    </row>
    <row r="242" spans="1:15" ht="11" customHeight="1" x14ac:dyDescent="0.25">
      <c r="A242" s="14" t="s">
        <v>12</v>
      </c>
      <c r="B242" s="15">
        <v>1994</v>
      </c>
      <c r="C242" s="16">
        <v>132.80000000000001</v>
      </c>
      <c r="D242" s="16">
        <v>153.5</v>
      </c>
      <c r="E242" s="40"/>
      <c r="F242" s="18"/>
      <c r="G242" s="18"/>
      <c r="H242" s="18"/>
      <c r="I242" s="18"/>
      <c r="J242" s="18"/>
      <c r="K242" s="18"/>
      <c r="L242" s="18"/>
      <c r="M242" s="18"/>
      <c r="N242" s="18"/>
      <c r="O242" s="18"/>
    </row>
    <row r="243" spans="1:15" ht="11" customHeight="1" x14ac:dyDescent="0.25">
      <c r="A243" s="41"/>
      <c r="B243" s="42">
        <v>1995</v>
      </c>
      <c r="C243" s="18">
        <v>134.1</v>
      </c>
      <c r="D243" s="18">
        <v>152.6</v>
      </c>
      <c r="E243" s="43"/>
      <c r="F243" s="18"/>
      <c r="G243" s="18"/>
      <c r="H243" s="18"/>
      <c r="I243" s="18"/>
      <c r="J243" s="18"/>
      <c r="K243" s="18"/>
      <c r="L243" s="18"/>
      <c r="M243" s="18"/>
      <c r="N243" s="18"/>
      <c r="O243" s="18"/>
    </row>
    <row r="244" spans="1:15" ht="11" customHeight="1" x14ac:dyDescent="0.25">
      <c r="A244" s="44"/>
      <c r="B244" s="42">
        <v>1996</v>
      </c>
      <c r="C244" s="18">
        <v>138.4</v>
      </c>
      <c r="D244" s="18">
        <v>154.4</v>
      </c>
      <c r="E244" s="43"/>
      <c r="F244" s="18"/>
      <c r="G244" s="18"/>
      <c r="H244" s="18"/>
      <c r="I244" s="18"/>
      <c r="J244" s="18"/>
      <c r="K244" s="18"/>
      <c r="L244" s="18"/>
      <c r="M244" s="18"/>
      <c r="N244" s="18"/>
      <c r="O244" s="18"/>
    </row>
    <row r="245" spans="1:15" ht="11" customHeight="1" x14ac:dyDescent="0.25">
      <c r="A245" s="44"/>
      <c r="B245" s="42">
        <v>1997</v>
      </c>
      <c r="C245" s="18">
        <v>137.5</v>
      </c>
      <c r="D245" s="18">
        <v>152.6</v>
      </c>
      <c r="E245" s="43"/>
      <c r="F245" s="18"/>
      <c r="G245" s="18"/>
      <c r="H245" s="18"/>
      <c r="I245" s="18"/>
      <c r="J245" s="18"/>
      <c r="K245" s="18"/>
      <c r="L245" s="18"/>
      <c r="M245" s="18"/>
      <c r="N245" s="18"/>
      <c r="O245" s="18"/>
    </row>
    <row r="246" spans="1:15" ht="11" customHeight="1" x14ac:dyDescent="0.25">
      <c r="A246" s="44"/>
      <c r="B246" s="42">
        <v>1998</v>
      </c>
      <c r="C246" s="18">
        <v>126.1</v>
      </c>
      <c r="D246" s="18">
        <v>140.1</v>
      </c>
      <c r="E246" s="43"/>
      <c r="F246" s="18"/>
      <c r="G246" s="18"/>
      <c r="H246" s="18"/>
      <c r="I246" s="18"/>
      <c r="J246" s="18"/>
      <c r="K246" s="18"/>
      <c r="L246" s="18"/>
      <c r="M246" s="18"/>
      <c r="N246" s="18"/>
      <c r="O246" s="18"/>
    </row>
    <row r="247" spans="1:15" ht="11" customHeight="1" x14ac:dyDescent="0.25">
      <c r="A247" s="44"/>
      <c r="B247" s="42">
        <v>1999</v>
      </c>
      <c r="C247" s="18">
        <v>117.9</v>
      </c>
      <c r="D247" s="18">
        <v>130.6</v>
      </c>
      <c r="E247" s="43"/>
      <c r="F247" s="18"/>
      <c r="G247" s="18"/>
      <c r="H247" s="18"/>
      <c r="I247" s="18"/>
      <c r="J247" s="18"/>
      <c r="K247" s="18"/>
      <c r="L247" s="18"/>
      <c r="M247" s="18"/>
      <c r="N247" s="18"/>
      <c r="O247" s="18"/>
    </row>
    <row r="248" spans="1:15" ht="11" customHeight="1" x14ac:dyDescent="0.25">
      <c r="A248" s="44"/>
      <c r="B248" s="42">
        <v>2000</v>
      </c>
      <c r="C248" s="18">
        <v>122</v>
      </c>
      <c r="D248" s="18">
        <v>131.6</v>
      </c>
      <c r="E248" s="43"/>
      <c r="F248" s="18"/>
      <c r="G248" s="18"/>
      <c r="H248" s="18"/>
      <c r="I248" s="18"/>
      <c r="J248" s="18"/>
      <c r="K248" s="18"/>
      <c r="L248" s="18"/>
      <c r="M248" s="18"/>
      <c r="N248" s="18"/>
      <c r="O248" s="18"/>
    </row>
    <row r="249" spans="1:15" ht="11" customHeight="1" x14ac:dyDescent="0.25">
      <c r="A249" s="44"/>
      <c r="B249" s="42">
        <v>2001</v>
      </c>
      <c r="C249" s="18">
        <v>119</v>
      </c>
      <c r="D249" s="18">
        <v>126.1</v>
      </c>
      <c r="E249" s="43"/>
      <c r="F249" s="18"/>
      <c r="G249" s="18"/>
      <c r="H249" s="18"/>
      <c r="I249" s="18"/>
      <c r="J249" s="18"/>
      <c r="K249" s="18"/>
      <c r="L249" s="18"/>
      <c r="M249" s="18"/>
      <c r="N249" s="18"/>
      <c r="O249" s="18"/>
    </row>
    <row r="250" spans="1:15" ht="11" customHeight="1" x14ac:dyDescent="0.25">
      <c r="A250" s="44"/>
      <c r="B250" s="42">
        <v>2002</v>
      </c>
      <c r="C250" s="18">
        <v>111.8</v>
      </c>
      <c r="D250" s="18">
        <v>115.2</v>
      </c>
      <c r="E250" s="43"/>
      <c r="F250" s="18"/>
      <c r="G250" s="18"/>
      <c r="H250" s="18"/>
      <c r="I250" s="18"/>
      <c r="J250" s="18"/>
      <c r="K250" s="18"/>
      <c r="L250" s="18"/>
      <c r="M250" s="18"/>
      <c r="N250" s="18"/>
      <c r="O250" s="18"/>
    </row>
    <row r="251" spans="1:15" ht="11" customHeight="1" x14ac:dyDescent="0.25">
      <c r="A251" s="44"/>
      <c r="B251" s="42">
        <v>2003</v>
      </c>
      <c r="C251" s="18">
        <v>112.3</v>
      </c>
      <c r="D251" s="18">
        <v>113.2</v>
      </c>
      <c r="E251" s="43"/>
      <c r="F251" s="18"/>
      <c r="G251" s="18"/>
      <c r="H251" s="18"/>
      <c r="I251" s="18"/>
      <c r="J251" s="18"/>
      <c r="K251" s="18"/>
      <c r="L251" s="18"/>
      <c r="M251" s="18"/>
      <c r="N251" s="18"/>
      <c r="O251" s="18"/>
    </row>
    <row r="252" spans="1:15" ht="11" customHeight="1" x14ac:dyDescent="0.25">
      <c r="A252" s="44"/>
      <c r="B252" s="42">
        <v>2004</v>
      </c>
      <c r="C252" s="18">
        <v>115.5</v>
      </c>
      <c r="D252" s="18">
        <v>114.4</v>
      </c>
      <c r="E252" s="43"/>
      <c r="F252" s="18"/>
      <c r="G252" s="18"/>
      <c r="H252" s="18"/>
      <c r="I252" s="18"/>
      <c r="J252" s="18"/>
      <c r="K252" s="18"/>
      <c r="L252" s="18"/>
      <c r="M252" s="18"/>
      <c r="N252" s="18"/>
      <c r="O252" s="18"/>
    </row>
    <row r="253" spans="1:15" ht="11" customHeight="1" x14ac:dyDescent="0.25">
      <c r="A253" s="44"/>
      <c r="B253" s="42">
        <v>2005</v>
      </c>
      <c r="C253" s="18">
        <v>115.6</v>
      </c>
      <c r="D253" s="18">
        <v>113.6</v>
      </c>
      <c r="E253" s="43"/>
      <c r="F253" s="18"/>
      <c r="G253" s="18"/>
      <c r="H253" s="18"/>
      <c r="I253" s="18"/>
      <c r="J253" s="18"/>
      <c r="K253" s="18"/>
      <c r="L253" s="18"/>
      <c r="M253" s="18"/>
      <c r="N253" s="18"/>
      <c r="O253" s="18"/>
    </row>
    <row r="254" spans="1:15" ht="11" customHeight="1" x14ac:dyDescent="0.25">
      <c r="A254" s="44"/>
      <c r="B254" s="42">
        <v>2006</v>
      </c>
      <c r="C254" s="18">
        <v>118.8</v>
      </c>
      <c r="D254" s="18">
        <v>115.6</v>
      </c>
      <c r="E254" s="43"/>
      <c r="F254" s="18"/>
      <c r="G254" s="18"/>
      <c r="H254" s="18"/>
      <c r="I254" s="18"/>
      <c r="J254" s="18"/>
      <c r="K254" s="18"/>
      <c r="L254" s="18"/>
      <c r="M254" s="18"/>
      <c r="N254" s="18"/>
      <c r="O254" s="18"/>
    </row>
    <row r="255" spans="1:15" ht="11" customHeight="1" x14ac:dyDescent="0.25">
      <c r="A255" s="44"/>
      <c r="B255" s="42">
        <v>2007</v>
      </c>
      <c r="C255" s="18">
        <v>126.5</v>
      </c>
      <c r="D255" s="18">
        <v>121.8</v>
      </c>
      <c r="E255" s="43"/>
      <c r="F255" s="18"/>
      <c r="G255" s="18"/>
      <c r="H255" s="18"/>
      <c r="I255" s="18"/>
      <c r="J255" s="18"/>
      <c r="K255" s="18"/>
      <c r="L255" s="18"/>
      <c r="M255" s="18"/>
      <c r="N255" s="18"/>
      <c r="O255" s="18"/>
    </row>
    <row r="256" spans="1:15" ht="11" customHeight="1" x14ac:dyDescent="0.25">
      <c r="A256" s="44"/>
      <c r="B256" s="42">
        <v>2008</v>
      </c>
      <c r="C256" s="18">
        <v>120.2</v>
      </c>
      <c r="D256" s="18">
        <v>112.4</v>
      </c>
      <c r="E256" s="43"/>
      <c r="F256" s="18"/>
      <c r="G256" s="18"/>
      <c r="H256" s="18"/>
      <c r="I256" s="18"/>
      <c r="J256" s="18"/>
      <c r="K256" s="18"/>
      <c r="L256" s="18"/>
      <c r="M256" s="18"/>
      <c r="N256" s="18"/>
      <c r="O256" s="18"/>
    </row>
    <row r="257" spans="1:15" ht="11" customHeight="1" x14ac:dyDescent="0.25">
      <c r="A257" s="44"/>
      <c r="B257" s="42">
        <v>2009</v>
      </c>
      <c r="C257" s="18">
        <v>79.8</v>
      </c>
      <c r="D257" s="18">
        <v>85.8</v>
      </c>
      <c r="E257" s="43"/>
      <c r="F257" s="18"/>
      <c r="G257" s="18"/>
      <c r="H257" s="18"/>
      <c r="I257" s="18"/>
      <c r="J257" s="18"/>
      <c r="K257" s="18"/>
      <c r="L257" s="18"/>
      <c r="M257" s="18"/>
      <c r="N257" s="18"/>
      <c r="O257" s="18"/>
    </row>
    <row r="258" spans="1:15" ht="11" customHeight="1" x14ac:dyDescent="0.25">
      <c r="A258" s="44"/>
      <c r="B258" s="42">
        <v>2010</v>
      </c>
      <c r="C258" s="18">
        <v>91.7</v>
      </c>
      <c r="D258" s="18">
        <v>96.5</v>
      </c>
      <c r="E258" s="43"/>
      <c r="F258" s="18"/>
      <c r="G258" s="18"/>
      <c r="H258" s="18"/>
      <c r="I258" s="18"/>
      <c r="J258" s="18"/>
      <c r="K258" s="18"/>
      <c r="L258" s="18"/>
      <c r="M258" s="18"/>
      <c r="N258" s="18"/>
      <c r="O258" s="18"/>
    </row>
    <row r="259" spans="1:15" ht="11" customHeight="1" x14ac:dyDescent="0.25">
      <c r="A259" s="44"/>
      <c r="B259" s="42">
        <v>2011</v>
      </c>
      <c r="C259" s="18">
        <v>99.3</v>
      </c>
      <c r="D259" s="18">
        <v>96.9</v>
      </c>
      <c r="E259" s="43">
        <v>99.8</v>
      </c>
      <c r="F259" s="18"/>
      <c r="G259" s="18"/>
      <c r="H259" s="18"/>
      <c r="I259" s="18"/>
      <c r="J259" s="18"/>
      <c r="K259" s="18"/>
      <c r="L259" s="18"/>
      <c r="M259" s="18"/>
      <c r="N259" s="18"/>
      <c r="O259" s="18"/>
    </row>
    <row r="260" spans="1:15" ht="11" customHeight="1" x14ac:dyDescent="0.25">
      <c r="A260" s="44"/>
      <c r="B260" s="42">
        <v>2012</v>
      </c>
      <c r="C260" s="18">
        <v>91.8</v>
      </c>
      <c r="D260" s="18">
        <v>87.5</v>
      </c>
      <c r="E260" s="43">
        <v>93.8</v>
      </c>
      <c r="F260" s="18"/>
      <c r="G260" s="18"/>
      <c r="H260" s="18"/>
      <c r="I260" s="18"/>
      <c r="J260" s="18"/>
      <c r="K260" s="18"/>
      <c r="L260" s="18"/>
      <c r="M260" s="18"/>
      <c r="N260" s="18"/>
      <c r="O260" s="18"/>
    </row>
    <row r="261" spans="1:15" ht="11" customHeight="1" x14ac:dyDescent="0.25">
      <c r="A261" s="44"/>
      <c r="B261" s="42">
        <v>2013</v>
      </c>
      <c r="C261" s="18">
        <v>95.6</v>
      </c>
      <c r="D261" s="18">
        <v>89.4</v>
      </c>
      <c r="E261" s="43">
        <v>96.8</v>
      </c>
      <c r="F261" s="18"/>
      <c r="G261" s="18"/>
      <c r="H261" s="18"/>
      <c r="I261" s="18"/>
      <c r="J261" s="18"/>
      <c r="K261" s="18"/>
      <c r="L261" s="18"/>
      <c r="M261" s="18"/>
      <c r="N261" s="18"/>
      <c r="O261" s="18"/>
    </row>
    <row r="262" spans="1:15" ht="11" customHeight="1" x14ac:dyDescent="0.25">
      <c r="A262" s="44"/>
      <c r="B262" s="42">
        <v>2014</v>
      </c>
      <c r="C262" s="18">
        <v>99.3</v>
      </c>
      <c r="D262" s="18">
        <v>92.8</v>
      </c>
      <c r="E262" s="43">
        <v>90.5</v>
      </c>
      <c r="F262" s="18"/>
      <c r="G262" s="18"/>
      <c r="H262" s="18"/>
      <c r="I262" s="18"/>
      <c r="J262" s="18"/>
      <c r="K262" s="18"/>
      <c r="L262" s="18"/>
      <c r="M262" s="18"/>
      <c r="N262" s="18"/>
      <c r="O262" s="18"/>
    </row>
    <row r="263" spans="1:15" ht="11" customHeight="1" x14ac:dyDescent="0.25">
      <c r="A263" s="44"/>
      <c r="B263" s="42">
        <v>2015</v>
      </c>
      <c r="C263" s="45">
        <v>100</v>
      </c>
      <c r="D263" s="45">
        <v>100</v>
      </c>
      <c r="E263" s="46">
        <v>100</v>
      </c>
      <c r="F263" s="18"/>
      <c r="G263" s="18"/>
      <c r="H263" s="18"/>
      <c r="I263" s="18"/>
      <c r="J263" s="18"/>
      <c r="K263" s="18"/>
      <c r="L263" s="18"/>
      <c r="M263" s="18"/>
      <c r="N263" s="18"/>
      <c r="O263" s="18"/>
    </row>
    <row r="264" spans="1:15" ht="11" customHeight="1" x14ac:dyDescent="0.25">
      <c r="A264" s="44"/>
      <c r="B264" s="42">
        <v>2016</v>
      </c>
      <c r="C264" s="18">
        <v>95.7</v>
      </c>
      <c r="D264" s="18">
        <v>97.8</v>
      </c>
      <c r="E264" s="43">
        <v>100.6</v>
      </c>
      <c r="F264" s="18"/>
      <c r="G264" s="18"/>
      <c r="H264" s="18"/>
      <c r="I264" s="18"/>
      <c r="J264" s="18"/>
      <c r="K264" s="18"/>
      <c r="L264" s="18"/>
      <c r="M264" s="18"/>
      <c r="N264" s="18"/>
      <c r="O264" s="18"/>
    </row>
    <row r="265" spans="1:15" ht="11" customHeight="1" x14ac:dyDescent="0.25">
      <c r="A265" s="44"/>
      <c r="B265" s="42">
        <v>2017</v>
      </c>
      <c r="C265" s="18">
        <v>104.2</v>
      </c>
      <c r="D265" s="18">
        <v>102</v>
      </c>
      <c r="E265" s="43">
        <v>110.8</v>
      </c>
      <c r="F265" s="18"/>
      <c r="G265" s="18"/>
      <c r="H265" s="18"/>
      <c r="I265" s="18"/>
      <c r="J265" s="18"/>
      <c r="K265" s="18"/>
      <c r="L265" s="18"/>
      <c r="M265" s="18"/>
      <c r="N265" s="18"/>
      <c r="O265" s="18"/>
    </row>
    <row r="266" spans="1:15" ht="11" customHeight="1" x14ac:dyDescent="0.25">
      <c r="A266" s="44"/>
      <c r="B266" s="42">
        <v>2018</v>
      </c>
      <c r="C266" s="18">
        <v>101</v>
      </c>
      <c r="D266" s="18">
        <v>102.5</v>
      </c>
      <c r="E266" s="43">
        <v>113</v>
      </c>
      <c r="F266" s="18"/>
      <c r="G266" s="18"/>
      <c r="H266" s="18"/>
      <c r="I266" s="18"/>
      <c r="J266" s="18"/>
      <c r="K266" s="18"/>
      <c r="L266" s="18"/>
      <c r="M266" s="18"/>
      <c r="N266" s="18"/>
      <c r="O266" s="18"/>
    </row>
    <row r="267" spans="1:15" ht="11" customHeight="1" x14ac:dyDescent="0.25">
      <c r="A267" s="44"/>
      <c r="B267" s="42">
        <v>2019</v>
      </c>
      <c r="C267" s="18">
        <v>94.8</v>
      </c>
      <c r="D267" s="18">
        <v>102.9</v>
      </c>
      <c r="E267" s="43">
        <v>110.4</v>
      </c>
      <c r="F267" s="18"/>
      <c r="G267" s="18"/>
      <c r="H267" s="18"/>
      <c r="I267" s="18"/>
      <c r="J267" s="18"/>
      <c r="K267" s="18"/>
      <c r="L267" s="18"/>
      <c r="M267" s="18"/>
      <c r="N267" s="18"/>
      <c r="O267" s="18"/>
    </row>
    <row r="268" spans="1:15" ht="11" customHeight="1" x14ac:dyDescent="0.25">
      <c r="A268" s="44"/>
      <c r="B268" s="42">
        <v>2020</v>
      </c>
      <c r="C268" s="18">
        <v>93.6</v>
      </c>
      <c r="D268" s="18">
        <v>106.1</v>
      </c>
      <c r="E268" s="43">
        <v>109.5</v>
      </c>
      <c r="F268" s="18"/>
      <c r="G268" s="18"/>
      <c r="H268" s="18"/>
      <c r="I268" s="18"/>
      <c r="J268" s="18"/>
      <c r="K268" s="18"/>
      <c r="L268" s="18"/>
      <c r="M268" s="18"/>
      <c r="N268" s="18"/>
      <c r="O268" s="18"/>
    </row>
    <row r="269" spans="1:15" ht="11" customHeight="1" x14ac:dyDescent="0.25">
      <c r="A269" s="44"/>
      <c r="B269" s="42">
        <v>2021</v>
      </c>
      <c r="C269" s="18">
        <v>101.5</v>
      </c>
      <c r="D269" s="18">
        <v>109.3</v>
      </c>
      <c r="E269" s="43">
        <v>92.2</v>
      </c>
      <c r="F269" s="18"/>
      <c r="G269" s="18"/>
      <c r="H269" s="18"/>
      <c r="I269" s="18"/>
      <c r="J269" s="18"/>
      <c r="K269" s="18"/>
      <c r="L269" s="18"/>
      <c r="M269" s="18"/>
      <c r="N269" s="18"/>
      <c r="O269" s="18"/>
    </row>
    <row r="270" spans="1:15" ht="11" customHeight="1" x14ac:dyDescent="0.25">
      <c r="A270" s="44"/>
      <c r="B270" s="42">
        <v>2022</v>
      </c>
      <c r="C270" s="18">
        <v>97.5</v>
      </c>
      <c r="D270" s="18">
        <v>101.4</v>
      </c>
      <c r="E270" s="43">
        <v>103.6</v>
      </c>
      <c r="F270" s="18"/>
      <c r="G270" s="18"/>
      <c r="H270" s="18"/>
      <c r="I270" s="18"/>
      <c r="J270" s="18"/>
      <c r="K270" s="18"/>
      <c r="L270" s="18"/>
      <c r="M270" s="18"/>
      <c r="N270" s="18"/>
      <c r="O270" s="18"/>
    </row>
    <row r="271" spans="1:15" ht="11" customHeight="1" thickBot="1" x14ac:dyDescent="0.3">
      <c r="A271" s="24"/>
      <c r="B271" s="25">
        <v>2023</v>
      </c>
      <c r="C271" s="26">
        <v>91.7</v>
      </c>
      <c r="D271" s="26">
        <v>116</v>
      </c>
      <c r="E271" s="47"/>
      <c r="F271" s="18"/>
      <c r="G271" s="18"/>
      <c r="H271" s="18"/>
      <c r="I271" s="18"/>
      <c r="J271" s="18"/>
      <c r="K271" s="18"/>
      <c r="L271" s="18"/>
      <c r="M271" s="18"/>
      <c r="N271" s="18"/>
      <c r="O271" s="18"/>
    </row>
    <row r="272" spans="1:15" ht="11" customHeight="1" x14ac:dyDescent="0.25">
      <c r="A272" s="14" t="s">
        <v>13</v>
      </c>
      <c r="B272" s="15">
        <v>1994</v>
      </c>
      <c r="C272" s="16">
        <v>85.6</v>
      </c>
      <c r="D272" s="16">
        <v>80.5</v>
      </c>
      <c r="E272" s="40"/>
      <c r="F272" s="18"/>
      <c r="G272" s="18"/>
      <c r="H272" s="18"/>
      <c r="I272" s="18"/>
      <c r="J272" s="18"/>
      <c r="K272" s="18"/>
      <c r="L272" s="18"/>
      <c r="M272" s="18"/>
      <c r="N272" s="18"/>
      <c r="O272" s="18"/>
    </row>
    <row r="273" spans="1:15" ht="11" customHeight="1" x14ac:dyDescent="0.25">
      <c r="A273" s="41"/>
      <c r="B273" s="42">
        <v>1995</v>
      </c>
      <c r="C273" s="18">
        <v>89.3</v>
      </c>
      <c r="D273" s="18">
        <v>84.7</v>
      </c>
      <c r="E273" s="43"/>
      <c r="F273" s="18"/>
      <c r="G273" s="18"/>
      <c r="H273" s="18"/>
      <c r="I273" s="18"/>
      <c r="J273" s="18"/>
      <c r="K273" s="18"/>
      <c r="L273" s="18"/>
      <c r="M273" s="18"/>
      <c r="N273" s="18"/>
      <c r="O273" s="18"/>
    </row>
    <row r="274" spans="1:15" ht="11" customHeight="1" x14ac:dyDescent="0.25">
      <c r="A274" s="44"/>
      <c r="B274" s="42">
        <v>1996</v>
      </c>
      <c r="C274" s="18">
        <v>90.8</v>
      </c>
      <c r="D274" s="18">
        <v>83.4</v>
      </c>
      <c r="E274" s="43"/>
      <c r="F274" s="18"/>
      <c r="G274" s="18"/>
      <c r="H274" s="18"/>
      <c r="I274" s="18"/>
      <c r="J274" s="18"/>
      <c r="K274" s="18"/>
      <c r="L274" s="18"/>
      <c r="M274" s="18"/>
      <c r="N274" s="18"/>
      <c r="O274" s="18"/>
    </row>
    <row r="275" spans="1:15" ht="11" customHeight="1" x14ac:dyDescent="0.25">
      <c r="A275" s="44"/>
      <c r="B275" s="42">
        <v>1997</v>
      </c>
      <c r="C275" s="18">
        <v>94.9</v>
      </c>
      <c r="D275" s="18">
        <v>86.3</v>
      </c>
      <c r="E275" s="43"/>
      <c r="F275" s="18"/>
      <c r="G275" s="18"/>
      <c r="H275" s="18"/>
      <c r="I275" s="18"/>
      <c r="J275" s="18"/>
      <c r="K275" s="18"/>
      <c r="L275" s="18"/>
      <c r="M275" s="18"/>
      <c r="N275" s="18"/>
      <c r="O275" s="18"/>
    </row>
    <row r="276" spans="1:15" ht="11" customHeight="1" x14ac:dyDescent="0.25">
      <c r="A276" s="44"/>
      <c r="B276" s="42">
        <v>1998</v>
      </c>
      <c r="C276" s="18">
        <v>79.599999999999994</v>
      </c>
      <c r="D276" s="18">
        <v>72.2</v>
      </c>
      <c r="E276" s="43"/>
      <c r="F276" s="18"/>
      <c r="G276" s="18"/>
      <c r="H276" s="18"/>
      <c r="I276" s="18"/>
      <c r="J276" s="18"/>
      <c r="K276" s="18"/>
      <c r="L276" s="18"/>
      <c r="M276" s="18"/>
      <c r="N276" s="18"/>
      <c r="O276" s="18"/>
    </row>
    <row r="277" spans="1:15" ht="11" customHeight="1" x14ac:dyDescent="0.25">
      <c r="A277" s="44"/>
      <c r="B277" s="42">
        <v>1999</v>
      </c>
      <c r="C277" s="18">
        <v>82.2</v>
      </c>
      <c r="D277" s="18">
        <v>70.8</v>
      </c>
      <c r="E277" s="43"/>
      <c r="F277" s="18"/>
      <c r="G277" s="18"/>
      <c r="H277" s="18"/>
      <c r="I277" s="18"/>
      <c r="J277" s="18"/>
      <c r="K277" s="18"/>
      <c r="L277" s="18"/>
      <c r="M277" s="18"/>
      <c r="N277" s="18"/>
      <c r="O277" s="18"/>
    </row>
    <row r="278" spans="1:15" ht="11" customHeight="1" x14ac:dyDescent="0.25">
      <c r="A278" s="44"/>
      <c r="B278" s="42">
        <v>2000</v>
      </c>
      <c r="C278" s="18">
        <v>91.8</v>
      </c>
      <c r="D278" s="18">
        <v>78.099999999999994</v>
      </c>
      <c r="E278" s="43"/>
      <c r="F278" s="18"/>
      <c r="G278" s="18"/>
      <c r="H278" s="18"/>
      <c r="I278" s="18"/>
      <c r="J278" s="18"/>
      <c r="K278" s="18"/>
      <c r="L278" s="18"/>
      <c r="M278" s="18"/>
      <c r="N278" s="18"/>
      <c r="O278" s="18"/>
    </row>
    <row r="279" spans="1:15" ht="11" customHeight="1" x14ac:dyDescent="0.25">
      <c r="A279" s="44"/>
      <c r="B279" s="42">
        <v>2001</v>
      </c>
      <c r="C279" s="18">
        <v>85.4</v>
      </c>
      <c r="D279" s="18">
        <v>70.7</v>
      </c>
      <c r="E279" s="43"/>
      <c r="F279" s="18"/>
      <c r="G279" s="18"/>
      <c r="H279" s="18"/>
      <c r="I279" s="18"/>
      <c r="J279" s="18"/>
      <c r="K279" s="18"/>
      <c r="L279" s="18"/>
      <c r="M279" s="18"/>
      <c r="N279" s="18"/>
      <c r="O279" s="18"/>
    </row>
    <row r="280" spans="1:15" ht="11" customHeight="1" x14ac:dyDescent="0.25">
      <c r="A280" s="44"/>
      <c r="B280" s="42">
        <v>2002</v>
      </c>
      <c r="C280" s="18">
        <v>76.599999999999994</v>
      </c>
      <c r="D280" s="18">
        <v>63.1</v>
      </c>
      <c r="E280" s="43"/>
      <c r="F280" s="18"/>
      <c r="G280" s="18"/>
      <c r="H280" s="18"/>
      <c r="I280" s="18"/>
      <c r="J280" s="18"/>
      <c r="K280" s="18"/>
      <c r="L280" s="18"/>
      <c r="M280" s="18"/>
      <c r="N280" s="18"/>
      <c r="O280" s="18"/>
    </row>
    <row r="281" spans="1:15" ht="11" customHeight="1" x14ac:dyDescent="0.25">
      <c r="A281" s="44"/>
      <c r="B281" s="42">
        <v>2003</v>
      </c>
      <c r="C281" s="18">
        <v>80.099999999999994</v>
      </c>
      <c r="D281" s="18">
        <v>67.7</v>
      </c>
      <c r="E281" s="43"/>
      <c r="F281" s="18"/>
      <c r="G281" s="18"/>
      <c r="H281" s="18"/>
      <c r="I281" s="18"/>
      <c r="J281" s="18"/>
      <c r="K281" s="18"/>
      <c r="L281" s="18"/>
      <c r="M281" s="18"/>
      <c r="N281" s="18"/>
      <c r="O281" s="18"/>
    </row>
    <row r="282" spans="1:15" ht="11" customHeight="1" x14ac:dyDescent="0.25">
      <c r="A282" s="44"/>
      <c r="B282" s="42">
        <v>2004</v>
      </c>
      <c r="C282" s="18">
        <v>85.1</v>
      </c>
      <c r="D282" s="18">
        <v>75.599999999999994</v>
      </c>
      <c r="E282" s="43"/>
      <c r="F282" s="18"/>
      <c r="G282" s="18"/>
      <c r="H282" s="18"/>
      <c r="I282" s="18"/>
      <c r="J282" s="18"/>
      <c r="K282" s="18"/>
      <c r="L282" s="18"/>
      <c r="M282" s="18"/>
      <c r="N282" s="18"/>
      <c r="O282" s="18"/>
    </row>
    <row r="283" spans="1:15" ht="11" customHeight="1" x14ac:dyDescent="0.25">
      <c r="A283" s="44"/>
      <c r="B283" s="42">
        <v>2005</v>
      </c>
      <c r="C283" s="18">
        <v>91.3</v>
      </c>
      <c r="D283" s="18">
        <v>86.8</v>
      </c>
      <c r="E283" s="43"/>
      <c r="F283" s="18"/>
      <c r="G283" s="18"/>
      <c r="H283" s="18"/>
      <c r="I283" s="18"/>
      <c r="J283" s="18"/>
      <c r="K283" s="18"/>
      <c r="L283" s="18"/>
      <c r="M283" s="18"/>
      <c r="N283" s="18"/>
      <c r="O283" s="18"/>
    </row>
    <row r="284" spans="1:15" ht="11" customHeight="1" x14ac:dyDescent="0.25">
      <c r="A284" s="44"/>
      <c r="B284" s="42">
        <v>2006</v>
      </c>
      <c r="C284" s="18">
        <v>97.6</v>
      </c>
      <c r="D284" s="18">
        <v>90.8</v>
      </c>
      <c r="E284" s="43"/>
      <c r="F284" s="18"/>
      <c r="G284" s="18"/>
      <c r="H284" s="18"/>
      <c r="I284" s="18"/>
      <c r="J284" s="18"/>
      <c r="K284" s="18"/>
      <c r="L284" s="18"/>
      <c r="M284" s="18"/>
      <c r="N284" s="18"/>
      <c r="O284" s="18"/>
    </row>
    <row r="285" spans="1:15" ht="11" customHeight="1" x14ac:dyDescent="0.25">
      <c r="A285" s="44"/>
      <c r="B285" s="42">
        <v>2007</v>
      </c>
      <c r="C285" s="18">
        <v>102.7</v>
      </c>
      <c r="D285" s="18">
        <v>98.2</v>
      </c>
      <c r="E285" s="43"/>
      <c r="F285" s="18"/>
      <c r="G285" s="18"/>
      <c r="H285" s="18"/>
      <c r="I285" s="18"/>
      <c r="J285" s="18"/>
      <c r="K285" s="18"/>
      <c r="L285" s="18"/>
      <c r="M285" s="18"/>
      <c r="N285" s="18"/>
      <c r="O285" s="18"/>
    </row>
    <row r="286" spans="1:15" ht="11" customHeight="1" x14ac:dyDescent="0.25">
      <c r="A286" s="44"/>
      <c r="B286" s="42">
        <v>2008</v>
      </c>
      <c r="C286" s="18">
        <v>101.1</v>
      </c>
      <c r="D286" s="18">
        <v>99.1</v>
      </c>
      <c r="E286" s="43"/>
      <c r="F286" s="18"/>
      <c r="G286" s="18"/>
      <c r="H286" s="18"/>
      <c r="I286" s="18"/>
      <c r="J286" s="18"/>
      <c r="K286" s="18"/>
      <c r="L286" s="18"/>
      <c r="M286" s="18"/>
      <c r="N286" s="18"/>
      <c r="O286" s="18"/>
    </row>
    <row r="287" spans="1:15" ht="11" customHeight="1" x14ac:dyDescent="0.25">
      <c r="A287" s="44"/>
      <c r="B287" s="42">
        <v>2009</v>
      </c>
      <c r="C287" s="18">
        <v>73</v>
      </c>
      <c r="D287" s="18">
        <v>72.900000000000006</v>
      </c>
      <c r="E287" s="43"/>
      <c r="F287" s="18"/>
      <c r="G287" s="18"/>
      <c r="H287" s="18"/>
      <c r="I287" s="18"/>
      <c r="J287" s="18"/>
      <c r="K287" s="18"/>
      <c r="L287" s="18"/>
      <c r="M287" s="18"/>
      <c r="N287" s="18"/>
      <c r="O287" s="18"/>
    </row>
    <row r="288" spans="1:15" ht="11" customHeight="1" x14ac:dyDescent="0.25">
      <c r="A288" s="44"/>
      <c r="B288" s="42">
        <v>2010</v>
      </c>
      <c r="C288" s="18">
        <v>107.9</v>
      </c>
      <c r="D288" s="18">
        <v>101.2</v>
      </c>
      <c r="E288" s="43"/>
      <c r="F288" s="18"/>
      <c r="G288" s="18"/>
      <c r="H288" s="18"/>
      <c r="I288" s="18"/>
      <c r="J288" s="18"/>
      <c r="K288" s="18"/>
      <c r="L288" s="18"/>
      <c r="M288" s="18"/>
      <c r="N288" s="18"/>
      <c r="O288" s="18"/>
    </row>
    <row r="289" spans="1:15" ht="11" customHeight="1" x14ac:dyDescent="0.25">
      <c r="A289" s="44"/>
      <c r="B289" s="42">
        <v>2011</v>
      </c>
      <c r="C289" s="18">
        <v>90.2</v>
      </c>
      <c r="D289" s="18">
        <v>85.2</v>
      </c>
      <c r="E289" s="43">
        <v>87.6</v>
      </c>
      <c r="F289" s="18"/>
      <c r="G289" s="18"/>
      <c r="H289" s="18"/>
      <c r="I289" s="18"/>
      <c r="J289" s="18"/>
      <c r="K289" s="18"/>
      <c r="L289" s="18"/>
      <c r="M289" s="18"/>
      <c r="N289" s="18"/>
      <c r="O289" s="18"/>
    </row>
    <row r="290" spans="1:15" ht="11" customHeight="1" x14ac:dyDescent="0.25">
      <c r="A290" s="44"/>
      <c r="B290" s="42">
        <v>2012</v>
      </c>
      <c r="C290" s="18">
        <v>98</v>
      </c>
      <c r="D290" s="18">
        <v>92</v>
      </c>
      <c r="E290" s="43">
        <v>91.8</v>
      </c>
      <c r="F290" s="18"/>
      <c r="G290" s="18"/>
      <c r="H290" s="18"/>
      <c r="I290" s="18"/>
      <c r="J290" s="18"/>
      <c r="K290" s="18"/>
      <c r="L290" s="18"/>
      <c r="M290" s="18"/>
      <c r="N290" s="18"/>
      <c r="O290" s="18"/>
    </row>
    <row r="291" spans="1:15" ht="11" customHeight="1" x14ac:dyDescent="0.25">
      <c r="A291" s="44"/>
      <c r="B291" s="42">
        <v>2013</v>
      </c>
      <c r="C291" s="18">
        <v>101.3</v>
      </c>
      <c r="D291" s="18">
        <v>92.1</v>
      </c>
      <c r="E291" s="43">
        <v>93.9</v>
      </c>
      <c r="F291" s="18"/>
      <c r="G291" s="18"/>
      <c r="H291" s="18"/>
      <c r="I291" s="18"/>
      <c r="J291" s="18"/>
      <c r="K291" s="18"/>
      <c r="L291" s="18"/>
      <c r="M291" s="18"/>
      <c r="N291" s="18"/>
      <c r="O291" s="18"/>
    </row>
    <row r="292" spans="1:15" ht="11" customHeight="1" x14ac:dyDescent="0.25">
      <c r="A292" s="44"/>
      <c r="B292" s="42">
        <v>2014</v>
      </c>
      <c r="C292" s="18">
        <v>103.2</v>
      </c>
      <c r="D292" s="18">
        <v>97.7</v>
      </c>
      <c r="E292" s="43">
        <v>104.1</v>
      </c>
      <c r="F292" s="18"/>
      <c r="G292" s="18"/>
      <c r="H292" s="18"/>
      <c r="I292" s="18"/>
      <c r="J292" s="18"/>
      <c r="K292" s="18"/>
      <c r="L292" s="18"/>
      <c r="M292" s="18"/>
      <c r="N292" s="18"/>
      <c r="O292" s="18"/>
    </row>
    <row r="293" spans="1:15" ht="11" customHeight="1" x14ac:dyDescent="0.25">
      <c r="A293" s="44"/>
      <c r="B293" s="42">
        <v>2015</v>
      </c>
      <c r="C293" s="45">
        <v>100</v>
      </c>
      <c r="D293" s="45">
        <v>100</v>
      </c>
      <c r="E293" s="46">
        <v>100</v>
      </c>
      <c r="F293" s="18"/>
      <c r="G293" s="18"/>
      <c r="H293" s="18"/>
      <c r="I293" s="18"/>
      <c r="J293" s="18"/>
      <c r="K293" s="18"/>
      <c r="L293" s="18"/>
      <c r="M293" s="18"/>
      <c r="N293" s="18"/>
      <c r="O293" s="18"/>
    </row>
    <row r="294" spans="1:15" ht="11" customHeight="1" x14ac:dyDescent="0.25">
      <c r="A294" s="44"/>
      <c r="B294" s="42">
        <v>2016</v>
      </c>
      <c r="C294" s="18">
        <v>102</v>
      </c>
      <c r="D294" s="18">
        <v>102.2</v>
      </c>
      <c r="E294" s="43">
        <v>94.1</v>
      </c>
      <c r="F294" s="18"/>
      <c r="G294" s="18"/>
      <c r="H294" s="18"/>
      <c r="I294" s="18"/>
      <c r="J294" s="18"/>
      <c r="K294" s="18"/>
      <c r="L294" s="18"/>
      <c r="M294" s="18"/>
      <c r="N294" s="18"/>
      <c r="O294" s="18"/>
    </row>
    <row r="295" spans="1:15" ht="11" customHeight="1" x14ac:dyDescent="0.25">
      <c r="A295" s="44"/>
      <c r="B295" s="42">
        <v>2017</v>
      </c>
      <c r="C295" s="18">
        <v>100.4</v>
      </c>
      <c r="D295" s="18">
        <v>103.2</v>
      </c>
      <c r="E295" s="43">
        <v>94.1</v>
      </c>
      <c r="F295" s="18"/>
      <c r="G295" s="18"/>
      <c r="H295" s="18"/>
      <c r="I295" s="18"/>
      <c r="J295" s="18"/>
      <c r="K295" s="18"/>
      <c r="L295" s="18"/>
      <c r="M295" s="18"/>
      <c r="N295" s="18"/>
      <c r="O295" s="18"/>
    </row>
    <row r="296" spans="1:15" ht="11" customHeight="1" x14ac:dyDescent="0.25">
      <c r="A296" s="44"/>
      <c r="B296" s="42">
        <v>2018</v>
      </c>
      <c r="C296" s="18">
        <v>93.6</v>
      </c>
      <c r="D296" s="18">
        <v>101.4</v>
      </c>
      <c r="E296" s="43">
        <v>98.8</v>
      </c>
      <c r="F296" s="18"/>
      <c r="G296" s="18"/>
      <c r="H296" s="18"/>
      <c r="I296" s="18"/>
      <c r="J296" s="18"/>
      <c r="K296" s="18"/>
      <c r="L296" s="18"/>
      <c r="M296" s="18"/>
      <c r="N296" s="18"/>
      <c r="O296" s="18"/>
    </row>
    <row r="297" spans="1:15" ht="11" customHeight="1" x14ac:dyDescent="0.25">
      <c r="A297" s="44"/>
      <c r="B297" s="42">
        <v>2019</v>
      </c>
      <c r="C297" s="18">
        <v>87.6</v>
      </c>
      <c r="D297" s="18">
        <v>96.5</v>
      </c>
      <c r="E297" s="43">
        <v>87.5</v>
      </c>
      <c r="F297" s="18"/>
      <c r="G297" s="18"/>
      <c r="H297" s="18"/>
      <c r="I297" s="18"/>
      <c r="J297" s="18"/>
      <c r="K297" s="18"/>
      <c r="L297" s="18"/>
      <c r="M297" s="18"/>
      <c r="N297" s="18"/>
      <c r="O297" s="18"/>
    </row>
    <row r="298" spans="1:15" ht="11" customHeight="1" x14ac:dyDescent="0.25">
      <c r="A298" s="44"/>
      <c r="B298" s="42">
        <v>2020</v>
      </c>
      <c r="C298" s="18">
        <v>77.900000000000006</v>
      </c>
      <c r="D298" s="18">
        <v>89</v>
      </c>
      <c r="E298" s="43">
        <v>94.8</v>
      </c>
      <c r="F298" s="18"/>
      <c r="G298" s="18"/>
      <c r="H298" s="18"/>
      <c r="I298" s="18"/>
      <c r="J298" s="18"/>
      <c r="K298" s="18"/>
      <c r="L298" s="18"/>
      <c r="M298" s="18"/>
      <c r="N298" s="18"/>
      <c r="O298" s="18"/>
    </row>
    <row r="299" spans="1:15" ht="11" customHeight="1" x14ac:dyDescent="0.25">
      <c r="A299" s="44"/>
      <c r="B299" s="42">
        <v>2021</v>
      </c>
      <c r="C299" s="18">
        <v>92.1</v>
      </c>
      <c r="D299" s="18">
        <v>110.9</v>
      </c>
      <c r="E299" s="43">
        <v>92.5</v>
      </c>
      <c r="F299" s="18"/>
      <c r="G299" s="18"/>
      <c r="H299" s="18"/>
      <c r="I299" s="18"/>
      <c r="J299" s="18"/>
      <c r="K299" s="18"/>
      <c r="L299" s="18"/>
      <c r="M299" s="18"/>
      <c r="N299" s="18"/>
      <c r="O299" s="18"/>
    </row>
    <row r="300" spans="1:15" ht="11" customHeight="1" x14ac:dyDescent="0.25">
      <c r="A300" s="44"/>
      <c r="B300" s="42">
        <v>2022</v>
      </c>
      <c r="C300" s="18">
        <v>86.2</v>
      </c>
      <c r="D300" s="18">
        <v>121.5</v>
      </c>
      <c r="E300" s="43">
        <v>97.4</v>
      </c>
      <c r="F300" s="18"/>
      <c r="G300" s="18"/>
      <c r="H300" s="18"/>
      <c r="I300" s="18"/>
      <c r="J300" s="18"/>
      <c r="K300" s="18"/>
      <c r="L300" s="18"/>
      <c r="M300" s="18"/>
      <c r="N300" s="18"/>
      <c r="O300" s="18"/>
    </row>
    <row r="301" spans="1:15" ht="11" customHeight="1" thickBot="1" x14ac:dyDescent="0.3">
      <c r="A301" s="24"/>
      <c r="B301" s="25">
        <v>2023</v>
      </c>
      <c r="C301" s="26">
        <v>88.6</v>
      </c>
      <c r="D301" s="26">
        <v>143.1</v>
      </c>
      <c r="E301" s="47"/>
      <c r="F301" s="18"/>
      <c r="G301" s="18"/>
      <c r="H301" s="18"/>
      <c r="I301" s="18"/>
      <c r="J301" s="18"/>
      <c r="K301" s="18"/>
      <c r="L301" s="18"/>
      <c r="M301" s="18"/>
      <c r="N301" s="18"/>
      <c r="O301" s="18"/>
    </row>
    <row r="302" spans="1:15" ht="11" customHeight="1" x14ac:dyDescent="0.25">
      <c r="A302" s="14" t="s">
        <v>14</v>
      </c>
      <c r="B302" s="15">
        <v>1994</v>
      </c>
      <c r="C302" s="16">
        <v>139.30000000000001</v>
      </c>
      <c r="D302" s="16">
        <v>135</v>
      </c>
      <c r="E302" s="40"/>
      <c r="F302" s="18"/>
      <c r="G302" s="18"/>
      <c r="H302" s="18"/>
      <c r="I302" s="18"/>
      <c r="J302" s="18"/>
      <c r="K302" s="18"/>
      <c r="L302" s="18"/>
      <c r="M302" s="18"/>
      <c r="N302" s="18"/>
      <c r="O302" s="18"/>
    </row>
    <row r="303" spans="1:15" ht="11" customHeight="1" x14ac:dyDescent="0.25">
      <c r="A303" s="41"/>
      <c r="B303" s="42">
        <v>1995</v>
      </c>
      <c r="C303" s="18">
        <v>145.5</v>
      </c>
      <c r="D303" s="18">
        <v>135.80000000000001</v>
      </c>
      <c r="E303" s="43"/>
      <c r="F303" s="18"/>
      <c r="G303" s="18"/>
      <c r="H303" s="18"/>
      <c r="I303" s="18"/>
      <c r="J303" s="18"/>
      <c r="K303" s="18"/>
      <c r="L303" s="18"/>
      <c r="M303" s="18"/>
      <c r="N303" s="18"/>
      <c r="O303" s="18"/>
    </row>
    <row r="304" spans="1:15" ht="11" customHeight="1" x14ac:dyDescent="0.25">
      <c r="A304" s="44"/>
      <c r="B304" s="42">
        <v>1996</v>
      </c>
      <c r="C304" s="18">
        <v>149.30000000000001</v>
      </c>
      <c r="D304" s="18">
        <v>140.69999999999999</v>
      </c>
      <c r="E304" s="43"/>
      <c r="F304" s="18"/>
      <c r="G304" s="18"/>
      <c r="H304" s="18"/>
      <c r="I304" s="18"/>
      <c r="J304" s="18"/>
      <c r="K304" s="18"/>
      <c r="L304" s="18"/>
      <c r="M304" s="18"/>
      <c r="N304" s="18"/>
      <c r="O304" s="18"/>
    </row>
    <row r="305" spans="1:15" ht="11" customHeight="1" x14ac:dyDescent="0.25">
      <c r="A305" s="44"/>
      <c r="B305" s="42">
        <v>1997</v>
      </c>
      <c r="C305" s="18">
        <v>149.19999999999999</v>
      </c>
      <c r="D305" s="18">
        <v>140.6</v>
      </c>
      <c r="E305" s="43"/>
      <c r="F305" s="18"/>
      <c r="G305" s="18"/>
      <c r="H305" s="18"/>
      <c r="I305" s="18"/>
      <c r="J305" s="18"/>
      <c r="K305" s="18"/>
      <c r="L305" s="18"/>
      <c r="M305" s="18"/>
      <c r="N305" s="18"/>
      <c r="O305" s="18"/>
    </row>
    <row r="306" spans="1:15" ht="11" customHeight="1" x14ac:dyDescent="0.25">
      <c r="A306" s="44"/>
      <c r="B306" s="42">
        <v>1998</v>
      </c>
      <c r="C306" s="18">
        <v>142.4</v>
      </c>
      <c r="D306" s="18">
        <v>131.19999999999999</v>
      </c>
      <c r="E306" s="43"/>
      <c r="F306" s="18"/>
      <c r="G306" s="18"/>
      <c r="H306" s="18"/>
      <c r="I306" s="18"/>
      <c r="J306" s="18"/>
      <c r="K306" s="18"/>
      <c r="L306" s="18"/>
      <c r="M306" s="18"/>
      <c r="N306" s="18"/>
      <c r="O306" s="18"/>
    </row>
    <row r="307" spans="1:15" ht="11" customHeight="1" x14ac:dyDescent="0.25">
      <c r="A307" s="44"/>
      <c r="B307" s="42">
        <v>1999</v>
      </c>
      <c r="C307" s="18">
        <v>135.69999999999999</v>
      </c>
      <c r="D307" s="18">
        <v>122.3</v>
      </c>
      <c r="E307" s="43"/>
      <c r="F307" s="18"/>
      <c r="G307" s="18"/>
      <c r="H307" s="18"/>
      <c r="I307" s="18"/>
      <c r="J307" s="18"/>
      <c r="K307" s="18"/>
      <c r="L307" s="18"/>
      <c r="M307" s="18"/>
      <c r="N307" s="18"/>
      <c r="O307" s="18"/>
    </row>
    <row r="308" spans="1:15" ht="11" customHeight="1" x14ac:dyDescent="0.25">
      <c r="A308" s="44"/>
      <c r="B308" s="42">
        <v>2000</v>
      </c>
      <c r="C308" s="18">
        <v>136.9</v>
      </c>
      <c r="D308" s="18">
        <v>121.9</v>
      </c>
      <c r="E308" s="43"/>
      <c r="F308" s="18"/>
      <c r="G308" s="18"/>
      <c r="H308" s="18"/>
      <c r="I308" s="18"/>
      <c r="J308" s="18"/>
      <c r="K308" s="18"/>
      <c r="L308" s="18"/>
      <c r="M308" s="18"/>
      <c r="N308" s="18"/>
      <c r="O308" s="18"/>
    </row>
    <row r="309" spans="1:15" ht="11" customHeight="1" x14ac:dyDescent="0.25">
      <c r="A309" s="44"/>
      <c r="B309" s="42">
        <v>2001</v>
      </c>
      <c r="C309" s="18">
        <v>133</v>
      </c>
      <c r="D309" s="18">
        <v>117.4</v>
      </c>
      <c r="E309" s="43"/>
      <c r="F309" s="18"/>
      <c r="G309" s="18"/>
      <c r="H309" s="18"/>
      <c r="I309" s="18"/>
      <c r="J309" s="18"/>
      <c r="K309" s="18"/>
      <c r="L309" s="18"/>
      <c r="M309" s="18"/>
      <c r="N309" s="18"/>
      <c r="O309" s="18"/>
    </row>
    <row r="310" spans="1:15" ht="11" customHeight="1" x14ac:dyDescent="0.25">
      <c r="A310" s="44"/>
      <c r="B310" s="42">
        <v>2002</v>
      </c>
      <c r="C310" s="18">
        <v>124</v>
      </c>
      <c r="D310" s="18">
        <v>108.3</v>
      </c>
      <c r="E310" s="43"/>
      <c r="F310" s="18"/>
      <c r="G310" s="18"/>
      <c r="H310" s="18"/>
      <c r="I310" s="18"/>
      <c r="J310" s="18"/>
      <c r="K310" s="18"/>
      <c r="L310" s="18"/>
      <c r="M310" s="18"/>
      <c r="N310" s="18"/>
      <c r="O310" s="18"/>
    </row>
    <row r="311" spans="1:15" ht="11" customHeight="1" x14ac:dyDescent="0.25">
      <c r="A311" s="44"/>
      <c r="B311" s="42">
        <v>2003</v>
      </c>
      <c r="C311" s="18">
        <v>125.3</v>
      </c>
      <c r="D311" s="18">
        <v>108</v>
      </c>
      <c r="E311" s="43"/>
      <c r="F311" s="18"/>
      <c r="G311" s="18"/>
      <c r="H311" s="18"/>
      <c r="I311" s="18"/>
      <c r="J311" s="18"/>
      <c r="K311" s="18"/>
      <c r="L311" s="18"/>
      <c r="M311" s="18"/>
      <c r="N311" s="18"/>
      <c r="O311" s="18"/>
    </row>
    <row r="312" spans="1:15" ht="11" customHeight="1" x14ac:dyDescent="0.25">
      <c r="A312" s="44"/>
      <c r="B312" s="42">
        <v>2004</v>
      </c>
      <c r="C312" s="18">
        <v>121.1</v>
      </c>
      <c r="D312" s="18">
        <v>103.1</v>
      </c>
      <c r="E312" s="43"/>
      <c r="F312" s="18"/>
      <c r="G312" s="18"/>
      <c r="H312" s="18"/>
      <c r="I312" s="18"/>
      <c r="J312" s="18"/>
      <c r="K312" s="18"/>
      <c r="L312" s="18"/>
      <c r="M312" s="18"/>
      <c r="N312" s="18"/>
      <c r="O312" s="18"/>
    </row>
    <row r="313" spans="1:15" ht="11" customHeight="1" x14ac:dyDescent="0.25">
      <c r="A313" s="44"/>
      <c r="B313" s="42">
        <v>2005</v>
      </c>
      <c r="C313" s="18">
        <v>132.1</v>
      </c>
      <c r="D313" s="18">
        <v>111.7</v>
      </c>
      <c r="E313" s="43"/>
      <c r="F313" s="18"/>
      <c r="G313" s="18"/>
      <c r="H313" s="18"/>
      <c r="I313" s="18"/>
      <c r="J313" s="18"/>
      <c r="K313" s="18"/>
      <c r="L313" s="18"/>
      <c r="M313" s="18"/>
      <c r="N313" s="18"/>
      <c r="O313" s="18"/>
    </row>
    <row r="314" spans="1:15" ht="11" customHeight="1" x14ac:dyDescent="0.25">
      <c r="A314" s="44"/>
      <c r="B314" s="42">
        <v>2006</v>
      </c>
      <c r="C314" s="18">
        <v>130.6</v>
      </c>
      <c r="D314" s="18">
        <v>108.3</v>
      </c>
      <c r="E314" s="43"/>
      <c r="F314" s="18"/>
      <c r="G314" s="18"/>
      <c r="H314" s="18"/>
      <c r="I314" s="18"/>
      <c r="J314" s="18"/>
      <c r="K314" s="18"/>
      <c r="L314" s="18"/>
      <c r="M314" s="18"/>
      <c r="N314" s="18"/>
      <c r="O314" s="18"/>
    </row>
    <row r="315" spans="1:15" ht="11" customHeight="1" x14ac:dyDescent="0.25">
      <c r="A315" s="44"/>
      <c r="B315" s="42">
        <v>2007</v>
      </c>
      <c r="C315" s="18">
        <v>128.80000000000001</v>
      </c>
      <c r="D315" s="18">
        <v>106.3</v>
      </c>
      <c r="E315" s="43"/>
      <c r="F315" s="18"/>
      <c r="G315" s="18"/>
      <c r="H315" s="18"/>
      <c r="I315" s="18"/>
      <c r="J315" s="18"/>
      <c r="K315" s="18"/>
      <c r="L315" s="18"/>
      <c r="M315" s="18"/>
      <c r="N315" s="18"/>
      <c r="O315" s="18"/>
    </row>
    <row r="316" spans="1:15" ht="11" customHeight="1" x14ac:dyDescent="0.25">
      <c r="A316" s="44"/>
      <c r="B316" s="42">
        <v>2008</v>
      </c>
      <c r="C316" s="18">
        <v>122.2</v>
      </c>
      <c r="D316" s="18">
        <v>100.8</v>
      </c>
      <c r="E316" s="43"/>
      <c r="F316" s="18"/>
      <c r="G316" s="18"/>
      <c r="H316" s="18"/>
      <c r="I316" s="18"/>
      <c r="J316" s="18"/>
      <c r="K316" s="18"/>
      <c r="L316" s="18"/>
      <c r="M316" s="18"/>
      <c r="N316" s="18"/>
      <c r="O316" s="18"/>
    </row>
    <row r="317" spans="1:15" ht="11" customHeight="1" x14ac:dyDescent="0.25">
      <c r="A317" s="44"/>
      <c r="B317" s="42">
        <v>2009</v>
      </c>
      <c r="C317" s="18">
        <v>101</v>
      </c>
      <c r="D317" s="18">
        <v>87.3</v>
      </c>
      <c r="E317" s="43"/>
      <c r="F317" s="18"/>
      <c r="G317" s="18"/>
      <c r="H317" s="18"/>
      <c r="I317" s="18"/>
      <c r="J317" s="18"/>
      <c r="K317" s="18"/>
      <c r="L317" s="18"/>
      <c r="M317" s="18"/>
      <c r="N317" s="18"/>
      <c r="O317" s="18"/>
    </row>
    <row r="318" spans="1:15" ht="11" customHeight="1" x14ac:dyDescent="0.25">
      <c r="A318" s="44"/>
      <c r="B318" s="42">
        <v>2010</v>
      </c>
      <c r="C318" s="18">
        <v>100.2</v>
      </c>
      <c r="D318" s="18">
        <v>84.5</v>
      </c>
      <c r="E318" s="43"/>
      <c r="F318" s="18"/>
      <c r="G318" s="18"/>
      <c r="H318" s="18"/>
      <c r="I318" s="18"/>
      <c r="J318" s="18"/>
      <c r="K318" s="18"/>
      <c r="L318" s="18"/>
      <c r="M318" s="18"/>
      <c r="N318" s="18"/>
      <c r="O318" s="18"/>
    </row>
    <row r="319" spans="1:15" ht="11" customHeight="1" x14ac:dyDescent="0.25">
      <c r="A319" s="44"/>
      <c r="B319" s="42">
        <v>2011</v>
      </c>
      <c r="C319" s="18">
        <v>91.6</v>
      </c>
      <c r="D319" s="18">
        <v>74.099999999999994</v>
      </c>
      <c r="E319" s="43">
        <v>77.900000000000006</v>
      </c>
      <c r="F319" s="18"/>
      <c r="G319" s="18"/>
      <c r="H319" s="18"/>
      <c r="I319" s="18"/>
      <c r="J319" s="18"/>
      <c r="K319" s="18"/>
      <c r="L319" s="18"/>
      <c r="M319" s="18"/>
      <c r="N319" s="18"/>
      <c r="O319" s="18"/>
    </row>
    <row r="320" spans="1:15" ht="11" customHeight="1" x14ac:dyDescent="0.25">
      <c r="A320" s="44"/>
      <c r="B320" s="42">
        <v>2012</v>
      </c>
      <c r="C320" s="18">
        <v>95.2</v>
      </c>
      <c r="D320" s="18">
        <v>84</v>
      </c>
      <c r="E320" s="43">
        <v>85.6</v>
      </c>
      <c r="F320" s="18"/>
      <c r="G320" s="18"/>
      <c r="H320" s="18"/>
      <c r="I320" s="18"/>
      <c r="J320" s="18"/>
      <c r="K320" s="18"/>
      <c r="L320" s="18"/>
      <c r="M320" s="18"/>
      <c r="N320" s="18"/>
      <c r="O320" s="18"/>
    </row>
    <row r="321" spans="1:15" ht="11" customHeight="1" x14ac:dyDescent="0.25">
      <c r="A321" s="44"/>
      <c r="B321" s="42">
        <v>2013</v>
      </c>
      <c r="C321" s="18">
        <v>95.1</v>
      </c>
      <c r="D321" s="18">
        <v>85.7</v>
      </c>
      <c r="E321" s="43">
        <v>88.9</v>
      </c>
      <c r="F321" s="18"/>
      <c r="G321" s="18"/>
      <c r="H321" s="18"/>
      <c r="I321" s="18"/>
      <c r="J321" s="18"/>
      <c r="K321" s="18"/>
      <c r="L321" s="18"/>
      <c r="M321" s="18"/>
      <c r="N321" s="18"/>
      <c r="O321" s="18"/>
    </row>
    <row r="322" spans="1:15" ht="11" customHeight="1" x14ac:dyDescent="0.25">
      <c r="A322" s="44"/>
      <c r="B322" s="42">
        <v>2014</v>
      </c>
      <c r="C322" s="18">
        <v>96.3</v>
      </c>
      <c r="D322" s="18">
        <v>91.1</v>
      </c>
      <c r="E322" s="43">
        <v>91</v>
      </c>
      <c r="F322" s="18"/>
      <c r="G322" s="18"/>
      <c r="H322" s="18"/>
      <c r="I322" s="18"/>
      <c r="J322" s="18"/>
      <c r="K322" s="18"/>
      <c r="L322" s="18"/>
      <c r="M322" s="18"/>
      <c r="N322" s="18"/>
      <c r="O322" s="18"/>
    </row>
    <row r="323" spans="1:15" ht="11" customHeight="1" x14ac:dyDescent="0.25">
      <c r="A323" s="44"/>
      <c r="B323" s="42">
        <v>2015</v>
      </c>
      <c r="C323" s="45">
        <v>100</v>
      </c>
      <c r="D323" s="45">
        <v>100</v>
      </c>
      <c r="E323" s="46">
        <v>100</v>
      </c>
      <c r="F323" s="18"/>
      <c r="G323" s="18"/>
      <c r="H323" s="18"/>
      <c r="I323" s="18"/>
      <c r="J323" s="18"/>
      <c r="K323" s="18"/>
      <c r="L323" s="18"/>
      <c r="M323" s="18"/>
      <c r="N323" s="18"/>
      <c r="O323" s="18"/>
    </row>
    <row r="324" spans="1:15" ht="11" customHeight="1" x14ac:dyDescent="0.25">
      <c r="A324" s="44"/>
      <c r="B324" s="42">
        <v>2016</v>
      </c>
      <c r="C324" s="18">
        <v>95.6</v>
      </c>
      <c r="D324" s="18">
        <v>102</v>
      </c>
      <c r="E324" s="43">
        <v>100.5</v>
      </c>
      <c r="F324" s="18"/>
      <c r="G324" s="18"/>
      <c r="H324" s="18"/>
      <c r="I324" s="18"/>
      <c r="J324" s="18"/>
      <c r="K324" s="18"/>
      <c r="L324" s="18"/>
      <c r="M324" s="18"/>
      <c r="N324" s="18"/>
      <c r="O324" s="18"/>
    </row>
    <row r="325" spans="1:15" ht="11" customHeight="1" x14ac:dyDescent="0.25">
      <c r="A325" s="44"/>
      <c r="B325" s="42">
        <v>2017</v>
      </c>
      <c r="C325" s="18">
        <v>103.8</v>
      </c>
      <c r="D325" s="18">
        <v>106.7</v>
      </c>
      <c r="E325" s="43">
        <v>100.6</v>
      </c>
      <c r="F325" s="18"/>
      <c r="G325" s="18"/>
      <c r="H325" s="18"/>
      <c r="I325" s="18"/>
      <c r="J325" s="18"/>
      <c r="K325" s="18"/>
      <c r="L325" s="18"/>
      <c r="M325" s="18"/>
      <c r="N325" s="18"/>
      <c r="O325" s="18"/>
    </row>
    <row r="326" spans="1:15" ht="11" customHeight="1" x14ac:dyDescent="0.25">
      <c r="A326" s="44"/>
      <c r="B326" s="42">
        <v>2018</v>
      </c>
      <c r="C326" s="18">
        <v>108.8</v>
      </c>
      <c r="D326" s="18">
        <v>113</v>
      </c>
      <c r="E326" s="43">
        <v>110.5</v>
      </c>
      <c r="F326" s="18"/>
      <c r="G326" s="18"/>
      <c r="H326" s="18"/>
      <c r="I326" s="18"/>
      <c r="J326" s="18"/>
      <c r="K326" s="18"/>
      <c r="L326" s="18"/>
      <c r="M326" s="18"/>
      <c r="N326" s="18"/>
      <c r="O326" s="18"/>
    </row>
    <row r="327" spans="1:15" ht="11" customHeight="1" x14ac:dyDescent="0.25">
      <c r="A327" s="44"/>
      <c r="B327" s="42">
        <v>2019</v>
      </c>
      <c r="C327" s="18">
        <v>104.5</v>
      </c>
      <c r="D327" s="18">
        <v>113.3</v>
      </c>
      <c r="E327" s="43">
        <v>107.1</v>
      </c>
      <c r="F327" s="18"/>
      <c r="G327" s="18"/>
      <c r="H327" s="18"/>
      <c r="I327" s="18"/>
      <c r="J327" s="18"/>
      <c r="K327" s="18"/>
      <c r="L327" s="18"/>
      <c r="M327" s="18"/>
      <c r="N327" s="18"/>
      <c r="O327" s="18"/>
    </row>
    <row r="328" spans="1:15" ht="11" customHeight="1" x14ac:dyDescent="0.25">
      <c r="A328" s="44"/>
      <c r="B328" s="42">
        <v>2020</v>
      </c>
      <c r="C328" s="18">
        <v>93.4</v>
      </c>
      <c r="D328" s="18">
        <v>105.5</v>
      </c>
      <c r="E328" s="43">
        <v>108.8</v>
      </c>
      <c r="F328" s="18"/>
      <c r="G328" s="18"/>
      <c r="H328" s="18"/>
      <c r="I328" s="18"/>
      <c r="J328" s="18"/>
      <c r="K328" s="18"/>
      <c r="L328" s="18"/>
      <c r="M328" s="18"/>
      <c r="N328" s="18"/>
      <c r="O328" s="18"/>
    </row>
    <row r="329" spans="1:15" ht="11" customHeight="1" x14ac:dyDescent="0.25">
      <c r="A329" s="44"/>
      <c r="B329" s="42">
        <v>2021</v>
      </c>
      <c r="C329" s="18">
        <v>104.7</v>
      </c>
      <c r="D329" s="18">
        <v>108.4</v>
      </c>
      <c r="E329" s="43">
        <v>102</v>
      </c>
      <c r="F329" s="18"/>
      <c r="G329" s="18"/>
      <c r="H329" s="18"/>
      <c r="I329" s="18"/>
      <c r="J329" s="18"/>
      <c r="K329" s="18"/>
      <c r="L329" s="18"/>
      <c r="M329" s="18"/>
      <c r="N329" s="18"/>
      <c r="O329" s="18"/>
    </row>
    <row r="330" spans="1:15" ht="11" customHeight="1" x14ac:dyDescent="0.25">
      <c r="A330" s="44"/>
      <c r="B330" s="42">
        <v>2022</v>
      </c>
      <c r="C330" s="18">
        <v>104.9</v>
      </c>
      <c r="D330" s="18">
        <v>108.2</v>
      </c>
      <c r="E330" s="43">
        <v>102.3</v>
      </c>
      <c r="F330" s="18"/>
      <c r="G330" s="18"/>
      <c r="H330" s="18"/>
      <c r="I330" s="18"/>
      <c r="J330" s="18"/>
      <c r="K330" s="18"/>
      <c r="L330" s="18"/>
      <c r="M330" s="18"/>
      <c r="N330" s="18"/>
      <c r="O330" s="18"/>
    </row>
    <row r="331" spans="1:15" ht="11" customHeight="1" thickBot="1" x14ac:dyDescent="0.3">
      <c r="A331" s="24"/>
      <c r="B331" s="25"/>
      <c r="C331" s="26">
        <v>100.4</v>
      </c>
      <c r="D331" s="26">
        <v>119.5</v>
      </c>
      <c r="E331" s="47"/>
      <c r="F331" s="18"/>
      <c r="G331" s="18"/>
      <c r="H331" s="18"/>
      <c r="I331" s="18"/>
      <c r="J331" s="18"/>
      <c r="K331" s="18"/>
      <c r="L331" s="18"/>
      <c r="M331" s="18"/>
      <c r="N331" s="18"/>
      <c r="O331" s="18"/>
    </row>
    <row r="332" spans="1:15" ht="11" customHeight="1" x14ac:dyDescent="0.25">
      <c r="A332" s="14" t="s">
        <v>15</v>
      </c>
      <c r="B332" s="15">
        <v>1994</v>
      </c>
      <c r="C332" s="16">
        <v>74.900000000000006</v>
      </c>
      <c r="D332" s="16">
        <v>83.7</v>
      </c>
      <c r="E332" s="40"/>
      <c r="F332" s="18"/>
      <c r="G332" s="18"/>
      <c r="H332" s="18"/>
      <c r="I332" s="18"/>
      <c r="J332" s="18"/>
      <c r="K332" s="18"/>
      <c r="L332" s="18"/>
      <c r="M332" s="18"/>
      <c r="N332" s="18"/>
      <c r="O332" s="18"/>
    </row>
    <row r="333" spans="1:15" ht="11" customHeight="1" x14ac:dyDescent="0.25">
      <c r="A333" s="41"/>
      <c r="B333" s="42">
        <v>1995</v>
      </c>
      <c r="C333" s="18">
        <v>80.5</v>
      </c>
      <c r="D333" s="18">
        <v>88.8</v>
      </c>
      <c r="E333" s="43"/>
      <c r="F333" s="18"/>
      <c r="G333" s="18"/>
      <c r="H333" s="18"/>
      <c r="I333" s="18"/>
      <c r="J333" s="18"/>
      <c r="K333" s="18"/>
      <c r="L333" s="18"/>
      <c r="M333" s="18"/>
      <c r="N333" s="18"/>
      <c r="O333" s="18"/>
    </row>
    <row r="334" spans="1:15" ht="11" customHeight="1" x14ac:dyDescent="0.25">
      <c r="A334" s="44"/>
      <c r="B334" s="42">
        <v>1996</v>
      </c>
      <c r="C334" s="18">
        <v>84.1</v>
      </c>
      <c r="D334" s="18">
        <v>94.6</v>
      </c>
      <c r="E334" s="43"/>
      <c r="F334" s="18"/>
      <c r="G334" s="18"/>
      <c r="H334" s="18"/>
      <c r="I334" s="18"/>
      <c r="J334" s="18"/>
      <c r="K334" s="18"/>
      <c r="L334" s="18"/>
      <c r="M334" s="18"/>
      <c r="N334" s="18"/>
      <c r="O334" s="18"/>
    </row>
    <row r="335" spans="1:15" ht="11" customHeight="1" x14ac:dyDescent="0.25">
      <c r="A335" s="44"/>
      <c r="B335" s="42">
        <v>1997</v>
      </c>
      <c r="C335" s="18">
        <v>86.9</v>
      </c>
      <c r="D335" s="18">
        <v>99.1</v>
      </c>
      <c r="E335" s="43"/>
      <c r="F335" s="18"/>
      <c r="G335" s="18"/>
      <c r="H335" s="18"/>
      <c r="I335" s="18"/>
      <c r="J335" s="18"/>
      <c r="K335" s="18"/>
      <c r="L335" s="18"/>
      <c r="M335" s="18"/>
      <c r="N335" s="18"/>
      <c r="O335" s="18"/>
    </row>
    <row r="336" spans="1:15" ht="11" customHeight="1" x14ac:dyDescent="0.25">
      <c r="A336" s="44"/>
      <c r="B336" s="42">
        <v>1998</v>
      </c>
      <c r="C336" s="18">
        <v>82</v>
      </c>
      <c r="D336" s="18">
        <v>94.9</v>
      </c>
      <c r="E336" s="43"/>
      <c r="F336" s="18"/>
      <c r="G336" s="18"/>
      <c r="H336" s="18"/>
      <c r="I336" s="18"/>
      <c r="J336" s="18"/>
      <c r="K336" s="18"/>
      <c r="L336" s="18"/>
      <c r="M336" s="18"/>
      <c r="N336" s="18"/>
      <c r="O336" s="18"/>
    </row>
    <row r="337" spans="1:15" ht="11" customHeight="1" x14ac:dyDescent="0.25">
      <c r="A337" s="44"/>
      <c r="B337" s="42">
        <v>1999</v>
      </c>
      <c r="C337" s="18">
        <v>78.7</v>
      </c>
      <c r="D337" s="18">
        <v>87.9</v>
      </c>
      <c r="E337" s="43"/>
      <c r="F337" s="18"/>
      <c r="G337" s="18"/>
      <c r="H337" s="18"/>
      <c r="I337" s="18"/>
      <c r="J337" s="18"/>
      <c r="K337" s="18"/>
      <c r="L337" s="18"/>
      <c r="M337" s="18"/>
      <c r="N337" s="18"/>
      <c r="O337" s="18"/>
    </row>
    <row r="338" spans="1:15" ht="11" customHeight="1" x14ac:dyDescent="0.25">
      <c r="A338" s="44"/>
      <c r="B338" s="42">
        <v>2000</v>
      </c>
      <c r="C338" s="18">
        <v>84.2</v>
      </c>
      <c r="D338" s="18">
        <v>91.6</v>
      </c>
      <c r="E338" s="43"/>
      <c r="F338" s="18"/>
      <c r="G338" s="18"/>
      <c r="H338" s="18"/>
      <c r="I338" s="18"/>
      <c r="J338" s="18"/>
      <c r="K338" s="18"/>
      <c r="L338" s="18"/>
      <c r="M338" s="18"/>
      <c r="N338" s="18"/>
      <c r="O338" s="18"/>
    </row>
    <row r="339" spans="1:15" ht="11" customHeight="1" x14ac:dyDescent="0.25">
      <c r="A339" s="44"/>
      <c r="B339" s="42">
        <v>2001</v>
      </c>
      <c r="C339" s="18">
        <v>78</v>
      </c>
      <c r="D339" s="18">
        <v>86.4</v>
      </c>
      <c r="E339" s="43"/>
      <c r="F339" s="18"/>
      <c r="G339" s="18"/>
      <c r="H339" s="18"/>
      <c r="I339" s="18"/>
      <c r="J339" s="18"/>
      <c r="K339" s="18"/>
      <c r="L339" s="18"/>
      <c r="M339" s="18"/>
      <c r="N339" s="18"/>
      <c r="O339" s="18"/>
    </row>
    <row r="340" spans="1:15" ht="11" customHeight="1" x14ac:dyDescent="0.25">
      <c r="A340" s="44"/>
      <c r="B340" s="42">
        <v>2002</v>
      </c>
      <c r="C340" s="18">
        <v>71.3</v>
      </c>
      <c r="D340" s="18">
        <v>77.8</v>
      </c>
      <c r="E340" s="43"/>
      <c r="F340" s="18"/>
      <c r="G340" s="18"/>
      <c r="H340" s="18"/>
      <c r="I340" s="18"/>
      <c r="J340" s="18"/>
      <c r="K340" s="18"/>
      <c r="L340" s="18"/>
      <c r="M340" s="18"/>
      <c r="N340" s="18"/>
      <c r="O340" s="18"/>
    </row>
    <row r="341" spans="1:15" ht="11" customHeight="1" x14ac:dyDescent="0.25">
      <c r="A341" s="44"/>
      <c r="B341" s="42">
        <v>2003</v>
      </c>
      <c r="C341" s="18">
        <v>75.8</v>
      </c>
      <c r="D341" s="18">
        <v>81.2</v>
      </c>
      <c r="E341" s="43"/>
      <c r="F341" s="18"/>
      <c r="G341" s="18"/>
      <c r="H341" s="18"/>
      <c r="I341" s="18"/>
      <c r="J341" s="18"/>
      <c r="K341" s="18"/>
      <c r="L341" s="18"/>
      <c r="M341" s="18"/>
      <c r="N341" s="18"/>
      <c r="O341" s="18"/>
    </row>
    <row r="342" spans="1:15" ht="11" customHeight="1" x14ac:dyDescent="0.25">
      <c r="A342" s="44"/>
      <c r="B342" s="42">
        <v>2004</v>
      </c>
      <c r="C342" s="18">
        <v>85.4</v>
      </c>
      <c r="D342" s="18">
        <v>88</v>
      </c>
      <c r="E342" s="43"/>
      <c r="F342" s="18"/>
      <c r="G342" s="18"/>
      <c r="H342" s="18"/>
      <c r="I342" s="18"/>
      <c r="J342" s="18"/>
      <c r="K342" s="18"/>
      <c r="L342" s="18"/>
      <c r="M342" s="18"/>
      <c r="N342" s="18"/>
      <c r="O342" s="18"/>
    </row>
    <row r="343" spans="1:15" ht="11" customHeight="1" x14ac:dyDescent="0.25">
      <c r="A343" s="44"/>
      <c r="B343" s="42">
        <v>2005</v>
      </c>
      <c r="C343" s="18">
        <v>91.2</v>
      </c>
      <c r="D343" s="18">
        <v>92.7</v>
      </c>
      <c r="E343" s="43"/>
      <c r="F343" s="18"/>
      <c r="G343" s="18"/>
      <c r="H343" s="18"/>
      <c r="I343" s="18"/>
      <c r="J343" s="18"/>
      <c r="K343" s="18"/>
      <c r="L343" s="18"/>
      <c r="M343" s="18"/>
      <c r="N343" s="18"/>
      <c r="O343" s="18"/>
    </row>
    <row r="344" spans="1:15" ht="11" customHeight="1" x14ac:dyDescent="0.25">
      <c r="A344" s="44"/>
      <c r="B344" s="42">
        <v>2006</v>
      </c>
      <c r="C344" s="18">
        <v>98.9</v>
      </c>
      <c r="D344" s="18">
        <v>98.9</v>
      </c>
      <c r="E344" s="43"/>
      <c r="F344" s="18"/>
      <c r="G344" s="18"/>
      <c r="H344" s="18"/>
      <c r="I344" s="18"/>
      <c r="J344" s="18"/>
      <c r="K344" s="18"/>
      <c r="L344" s="18"/>
      <c r="M344" s="18"/>
      <c r="N344" s="18"/>
      <c r="O344" s="18"/>
    </row>
    <row r="345" spans="1:15" ht="11" customHeight="1" x14ac:dyDescent="0.25">
      <c r="A345" s="44"/>
      <c r="B345" s="42">
        <v>2007</v>
      </c>
      <c r="C345" s="18">
        <v>105</v>
      </c>
      <c r="D345" s="18">
        <v>104.2</v>
      </c>
      <c r="E345" s="43"/>
      <c r="F345" s="18"/>
      <c r="G345" s="18"/>
      <c r="H345" s="18"/>
      <c r="I345" s="18"/>
      <c r="J345" s="18"/>
      <c r="K345" s="18"/>
      <c r="L345" s="18"/>
      <c r="M345" s="18"/>
      <c r="N345" s="18"/>
      <c r="O345" s="18"/>
    </row>
    <row r="346" spans="1:15" ht="11" customHeight="1" x14ac:dyDescent="0.25">
      <c r="A346" s="44"/>
      <c r="B346" s="42">
        <v>2008</v>
      </c>
      <c r="C346" s="18">
        <v>110.7</v>
      </c>
      <c r="D346" s="18">
        <v>104.2</v>
      </c>
      <c r="E346" s="43"/>
      <c r="F346" s="18"/>
      <c r="G346" s="18"/>
      <c r="H346" s="18"/>
      <c r="I346" s="18"/>
      <c r="J346" s="18"/>
      <c r="K346" s="18"/>
      <c r="L346" s="18"/>
      <c r="M346" s="18"/>
      <c r="N346" s="18"/>
      <c r="O346" s="18"/>
    </row>
    <row r="347" spans="1:15" ht="11" customHeight="1" x14ac:dyDescent="0.25">
      <c r="A347" s="44"/>
      <c r="B347" s="42">
        <v>2009</v>
      </c>
      <c r="C347" s="18">
        <v>79</v>
      </c>
      <c r="D347" s="18">
        <v>75.8</v>
      </c>
      <c r="E347" s="43"/>
      <c r="F347" s="18"/>
      <c r="G347" s="18"/>
      <c r="H347" s="18"/>
      <c r="I347" s="18"/>
      <c r="J347" s="18"/>
      <c r="K347" s="18"/>
      <c r="L347" s="18"/>
      <c r="M347" s="18"/>
      <c r="N347" s="18"/>
      <c r="O347" s="18"/>
    </row>
    <row r="348" spans="1:15" ht="11" customHeight="1" x14ac:dyDescent="0.25">
      <c r="A348" s="44"/>
      <c r="B348" s="42">
        <v>2010</v>
      </c>
      <c r="C348" s="18">
        <v>90.5</v>
      </c>
      <c r="D348" s="18">
        <v>84.6</v>
      </c>
      <c r="E348" s="43"/>
      <c r="F348" s="18"/>
      <c r="G348" s="18"/>
      <c r="H348" s="18"/>
      <c r="I348" s="18"/>
      <c r="J348" s="18"/>
      <c r="K348" s="18"/>
      <c r="L348" s="18"/>
      <c r="M348" s="18"/>
      <c r="N348" s="18"/>
      <c r="O348" s="18"/>
    </row>
    <row r="349" spans="1:15" ht="11" customHeight="1" x14ac:dyDescent="0.25">
      <c r="A349" s="44"/>
      <c r="B349" s="42">
        <v>2011</v>
      </c>
      <c r="C349" s="18">
        <v>98.2</v>
      </c>
      <c r="D349" s="18">
        <v>87.5</v>
      </c>
      <c r="E349" s="43">
        <v>73.400000000000006</v>
      </c>
      <c r="F349" s="18"/>
      <c r="G349" s="18"/>
      <c r="H349" s="18"/>
      <c r="I349" s="18"/>
      <c r="J349" s="18"/>
      <c r="K349" s="18"/>
      <c r="L349" s="18"/>
      <c r="M349" s="18"/>
      <c r="N349" s="18"/>
      <c r="O349" s="18"/>
    </row>
    <row r="350" spans="1:15" ht="11" customHeight="1" x14ac:dyDescent="0.25">
      <c r="A350" s="44"/>
      <c r="B350" s="42">
        <v>2012</v>
      </c>
      <c r="C350" s="18">
        <v>97.6</v>
      </c>
      <c r="D350" s="18">
        <v>89.9</v>
      </c>
      <c r="E350" s="43">
        <v>78.7</v>
      </c>
      <c r="F350" s="18"/>
      <c r="G350" s="18"/>
      <c r="H350" s="18"/>
      <c r="I350" s="18"/>
      <c r="J350" s="18"/>
      <c r="K350" s="18"/>
      <c r="L350" s="18"/>
      <c r="M350" s="18"/>
      <c r="N350" s="18"/>
      <c r="O350" s="18"/>
    </row>
    <row r="351" spans="1:15" ht="11" customHeight="1" x14ac:dyDescent="0.25">
      <c r="A351" s="44"/>
      <c r="B351" s="42">
        <v>2013</v>
      </c>
      <c r="C351" s="18">
        <v>92.5</v>
      </c>
      <c r="D351" s="18">
        <v>87.6</v>
      </c>
      <c r="E351" s="43">
        <v>81.2</v>
      </c>
      <c r="F351" s="18"/>
      <c r="G351" s="18"/>
      <c r="H351" s="18"/>
      <c r="I351" s="18"/>
      <c r="J351" s="18"/>
      <c r="K351" s="18"/>
      <c r="L351" s="18"/>
      <c r="M351" s="18"/>
      <c r="N351" s="18"/>
      <c r="O351" s="18"/>
    </row>
    <row r="352" spans="1:15" ht="11" customHeight="1" x14ac:dyDescent="0.25">
      <c r="A352" s="44"/>
      <c r="B352" s="42">
        <v>2014</v>
      </c>
      <c r="C352" s="18">
        <v>95.3</v>
      </c>
      <c r="D352" s="18">
        <v>92</v>
      </c>
      <c r="E352" s="43">
        <v>84.6</v>
      </c>
      <c r="F352" s="18"/>
      <c r="G352" s="18"/>
      <c r="H352" s="18"/>
      <c r="I352" s="18"/>
      <c r="J352" s="18"/>
      <c r="K352" s="18"/>
      <c r="L352" s="18"/>
      <c r="M352" s="18"/>
      <c r="N352" s="18"/>
      <c r="O352" s="18"/>
    </row>
    <row r="353" spans="1:15" ht="11" customHeight="1" x14ac:dyDescent="0.25">
      <c r="A353" s="44"/>
      <c r="B353" s="42">
        <v>2015</v>
      </c>
      <c r="C353" s="45">
        <v>100</v>
      </c>
      <c r="D353" s="45">
        <v>100</v>
      </c>
      <c r="E353" s="46">
        <v>100</v>
      </c>
      <c r="F353" s="18"/>
      <c r="G353" s="18"/>
      <c r="H353" s="18"/>
      <c r="I353" s="18"/>
      <c r="J353" s="18"/>
      <c r="K353" s="18"/>
      <c r="L353" s="18"/>
      <c r="M353" s="18"/>
      <c r="N353" s="18"/>
      <c r="O353" s="18"/>
    </row>
    <row r="354" spans="1:15" ht="11" customHeight="1" x14ac:dyDescent="0.25">
      <c r="A354" s="44"/>
      <c r="B354" s="42">
        <v>2016</v>
      </c>
      <c r="C354" s="18">
        <v>98.1</v>
      </c>
      <c r="D354" s="18">
        <v>99.7</v>
      </c>
      <c r="E354" s="43">
        <v>97.2</v>
      </c>
      <c r="F354" s="18"/>
      <c r="G354" s="18"/>
      <c r="H354" s="18"/>
      <c r="I354" s="18"/>
      <c r="J354" s="18"/>
      <c r="K354" s="18"/>
      <c r="L354" s="18"/>
      <c r="M354" s="18"/>
      <c r="N354" s="18"/>
      <c r="O354" s="18"/>
    </row>
    <row r="355" spans="1:15" ht="11" customHeight="1" x14ac:dyDescent="0.25">
      <c r="A355" s="44"/>
      <c r="B355" s="42">
        <v>2017</v>
      </c>
      <c r="C355" s="18">
        <v>106.6</v>
      </c>
      <c r="D355" s="18">
        <v>106.4</v>
      </c>
      <c r="E355" s="43">
        <v>107.6</v>
      </c>
      <c r="F355" s="18"/>
      <c r="G355" s="18"/>
      <c r="H355" s="18"/>
      <c r="I355" s="18"/>
      <c r="J355" s="18"/>
      <c r="K355" s="18"/>
      <c r="L355" s="18"/>
      <c r="M355" s="18"/>
      <c r="N355" s="18"/>
      <c r="O355" s="18"/>
    </row>
    <row r="356" spans="1:15" ht="11" customHeight="1" x14ac:dyDescent="0.25">
      <c r="A356" s="44"/>
      <c r="B356" s="42">
        <v>2018</v>
      </c>
      <c r="C356" s="18">
        <v>113.7</v>
      </c>
      <c r="D356" s="18">
        <v>111.6</v>
      </c>
      <c r="E356" s="43">
        <v>105.2</v>
      </c>
      <c r="F356" s="18"/>
      <c r="G356" s="18"/>
      <c r="H356" s="18"/>
      <c r="I356" s="18"/>
      <c r="J356" s="18"/>
      <c r="K356" s="18"/>
      <c r="L356" s="18"/>
      <c r="M356" s="18"/>
      <c r="N356" s="18"/>
      <c r="O356" s="18"/>
    </row>
    <row r="357" spans="1:15" ht="11" customHeight="1" x14ac:dyDescent="0.25">
      <c r="A357" s="44"/>
      <c r="B357" s="42">
        <v>2019</v>
      </c>
      <c r="C357" s="18">
        <v>110.2</v>
      </c>
      <c r="D357" s="18">
        <v>108.3</v>
      </c>
      <c r="E357" s="43">
        <v>97.3</v>
      </c>
      <c r="F357" s="18"/>
      <c r="G357" s="18"/>
      <c r="H357" s="18"/>
      <c r="I357" s="18"/>
      <c r="J357" s="18"/>
      <c r="K357" s="18"/>
      <c r="L357" s="18"/>
      <c r="M357" s="18"/>
      <c r="N357" s="18"/>
      <c r="O357" s="18"/>
    </row>
    <row r="358" spans="1:15" ht="11" customHeight="1" x14ac:dyDescent="0.25">
      <c r="A358" s="44"/>
      <c r="B358" s="42">
        <v>2020</v>
      </c>
      <c r="C358" s="18">
        <v>100.8</v>
      </c>
      <c r="D358" s="18">
        <v>99.6</v>
      </c>
      <c r="E358" s="43">
        <v>92.4</v>
      </c>
      <c r="F358" s="18"/>
      <c r="G358" s="18"/>
      <c r="H358" s="18"/>
      <c r="I358" s="18"/>
      <c r="J358" s="18"/>
      <c r="K358" s="18"/>
      <c r="L358" s="18"/>
      <c r="M358" s="18"/>
      <c r="N358" s="18"/>
      <c r="O358" s="18"/>
    </row>
    <row r="359" spans="1:15" ht="11" customHeight="1" x14ac:dyDescent="0.25">
      <c r="A359" s="44"/>
      <c r="B359" s="42">
        <v>2021</v>
      </c>
      <c r="C359" s="18">
        <v>112.8</v>
      </c>
      <c r="D359" s="18">
        <v>107.3</v>
      </c>
      <c r="E359" s="43">
        <v>98</v>
      </c>
      <c r="F359" s="18"/>
      <c r="G359" s="18"/>
      <c r="H359" s="18"/>
      <c r="I359" s="18"/>
      <c r="J359" s="18"/>
      <c r="K359" s="18"/>
      <c r="L359" s="18"/>
      <c r="M359" s="18"/>
      <c r="N359" s="18"/>
      <c r="O359" s="18"/>
    </row>
    <row r="360" spans="1:15" ht="11" customHeight="1" x14ac:dyDescent="0.25">
      <c r="A360" s="44"/>
      <c r="B360" s="42">
        <v>2022</v>
      </c>
      <c r="C360" s="18">
        <v>121.3</v>
      </c>
      <c r="D360" s="18">
        <v>112.4</v>
      </c>
      <c r="E360" s="43">
        <v>90.4</v>
      </c>
      <c r="F360" s="18"/>
      <c r="G360" s="18"/>
      <c r="H360" s="18"/>
      <c r="I360" s="18"/>
      <c r="J360" s="18"/>
      <c r="K360" s="18"/>
      <c r="L360" s="18"/>
      <c r="M360" s="18"/>
      <c r="N360" s="18"/>
      <c r="O360" s="18"/>
    </row>
    <row r="361" spans="1:15" ht="11" customHeight="1" thickBot="1" x14ac:dyDescent="0.3">
      <c r="A361" s="24"/>
      <c r="B361" s="25"/>
      <c r="C361" s="26">
        <v>116</v>
      </c>
      <c r="D361" s="26">
        <v>113</v>
      </c>
      <c r="E361" s="47"/>
      <c r="F361" s="18"/>
      <c r="G361" s="18"/>
      <c r="H361" s="18"/>
      <c r="I361" s="18"/>
      <c r="J361" s="18"/>
      <c r="K361" s="18"/>
      <c r="L361" s="18"/>
      <c r="M361" s="18"/>
      <c r="N361" s="18"/>
      <c r="O361" s="18"/>
    </row>
    <row r="362" spans="1:15" ht="11" customHeight="1" x14ac:dyDescent="0.25">
      <c r="A362" s="14" t="s">
        <v>16</v>
      </c>
      <c r="B362" s="15">
        <v>1994</v>
      </c>
      <c r="C362" s="16">
        <v>11.4</v>
      </c>
      <c r="D362" s="16">
        <v>100.4</v>
      </c>
      <c r="E362" s="40"/>
      <c r="F362" s="18"/>
      <c r="G362" s="18"/>
      <c r="H362" s="18"/>
      <c r="I362" s="18"/>
      <c r="J362" s="18"/>
      <c r="K362" s="18"/>
      <c r="L362" s="18"/>
      <c r="M362" s="18"/>
      <c r="N362" s="18"/>
      <c r="O362" s="18"/>
    </row>
    <row r="363" spans="1:15" ht="11" customHeight="1" x14ac:dyDescent="0.25">
      <c r="A363" s="41"/>
      <c r="B363" s="42">
        <v>1995</v>
      </c>
      <c r="C363" s="18">
        <v>14</v>
      </c>
      <c r="D363" s="18">
        <v>113.7</v>
      </c>
      <c r="E363" s="43"/>
      <c r="F363" s="18"/>
      <c r="G363" s="18"/>
      <c r="H363" s="18"/>
      <c r="I363" s="18"/>
      <c r="J363" s="18"/>
      <c r="K363" s="18"/>
      <c r="L363" s="18"/>
      <c r="M363" s="18"/>
      <c r="N363" s="18"/>
      <c r="O363" s="18"/>
    </row>
    <row r="364" spans="1:15" ht="11" customHeight="1" x14ac:dyDescent="0.25">
      <c r="A364" s="44"/>
      <c r="B364" s="42">
        <v>1996</v>
      </c>
      <c r="C364" s="18">
        <v>16</v>
      </c>
      <c r="D364" s="18">
        <v>113.6</v>
      </c>
      <c r="E364" s="43"/>
      <c r="F364" s="18"/>
      <c r="G364" s="18"/>
      <c r="H364" s="18"/>
      <c r="I364" s="18"/>
      <c r="J364" s="18"/>
      <c r="K364" s="18"/>
      <c r="L364" s="18"/>
      <c r="M364" s="18"/>
      <c r="N364" s="18"/>
      <c r="O364" s="18"/>
    </row>
    <row r="365" spans="1:15" ht="11" customHeight="1" x14ac:dyDescent="0.25">
      <c r="A365" s="44"/>
      <c r="B365" s="42">
        <v>1997</v>
      </c>
      <c r="C365" s="18">
        <v>19.8</v>
      </c>
      <c r="D365" s="18">
        <v>123.7</v>
      </c>
      <c r="E365" s="43"/>
      <c r="F365" s="18"/>
      <c r="G365" s="18"/>
      <c r="H365" s="18"/>
      <c r="I365" s="18"/>
      <c r="J365" s="18"/>
      <c r="K365" s="18"/>
      <c r="L365" s="18"/>
      <c r="M365" s="18"/>
      <c r="N365" s="18"/>
      <c r="O365" s="18"/>
    </row>
    <row r="366" spans="1:15" ht="11" customHeight="1" x14ac:dyDescent="0.25">
      <c r="A366" s="44"/>
      <c r="B366" s="42">
        <v>1998</v>
      </c>
      <c r="C366" s="18">
        <v>19.899999999999999</v>
      </c>
      <c r="D366" s="18">
        <v>118.7</v>
      </c>
      <c r="E366" s="43"/>
      <c r="F366" s="18"/>
      <c r="G366" s="18"/>
      <c r="H366" s="18"/>
      <c r="I366" s="18"/>
      <c r="J366" s="18"/>
      <c r="K366" s="18"/>
      <c r="L366" s="18"/>
      <c r="M366" s="18"/>
      <c r="N366" s="18"/>
      <c r="O366" s="18"/>
    </row>
    <row r="367" spans="1:15" ht="11" customHeight="1" x14ac:dyDescent="0.25">
      <c r="A367" s="44"/>
      <c r="B367" s="42">
        <v>1999</v>
      </c>
      <c r="C367" s="18">
        <v>23.3</v>
      </c>
      <c r="D367" s="18">
        <v>128.6</v>
      </c>
      <c r="E367" s="43"/>
      <c r="F367" s="18"/>
      <c r="G367" s="18"/>
      <c r="H367" s="18"/>
      <c r="I367" s="18"/>
      <c r="J367" s="18"/>
      <c r="K367" s="18"/>
      <c r="L367" s="18"/>
      <c r="M367" s="18"/>
      <c r="N367" s="18"/>
      <c r="O367" s="18"/>
    </row>
    <row r="368" spans="1:15" ht="11" customHeight="1" x14ac:dyDescent="0.25">
      <c r="A368" s="44"/>
      <c r="B368" s="42">
        <v>2000</v>
      </c>
      <c r="C368" s="18">
        <v>29.2</v>
      </c>
      <c r="D368" s="18">
        <v>150</v>
      </c>
      <c r="E368" s="43"/>
      <c r="F368" s="18"/>
      <c r="G368" s="18"/>
      <c r="H368" s="18"/>
      <c r="I368" s="18"/>
      <c r="J368" s="18"/>
      <c r="K368" s="18"/>
      <c r="L368" s="18"/>
      <c r="M368" s="18"/>
      <c r="N368" s="18"/>
      <c r="O368" s="18"/>
    </row>
    <row r="369" spans="1:15" ht="11" customHeight="1" x14ac:dyDescent="0.25">
      <c r="A369" s="44"/>
      <c r="B369" s="42">
        <v>2001</v>
      </c>
      <c r="C369" s="18">
        <v>24.9</v>
      </c>
      <c r="D369" s="18">
        <v>110.7</v>
      </c>
      <c r="E369" s="43"/>
      <c r="F369" s="18"/>
      <c r="G369" s="18"/>
      <c r="H369" s="18"/>
      <c r="I369" s="18"/>
      <c r="J369" s="18"/>
      <c r="K369" s="18"/>
      <c r="L369" s="18"/>
      <c r="M369" s="18"/>
      <c r="N369" s="18"/>
      <c r="O369" s="18"/>
    </row>
    <row r="370" spans="1:15" ht="11" customHeight="1" x14ac:dyDescent="0.25">
      <c r="A370" s="44"/>
      <c r="B370" s="42">
        <v>2002</v>
      </c>
      <c r="C370" s="18">
        <v>28.8</v>
      </c>
      <c r="D370" s="18">
        <v>113.2</v>
      </c>
      <c r="E370" s="43"/>
      <c r="F370" s="18"/>
      <c r="G370" s="18"/>
      <c r="H370" s="18"/>
      <c r="I370" s="18"/>
      <c r="J370" s="18"/>
      <c r="K370" s="18"/>
      <c r="L370" s="18"/>
      <c r="M370" s="18"/>
      <c r="N370" s="18"/>
      <c r="O370" s="18"/>
    </row>
    <row r="371" spans="1:15" ht="11" customHeight="1" x14ac:dyDescent="0.25">
      <c r="A371" s="44"/>
      <c r="B371" s="42">
        <v>2003</v>
      </c>
      <c r="C371" s="18">
        <v>37.4</v>
      </c>
      <c r="D371" s="18">
        <v>126</v>
      </c>
      <c r="E371" s="43"/>
      <c r="F371" s="18"/>
      <c r="G371" s="18"/>
      <c r="H371" s="18"/>
      <c r="I371" s="18"/>
      <c r="J371" s="18"/>
      <c r="K371" s="18"/>
      <c r="L371" s="18"/>
      <c r="M371" s="18"/>
      <c r="N371" s="18"/>
      <c r="O371" s="18"/>
    </row>
    <row r="372" spans="1:15" ht="11" customHeight="1" x14ac:dyDescent="0.25">
      <c r="A372" s="44"/>
      <c r="B372" s="42">
        <v>2004</v>
      </c>
      <c r="C372" s="18">
        <v>45.4</v>
      </c>
      <c r="D372" s="18">
        <v>136.4</v>
      </c>
      <c r="E372" s="43"/>
      <c r="F372" s="18"/>
      <c r="G372" s="18"/>
      <c r="H372" s="18"/>
      <c r="I372" s="18"/>
      <c r="J372" s="18"/>
      <c r="K372" s="18"/>
      <c r="L372" s="18"/>
      <c r="M372" s="18"/>
      <c r="N372" s="18"/>
      <c r="O372" s="18"/>
    </row>
    <row r="373" spans="1:15" ht="11" customHeight="1" x14ac:dyDescent="0.25">
      <c r="A373" s="44"/>
      <c r="B373" s="42">
        <v>2005</v>
      </c>
      <c r="C373" s="18">
        <v>50.5</v>
      </c>
      <c r="D373" s="18">
        <v>130.19999999999999</v>
      </c>
      <c r="E373" s="43"/>
      <c r="F373" s="18"/>
      <c r="G373" s="18"/>
      <c r="H373" s="18"/>
      <c r="I373" s="18"/>
      <c r="J373" s="18"/>
      <c r="K373" s="18"/>
      <c r="L373" s="18"/>
      <c r="M373" s="18"/>
      <c r="N373" s="18"/>
      <c r="O373" s="18"/>
    </row>
    <row r="374" spans="1:15" ht="11" customHeight="1" x14ac:dyDescent="0.25">
      <c r="A374" s="44"/>
      <c r="B374" s="42">
        <v>2006</v>
      </c>
      <c r="C374" s="18">
        <v>57.3</v>
      </c>
      <c r="D374" s="18">
        <v>131.80000000000001</v>
      </c>
      <c r="E374" s="43"/>
      <c r="F374" s="18"/>
      <c r="G374" s="18"/>
      <c r="H374" s="18"/>
      <c r="I374" s="18"/>
      <c r="J374" s="18"/>
      <c r="K374" s="18"/>
      <c r="L374" s="18"/>
      <c r="M374" s="18"/>
      <c r="N374" s="18"/>
      <c r="O374" s="18"/>
    </row>
    <row r="375" spans="1:15" ht="11" customHeight="1" x14ac:dyDescent="0.25">
      <c r="A375" s="44"/>
      <c r="B375" s="42">
        <v>2007</v>
      </c>
      <c r="C375" s="18">
        <v>65.8</v>
      </c>
      <c r="D375" s="18">
        <v>135.4</v>
      </c>
      <c r="E375" s="43"/>
      <c r="F375" s="18"/>
      <c r="G375" s="18"/>
      <c r="H375" s="18"/>
      <c r="I375" s="18"/>
      <c r="J375" s="18"/>
      <c r="K375" s="18"/>
      <c r="L375" s="18"/>
      <c r="M375" s="18"/>
      <c r="N375" s="18"/>
      <c r="O375" s="18"/>
    </row>
    <row r="376" spans="1:15" ht="11" customHeight="1" x14ac:dyDescent="0.25">
      <c r="A376" s="44"/>
      <c r="B376" s="42">
        <v>2008</v>
      </c>
      <c r="C376" s="18">
        <v>68.599999999999994</v>
      </c>
      <c r="D376" s="18">
        <v>118.7</v>
      </c>
      <c r="E376" s="43"/>
      <c r="F376" s="18"/>
      <c r="G376" s="18"/>
      <c r="H376" s="18"/>
      <c r="I376" s="18"/>
      <c r="J376" s="18"/>
      <c r="K376" s="18"/>
      <c r="L376" s="18"/>
      <c r="M376" s="18"/>
      <c r="N376" s="18"/>
      <c r="O376" s="18"/>
    </row>
    <row r="377" spans="1:15" ht="11" customHeight="1" x14ac:dyDescent="0.25">
      <c r="A377" s="44"/>
      <c r="B377" s="42">
        <v>2009</v>
      </c>
      <c r="C377" s="18">
        <v>58.3</v>
      </c>
      <c r="D377" s="18">
        <v>90.3</v>
      </c>
      <c r="E377" s="43"/>
      <c r="F377" s="18"/>
      <c r="G377" s="18"/>
      <c r="H377" s="18"/>
      <c r="I377" s="18"/>
      <c r="J377" s="18"/>
      <c r="K377" s="18"/>
      <c r="L377" s="18"/>
      <c r="M377" s="18"/>
      <c r="N377" s="18"/>
      <c r="O377" s="18"/>
    </row>
    <row r="378" spans="1:15" ht="11" customHeight="1" x14ac:dyDescent="0.25">
      <c r="A378" s="44"/>
      <c r="B378" s="42">
        <v>2010</v>
      </c>
      <c r="C378" s="18">
        <v>79.099999999999994</v>
      </c>
      <c r="D378" s="18">
        <v>107.3</v>
      </c>
      <c r="E378" s="43"/>
      <c r="F378" s="18"/>
      <c r="G378" s="18"/>
      <c r="H378" s="18"/>
      <c r="I378" s="18"/>
      <c r="J378" s="18"/>
      <c r="K378" s="18"/>
      <c r="L378" s="18"/>
      <c r="M378" s="18"/>
      <c r="N378" s="18"/>
      <c r="O378" s="18"/>
    </row>
    <row r="379" spans="1:15" ht="11" customHeight="1" x14ac:dyDescent="0.25">
      <c r="A379" s="44"/>
      <c r="B379" s="42">
        <v>2011</v>
      </c>
      <c r="C379" s="18">
        <v>84.2</v>
      </c>
      <c r="D379" s="18">
        <v>96.4</v>
      </c>
      <c r="E379" s="43">
        <v>342.3</v>
      </c>
      <c r="F379" s="18"/>
      <c r="G379" s="18"/>
      <c r="H379" s="18"/>
      <c r="I379" s="18"/>
      <c r="J379" s="18"/>
      <c r="K379" s="18"/>
      <c r="L379" s="18"/>
      <c r="M379" s="18"/>
      <c r="N379" s="18"/>
      <c r="O379" s="18"/>
    </row>
    <row r="380" spans="1:15" ht="11" customHeight="1" x14ac:dyDescent="0.25">
      <c r="A380" s="44"/>
      <c r="B380" s="42">
        <v>2012</v>
      </c>
      <c r="C380" s="18">
        <v>82.2</v>
      </c>
      <c r="D380" s="18">
        <v>84.2</v>
      </c>
      <c r="E380" s="43">
        <v>78.7</v>
      </c>
      <c r="F380" s="18"/>
      <c r="G380" s="18"/>
      <c r="H380" s="18"/>
      <c r="I380" s="18"/>
      <c r="J380" s="18"/>
      <c r="K380" s="18"/>
      <c r="L380" s="18"/>
      <c r="M380" s="18"/>
      <c r="N380" s="18"/>
      <c r="O380" s="18"/>
    </row>
    <row r="381" spans="1:15" ht="11" customHeight="1" x14ac:dyDescent="0.25">
      <c r="A381" s="44"/>
      <c r="B381" s="42">
        <v>2013</v>
      </c>
      <c r="C381" s="18">
        <v>79.3</v>
      </c>
      <c r="D381" s="18">
        <v>85.5</v>
      </c>
      <c r="E381" s="43">
        <v>86.5</v>
      </c>
      <c r="F381" s="18"/>
      <c r="G381" s="18"/>
      <c r="H381" s="18"/>
      <c r="I381" s="18"/>
      <c r="J381" s="18"/>
      <c r="K381" s="18"/>
      <c r="L381" s="18"/>
      <c r="M381" s="18"/>
      <c r="N381" s="18"/>
      <c r="O381" s="18"/>
    </row>
    <row r="382" spans="1:15" ht="11" customHeight="1" x14ac:dyDescent="0.25">
      <c r="A382" s="44"/>
      <c r="B382" s="42">
        <v>2014</v>
      </c>
      <c r="C382" s="18">
        <v>91.3</v>
      </c>
      <c r="D382" s="18">
        <v>90.4</v>
      </c>
      <c r="E382" s="43">
        <v>98</v>
      </c>
      <c r="F382" s="18"/>
      <c r="G382" s="18"/>
      <c r="H382" s="18"/>
      <c r="I382" s="18"/>
      <c r="J382" s="18"/>
      <c r="K382" s="18"/>
      <c r="L382" s="18"/>
      <c r="M382" s="18"/>
      <c r="N382" s="18"/>
      <c r="O382" s="18"/>
    </row>
    <row r="383" spans="1:15" ht="11" customHeight="1" x14ac:dyDescent="0.25">
      <c r="A383" s="44"/>
      <c r="B383" s="42">
        <v>2015</v>
      </c>
      <c r="C383" s="45">
        <v>100</v>
      </c>
      <c r="D383" s="45">
        <v>100</v>
      </c>
      <c r="E383" s="46">
        <v>100</v>
      </c>
      <c r="F383" s="18"/>
      <c r="G383" s="18"/>
      <c r="H383" s="18"/>
      <c r="I383" s="18"/>
      <c r="J383" s="18"/>
      <c r="K383" s="18"/>
      <c r="L383" s="18"/>
      <c r="M383" s="18"/>
      <c r="N383" s="18"/>
      <c r="O383" s="18"/>
    </row>
    <row r="384" spans="1:15" ht="11" customHeight="1" x14ac:dyDescent="0.25">
      <c r="A384" s="44"/>
      <c r="B384" s="42">
        <v>2016</v>
      </c>
      <c r="C384" s="18">
        <v>108.5</v>
      </c>
      <c r="D384" s="18">
        <v>99.9</v>
      </c>
      <c r="E384" s="43">
        <v>127.2</v>
      </c>
      <c r="F384" s="18"/>
      <c r="G384" s="18"/>
      <c r="H384" s="18"/>
      <c r="I384" s="18"/>
      <c r="J384" s="18"/>
      <c r="K384" s="18"/>
      <c r="L384" s="18"/>
      <c r="M384" s="18"/>
      <c r="N384" s="18"/>
      <c r="O384" s="18"/>
    </row>
    <row r="385" spans="1:15" ht="11" customHeight="1" x14ac:dyDescent="0.25">
      <c r="A385" s="44"/>
      <c r="B385" s="42">
        <v>2017</v>
      </c>
      <c r="C385" s="18">
        <v>107.4</v>
      </c>
      <c r="D385" s="18">
        <v>104.3</v>
      </c>
      <c r="E385" s="43">
        <v>93.7</v>
      </c>
      <c r="F385" s="18"/>
      <c r="G385" s="18"/>
      <c r="H385" s="18"/>
      <c r="I385" s="18"/>
      <c r="J385" s="18"/>
      <c r="K385" s="18"/>
      <c r="L385" s="18"/>
      <c r="M385" s="18"/>
      <c r="N385" s="18"/>
      <c r="O385" s="18"/>
    </row>
    <row r="386" spans="1:15" ht="11" customHeight="1" x14ac:dyDescent="0.25">
      <c r="A386" s="44"/>
      <c r="B386" s="42">
        <v>2018</v>
      </c>
      <c r="C386" s="18">
        <v>123.6</v>
      </c>
      <c r="D386" s="18">
        <v>113.7</v>
      </c>
      <c r="E386" s="43">
        <v>126</v>
      </c>
      <c r="F386" s="18"/>
      <c r="G386" s="18"/>
      <c r="H386" s="18"/>
      <c r="I386" s="18"/>
      <c r="J386" s="18"/>
      <c r="K386" s="18"/>
      <c r="L386" s="18"/>
      <c r="M386" s="18"/>
      <c r="N386" s="18"/>
      <c r="O386" s="18"/>
    </row>
    <row r="387" spans="1:15" ht="11" customHeight="1" x14ac:dyDescent="0.25">
      <c r="A387" s="44"/>
      <c r="B387" s="42">
        <v>2019</v>
      </c>
      <c r="C387" s="18">
        <v>118.9</v>
      </c>
      <c r="D387" s="18">
        <v>101</v>
      </c>
      <c r="E387" s="43">
        <v>85.2</v>
      </c>
      <c r="F387" s="18"/>
      <c r="G387" s="18"/>
      <c r="H387" s="18"/>
      <c r="I387" s="18"/>
      <c r="J387" s="18"/>
      <c r="K387" s="18"/>
      <c r="L387" s="18"/>
      <c r="M387" s="18"/>
      <c r="N387" s="18"/>
      <c r="O387" s="18"/>
    </row>
    <row r="388" spans="1:15" ht="11" customHeight="1" x14ac:dyDescent="0.25">
      <c r="A388" s="44"/>
      <c r="B388" s="42">
        <v>2020</v>
      </c>
      <c r="C388" s="18">
        <v>129.4</v>
      </c>
      <c r="D388" s="18">
        <v>107.1</v>
      </c>
      <c r="E388" s="43">
        <v>85.3</v>
      </c>
      <c r="F388" s="18"/>
      <c r="G388" s="18"/>
      <c r="H388" s="18"/>
      <c r="I388" s="18"/>
      <c r="J388" s="18"/>
      <c r="K388" s="18"/>
      <c r="L388" s="18"/>
      <c r="M388" s="18"/>
      <c r="N388" s="18"/>
      <c r="O388" s="18"/>
    </row>
    <row r="389" spans="1:15" ht="11" customHeight="1" x14ac:dyDescent="0.25">
      <c r="A389" s="44"/>
      <c r="B389" s="42">
        <v>2021</v>
      </c>
      <c r="C389" s="18">
        <v>169.1</v>
      </c>
      <c r="D389" s="18">
        <v>132.6</v>
      </c>
      <c r="E389" s="43">
        <v>142.30000000000001</v>
      </c>
      <c r="F389" s="18"/>
      <c r="G389" s="18"/>
      <c r="H389" s="18"/>
      <c r="I389" s="18"/>
      <c r="J389" s="18"/>
      <c r="K389" s="18"/>
      <c r="L389" s="18"/>
      <c r="M389" s="18"/>
      <c r="N389" s="18"/>
      <c r="O389" s="18"/>
    </row>
    <row r="390" spans="1:15" ht="11" customHeight="1" x14ac:dyDescent="0.25">
      <c r="A390" s="44"/>
      <c r="B390" s="42">
        <v>2022</v>
      </c>
      <c r="C390" s="18">
        <v>161.9</v>
      </c>
      <c r="D390" s="18">
        <v>132.6</v>
      </c>
      <c r="E390" s="43">
        <v>123.2</v>
      </c>
      <c r="F390" s="18"/>
      <c r="G390" s="18"/>
      <c r="H390" s="18"/>
      <c r="I390" s="18"/>
      <c r="J390" s="18"/>
      <c r="K390" s="18"/>
      <c r="L390" s="18"/>
      <c r="M390" s="18"/>
      <c r="N390" s="18"/>
      <c r="O390" s="18"/>
    </row>
    <row r="391" spans="1:15" ht="11" customHeight="1" thickBot="1" x14ac:dyDescent="0.3">
      <c r="A391" s="24"/>
      <c r="B391" s="25">
        <v>2023</v>
      </c>
      <c r="C391" s="26">
        <v>153.9</v>
      </c>
      <c r="D391" s="26">
        <v>118.6</v>
      </c>
      <c r="E391" s="47"/>
      <c r="F391" s="18"/>
      <c r="G391" s="18"/>
      <c r="H391" s="18"/>
      <c r="I391" s="18"/>
      <c r="J391" s="18"/>
      <c r="K391" s="18"/>
      <c r="L391" s="18"/>
      <c r="M391" s="18"/>
      <c r="N391" s="18"/>
      <c r="O391" s="18"/>
    </row>
    <row r="392" spans="1:15" ht="11" customHeight="1" x14ac:dyDescent="0.25">
      <c r="A392" s="14" t="s">
        <v>17</v>
      </c>
      <c r="B392" s="15">
        <v>1994</v>
      </c>
      <c r="C392" s="16">
        <v>71.900000000000006</v>
      </c>
      <c r="D392" s="16">
        <v>136.80000000000001</v>
      </c>
      <c r="E392" s="40"/>
      <c r="F392" s="18"/>
      <c r="G392" s="18"/>
      <c r="H392" s="18"/>
      <c r="I392" s="18"/>
      <c r="J392" s="18"/>
      <c r="K392" s="18"/>
      <c r="L392" s="18"/>
      <c r="M392" s="18"/>
      <c r="N392" s="18"/>
      <c r="O392" s="18"/>
    </row>
    <row r="393" spans="1:15" ht="11" customHeight="1" x14ac:dyDescent="0.25">
      <c r="A393" s="41"/>
      <c r="B393" s="42">
        <v>1995</v>
      </c>
      <c r="C393" s="18">
        <v>77.3</v>
      </c>
      <c r="D393" s="18">
        <v>143.1</v>
      </c>
      <c r="E393" s="43"/>
      <c r="F393" s="18"/>
      <c r="G393" s="18"/>
      <c r="H393" s="18"/>
      <c r="I393" s="18"/>
      <c r="J393" s="18"/>
      <c r="K393" s="18"/>
      <c r="L393" s="18"/>
      <c r="M393" s="18"/>
      <c r="N393" s="18"/>
      <c r="O393" s="18"/>
    </row>
    <row r="394" spans="1:15" ht="11" customHeight="1" x14ac:dyDescent="0.25">
      <c r="A394" s="44"/>
      <c r="B394" s="42">
        <v>1996</v>
      </c>
      <c r="C394" s="18">
        <v>76</v>
      </c>
      <c r="D394" s="18">
        <v>140.5</v>
      </c>
      <c r="E394" s="43"/>
      <c r="F394" s="18"/>
      <c r="G394" s="18"/>
      <c r="H394" s="18"/>
      <c r="I394" s="18"/>
      <c r="J394" s="18"/>
      <c r="K394" s="18"/>
      <c r="L394" s="18"/>
      <c r="M394" s="18"/>
      <c r="N394" s="18"/>
      <c r="O394" s="18"/>
    </row>
    <row r="395" spans="1:15" ht="11" customHeight="1" x14ac:dyDescent="0.25">
      <c r="A395" s="44"/>
      <c r="B395" s="42">
        <v>1997</v>
      </c>
      <c r="C395" s="18">
        <v>78</v>
      </c>
      <c r="D395" s="18">
        <v>141.5</v>
      </c>
      <c r="E395" s="43"/>
      <c r="F395" s="18"/>
      <c r="G395" s="18"/>
      <c r="H395" s="18"/>
      <c r="I395" s="18"/>
      <c r="J395" s="18"/>
      <c r="K395" s="18"/>
      <c r="L395" s="18"/>
      <c r="M395" s="18"/>
      <c r="N395" s="18"/>
      <c r="O395" s="18"/>
    </row>
    <row r="396" spans="1:15" ht="11" customHeight="1" x14ac:dyDescent="0.25">
      <c r="A396" s="44"/>
      <c r="B396" s="42">
        <v>1998</v>
      </c>
      <c r="C396" s="18">
        <v>74.3</v>
      </c>
      <c r="D396" s="18">
        <v>132.30000000000001</v>
      </c>
      <c r="E396" s="43"/>
      <c r="F396" s="18"/>
      <c r="G396" s="18"/>
      <c r="H396" s="18"/>
      <c r="I396" s="18"/>
      <c r="J396" s="18"/>
      <c r="K396" s="18"/>
      <c r="L396" s="18"/>
      <c r="M396" s="18"/>
      <c r="N396" s="18"/>
      <c r="O396" s="18"/>
    </row>
    <row r="397" spans="1:15" ht="11" customHeight="1" x14ac:dyDescent="0.25">
      <c r="A397" s="44"/>
      <c r="B397" s="42">
        <v>1999</v>
      </c>
      <c r="C397" s="18">
        <v>71.099999999999994</v>
      </c>
      <c r="D397" s="18">
        <v>123.3</v>
      </c>
      <c r="E397" s="43"/>
      <c r="F397" s="18"/>
      <c r="G397" s="18"/>
      <c r="H397" s="18"/>
      <c r="I397" s="18"/>
      <c r="J397" s="18"/>
      <c r="K397" s="18"/>
      <c r="L397" s="18"/>
      <c r="M397" s="18"/>
      <c r="N397" s="18"/>
      <c r="O397" s="18"/>
    </row>
    <row r="398" spans="1:15" ht="11" customHeight="1" x14ac:dyDescent="0.25">
      <c r="A398" s="44"/>
      <c r="B398" s="42">
        <v>2000</v>
      </c>
      <c r="C398" s="18">
        <v>76.3</v>
      </c>
      <c r="D398" s="18">
        <v>127.9</v>
      </c>
      <c r="E398" s="43"/>
      <c r="F398" s="18"/>
      <c r="G398" s="18"/>
      <c r="H398" s="18"/>
      <c r="I398" s="18"/>
      <c r="J398" s="18"/>
      <c r="K398" s="18"/>
      <c r="L398" s="18"/>
      <c r="M398" s="18"/>
      <c r="N398" s="18"/>
      <c r="O398" s="18"/>
    </row>
    <row r="399" spans="1:15" ht="11" customHeight="1" x14ac:dyDescent="0.25">
      <c r="A399" s="44"/>
      <c r="B399" s="42">
        <v>2001</v>
      </c>
      <c r="C399" s="18">
        <v>69.8</v>
      </c>
      <c r="D399" s="18">
        <v>116.2</v>
      </c>
      <c r="E399" s="43"/>
      <c r="F399" s="18"/>
      <c r="G399" s="18"/>
      <c r="H399" s="18"/>
      <c r="I399" s="18"/>
      <c r="J399" s="18"/>
      <c r="K399" s="18"/>
      <c r="L399" s="18"/>
      <c r="M399" s="18"/>
      <c r="N399" s="18"/>
      <c r="O399" s="18"/>
    </row>
    <row r="400" spans="1:15" ht="11" customHeight="1" x14ac:dyDescent="0.25">
      <c r="A400" s="44"/>
      <c r="B400" s="42">
        <v>2002</v>
      </c>
      <c r="C400" s="18">
        <v>65.099999999999994</v>
      </c>
      <c r="D400" s="18">
        <v>103.4</v>
      </c>
      <c r="E400" s="43"/>
      <c r="F400" s="18"/>
      <c r="G400" s="18"/>
      <c r="H400" s="18"/>
      <c r="I400" s="18"/>
      <c r="J400" s="18"/>
      <c r="K400" s="18"/>
      <c r="L400" s="18"/>
      <c r="M400" s="18"/>
      <c r="N400" s="18"/>
      <c r="O400" s="18"/>
    </row>
    <row r="401" spans="1:15" ht="11" customHeight="1" x14ac:dyDescent="0.25">
      <c r="A401" s="44"/>
      <c r="B401" s="42">
        <v>2003</v>
      </c>
      <c r="C401" s="18">
        <v>71.2</v>
      </c>
      <c r="D401" s="18">
        <v>106.4</v>
      </c>
      <c r="E401" s="43"/>
      <c r="F401" s="18"/>
      <c r="G401" s="18"/>
      <c r="H401" s="18"/>
      <c r="I401" s="18"/>
      <c r="J401" s="18"/>
      <c r="K401" s="18"/>
      <c r="L401" s="18"/>
      <c r="M401" s="18"/>
      <c r="N401" s="18"/>
      <c r="O401" s="18"/>
    </row>
    <row r="402" spans="1:15" ht="11" customHeight="1" x14ac:dyDescent="0.25">
      <c r="A402" s="44"/>
      <c r="B402" s="42">
        <v>2004</v>
      </c>
      <c r="C402" s="18">
        <v>76.599999999999994</v>
      </c>
      <c r="D402" s="18">
        <v>107.4</v>
      </c>
      <c r="E402" s="43"/>
      <c r="F402" s="18"/>
      <c r="G402" s="18"/>
      <c r="H402" s="18"/>
      <c r="I402" s="18"/>
      <c r="J402" s="18"/>
      <c r="K402" s="18"/>
      <c r="L402" s="18"/>
      <c r="M402" s="18"/>
      <c r="N402" s="18"/>
      <c r="O402" s="18"/>
    </row>
    <row r="403" spans="1:15" ht="11" customHeight="1" x14ac:dyDescent="0.25">
      <c r="A403" s="44"/>
      <c r="B403" s="42">
        <v>2005</v>
      </c>
      <c r="C403" s="18">
        <v>81.599999999999994</v>
      </c>
      <c r="D403" s="18">
        <v>110.1</v>
      </c>
      <c r="E403" s="43"/>
      <c r="F403" s="18"/>
      <c r="G403" s="18"/>
      <c r="H403" s="18"/>
      <c r="I403" s="18"/>
      <c r="J403" s="18"/>
      <c r="K403" s="18"/>
      <c r="L403" s="18"/>
      <c r="M403" s="18"/>
      <c r="N403" s="18"/>
      <c r="O403" s="18"/>
    </row>
    <row r="404" spans="1:15" ht="11" customHeight="1" x14ac:dyDescent="0.25">
      <c r="A404" s="44"/>
      <c r="B404" s="42">
        <v>2006</v>
      </c>
      <c r="C404" s="18">
        <v>89.7</v>
      </c>
      <c r="D404" s="18">
        <v>113.6</v>
      </c>
      <c r="E404" s="43"/>
      <c r="F404" s="18"/>
      <c r="G404" s="18"/>
      <c r="H404" s="18"/>
      <c r="I404" s="18"/>
      <c r="J404" s="18"/>
      <c r="K404" s="18"/>
      <c r="L404" s="18"/>
      <c r="M404" s="18"/>
      <c r="N404" s="18"/>
      <c r="O404" s="18"/>
    </row>
    <row r="405" spans="1:15" ht="11" customHeight="1" x14ac:dyDescent="0.25">
      <c r="A405" s="44"/>
      <c r="B405" s="42">
        <v>2007</v>
      </c>
      <c r="C405" s="18">
        <v>95.8</v>
      </c>
      <c r="D405" s="18">
        <v>117.8</v>
      </c>
      <c r="E405" s="43"/>
      <c r="F405" s="18"/>
      <c r="G405" s="18"/>
      <c r="H405" s="18"/>
      <c r="I405" s="18"/>
      <c r="J405" s="18"/>
      <c r="K405" s="18"/>
      <c r="L405" s="18"/>
      <c r="M405" s="18"/>
      <c r="N405" s="18"/>
      <c r="O405" s="18"/>
    </row>
    <row r="406" spans="1:15" ht="11" customHeight="1" x14ac:dyDescent="0.25">
      <c r="A406" s="44"/>
      <c r="B406" s="42">
        <v>2008</v>
      </c>
      <c r="C406" s="18">
        <v>90.7</v>
      </c>
      <c r="D406" s="18">
        <v>107.8</v>
      </c>
      <c r="E406" s="43"/>
      <c r="F406" s="18"/>
      <c r="G406" s="18"/>
      <c r="H406" s="18"/>
      <c r="I406" s="18"/>
      <c r="J406" s="18"/>
      <c r="K406" s="18"/>
      <c r="L406" s="18"/>
      <c r="M406" s="18"/>
      <c r="N406" s="18"/>
      <c r="O406" s="18"/>
    </row>
    <row r="407" spans="1:15" ht="11" customHeight="1" x14ac:dyDescent="0.25">
      <c r="A407" s="44"/>
      <c r="B407" s="42">
        <v>2009</v>
      </c>
      <c r="C407" s="18">
        <v>73.400000000000006</v>
      </c>
      <c r="D407" s="18">
        <v>89</v>
      </c>
      <c r="E407" s="43"/>
      <c r="F407" s="18"/>
      <c r="G407" s="18"/>
      <c r="H407" s="18"/>
      <c r="I407" s="18"/>
      <c r="J407" s="18"/>
      <c r="K407" s="18"/>
      <c r="L407" s="18"/>
      <c r="M407" s="18"/>
      <c r="N407" s="18"/>
      <c r="O407" s="18"/>
    </row>
    <row r="408" spans="1:15" ht="11" customHeight="1" x14ac:dyDescent="0.25">
      <c r="A408" s="44"/>
      <c r="B408" s="42">
        <v>2010</v>
      </c>
      <c r="C408" s="18">
        <v>87.4</v>
      </c>
      <c r="D408" s="18">
        <v>97.2</v>
      </c>
      <c r="E408" s="43"/>
      <c r="F408" s="18"/>
      <c r="G408" s="18"/>
      <c r="H408" s="18"/>
      <c r="I408" s="18"/>
      <c r="J408" s="18"/>
      <c r="K408" s="18"/>
      <c r="L408" s="18"/>
      <c r="M408" s="18"/>
      <c r="N408" s="18"/>
      <c r="O408" s="18"/>
    </row>
    <row r="409" spans="1:15" ht="11" customHeight="1" x14ac:dyDescent="0.25">
      <c r="A409" s="44"/>
      <c r="B409" s="42">
        <v>2011</v>
      </c>
      <c r="C409" s="18">
        <v>89.7</v>
      </c>
      <c r="D409" s="18">
        <v>92.6</v>
      </c>
      <c r="E409" s="43">
        <v>72.099999999999994</v>
      </c>
      <c r="F409" s="18"/>
      <c r="G409" s="18"/>
      <c r="H409" s="18"/>
      <c r="I409" s="18"/>
      <c r="J409" s="18"/>
      <c r="K409" s="18"/>
      <c r="L409" s="18"/>
      <c r="M409" s="18"/>
      <c r="N409" s="18"/>
      <c r="O409" s="18"/>
    </row>
    <row r="410" spans="1:15" ht="11" customHeight="1" x14ac:dyDescent="0.25">
      <c r="A410" s="44"/>
      <c r="B410" s="42">
        <v>2012</v>
      </c>
      <c r="C410" s="18">
        <v>90.7</v>
      </c>
      <c r="D410" s="18">
        <v>90.8</v>
      </c>
      <c r="E410" s="43">
        <v>68.7</v>
      </c>
      <c r="F410" s="18"/>
      <c r="G410" s="18"/>
      <c r="H410" s="18"/>
      <c r="I410" s="18"/>
      <c r="J410" s="18"/>
      <c r="K410" s="18"/>
      <c r="L410" s="18"/>
      <c r="M410" s="18"/>
      <c r="N410" s="18"/>
      <c r="O410" s="18"/>
    </row>
    <row r="411" spans="1:15" ht="11" customHeight="1" x14ac:dyDescent="0.25">
      <c r="A411" s="44"/>
      <c r="B411" s="42">
        <v>2013</v>
      </c>
      <c r="C411" s="18">
        <v>89.5</v>
      </c>
      <c r="D411" s="18">
        <v>89.9</v>
      </c>
      <c r="E411" s="43">
        <v>81.599999999999994</v>
      </c>
      <c r="F411" s="18"/>
      <c r="G411" s="18"/>
      <c r="H411" s="18"/>
      <c r="I411" s="18"/>
      <c r="J411" s="18"/>
      <c r="K411" s="18"/>
      <c r="L411" s="18"/>
      <c r="M411" s="18"/>
      <c r="N411" s="18"/>
      <c r="O411" s="18"/>
    </row>
    <row r="412" spans="1:15" ht="11" customHeight="1" x14ac:dyDescent="0.25">
      <c r="A412" s="44"/>
      <c r="B412" s="42">
        <v>2014</v>
      </c>
      <c r="C412" s="18">
        <v>101</v>
      </c>
      <c r="D412" s="18">
        <v>100.1</v>
      </c>
      <c r="E412" s="43">
        <v>99.4</v>
      </c>
      <c r="F412" s="18"/>
      <c r="G412" s="18"/>
      <c r="H412" s="18"/>
      <c r="I412" s="18"/>
      <c r="J412" s="18"/>
      <c r="K412" s="18"/>
      <c r="L412" s="18"/>
      <c r="M412" s="18"/>
      <c r="N412" s="18"/>
      <c r="O412" s="18"/>
    </row>
    <row r="413" spans="1:15" ht="11" customHeight="1" x14ac:dyDescent="0.25">
      <c r="A413" s="44"/>
      <c r="B413" s="42">
        <v>2015</v>
      </c>
      <c r="C413" s="45">
        <v>100</v>
      </c>
      <c r="D413" s="45">
        <v>100</v>
      </c>
      <c r="E413" s="46">
        <v>100</v>
      </c>
      <c r="F413" s="18"/>
      <c r="G413" s="18"/>
      <c r="H413" s="18"/>
      <c r="I413" s="18"/>
      <c r="J413" s="18"/>
      <c r="K413" s="18"/>
      <c r="L413" s="18"/>
      <c r="M413" s="18"/>
      <c r="N413" s="18"/>
      <c r="O413" s="18"/>
    </row>
    <row r="414" spans="1:15" ht="11" customHeight="1" x14ac:dyDescent="0.25">
      <c r="A414" s="44"/>
      <c r="B414" s="42">
        <v>2016</v>
      </c>
      <c r="C414" s="18">
        <v>101.2</v>
      </c>
      <c r="D414" s="18">
        <v>99.2</v>
      </c>
      <c r="E414" s="43">
        <v>94.3</v>
      </c>
      <c r="F414" s="18"/>
      <c r="G414" s="18"/>
      <c r="H414" s="18"/>
      <c r="I414" s="18"/>
      <c r="J414" s="18"/>
      <c r="K414" s="18"/>
      <c r="L414" s="18"/>
      <c r="M414" s="18"/>
      <c r="N414" s="18"/>
      <c r="O414" s="18"/>
    </row>
    <row r="415" spans="1:15" ht="11" customHeight="1" x14ac:dyDescent="0.25">
      <c r="A415" s="44"/>
      <c r="B415" s="42">
        <v>2017</v>
      </c>
      <c r="C415" s="18">
        <v>114.9</v>
      </c>
      <c r="D415" s="18">
        <v>106.4</v>
      </c>
      <c r="E415" s="43">
        <v>106.4</v>
      </c>
      <c r="F415" s="18"/>
      <c r="G415" s="18"/>
      <c r="H415" s="18"/>
      <c r="I415" s="18"/>
      <c r="J415" s="18"/>
      <c r="K415" s="18"/>
      <c r="L415" s="18"/>
      <c r="M415" s="18"/>
      <c r="N415" s="18"/>
      <c r="O415" s="18"/>
    </row>
    <row r="416" spans="1:15" ht="11" customHeight="1" x14ac:dyDescent="0.25">
      <c r="A416" s="44"/>
      <c r="B416" s="42">
        <v>2018</v>
      </c>
      <c r="C416" s="18">
        <v>126.5</v>
      </c>
      <c r="D416" s="18">
        <v>115.1</v>
      </c>
      <c r="E416" s="43">
        <v>135.6</v>
      </c>
      <c r="F416" s="18"/>
      <c r="G416" s="18"/>
      <c r="H416" s="18"/>
      <c r="I416" s="18"/>
      <c r="J416" s="18"/>
      <c r="K416" s="18"/>
      <c r="L416" s="18"/>
      <c r="M416" s="18"/>
      <c r="N416" s="18"/>
      <c r="O416" s="18"/>
    </row>
    <row r="417" spans="1:15" ht="11" customHeight="1" x14ac:dyDescent="0.25">
      <c r="A417" s="44"/>
      <c r="B417" s="42">
        <v>2019</v>
      </c>
      <c r="C417" s="18">
        <v>123.9</v>
      </c>
      <c r="D417" s="18">
        <v>111.1</v>
      </c>
      <c r="E417" s="43">
        <v>120.9</v>
      </c>
      <c r="F417" s="18"/>
      <c r="G417" s="18"/>
      <c r="H417" s="18"/>
      <c r="I417" s="18"/>
      <c r="J417" s="18"/>
      <c r="K417" s="18"/>
      <c r="L417" s="18"/>
      <c r="M417" s="18"/>
      <c r="N417" s="18"/>
      <c r="O417" s="18"/>
    </row>
    <row r="418" spans="1:15" ht="11" customHeight="1" x14ac:dyDescent="0.25">
      <c r="A418" s="44"/>
      <c r="B418" s="42">
        <v>2020</v>
      </c>
      <c r="C418" s="18">
        <v>115</v>
      </c>
      <c r="D418" s="18">
        <v>103.5</v>
      </c>
      <c r="E418" s="43">
        <v>147.30000000000001</v>
      </c>
      <c r="F418" s="18"/>
      <c r="G418" s="18"/>
      <c r="H418" s="18"/>
      <c r="I418" s="18"/>
      <c r="J418" s="18"/>
      <c r="K418" s="18"/>
      <c r="L418" s="18"/>
      <c r="M418" s="18"/>
      <c r="N418" s="18"/>
      <c r="O418" s="18"/>
    </row>
    <row r="419" spans="1:15" ht="11" customHeight="1" x14ac:dyDescent="0.25">
      <c r="A419" s="44"/>
      <c r="B419" s="42">
        <v>2021</v>
      </c>
      <c r="C419" s="18">
        <v>128.19999999999999</v>
      </c>
      <c r="D419" s="18">
        <v>109.5</v>
      </c>
      <c r="E419" s="43">
        <v>161.80000000000001</v>
      </c>
      <c r="F419" s="18"/>
      <c r="G419" s="18"/>
      <c r="H419" s="18"/>
      <c r="I419" s="18"/>
      <c r="J419" s="18"/>
      <c r="K419" s="18"/>
      <c r="L419" s="18"/>
      <c r="M419" s="18"/>
      <c r="N419" s="18"/>
      <c r="O419" s="18"/>
    </row>
    <row r="420" spans="1:15" ht="11" customHeight="1" x14ac:dyDescent="0.25">
      <c r="A420" s="44"/>
      <c r="B420" s="42">
        <v>2022</v>
      </c>
      <c r="C420" s="18">
        <v>131.80000000000001</v>
      </c>
      <c r="D420" s="18">
        <v>109.6</v>
      </c>
      <c r="E420" s="43">
        <v>165.4</v>
      </c>
      <c r="F420" s="18"/>
      <c r="G420" s="18"/>
      <c r="H420" s="18"/>
      <c r="I420" s="18"/>
      <c r="J420" s="18"/>
      <c r="K420" s="18"/>
      <c r="L420" s="18"/>
      <c r="M420" s="18"/>
      <c r="N420" s="18"/>
      <c r="O420" s="18"/>
    </row>
    <row r="421" spans="1:15" ht="11" customHeight="1" thickBot="1" x14ac:dyDescent="0.3">
      <c r="A421" s="24"/>
      <c r="B421" s="25">
        <v>2023</v>
      </c>
      <c r="C421" s="26">
        <v>128.9</v>
      </c>
      <c r="D421" s="26">
        <v>113.6</v>
      </c>
      <c r="E421" s="47"/>
      <c r="F421" s="18"/>
      <c r="G421" s="18"/>
      <c r="H421" s="18"/>
      <c r="I421" s="18"/>
      <c r="J421" s="18"/>
      <c r="K421" s="18"/>
      <c r="L421" s="18"/>
      <c r="M421" s="18"/>
      <c r="N421" s="18"/>
      <c r="O421" s="18"/>
    </row>
    <row r="422" spans="1:15" ht="11" customHeight="1" x14ac:dyDescent="0.25">
      <c r="A422" s="14" t="s">
        <v>18</v>
      </c>
      <c r="B422" s="15">
        <v>1994</v>
      </c>
      <c r="C422" s="16">
        <v>21.2</v>
      </c>
      <c r="D422" s="16">
        <v>210.2</v>
      </c>
      <c r="E422" s="40"/>
      <c r="F422" s="18"/>
      <c r="G422" s="18"/>
      <c r="H422" s="18"/>
      <c r="I422" s="18"/>
      <c r="J422" s="18"/>
      <c r="K422" s="18"/>
      <c r="L422" s="18"/>
      <c r="M422" s="18"/>
      <c r="N422" s="18"/>
      <c r="O422" s="18"/>
    </row>
    <row r="423" spans="1:15" ht="11" customHeight="1" x14ac:dyDescent="0.25">
      <c r="A423" s="41"/>
      <c r="B423" s="42">
        <v>1995</v>
      </c>
      <c r="C423" s="18">
        <v>24.4</v>
      </c>
      <c r="D423" s="18">
        <v>210.9</v>
      </c>
      <c r="E423" s="43"/>
      <c r="F423" s="18"/>
      <c r="G423" s="18"/>
      <c r="H423" s="18"/>
      <c r="I423" s="18"/>
      <c r="J423" s="18"/>
      <c r="K423" s="18"/>
      <c r="L423" s="18"/>
      <c r="M423" s="18"/>
      <c r="N423" s="18"/>
      <c r="O423" s="18"/>
    </row>
    <row r="424" spans="1:15" ht="11" customHeight="1" x14ac:dyDescent="0.25">
      <c r="A424" s="44"/>
      <c r="B424" s="42">
        <v>1996</v>
      </c>
      <c r="C424" s="18">
        <v>30.5</v>
      </c>
      <c r="D424" s="18">
        <v>233.4</v>
      </c>
      <c r="E424" s="43"/>
      <c r="F424" s="18"/>
      <c r="G424" s="18"/>
      <c r="H424" s="18"/>
      <c r="I424" s="18"/>
      <c r="J424" s="18"/>
      <c r="K424" s="18"/>
      <c r="L424" s="18"/>
      <c r="M424" s="18"/>
      <c r="N424" s="18"/>
      <c r="O424" s="18"/>
    </row>
    <row r="425" spans="1:15" ht="11" customHeight="1" x14ac:dyDescent="0.25">
      <c r="A425" s="44"/>
      <c r="B425" s="42">
        <v>1997</v>
      </c>
      <c r="C425" s="18">
        <v>33.4</v>
      </c>
      <c r="D425" s="18">
        <v>232.4</v>
      </c>
      <c r="E425" s="43"/>
      <c r="F425" s="18"/>
      <c r="G425" s="18"/>
      <c r="H425" s="18"/>
      <c r="I425" s="18"/>
      <c r="J425" s="18"/>
      <c r="K425" s="18"/>
      <c r="L425" s="18"/>
      <c r="M425" s="18"/>
      <c r="N425" s="18"/>
      <c r="O425" s="18"/>
    </row>
    <row r="426" spans="1:15" ht="11" customHeight="1" x14ac:dyDescent="0.25">
      <c r="A426" s="44"/>
      <c r="B426" s="42">
        <v>1998</v>
      </c>
      <c r="C426" s="18">
        <v>34</v>
      </c>
      <c r="D426" s="18">
        <v>226.3</v>
      </c>
      <c r="E426" s="43"/>
      <c r="F426" s="18"/>
      <c r="G426" s="18"/>
      <c r="H426" s="18"/>
      <c r="I426" s="18"/>
      <c r="J426" s="18"/>
      <c r="K426" s="18"/>
      <c r="L426" s="18"/>
      <c r="M426" s="18"/>
      <c r="N426" s="18"/>
      <c r="O426" s="18"/>
    </row>
    <row r="427" spans="1:15" ht="11" customHeight="1" x14ac:dyDescent="0.25">
      <c r="A427" s="44"/>
      <c r="B427" s="42">
        <v>1999</v>
      </c>
      <c r="C427" s="18">
        <v>35.5</v>
      </c>
      <c r="D427" s="18">
        <v>213.2</v>
      </c>
      <c r="E427" s="43"/>
      <c r="F427" s="18"/>
      <c r="G427" s="18"/>
      <c r="H427" s="18"/>
      <c r="I427" s="18"/>
      <c r="J427" s="18"/>
      <c r="K427" s="18"/>
      <c r="L427" s="18"/>
      <c r="M427" s="18"/>
      <c r="N427" s="18"/>
      <c r="O427" s="18"/>
    </row>
    <row r="428" spans="1:15" ht="11" customHeight="1" x14ac:dyDescent="0.25">
      <c r="A428" s="44"/>
      <c r="B428" s="42">
        <v>2000</v>
      </c>
      <c r="C428" s="18">
        <v>41.3</v>
      </c>
      <c r="D428" s="18">
        <v>218.4</v>
      </c>
      <c r="E428" s="43"/>
      <c r="F428" s="18"/>
      <c r="G428" s="18"/>
      <c r="H428" s="18"/>
      <c r="I428" s="18"/>
      <c r="J428" s="18"/>
      <c r="K428" s="18"/>
      <c r="L428" s="18"/>
      <c r="M428" s="18"/>
      <c r="N428" s="18"/>
      <c r="O428" s="18"/>
    </row>
    <row r="429" spans="1:15" ht="11" customHeight="1" x14ac:dyDescent="0.25">
      <c r="A429" s="44"/>
      <c r="B429" s="42">
        <v>2001</v>
      </c>
      <c r="C429" s="18">
        <v>38.1</v>
      </c>
      <c r="D429" s="18">
        <v>178.7</v>
      </c>
      <c r="E429" s="43"/>
      <c r="F429" s="18"/>
      <c r="G429" s="18"/>
      <c r="H429" s="18"/>
      <c r="I429" s="18"/>
      <c r="J429" s="18"/>
      <c r="K429" s="18"/>
      <c r="L429" s="18"/>
      <c r="M429" s="18"/>
      <c r="N429" s="18"/>
      <c r="O429" s="18"/>
    </row>
    <row r="430" spans="1:15" ht="11" customHeight="1" x14ac:dyDescent="0.25">
      <c r="A430" s="44"/>
      <c r="B430" s="42">
        <v>2002</v>
      </c>
      <c r="C430" s="18">
        <v>40.200000000000003</v>
      </c>
      <c r="D430" s="18">
        <v>159.9</v>
      </c>
      <c r="E430" s="43"/>
      <c r="F430" s="18"/>
      <c r="G430" s="18"/>
      <c r="H430" s="18"/>
      <c r="I430" s="18"/>
      <c r="J430" s="18"/>
      <c r="K430" s="18"/>
      <c r="L430" s="18"/>
      <c r="M430" s="18"/>
      <c r="N430" s="18"/>
      <c r="O430" s="18"/>
    </row>
    <row r="431" spans="1:15" ht="11" customHeight="1" x14ac:dyDescent="0.25">
      <c r="A431" s="44"/>
      <c r="B431" s="42">
        <v>2003</v>
      </c>
      <c r="C431" s="18">
        <v>51.5</v>
      </c>
      <c r="D431" s="18">
        <v>164.5</v>
      </c>
      <c r="E431" s="43"/>
      <c r="F431" s="18"/>
      <c r="G431" s="18"/>
      <c r="H431" s="18"/>
      <c r="I431" s="18"/>
      <c r="J431" s="18"/>
      <c r="K431" s="18"/>
      <c r="L431" s="18"/>
      <c r="M431" s="18"/>
      <c r="N431" s="18"/>
      <c r="O431" s="18"/>
    </row>
    <row r="432" spans="1:15" ht="11" customHeight="1" x14ac:dyDescent="0.25">
      <c r="A432" s="44"/>
      <c r="B432" s="42">
        <v>2004</v>
      </c>
      <c r="C432" s="18">
        <v>59.8</v>
      </c>
      <c r="D432" s="18">
        <v>157.19999999999999</v>
      </c>
      <c r="E432" s="43"/>
      <c r="F432" s="18"/>
      <c r="G432" s="18"/>
      <c r="H432" s="18"/>
      <c r="I432" s="18"/>
      <c r="J432" s="18"/>
      <c r="K432" s="18"/>
      <c r="L432" s="18"/>
      <c r="M432" s="18"/>
      <c r="N432" s="18"/>
      <c r="O432" s="18"/>
    </row>
    <row r="433" spans="1:15" ht="11" customHeight="1" x14ac:dyDescent="0.25">
      <c r="A433" s="44"/>
      <c r="B433" s="42">
        <v>2005</v>
      </c>
      <c r="C433" s="18">
        <v>66.900000000000006</v>
      </c>
      <c r="D433" s="18">
        <v>156.5</v>
      </c>
      <c r="E433" s="43"/>
      <c r="F433" s="18"/>
      <c r="G433" s="18"/>
      <c r="H433" s="18"/>
      <c r="I433" s="18"/>
      <c r="J433" s="18"/>
      <c r="K433" s="18"/>
      <c r="L433" s="18"/>
      <c r="M433" s="18"/>
      <c r="N433" s="18"/>
      <c r="O433" s="18"/>
    </row>
    <row r="434" spans="1:15" ht="11" customHeight="1" x14ac:dyDescent="0.25">
      <c r="A434" s="44"/>
      <c r="B434" s="42">
        <v>2006</v>
      </c>
      <c r="C434" s="18">
        <v>76.900000000000006</v>
      </c>
      <c r="D434" s="18">
        <v>161</v>
      </c>
      <c r="E434" s="43"/>
      <c r="F434" s="18"/>
      <c r="G434" s="18"/>
      <c r="H434" s="18"/>
      <c r="I434" s="18"/>
      <c r="J434" s="18"/>
      <c r="K434" s="18"/>
      <c r="L434" s="18"/>
      <c r="M434" s="18"/>
      <c r="N434" s="18"/>
      <c r="O434" s="18"/>
    </row>
    <row r="435" spans="1:15" ht="11" customHeight="1" x14ac:dyDescent="0.25">
      <c r="A435" s="44"/>
      <c r="B435" s="42">
        <v>2007</v>
      </c>
      <c r="C435" s="18">
        <v>94.8</v>
      </c>
      <c r="D435" s="18">
        <v>173.6</v>
      </c>
      <c r="E435" s="43"/>
      <c r="F435" s="18"/>
      <c r="G435" s="18"/>
      <c r="H435" s="18"/>
      <c r="I435" s="18"/>
      <c r="J435" s="18"/>
      <c r="K435" s="18"/>
      <c r="L435" s="18"/>
      <c r="M435" s="18"/>
      <c r="N435" s="18"/>
      <c r="O435" s="18"/>
    </row>
    <row r="436" spans="1:15" ht="11" customHeight="1" x14ac:dyDescent="0.25">
      <c r="A436" s="44"/>
      <c r="B436" s="42">
        <v>2008</v>
      </c>
      <c r="C436" s="18">
        <v>99.9</v>
      </c>
      <c r="D436" s="18">
        <v>158.6</v>
      </c>
      <c r="E436" s="43"/>
      <c r="F436" s="18"/>
      <c r="G436" s="18"/>
      <c r="H436" s="18"/>
      <c r="I436" s="18"/>
      <c r="J436" s="18"/>
      <c r="K436" s="18"/>
      <c r="L436" s="18"/>
      <c r="M436" s="18"/>
      <c r="N436" s="18"/>
      <c r="O436" s="18"/>
    </row>
    <row r="437" spans="1:15" ht="11" customHeight="1" x14ac:dyDescent="0.25">
      <c r="A437" s="44"/>
      <c r="B437" s="42">
        <v>2009</v>
      </c>
      <c r="C437" s="18">
        <v>92.7</v>
      </c>
      <c r="D437" s="18">
        <v>130.30000000000001</v>
      </c>
      <c r="E437" s="43"/>
      <c r="F437" s="18"/>
      <c r="G437" s="18"/>
      <c r="H437" s="18"/>
      <c r="I437" s="18"/>
      <c r="J437" s="18"/>
      <c r="K437" s="18"/>
      <c r="L437" s="18"/>
      <c r="M437" s="18"/>
      <c r="N437" s="18"/>
      <c r="O437" s="18"/>
    </row>
    <row r="438" spans="1:15" ht="11" customHeight="1" x14ac:dyDescent="0.25">
      <c r="A438" s="44"/>
      <c r="B438" s="42">
        <v>2010</v>
      </c>
      <c r="C438" s="18">
        <v>114.4</v>
      </c>
      <c r="D438" s="18">
        <v>139.69999999999999</v>
      </c>
      <c r="E438" s="43"/>
      <c r="F438" s="18"/>
      <c r="G438" s="18"/>
      <c r="H438" s="18"/>
      <c r="I438" s="18"/>
      <c r="J438" s="18"/>
      <c r="K438" s="18"/>
      <c r="L438" s="18"/>
      <c r="M438" s="18"/>
      <c r="N438" s="18"/>
      <c r="O438" s="18"/>
    </row>
    <row r="439" spans="1:15" ht="11" customHeight="1" x14ac:dyDescent="0.25">
      <c r="A439" s="44"/>
      <c r="B439" s="42">
        <v>2011</v>
      </c>
      <c r="C439" s="18">
        <v>109.7</v>
      </c>
      <c r="D439" s="18">
        <v>119.1</v>
      </c>
      <c r="E439" s="43">
        <v>29.1</v>
      </c>
      <c r="F439" s="18"/>
      <c r="G439" s="18"/>
      <c r="H439" s="18"/>
      <c r="I439" s="18"/>
      <c r="J439" s="18"/>
      <c r="K439" s="18"/>
      <c r="L439" s="18"/>
      <c r="M439" s="18"/>
      <c r="N439" s="18"/>
      <c r="O439" s="18"/>
    </row>
    <row r="440" spans="1:15" ht="11" customHeight="1" x14ac:dyDescent="0.25">
      <c r="A440" s="44"/>
      <c r="B440" s="42">
        <v>2012</v>
      </c>
      <c r="C440" s="18">
        <v>100.9</v>
      </c>
      <c r="D440" s="18">
        <v>100.5</v>
      </c>
      <c r="E440" s="43">
        <v>69</v>
      </c>
      <c r="F440" s="18"/>
      <c r="G440" s="18"/>
      <c r="H440" s="18"/>
      <c r="I440" s="18"/>
      <c r="J440" s="18"/>
      <c r="K440" s="18"/>
      <c r="L440" s="18"/>
      <c r="M440" s="18"/>
      <c r="N440" s="18"/>
      <c r="O440" s="18"/>
    </row>
    <row r="441" spans="1:15" ht="11" customHeight="1" x14ac:dyDescent="0.25">
      <c r="A441" s="44"/>
      <c r="B441" s="42">
        <v>2013</v>
      </c>
      <c r="C441" s="18">
        <v>99.2</v>
      </c>
      <c r="D441" s="18">
        <v>96.3</v>
      </c>
      <c r="E441" s="43">
        <v>61.4</v>
      </c>
      <c r="F441" s="18"/>
      <c r="G441" s="18"/>
      <c r="H441" s="18"/>
      <c r="I441" s="18"/>
      <c r="J441" s="18"/>
      <c r="K441" s="18"/>
      <c r="L441" s="18"/>
      <c r="M441" s="18"/>
      <c r="N441" s="18"/>
      <c r="O441" s="18"/>
    </row>
    <row r="442" spans="1:15" ht="11" customHeight="1" x14ac:dyDescent="0.25">
      <c r="A442" s="44"/>
      <c r="B442" s="42">
        <v>2014</v>
      </c>
      <c r="C442" s="18">
        <v>100.9</v>
      </c>
      <c r="D442" s="18">
        <v>99.3</v>
      </c>
      <c r="E442" s="43">
        <v>86.1</v>
      </c>
      <c r="F442" s="18"/>
      <c r="G442" s="18"/>
      <c r="H442" s="18"/>
      <c r="I442" s="18"/>
      <c r="J442" s="18"/>
      <c r="K442" s="18"/>
      <c r="L442" s="18"/>
      <c r="M442" s="18"/>
      <c r="N442" s="18"/>
      <c r="O442" s="18"/>
    </row>
    <row r="443" spans="1:15" ht="11" customHeight="1" x14ac:dyDescent="0.25">
      <c r="A443" s="44"/>
      <c r="B443" s="42">
        <v>2015</v>
      </c>
      <c r="C443" s="45">
        <v>100</v>
      </c>
      <c r="D443" s="45">
        <v>100</v>
      </c>
      <c r="E443" s="46">
        <v>100</v>
      </c>
      <c r="F443" s="18"/>
      <c r="G443" s="18"/>
      <c r="H443" s="18"/>
      <c r="I443" s="18"/>
      <c r="J443" s="18"/>
      <c r="K443" s="18"/>
      <c r="L443" s="18"/>
      <c r="M443" s="18"/>
      <c r="N443" s="18"/>
      <c r="O443" s="18"/>
    </row>
    <row r="444" spans="1:15" ht="11" customHeight="1" x14ac:dyDescent="0.25">
      <c r="A444" s="44"/>
      <c r="B444" s="42">
        <v>2016</v>
      </c>
      <c r="C444" s="18">
        <v>86.7</v>
      </c>
      <c r="D444" s="18">
        <v>87.6</v>
      </c>
      <c r="E444" s="43">
        <v>62.1</v>
      </c>
      <c r="F444" s="18"/>
      <c r="G444" s="18"/>
      <c r="H444" s="18"/>
      <c r="I444" s="18"/>
      <c r="J444" s="18"/>
      <c r="K444" s="18"/>
      <c r="L444" s="18"/>
      <c r="M444" s="18"/>
      <c r="N444" s="18"/>
      <c r="O444" s="18"/>
    </row>
    <row r="445" spans="1:15" ht="11" customHeight="1" x14ac:dyDescent="0.25">
      <c r="A445" s="44"/>
      <c r="B445" s="42">
        <v>2017</v>
      </c>
      <c r="C445" s="18">
        <v>83.2</v>
      </c>
      <c r="D445" s="18">
        <v>81.2</v>
      </c>
      <c r="E445" s="43">
        <v>63.8</v>
      </c>
      <c r="F445" s="18"/>
      <c r="G445" s="18"/>
      <c r="H445" s="18"/>
      <c r="I445" s="18"/>
      <c r="J445" s="18"/>
      <c r="K445" s="18"/>
      <c r="L445" s="18"/>
      <c r="M445" s="18"/>
      <c r="N445" s="18"/>
      <c r="O445" s="18"/>
    </row>
    <row r="446" spans="1:15" ht="11" customHeight="1" x14ac:dyDescent="0.25">
      <c r="A446" s="44"/>
      <c r="B446" s="42">
        <v>2018</v>
      </c>
      <c r="C446" s="18">
        <v>86.4</v>
      </c>
      <c r="D446" s="18">
        <v>82.9</v>
      </c>
      <c r="E446" s="43">
        <v>53.9</v>
      </c>
      <c r="F446" s="18"/>
      <c r="G446" s="18"/>
      <c r="H446" s="18"/>
      <c r="I446" s="18"/>
      <c r="J446" s="18"/>
      <c r="K446" s="18"/>
      <c r="L446" s="18"/>
      <c r="M446" s="18"/>
      <c r="N446" s="18"/>
      <c r="O446" s="18"/>
    </row>
    <row r="447" spans="1:15" ht="11" customHeight="1" x14ac:dyDescent="0.25">
      <c r="A447" s="44"/>
      <c r="B447" s="42">
        <v>2019</v>
      </c>
      <c r="C447" s="18">
        <v>82.6</v>
      </c>
      <c r="D447" s="18">
        <v>78.099999999999994</v>
      </c>
      <c r="E447" s="43">
        <v>53.1</v>
      </c>
      <c r="F447" s="18"/>
      <c r="G447" s="18"/>
      <c r="H447" s="18"/>
      <c r="I447" s="18"/>
      <c r="J447" s="18"/>
      <c r="K447" s="18"/>
      <c r="L447" s="18"/>
      <c r="M447" s="18"/>
      <c r="N447" s="18"/>
      <c r="O447" s="18"/>
    </row>
    <row r="448" spans="1:15" ht="11" customHeight="1" x14ac:dyDescent="0.25">
      <c r="A448" s="44"/>
      <c r="B448" s="42">
        <v>2020</v>
      </c>
      <c r="C448" s="18">
        <v>76.400000000000006</v>
      </c>
      <c r="D448" s="18">
        <v>72.400000000000006</v>
      </c>
      <c r="E448" s="43">
        <v>61</v>
      </c>
      <c r="F448" s="18"/>
      <c r="G448" s="18"/>
      <c r="H448" s="18"/>
      <c r="I448" s="18"/>
      <c r="J448" s="18"/>
      <c r="K448" s="18"/>
      <c r="L448" s="18"/>
      <c r="M448" s="18"/>
      <c r="N448" s="18"/>
      <c r="O448" s="18"/>
    </row>
    <row r="449" spans="1:15" ht="11" customHeight="1" x14ac:dyDescent="0.25">
      <c r="A449" s="44"/>
      <c r="B449" s="42">
        <v>2021</v>
      </c>
      <c r="C449" s="18">
        <v>81.5</v>
      </c>
      <c r="D449" s="18">
        <v>75</v>
      </c>
      <c r="E449" s="43">
        <v>65.5</v>
      </c>
      <c r="F449" s="18"/>
      <c r="G449" s="18"/>
      <c r="H449" s="18"/>
      <c r="I449" s="18"/>
      <c r="J449" s="18"/>
      <c r="K449" s="18"/>
      <c r="L449" s="18"/>
      <c r="M449" s="18"/>
      <c r="N449" s="18"/>
      <c r="O449" s="18"/>
    </row>
    <row r="450" spans="1:15" ht="11" customHeight="1" x14ac:dyDescent="0.25">
      <c r="A450" s="44"/>
      <c r="B450" s="42">
        <v>2022</v>
      </c>
      <c r="C450" s="18">
        <v>70.900000000000006</v>
      </c>
      <c r="D450" s="18">
        <v>65.5</v>
      </c>
      <c r="E450" s="43">
        <v>52.6</v>
      </c>
      <c r="F450" s="18"/>
      <c r="G450" s="18"/>
      <c r="H450" s="18"/>
      <c r="I450" s="18"/>
      <c r="J450" s="18"/>
      <c r="K450" s="18"/>
      <c r="L450" s="18"/>
      <c r="M450" s="18"/>
      <c r="N450" s="18"/>
      <c r="O450" s="18"/>
    </row>
    <row r="451" spans="1:15" ht="11" customHeight="1" thickBot="1" x14ac:dyDescent="0.3">
      <c r="A451" s="24"/>
      <c r="B451" s="25">
        <v>2023</v>
      </c>
      <c r="C451" s="26">
        <v>65.900000000000006</v>
      </c>
      <c r="D451" s="26">
        <v>64.099999999999994</v>
      </c>
      <c r="E451" s="47"/>
      <c r="F451" s="18"/>
      <c r="G451" s="18"/>
      <c r="H451" s="18"/>
      <c r="I451" s="18"/>
      <c r="J451" s="18"/>
      <c r="K451" s="18"/>
      <c r="L451" s="18"/>
      <c r="M451" s="18"/>
      <c r="N451" s="18"/>
      <c r="O451" s="18"/>
    </row>
    <row r="452" spans="1:15" ht="11" customHeight="1" x14ac:dyDescent="0.25">
      <c r="A452" s="14" t="s">
        <v>19</v>
      </c>
      <c r="B452" s="15">
        <v>1994</v>
      </c>
      <c r="C452" s="16">
        <v>77.8</v>
      </c>
      <c r="D452" s="16">
        <v>79.400000000000006</v>
      </c>
      <c r="E452" s="40"/>
      <c r="F452" s="18"/>
      <c r="G452" s="18"/>
      <c r="H452" s="18"/>
      <c r="I452" s="18"/>
      <c r="J452" s="18"/>
      <c r="K452" s="18"/>
      <c r="L452" s="18"/>
      <c r="M452" s="18"/>
      <c r="N452" s="18"/>
      <c r="O452" s="18"/>
    </row>
    <row r="453" spans="1:15" ht="11" customHeight="1" x14ac:dyDescent="0.25">
      <c r="A453" s="41"/>
      <c r="B453" s="42">
        <v>1995</v>
      </c>
      <c r="C453" s="18">
        <v>81.099999999999994</v>
      </c>
      <c r="D453" s="18">
        <v>81.099999999999994</v>
      </c>
      <c r="E453" s="43"/>
      <c r="F453" s="18"/>
      <c r="G453" s="18"/>
      <c r="H453" s="18"/>
      <c r="I453" s="18"/>
      <c r="J453" s="18"/>
      <c r="K453" s="18"/>
      <c r="L453" s="18"/>
      <c r="M453" s="18"/>
      <c r="N453" s="18"/>
      <c r="O453" s="18"/>
    </row>
    <row r="454" spans="1:15" ht="11" customHeight="1" x14ac:dyDescent="0.25">
      <c r="A454" s="44"/>
      <c r="B454" s="42">
        <v>1996</v>
      </c>
      <c r="C454" s="18">
        <v>79.5</v>
      </c>
      <c r="D454" s="18">
        <v>85.1</v>
      </c>
      <c r="E454" s="43"/>
      <c r="F454" s="18"/>
      <c r="G454" s="18"/>
      <c r="H454" s="18"/>
      <c r="I454" s="18"/>
      <c r="J454" s="18"/>
      <c r="K454" s="18"/>
      <c r="L454" s="18"/>
      <c r="M454" s="18"/>
      <c r="N454" s="18"/>
      <c r="O454" s="18"/>
    </row>
    <row r="455" spans="1:15" ht="11" customHeight="1" x14ac:dyDescent="0.25">
      <c r="A455" s="44"/>
      <c r="B455" s="42">
        <v>1997</v>
      </c>
      <c r="C455" s="18">
        <v>76.900000000000006</v>
      </c>
      <c r="D455" s="18">
        <v>84.2</v>
      </c>
      <c r="E455" s="43"/>
      <c r="F455" s="18"/>
      <c r="G455" s="18"/>
      <c r="H455" s="18"/>
      <c r="I455" s="18"/>
      <c r="J455" s="18"/>
      <c r="K455" s="18"/>
      <c r="L455" s="18"/>
      <c r="M455" s="18"/>
      <c r="N455" s="18"/>
      <c r="O455" s="18"/>
    </row>
    <row r="456" spans="1:15" ht="11" customHeight="1" x14ac:dyDescent="0.25">
      <c r="A456" s="44"/>
      <c r="B456" s="42">
        <v>1998</v>
      </c>
      <c r="C456" s="18">
        <v>78</v>
      </c>
      <c r="D456" s="18">
        <v>89</v>
      </c>
      <c r="E456" s="43"/>
      <c r="F456" s="18"/>
      <c r="G456" s="18"/>
      <c r="H456" s="18"/>
      <c r="I456" s="18"/>
      <c r="J456" s="18"/>
      <c r="K456" s="18"/>
      <c r="L456" s="18"/>
      <c r="M456" s="18"/>
      <c r="N456" s="18"/>
      <c r="O456" s="18"/>
    </row>
    <row r="457" spans="1:15" ht="11" customHeight="1" x14ac:dyDescent="0.25">
      <c r="A457" s="44"/>
      <c r="B457" s="42">
        <v>1999</v>
      </c>
      <c r="C457" s="18">
        <v>81.3</v>
      </c>
      <c r="D457" s="18">
        <v>84.8</v>
      </c>
      <c r="E457" s="43"/>
      <c r="F457" s="18"/>
      <c r="G457" s="18"/>
      <c r="H457" s="18"/>
      <c r="I457" s="18"/>
      <c r="J457" s="18"/>
      <c r="K457" s="18"/>
      <c r="L457" s="18"/>
      <c r="M457" s="18"/>
      <c r="N457" s="18"/>
      <c r="O457" s="18"/>
    </row>
    <row r="458" spans="1:15" ht="11" customHeight="1" x14ac:dyDescent="0.25">
      <c r="A458" s="44"/>
      <c r="B458" s="42">
        <v>2000</v>
      </c>
      <c r="C458" s="18">
        <v>85.4</v>
      </c>
      <c r="D458" s="18">
        <v>81.900000000000006</v>
      </c>
      <c r="E458" s="43"/>
      <c r="F458" s="18"/>
      <c r="G458" s="18"/>
      <c r="H458" s="18"/>
      <c r="I458" s="18"/>
      <c r="J458" s="18"/>
      <c r="K458" s="18"/>
      <c r="L458" s="18"/>
      <c r="M458" s="18"/>
      <c r="N458" s="18"/>
      <c r="O458" s="18"/>
    </row>
    <row r="459" spans="1:15" ht="11" customHeight="1" x14ac:dyDescent="0.25">
      <c r="A459" s="44"/>
      <c r="B459" s="42">
        <v>2001</v>
      </c>
      <c r="C459" s="18">
        <v>85.6</v>
      </c>
      <c r="D459" s="18">
        <v>84.5</v>
      </c>
      <c r="E459" s="43"/>
      <c r="F459" s="18"/>
      <c r="G459" s="18"/>
      <c r="H459" s="18"/>
      <c r="I459" s="18"/>
      <c r="J459" s="18"/>
      <c r="K459" s="18"/>
      <c r="L459" s="18"/>
      <c r="M459" s="18"/>
      <c r="N459" s="18"/>
      <c r="O459" s="18"/>
    </row>
    <row r="460" spans="1:15" ht="11" customHeight="1" x14ac:dyDescent="0.25">
      <c r="A460" s="44"/>
      <c r="B460" s="42">
        <v>2002</v>
      </c>
      <c r="C460" s="18">
        <v>95</v>
      </c>
      <c r="D460" s="18">
        <v>96.1</v>
      </c>
      <c r="E460" s="43"/>
      <c r="F460" s="18"/>
      <c r="G460" s="18"/>
      <c r="H460" s="18"/>
      <c r="I460" s="18"/>
      <c r="J460" s="18"/>
      <c r="K460" s="18"/>
      <c r="L460" s="18"/>
      <c r="M460" s="18"/>
      <c r="N460" s="18"/>
      <c r="O460" s="18"/>
    </row>
    <row r="461" spans="1:15" ht="11" customHeight="1" x14ac:dyDescent="0.25">
      <c r="A461" s="44"/>
      <c r="B461" s="42">
        <v>2003</v>
      </c>
      <c r="C461" s="18">
        <v>93.4</v>
      </c>
      <c r="D461" s="18">
        <v>94.1</v>
      </c>
      <c r="E461" s="43"/>
      <c r="F461" s="18"/>
      <c r="G461" s="18"/>
      <c r="H461" s="18"/>
      <c r="I461" s="18"/>
      <c r="J461" s="18"/>
      <c r="K461" s="18"/>
      <c r="L461" s="18"/>
      <c r="M461" s="18"/>
      <c r="N461" s="18"/>
      <c r="O461" s="18"/>
    </row>
    <row r="462" spans="1:15" ht="11" customHeight="1" x14ac:dyDescent="0.25">
      <c r="A462" s="44"/>
      <c r="B462" s="42">
        <v>2004</v>
      </c>
      <c r="C462" s="18">
        <v>99.8</v>
      </c>
      <c r="D462" s="18">
        <v>96.6</v>
      </c>
      <c r="E462" s="43"/>
      <c r="F462" s="18"/>
      <c r="G462" s="18"/>
      <c r="H462" s="18"/>
      <c r="I462" s="18"/>
      <c r="J462" s="18"/>
      <c r="K462" s="18"/>
      <c r="L462" s="18"/>
      <c r="M462" s="18"/>
      <c r="N462" s="18"/>
      <c r="O462" s="18"/>
    </row>
    <row r="463" spans="1:15" ht="11" customHeight="1" x14ac:dyDescent="0.25">
      <c r="A463" s="44"/>
      <c r="B463" s="42">
        <v>2005</v>
      </c>
      <c r="C463" s="18">
        <v>111.7</v>
      </c>
      <c r="D463" s="18">
        <v>105</v>
      </c>
      <c r="E463" s="43"/>
      <c r="F463" s="18"/>
      <c r="G463" s="18"/>
      <c r="H463" s="18"/>
      <c r="I463" s="18"/>
      <c r="J463" s="18"/>
      <c r="K463" s="18"/>
      <c r="L463" s="18"/>
      <c r="M463" s="18"/>
      <c r="N463" s="18"/>
      <c r="O463" s="18"/>
    </row>
    <row r="464" spans="1:15" ht="11" customHeight="1" x14ac:dyDescent="0.25">
      <c r="A464" s="44"/>
      <c r="B464" s="42">
        <v>2006</v>
      </c>
      <c r="C464" s="18">
        <v>113</v>
      </c>
      <c r="D464" s="18">
        <v>105.4</v>
      </c>
      <c r="E464" s="43"/>
      <c r="F464" s="18"/>
      <c r="G464" s="18"/>
      <c r="H464" s="18"/>
      <c r="I464" s="18"/>
      <c r="J464" s="18"/>
      <c r="K464" s="18"/>
      <c r="L464" s="18"/>
      <c r="M464" s="18"/>
      <c r="N464" s="18"/>
      <c r="O464" s="18"/>
    </row>
    <row r="465" spans="1:15" ht="11" customHeight="1" x14ac:dyDescent="0.25">
      <c r="A465" s="44"/>
      <c r="B465" s="42">
        <v>2007</v>
      </c>
      <c r="C465" s="18">
        <v>121.1</v>
      </c>
      <c r="D465" s="18">
        <v>112.3</v>
      </c>
      <c r="E465" s="43"/>
      <c r="F465" s="18"/>
      <c r="G465" s="18"/>
      <c r="H465" s="18"/>
      <c r="I465" s="18"/>
      <c r="J465" s="18"/>
      <c r="K465" s="18"/>
      <c r="L465" s="18"/>
      <c r="M465" s="18"/>
      <c r="N465" s="18"/>
      <c r="O465" s="18"/>
    </row>
    <row r="466" spans="1:15" ht="11" customHeight="1" x14ac:dyDescent="0.25">
      <c r="A466" s="44"/>
      <c r="B466" s="42">
        <v>2008</v>
      </c>
      <c r="C466" s="18">
        <v>123.8</v>
      </c>
      <c r="D466" s="18">
        <v>102.8</v>
      </c>
      <c r="E466" s="43"/>
      <c r="F466" s="18"/>
      <c r="G466" s="18"/>
      <c r="H466" s="18"/>
      <c r="I466" s="18"/>
      <c r="J466" s="18"/>
      <c r="K466" s="18"/>
      <c r="L466" s="18"/>
      <c r="M466" s="18"/>
      <c r="N466" s="18"/>
      <c r="O466" s="18"/>
    </row>
    <row r="467" spans="1:15" ht="11" customHeight="1" x14ac:dyDescent="0.25">
      <c r="A467" s="44"/>
      <c r="B467" s="42">
        <v>2009</v>
      </c>
      <c r="C467" s="18">
        <v>93.2</v>
      </c>
      <c r="D467" s="18">
        <v>80.400000000000006</v>
      </c>
      <c r="E467" s="43"/>
      <c r="F467" s="18"/>
      <c r="G467" s="18"/>
      <c r="H467" s="18"/>
      <c r="I467" s="18"/>
      <c r="J467" s="18"/>
      <c r="K467" s="18"/>
      <c r="L467" s="18"/>
      <c r="M467" s="18"/>
      <c r="N467" s="18"/>
      <c r="O467" s="18"/>
    </row>
    <row r="468" spans="1:15" ht="11" customHeight="1" x14ac:dyDescent="0.25">
      <c r="A468" s="44"/>
      <c r="B468" s="42">
        <v>2010</v>
      </c>
      <c r="C468" s="18">
        <v>114.3</v>
      </c>
      <c r="D468" s="18">
        <v>95.8</v>
      </c>
      <c r="E468" s="43"/>
      <c r="F468" s="18"/>
      <c r="G468" s="18"/>
      <c r="H468" s="18"/>
      <c r="I468" s="18"/>
      <c r="J468" s="18"/>
      <c r="K468" s="18"/>
      <c r="L468" s="18"/>
      <c r="M468" s="18"/>
      <c r="N468" s="18"/>
      <c r="O468" s="18"/>
    </row>
    <row r="469" spans="1:15" ht="11" customHeight="1" x14ac:dyDescent="0.25">
      <c r="A469" s="44"/>
      <c r="B469" s="42">
        <v>2011</v>
      </c>
      <c r="C469" s="18">
        <v>103.5</v>
      </c>
      <c r="D469" s="18">
        <v>82.3</v>
      </c>
      <c r="E469" s="43">
        <v>72.2</v>
      </c>
      <c r="F469" s="18"/>
      <c r="G469" s="18"/>
      <c r="H469" s="18"/>
      <c r="I469" s="18"/>
      <c r="J469" s="18"/>
      <c r="K469" s="18"/>
      <c r="L469" s="18"/>
      <c r="M469" s="18"/>
      <c r="N469" s="18"/>
      <c r="O469" s="18"/>
    </row>
    <row r="470" spans="1:15" ht="11" customHeight="1" x14ac:dyDescent="0.25">
      <c r="A470" s="44"/>
      <c r="B470" s="42">
        <v>2012</v>
      </c>
      <c r="C470" s="18">
        <v>111.7</v>
      </c>
      <c r="D470" s="18">
        <v>91.1</v>
      </c>
      <c r="E470" s="43">
        <v>82.2</v>
      </c>
      <c r="F470" s="18"/>
      <c r="G470" s="18"/>
      <c r="H470" s="18"/>
      <c r="I470" s="18"/>
      <c r="J470" s="18"/>
      <c r="K470" s="18"/>
      <c r="L470" s="18"/>
      <c r="M470" s="18"/>
      <c r="N470" s="18"/>
      <c r="O470" s="18"/>
    </row>
    <row r="471" spans="1:15" ht="11" customHeight="1" x14ac:dyDescent="0.25">
      <c r="A471" s="44"/>
      <c r="B471" s="42">
        <v>2013</v>
      </c>
      <c r="C471" s="18">
        <v>96.3</v>
      </c>
      <c r="D471" s="18">
        <v>88.1</v>
      </c>
      <c r="E471" s="43">
        <v>89.1</v>
      </c>
      <c r="F471" s="18"/>
      <c r="G471" s="18"/>
      <c r="H471" s="18"/>
      <c r="I471" s="18"/>
      <c r="J471" s="18"/>
      <c r="K471" s="18"/>
      <c r="L471" s="18"/>
      <c r="M471" s="18"/>
      <c r="N471" s="18"/>
      <c r="O471" s="18"/>
    </row>
    <row r="472" spans="1:15" ht="11" customHeight="1" x14ac:dyDescent="0.25">
      <c r="A472" s="44"/>
      <c r="B472" s="42">
        <v>2014</v>
      </c>
      <c r="C472" s="18">
        <v>98.4</v>
      </c>
      <c r="D472" s="18">
        <v>92.1</v>
      </c>
      <c r="E472" s="43">
        <v>89.3</v>
      </c>
      <c r="F472" s="18"/>
      <c r="G472" s="18"/>
      <c r="H472" s="18"/>
      <c r="I472" s="18"/>
      <c r="J472" s="18"/>
      <c r="K472" s="18"/>
      <c r="L472" s="18"/>
      <c r="M472" s="18"/>
      <c r="N472" s="18"/>
      <c r="O472" s="18"/>
    </row>
    <row r="473" spans="1:15" ht="11" customHeight="1" x14ac:dyDescent="0.25">
      <c r="A473" s="44"/>
      <c r="B473" s="42">
        <v>2015</v>
      </c>
      <c r="C473" s="45">
        <v>100</v>
      </c>
      <c r="D473" s="45">
        <v>100</v>
      </c>
      <c r="E473" s="46">
        <v>100</v>
      </c>
      <c r="F473" s="18"/>
      <c r="G473" s="18"/>
      <c r="H473" s="18"/>
      <c r="I473" s="18"/>
      <c r="J473" s="18"/>
      <c r="K473" s="18"/>
      <c r="L473" s="18"/>
      <c r="M473" s="18"/>
      <c r="N473" s="18"/>
      <c r="O473" s="18"/>
    </row>
    <row r="474" spans="1:15" ht="11" customHeight="1" x14ac:dyDescent="0.25">
      <c r="A474" s="44"/>
      <c r="B474" s="42">
        <v>2016</v>
      </c>
      <c r="C474" s="18">
        <v>99.6</v>
      </c>
      <c r="D474" s="18">
        <v>96.4</v>
      </c>
      <c r="E474" s="43">
        <v>90.2</v>
      </c>
      <c r="F474" s="18"/>
      <c r="G474" s="18"/>
      <c r="H474" s="18"/>
      <c r="I474" s="18"/>
      <c r="J474" s="18"/>
      <c r="K474" s="18"/>
      <c r="L474" s="18"/>
      <c r="M474" s="18"/>
      <c r="N474" s="18"/>
      <c r="O474" s="18"/>
    </row>
    <row r="475" spans="1:15" ht="11" customHeight="1" x14ac:dyDescent="0.25">
      <c r="A475" s="44"/>
      <c r="B475" s="42">
        <v>2017</v>
      </c>
      <c r="C475" s="18">
        <v>105.5</v>
      </c>
      <c r="D475" s="18">
        <v>100.4</v>
      </c>
      <c r="E475" s="43">
        <v>92.6</v>
      </c>
      <c r="F475" s="18"/>
      <c r="G475" s="18"/>
      <c r="H475" s="18"/>
      <c r="I475" s="18"/>
      <c r="J475" s="18"/>
      <c r="K475" s="18"/>
      <c r="L475" s="18"/>
      <c r="M475" s="18"/>
      <c r="N475" s="18"/>
      <c r="O475" s="18"/>
    </row>
    <row r="476" spans="1:15" ht="11" customHeight="1" x14ac:dyDescent="0.25">
      <c r="A476" s="44"/>
      <c r="B476" s="42">
        <v>2018</v>
      </c>
      <c r="C476" s="18">
        <v>107.5</v>
      </c>
      <c r="D476" s="18">
        <v>97.8</v>
      </c>
      <c r="E476" s="43">
        <v>92.1</v>
      </c>
      <c r="F476" s="18"/>
      <c r="G476" s="18"/>
      <c r="H476" s="18"/>
      <c r="I476" s="18"/>
      <c r="J476" s="18"/>
      <c r="K476" s="18"/>
      <c r="L476" s="18"/>
      <c r="M476" s="18"/>
      <c r="N476" s="18"/>
      <c r="O476" s="18"/>
    </row>
    <row r="477" spans="1:15" ht="11" customHeight="1" x14ac:dyDescent="0.25">
      <c r="A477" s="44"/>
      <c r="B477" s="42">
        <v>2019</v>
      </c>
      <c r="C477" s="18">
        <v>104.3</v>
      </c>
      <c r="D477" s="18">
        <v>91.6</v>
      </c>
      <c r="E477" s="43">
        <v>79.099999999999994</v>
      </c>
      <c r="F477" s="18"/>
      <c r="G477" s="18"/>
      <c r="H477" s="18"/>
      <c r="I477" s="18"/>
      <c r="J477" s="18"/>
      <c r="K477" s="18"/>
      <c r="L477" s="18"/>
      <c r="M477" s="18"/>
      <c r="N477" s="18"/>
      <c r="O477" s="18"/>
    </row>
    <row r="478" spans="1:15" ht="11" customHeight="1" x14ac:dyDescent="0.25">
      <c r="A478" s="44"/>
      <c r="B478" s="42">
        <v>2020</v>
      </c>
      <c r="C478" s="18">
        <v>95.8</v>
      </c>
      <c r="D478" s="18">
        <v>84.7</v>
      </c>
      <c r="E478" s="43">
        <v>78.099999999999994</v>
      </c>
      <c r="F478" s="18"/>
      <c r="G478" s="18"/>
      <c r="H478" s="18"/>
      <c r="I478" s="18"/>
      <c r="J478" s="18"/>
      <c r="K478" s="18"/>
      <c r="L478" s="18"/>
      <c r="M478" s="18"/>
      <c r="N478" s="18"/>
      <c r="O478" s="18"/>
    </row>
    <row r="479" spans="1:15" ht="11" customHeight="1" x14ac:dyDescent="0.25">
      <c r="A479" s="44"/>
      <c r="B479" s="42">
        <v>2021</v>
      </c>
      <c r="C479" s="18">
        <v>105.8</v>
      </c>
      <c r="D479" s="18">
        <v>92</v>
      </c>
      <c r="E479" s="43">
        <v>77.099999999999994</v>
      </c>
      <c r="F479" s="18"/>
      <c r="G479" s="18"/>
      <c r="H479" s="18"/>
      <c r="I479" s="18"/>
      <c r="J479" s="18"/>
      <c r="K479" s="18"/>
      <c r="L479" s="18"/>
      <c r="M479" s="18"/>
      <c r="N479" s="18"/>
      <c r="O479" s="18"/>
    </row>
    <row r="480" spans="1:15" ht="11" customHeight="1" x14ac:dyDescent="0.25">
      <c r="A480" s="44"/>
      <c r="B480" s="42">
        <v>2022</v>
      </c>
      <c r="C480" s="18">
        <v>109.4</v>
      </c>
      <c r="D480" s="18">
        <v>95.2</v>
      </c>
      <c r="E480" s="43">
        <v>95.2</v>
      </c>
      <c r="F480" s="18"/>
      <c r="G480" s="18"/>
      <c r="H480" s="18"/>
      <c r="I480" s="18"/>
      <c r="J480" s="18"/>
      <c r="K480" s="18"/>
      <c r="L480" s="18"/>
      <c r="M480" s="18"/>
      <c r="N480" s="18"/>
      <c r="O480" s="18"/>
    </row>
    <row r="481" spans="1:15" ht="11" customHeight="1" thickBot="1" x14ac:dyDescent="0.3">
      <c r="A481" s="24"/>
      <c r="B481" s="25">
        <v>2023</v>
      </c>
      <c r="C481" s="26">
        <v>122.2</v>
      </c>
      <c r="D481" s="26">
        <v>112</v>
      </c>
      <c r="E481" s="47"/>
      <c r="F481" s="18"/>
      <c r="G481" s="18"/>
      <c r="H481" s="18"/>
      <c r="I481" s="18"/>
      <c r="J481" s="18"/>
      <c r="K481" s="18"/>
      <c r="L481" s="18"/>
      <c r="M481" s="18"/>
      <c r="N481" s="18"/>
      <c r="O481" s="18"/>
    </row>
    <row r="482" spans="1:15" ht="11" customHeight="1" x14ac:dyDescent="0.25">
      <c r="A482" s="14" t="s">
        <v>38</v>
      </c>
      <c r="B482" s="15">
        <v>1994</v>
      </c>
      <c r="C482" s="16">
        <v>109.2</v>
      </c>
      <c r="D482" s="16">
        <v>130.80000000000001</v>
      </c>
      <c r="E482" s="40"/>
      <c r="F482" s="18"/>
      <c r="G482" s="18"/>
      <c r="H482" s="18"/>
      <c r="I482" s="18"/>
      <c r="J482" s="18"/>
      <c r="K482" s="18"/>
      <c r="L482" s="18"/>
      <c r="M482" s="18"/>
      <c r="N482" s="18"/>
      <c r="O482" s="18"/>
    </row>
    <row r="483" spans="1:15" ht="11" customHeight="1" x14ac:dyDescent="0.25">
      <c r="A483" s="41"/>
      <c r="B483" s="42">
        <v>1995</v>
      </c>
      <c r="C483" s="18">
        <v>109.7</v>
      </c>
      <c r="D483" s="18">
        <v>129.6</v>
      </c>
      <c r="E483" s="43"/>
      <c r="F483" s="18"/>
      <c r="G483" s="18"/>
      <c r="H483" s="18"/>
      <c r="I483" s="18"/>
      <c r="J483" s="18"/>
      <c r="K483" s="18"/>
      <c r="L483" s="18"/>
      <c r="M483" s="18"/>
      <c r="N483" s="18"/>
      <c r="O483" s="18"/>
    </row>
    <row r="484" spans="1:15" ht="11" customHeight="1" x14ac:dyDescent="0.25">
      <c r="A484" s="44"/>
      <c r="B484" s="42">
        <v>1996</v>
      </c>
      <c r="C484" s="18">
        <v>110.5</v>
      </c>
      <c r="D484" s="18">
        <v>129.30000000000001</v>
      </c>
      <c r="E484" s="43"/>
      <c r="F484" s="18"/>
      <c r="G484" s="18"/>
      <c r="H484" s="18"/>
      <c r="I484" s="18"/>
      <c r="J484" s="18"/>
      <c r="K484" s="18"/>
      <c r="L484" s="18"/>
      <c r="M484" s="18"/>
      <c r="N484" s="18"/>
      <c r="O484" s="18"/>
    </row>
    <row r="485" spans="1:15" ht="11" customHeight="1" x14ac:dyDescent="0.25">
      <c r="A485" s="44"/>
      <c r="B485" s="42">
        <v>1997</v>
      </c>
      <c r="C485" s="18">
        <v>110.5</v>
      </c>
      <c r="D485" s="18">
        <v>129.5</v>
      </c>
      <c r="E485" s="43"/>
      <c r="F485" s="18"/>
      <c r="G485" s="18"/>
      <c r="H485" s="18"/>
      <c r="I485" s="18"/>
      <c r="J485" s="18"/>
      <c r="K485" s="18"/>
      <c r="L485" s="18"/>
      <c r="M485" s="18"/>
      <c r="N485" s="18"/>
      <c r="O485" s="18"/>
    </row>
    <row r="486" spans="1:15" ht="11" customHeight="1" x14ac:dyDescent="0.25">
      <c r="A486" s="44"/>
      <c r="B486" s="42">
        <v>1998</v>
      </c>
      <c r="C486" s="18">
        <v>106.4</v>
      </c>
      <c r="D486" s="18">
        <v>127</v>
      </c>
      <c r="E486" s="43"/>
      <c r="F486" s="18"/>
      <c r="G486" s="18"/>
      <c r="H486" s="18"/>
      <c r="I486" s="18"/>
      <c r="J486" s="18"/>
      <c r="K486" s="18"/>
      <c r="L486" s="18"/>
      <c r="M486" s="18"/>
      <c r="N486" s="18"/>
      <c r="O486" s="18"/>
    </row>
    <row r="487" spans="1:15" ht="11" customHeight="1" x14ac:dyDescent="0.25">
      <c r="A487" s="44"/>
      <c r="B487" s="42">
        <v>1999</v>
      </c>
      <c r="C487" s="18">
        <v>100.3</v>
      </c>
      <c r="D487" s="18">
        <v>119.7</v>
      </c>
      <c r="E487" s="43"/>
      <c r="F487" s="18"/>
      <c r="G487" s="18"/>
      <c r="H487" s="18"/>
      <c r="I487" s="18"/>
      <c r="J487" s="18"/>
      <c r="K487" s="18"/>
      <c r="L487" s="18"/>
      <c r="M487" s="18"/>
      <c r="N487" s="18"/>
      <c r="O487" s="18"/>
    </row>
    <row r="488" spans="1:15" ht="11" customHeight="1" x14ac:dyDescent="0.25">
      <c r="A488" s="44"/>
      <c r="B488" s="42">
        <v>2000</v>
      </c>
      <c r="C488" s="18">
        <v>103.3</v>
      </c>
      <c r="D488" s="18">
        <v>120.5</v>
      </c>
      <c r="E488" s="43"/>
      <c r="F488" s="18"/>
      <c r="G488" s="18"/>
      <c r="H488" s="18"/>
      <c r="I488" s="18"/>
      <c r="J488" s="18"/>
      <c r="K488" s="18"/>
      <c r="L488" s="18"/>
      <c r="M488" s="18"/>
      <c r="N488" s="18"/>
      <c r="O488" s="18"/>
    </row>
    <row r="489" spans="1:15" ht="11" customHeight="1" x14ac:dyDescent="0.25">
      <c r="A489" s="44"/>
      <c r="B489" s="42">
        <v>2001</v>
      </c>
      <c r="C489" s="18">
        <v>96.6</v>
      </c>
      <c r="D489" s="18">
        <v>111.8</v>
      </c>
      <c r="E489" s="43"/>
      <c r="F489" s="18"/>
      <c r="G489" s="18"/>
      <c r="H489" s="18"/>
      <c r="I489" s="18"/>
      <c r="J489" s="18"/>
      <c r="K489" s="18"/>
      <c r="L489" s="18"/>
      <c r="M489" s="18"/>
      <c r="N489" s="18"/>
      <c r="O489" s="18"/>
    </row>
    <row r="490" spans="1:15" ht="11" customHeight="1" x14ac:dyDescent="0.25">
      <c r="A490" s="44"/>
      <c r="B490" s="42">
        <v>2002</v>
      </c>
      <c r="C490" s="18">
        <v>93.8</v>
      </c>
      <c r="D490" s="18">
        <v>107</v>
      </c>
      <c r="E490" s="43"/>
      <c r="F490" s="18"/>
      <c r="G490" s="18"/>
      <c r="H490" s="18"/>
      <c r="I490" s="18"/>
      <c r="J490" s="18"/>
      <c r="K490" s="18"/>
      <c r="L490" s="18"/>
      <c r="M490" s="18"/>
      <c r="N490" s="18"/>
      <c r="O490" s="18"/>
    </row>
    <row r="491" spans="1:15" ht="11" customHeight="1" x14ac:dyDescent="0.25">
      <c r="A491" s="44"/>
      <c r="B491" s="42">
        <v>2003</v>
      </c>
      <c r="C491" s="18">
        <v>95.2</v>
      </c>
      <c r="D491" s="18">
        <v>105.6</v>
      </c>
      <c r="E491" s="43"/>
      <c r="F491" s="18"/>
      <c r="G491" s="18"/>
      <c r="H491" s="18"/>
      <c r="I491" s="18"/>
      <c r="J491" s="18"/>
      <c r="K491" s="18"/>
      <c r="L491" s="18"/>
      <c r="M491" s="18"/>
      <c r="N491" s="18"/>
      <c r="O491" s="18"/>
    </row>
    <row r="492" spans="1:15" ht="11" customHeight="1" x14ac:dyDescent="0.25">
      <c r="A492" s="44"/>
      <c r="B492" s="42">
        <v>2004</v>
      </c>
      <c r="C492" s="18">
        <v>100</v>
      </c>
      <c r="D492" s="18">
        <v>107.7</v>
      </c>
      <c r="E492" s="43"/>
      <c r="F492" s="18"/>
      <c r="G492" s="18"/>
      <c r="H492" s="18"/>
      <c r="I492" s="18"/>
      <c r="J492" s="18"/>
      <c r="K492" s="18"/>
      <c r="L492" s="18"/>
      <c r="M492" s="18"/>
      <c r="N492" s="18"/>
      <c r="O492" s="18"/>
    </row>
    <row r="493" spans="1:15" ht="11" customHeight="1" x14ac:dyDescent="0.25">
      <c r="A493" s="44"/>
      <c r="B493" s="42">
        <v>2005</v>
      </c>
      <c r="C493" s="18">
        <v>102.3</v>
      </c>
      <c r="D493" s="18">
        <v>108.5</v>
      </c>
      <c r="E493" s="43"/>
      <c r="F493" s="18"/>
      <c r="G493" s="18"/>
      <c r="H493" s="18"/>
      <c r="I493" s="18"/>
      <c r="J493" s="18"/>
      <c r="K493" s="18"/>
      <c r="L493" s="18"/>
      <c r="M493" s="18"/>
      <c r="N493" s="18"/>
      <c r="O493" s="18"/>
    </row>
    <row r="494" spans="1:15" ht="11" customHeight="1" x14ac:dyDescent="0.25">
      <c r="A494" s="44"/>
      <c r="B494" s="42">
        <v>2006</v>
      </c>
      <c r="C494" s="18">
        <v>99</v>
      </c>
      <c r="D494" s="18">
        <v>102.4</v>
      </c>
      <c r="E494" s="43"/>
      <c r="F494" s="18"/>
      <c r="G494" s="18"/>
      <c r="H494" s="18"/>
      <c r="I494" s="18"/>
      <c r="J494" s="18"/>
      <c r="K494" s="18"/>
      <c r="L494" s="18"/>
      <c r="M494" s="18"/>
      <c r="N494" s="18"/>
      <c r="O494" s="18"/>
    </row>
    <row r="495" spans="1:15" ht="11" customHeight="1" x14ac:dyDescent="0.25">
      <c r="A495" s="44"/>
      <c r="B495" s="42">
        <v>2007</v>
      </c>
      <c r="C495" s="18">
        <v>102.9</v>
      </c>
      <c r="D495" s="18">
        <v>104.9</v>
      </c>
      <c r="E495" s="43"/>
      <c r="F495" s="18"/>
      <c r="G495" s="18"/>
      <c r="H495" s="18"/>
      <c r="I495" s="18"/>
      <c r="J495" s="18"/>
      <c r="K495" s="18"/>
      <c r="L495" s="18"/>
      <c r="M495" s="18"/>
      <c r="N495" s="18"/>
      <c r="O495" s="18"/>
    </row>
    <row r="496" spans="1:15" ht="11" customHeight="1" x14ac:dyDescent="0.25">
      <c r="A496" s="44"/>
      <c r="B496" s="42">
        <v>2008</v>
      </c>
      <c r="C496" s="18">
        <v>99.9</v>
      </c>
      <c r="D496" s="18">
        <v>99.3</v>
      </c>
      <c r="E496" s="43"/>
      <c r="F496" s="18"/>
      <c r="G496" s="18"/>
      <c r="H496" s="18"/>
      <c r="I496" s="18"/>
      <c r="J496" s="18"/>
      <c r="K496" s="18"/>
      <c r="L496" s="18"/>
      <c r="M496" s="18"/>
      <c r="N496" s="18"/>
      <c r="O496" s="18"/>
    </row>
    <row r="497" spans="1:15" ht="11" customHeight="1" x14ac:dyDescent="0.25">
      <c r="A497" s="44"/>
      <c r="B497" s="42">
        <v>2009</v>
      </c>
      <c r="C497" s="18">
        <v>81.8</v>
      </c>
      <c r="D497" s="18">
        <v>86.4</v>
      </c>
      <c r="E497" s="43"/>
      <c r="F497" s="18"/>
      <c r="G497" s="18"/>
      <c r="H497" s="18"/>
      <c r="I497" s="18"/>
      <c r="J497" s="18"/>
      <c r="K497" s="18"/>
      <c r="L497" s="18"/>
      <c r="M497" s="18"/>
      <c r="N497" s="18"/>
      <c r="O497" s="18"/>
    </row>
    <row r="498" spans="1:15" ht="11" customHeight="1" x14ac:dyDescent="0.25">
      <c r="A498" s="44"/>
      <c r="B498" s="42">
        <v>2010</v>
      </c>
      <c r="C498" s="18">
        <v>90.1</v>
      </c>
      <c r="D498" s="18">
        <v>91.1</v>
      </c>
      <c r="E498" s="43"/>
      <c r="F498" s="18"/>
      <c r="G498" s="18"/>
      <c r="H498" s="18"/>
      <c r="I498" s="18"/>
      <c r="J498" s="18"/>
      <c r="K498" s="18"/>
      <c r="L498" s="18"/>
      <c r="M498" s="18"/>
      <c r="N498" s="18"/>
      <c r="O498" s="18"/>
    </row>
    <row r="499" spans="1:15" ht="11" customHeight="1" x14ac:dyDescent="0.25">
      <c r="A499" s="44"/>
      <c r="B499" s="42">
        <v>2011</v>
      </c>
      <c r="C499" s="18">
        <v>88.6</v>
      </c>
      <c r="D499" s="18">
        <v>86.4</v>
      </c>
      <c r="E499" s="43">
        <v>89.4</v>
      </c>
      <c r="F499" s="18"/>
      <c r="G499" s="18"/>
      <c r="H499" s="18"/>
      <c r="I499" s="18"/>
      <c r="J499" s="18"/>
      <c r="K499" s="18"/>
      <c r="L499" s="18"/>
      <c r="M499" s="18"/>
      <c r="N499" s="18"/>
      <c r="O499" s="18"/>
    </row>
    <row r="500" spans="1:15" ht="11" customHeight="1" x14ac:dyDescent="0.25">
      <c r="A500" s="44"/>
      <c r="B500" s="42">
        <v>2012</v>
      </c>
      <c r="C500" s="18">
        <v>90</v>
      </c>
      <c r="D500" s="18">
        <v>87.6</v>
      </c>
      <c r="E500" s="43">
        <v>91.9</v>
      </c>
      <c r="F500" s="18"/>
      <c r="G500" s="18"/>
      <c r="H500" s="18"/>
      <c r="I500" s="18"/>
      <c r="J500" s="18"/>
      <c r="K500" s="18"/>
      <c r="L500" s="18"/>
      <c r="M500" s="18"/>
      <c r="N500" s="18"/>
      <c r="O500" s="18"/>
    </row>
    <row r="501" spans="1:15" ht="11" customHeight="1" x14ac:dyDescent="0.25">
      <c r="A501" s="44"/>
      <c r="B501" s="42">
        <v>2013</v>
      </c>
      <c r="C501" s="18">
        <v>93.6</v>
      </c>
      <c r="D501" s="18">
        <v>89.6</v>
      </c>
      <c r="E501" s="43">
        <v>88</v>
      </c>
      <c r="F501" s="18"/>
      <c r="G501" s="18"/>
      <c r="H501" s="18"/>
      <c r="I501" s="18"/>
      <c r="J501" s="18"/>
      <c r="K501" s="18"/>
      <c r="L501" s="18"/>
      <c r="M501" s="18"/>
      <c r="N501" s="18"/>
      <c r="O501" s="18"/>
    </row>
    <row r="502" spans="1:15" ht="11" customHeight="1" x14ac:dyDescent="0.25">
      <c r="A502" s="44"/>
      <c r="B502" s="42">
        <v>2014</v>
      </c>
      <c r="C502" s="18">
        <v>95.6</v>
      </c>
      <c r="D502" s="18">
        <v>92.2</v>
      </c>
      <c r="E502" s="43">
        <v>89.6</v>
      </c>
      <c r="F502" s="18"/>
      <c r="G502" s="18"/>
      <c r="H502" s="18"/>
      <c r="I502" s="18"/>
      <c r="J502" s="18"/>
      <c r="K502" s="18"/>
      <c r="L502" s="18"/>
      <c r="M502" s="18"/>
      <c r="N502" s="18"/>
      <c r="O502" s="18"/>
    </row>
    <row r="503" spans="1:15" ht="11" customHeight="1" x14ac:dyDescent="0.25">
      <c r="A503" s="44"/>
      <c r="B503" s="42">
        <v>2015</v>
      </c>
      <c r="C503" s="45">
        <v>100</v>
      </c>
      <c r="D503" s="45">
        <v>100</v>
      </c>
      <c r="E503" s="46">
        <v>100</v>
      </c>
      <c r="F503" s="18"/>
      <c r="G503" s="18"/>
      <c r="H503" s="18"/>
      <c r="I503" s="18"/>
      <c r="J503" s="18"/>
      <c r="K503" s="18"/>
      <c r="L503" s="18"/>
      <c r="M503" s="18"/>
      <c r="N503" s="18"/>
      <c r="O503" s="18"/>
    </row>
    <row r="504" spans="1:15" ht="11" customHeight="1" x14ac:dyDescent="0.25">
      <c r="A504" s="44"/>
      <c r="B504" s="42">
        <v>2016</v>
      </c>
      <c r="C504" s="18">
        <v>94.5</v>
      </c>
      <c r="D504" s="18">
        <v>96.3</v>
      </c>
      <c r="E504" s="43">
        <v>95.5</v>
      </c>
      <c r="F504" s="18"/>
      <c r="G504" s="18"/>
      <c r="H504" s="18"/>
      <c r="I504" s="18"/>
      <c r="J504" s="18"/>
      <c r="K504" s="18"/>
      <c r="L504" s="18"/>
      <c r="M504" s="18"/>
      <c r="N504" s="18"/>
      <c r="O504" s="18"/>
    </row>
    <row r="505" spans="1:15" ht="11" customHeight="1" x14ac:dyDescent="0.25">
      <c r="A505" s="44"/>
      <c r="B505" s="42">
        <v>2017</v>
      </c>
      <c r="C505" s="18">
        <v>100</v>
      </c>
      <c r="D505" s="18">
        <v>98.4</v>
      </c>
      <c r="E505" s="43">
        <v>93.4</v>
      </c>
      <c r="F505" s="18"/>
      <c r="G505" s="18"/>
      <c r="H505" s="18"/>
      <c r="I505" s="18"/>
      <c r="J505" s="18"/>
      <c r="K505" s="18"/>
      <c r="L505" s="18"/>
      <c r="M505" s="18"/>
      <c r="N505" s="18"/>
      <c r="O505" s="18"/>
    </row>
    <row r="506" spans="1:15" ht="11" customHeight="1" x14ac:dyDescent="0.25">
      <c r="A506" s="44"/>
      <c r="B506" s="42">
        <v>2018</v>
      </c>
      <c r="C506" s="18">
        <v>104.8</v>
      </c>
      <c r="D506" s="18">
        <v>100.6</v>
      </c>
      <c r="E506" s="43">
        <v>96.1</v>
      </c>
      <c r="F506" s="18"/>
      <c r="G506" s="18"/>
      <c r="H506" s="18"/>
      <c r="I506" s="18"/>
      <c r="J506" s="18"/>
      <c r="K506" s="18"/>
      <c r="L506" s="18"/>
      <c r="M506" s="18"/>
      <c r="N506" s="18"/>
      <c r="O506" s="18"/>
    </row>
    <row r="507" spans="1:15" ht="11" customHeight="1" x14ac:dyDescent="0.25">
      <c r="A507" s="44"/>
      <c r="B507" s="42">
        <v>2019</v>
      </c>
      <c r="C507" s="18">
        <v>104.5</v>
      </c>
      <c r="D507" s="18">
        <v>102.7</v>
      </c>
      <c r="E507" s="43">
        <v>96.7</v>
      </c>
      <c r="F507" s="18"/>
      <c r="G507" s="18"/>
      <c r="H507" s="18"/>
      <c r="I507" s="18"/>
      <c r="J507" s="18"/>
      <c r="K507" s="18"/>
      <c r="L507" s="18"/>
      <c r="M507" s="18"/>
      <c r="N507" s="18"/>
      <c r="O507" s="18"/>
    </row>
    <row r="508" spans="1:15" ht="11" customHeight="1" x14ac:dyDescent="0.25">
      <c r="A508" s="44"/>
      <c r="B508" s="42">
        <v>2020</v>
      </c>
      <c r="C508" s="18">
        <v>98.4</v>
      </c>
      <c r="D508" s="18">
        <v>100.6</v>
      </c>
      <c r="E508" s="43">
        <v>102.6</v>
      </c>
      <c r="F508" s="18"/>
      <c r="G508" s="18"/>
      <c r="H508" s="18"/>
      <c r="I508" s="18"/>
      <c r="J508" s="18"/>
      <c r="K508" s="18"/>
      <c r="L508" s="18"/>
      <c r="M508" s="18"/>
      <c r="N508" s="18"/>
      <c r="O508" s="18"/>
    </row>
    <row r="509" spans="1:15" ht="11" customHeight="1" x14ac:dyDescent="0.25">
      <c r="A509" s="44"/>
      <c r="B509" s="42">
        <v>2021</v>
      </c>
      <c r="C509" s="18">
        <v>104.6</v>
      </c>
      <c r="D509" s="18">
        <v>104.4</v>
      </c>
      <c r="E509" s="43">
        <v>102</v>
      </c>
      <c r="F509" s="18"/>
      <c r="G509" s="18"/>
      <c r="H509" s="18"/>
      <c r="I509" s="18"/>
      <c r="J509" s="18"/>
      <c r="K509" s="18"/>
      <c r="L509" s="18"/>
      <c r="M509" s="18"/>
      <c r="N509" s="18"/>
      <c r="O509" s="18"/>
    </row>
    <row r="510" spans="1:15" ht="11" customHeight="1" x14ac:dyDescent="0.25">
      <c r="A510" s="44"/>
      <c r="B510" s="42">
        <v>2022</v>
      </c>
      <c r="C510" s="18">
        <v>102.3</v>
      </c>
      <c r="D510" s="18">
        <v>103.8</v>
      </c>
      <c r="E510" s="43">
        <v>109.6</v>
      </c>
      <c r="F510" s="18"/>
      <c r="G510" s="18"/>
      <c r="H510" s="18"/>
      <c r="I510" s="18"/>
      <c r="J510" s="18"/>
      <c r="K510" s="18"/>
      <c r="L510" s="18"/>
      <c r="M510" s="18"/>
      <c r="N510" s="18"/>
      <c r="O510" s="18"/>
    </row>
    <row r="511" spans="1:15" ht="11" customHeight="1" thickBot="1" x14ac:dyDescent="0.3">
      <c r="A511" s="24"/>
      <c r="B511" s="25">
        <v>2023</v>
      </c>
      <c r="C511" s="26">
        <v>103.9</v>
      </c>
      <c r="D511" s="26">
        <v>110.7</v>
      </c>
      <c r="E511" s="47"/>
      <c r="F511" s="18"/>
      <c r="G511" s="18"/>
      <c r="H511" s="18"/>
      <c r="I511" s="18"/>
      <c r="J511" s="18"/>
      <c r="K511" s="18"/>
      <c r="L511" s="18"/>
      <c r="M511" s="18"/>
      <c r="N511" s="18"/>
      <c r="O511" s="18"/>
    </row>
    <row r="512" spans="1:15" ht="11" customHeight="1" x14ac:dyDescent="0.25">
      <c r="A512" s="14" t="s">
        <v>21</v>
      </c>
      <c r="B512" s="15">
        <v>1994</v>
      </c>
      <c r="C512" s="16">
        <v>95</v>
      </c>
      <c r="D512" s="16">
        <v>100.4</v>
      </c>
      <c r="E512" s="40"/>
      <c r="F512" s="18"/>
      <c r="G512" s="18"/>
      <c r="H512" s="18"/>
      <c r="I512" s="18"/>
      <c r="J512" s="18"/>
      <c r="K512" s="18"/>
      <c r="L512" s="18"/>
      <c r="M512" s="18"/>
      <c r="N512" s="18"/>
      <c r="O512" s="18"/>
    </row>
    <row r="513" spans="1:15" ht="11" customHeight="1" x14ac:dyDescent="0.25">
      <c r="A513" s="41"/>
      <c r="B513" s="42">
        <v>1995</v>
      </c>
      <c r="C513" s="18">
        <v>99</v>
      </c>
      <c r="D513" s="18">
        <v>104.8</v>
      </c>
      <c r="E513" s="43"/>
      <c r="F513" s="18"/>
      <c r="G513" s="18"/>
      <c r="H513" s="18"/>
      <c r="I513" s="18"/>
      <c r="J513" s="18"/>
      <c r="K513" s="18"/>
      <c r="L513" s="18"/>
      <c r="M513" s="18"/>
      <c r="N513" s="18"/>
      <c r="O513" s="18"/>
    </row>
    <row r="514" spans="1:15" ht="11" customHeight="1" x14ac:dyDescent="0.25">
      <c r="A514" s="44"/>
      <c r="B514" s="42">
        <v>1996</v>
      </c>
      <c r="C514" s="18">
        <v>106.2</v>
      </c>
      <c r="D514" s="18">
        <v>107</v>
      </c>
      <c r="E514" s="43"/>
      <c r="F514" s="18"/>
      <c r="G514" s="18"/>
      <c r="H514" s="18"/>
      <c r="I514" s="18"/>
      <c r="J514" s="18"/>
      <c r="K514" s="18"/>
      <c r="L514" s="18"/>
      <c r="M514" s="18"/>
      <c r="N514" s="18"/>
      <c r="O514" s="18"/>
    </row>
    <row r="515" spans="1:15" ht="11" customHeight="1" x14ac:dyDescent="0.25">
      <c r="A515" s="44"/>
      <c r="B515" s="42">
        <v>1997</v>
      </c>
      <c r="C515" s="18">
        <v>109.3</v>
      </c>
      <c r="D515" s="18">
        <v>113.3</v>
      </c>
      <c r="E515" s="43"/>
      <c r="F515" s="18"/>
      <c r="G515" s="18"/>
      <c r="H515" s="18"/>
      <c r="I515" s="18"/>
      <c r="J515" s="18"/>
      <c r="K515" s="18"/>
      <c r="L515" s="18"/>
      <c r="M515" s="18"/>
      <c r="N515" s="18"/>
      <c r="O515" s="18"/>
    </row>
    <row r="516" spans="1:15" ht="11" customHeight="1" x14ac:dyDescent="0.25">
      <c r="A516" s="44"/>
      <c r="B516" s="42">
        <v>1998</v>
      </c>
      <c r="C516" s="18">
        <v>112.8</v>
      </c>
      <c r="D516" s="18">
        <v>116.2</v>
      </c>
      <c r="E516" s="43"/>
      <c r="F516" s="18"/>
      <c r="G516" s="18"/>
      <c r="H516" s="18"/>
      <c r="I516" s="18"/>
      <c r="J516" s="18"/>
      <c r="K516" s="18"/>
      <c r="L516" s="18"/>
      <c r="M516" s="18"/>
      <c r="N516" s="18"/>
      <c r="O516" s="18"/>
    </row>
    <row r="517" spans="1:15" ht="11" customHeight="1" x14ac:dyDescent="0.25">
      <c r="A517" s="44"/>
      <c r="B517" s="42">
        <v>1999</v>
      </c>
      <c r="C517" s="18">
        <v>115.2</v>
      </c>
      <c r="D517" s="18">
        <v>116.4</v>
      </c>
      <c r="E517" s="43"/>
      <c r="F517" s="18"/>
      <c r="G517" s="18"/>
      <c r="H517" s="18"/>
      <c r="I517" s="18"/>
      <c r="J517" s="18"/>
      <c r="K517" s="18"/>
      <c r="L517" s="18"/>
      <c r="M517" s="18"/>
      <c r="N517" s="18"/>
      <c r="O517" s="18"/>
    </row>
    <row r="518" spans="1:15" ht="11" customHeight="1" x14ac:dyDescent="0.25">
      <c r="A518" s="44"/>
      <c r="B518" s="42">
        <v>2000</v>
      </c>
      <c r="C518" s="18">
        <v>117.1</v>
      </c>
      <c r="D518" s="18">
        <v>114.1</v>
      </c>
      <c r="E518" s="43"/>
      <c r="F518" s="18"/>
      <c r="G518" s="18"/>
      <c r="H518" s="18"/>
      <c r="I518" s="18"/>
      <c r="J518" s="18"/>
      <c r="K518" s="18"/>
      <c r="L518" s="18"/>
      <c r="M518" s="18"/>
      <c r="N518" s="18"/>
      <c r="O518" s="18"/>
    </row>
    <row r="519" spans="1:15" ht="11" customHeight="1" x14ac:dyDescent="0.25">
      <c r="A519" s="44"/>
      <c r="B519" s="42">
        <v>2001</v>
      </c>
      <c r="C519" s="18">
        <v>120.3</v>
      </c>
      <c r="D519" s="18">
        <v>115.7</v>
      </c>
      <c r="E519" s="43"/>
      <c r="F519" s="18"/>
      <c r="G519" s="18"/>
      <c r="H519" s="18"/>
      <c r="I519" s="18"/>
      <c r="J519" s="18"/>
      <c r="K519" s="18"/>
      <c r="L519" s="18"/>
      <c r="M519" s="18"/>
      <c r="N519" s="18"/>
      <c r="O519" s="18"/>
    </row>
    <row r="520" spans="1:15" ht="11" customHeight="1" x14ac:dyDescent="0.25">
      <c r="A520" s="44"/>
      <c r="B520" s="42">
        <v>2002</v>
      </c>
      <c r="C520" s="18">
        <v>120.1</v>
      </c>
      <c r="D520" s="18">
        <v>113</v>
      </c>
      <c r="E520" s="43"/>
      <c r="F520" s="18"/>
      <c r="G520" s="18"/>
      <c r="H520" s="18"/>
      <c r="I520" s="18"/>
      <c r="J520" s="18"/>
      <c r="K520" s="18"/>
      <c r="L520" s="18"/>
      <c r="M520" s="18"/>
      <c r="N520" s="18"/>
      <c r="O520" s="18"/>
    </row>
    <row r="521" spans="1:15" ht="11" customHeight="1" x14ac:dyDescent="0.25">
      <c r="A521" s="44"/>
      <c r="B521" s="42">
        <v>2003</v>
      </c>
      <c r="C521" s="18">
        <v>119.7</v>
      </c>
      <c r="D521" s="18">
        <v>108.9</v>
      </c>
      <c r="E521" s="43"/>
      <c r="F521" s="18"/>
      <c r="G521" s="18"/>
      <c r="H521" s="18"/>
      <c r="I521" s="18"/>
      <c r="J521" s="18"/>
      <c r="K521" s="18"/>
      <c r="L521" s="18"/>
      <c r="M521" s="18"/>
      <c r="N521" s="18"/>
      <c r="O521" s="18"/>
    </row>
    <row r="522" spans="1:15" ht="11" customHeight="1" x14ac:dyDescent="0.25">
      <c r="A522" s="44"/>
      <c r="B522" s="42">
        <v>2004</v>
      </c>
      <c r="C522" s="18">
        <v>122.7</v>
      </c>
      <c r="D522" s="18">
        <v>107.9</v>
      </c>
      <c r="E522" s="43"/>
      <c r="F522" s="18"/>
      <c r="G522" s="18"/>
      <c r="H522" s="18"/>
      <c r="I522" s="18"/>
      <c r="J522" s="18"/>
      <c r="K522" s="18"/>
      <c r="L522" s="18"/>
      <c r="M522" s="18"/>
      <c r="N522" s="18"/>
      <c r="O522" s="18"/>
    </row>
    <row r="523" spans="1:15" ht="11" customHeight="1" x14ac:dyDescent="0.25">
      <c r="A523" s="44"/>
      <c r="B523" s="42">
        <v>2005</v>
      </c>
      <c r="C523" s="18">
        <v>130.30000000000001</v>
      </c>
      <c r="D523" s="18">
        <v>102.7</v>
      </c>
      <c r="E523" s="43"/>
      <c r="F523" s="18"/>
      <c r="G523" s="18"/>
      <c r="H523" s="18"/>
      <c r="I523" s="18"/>
      <c r="J523" s="18"/>
      <c r="K523" s="18"/>
      <c r="L523" s="18"/>
      <c r="M523" s="18"/>
      <c r="N523" s="18"/>
      <c r="O523" s="18"/>
    </row>
    <row r="524" spans="1:15" ht="11" customHeight="1" x14ac:dyDescent="0.25">
      <c r="A524" s="44"/>
      <c r="B524" s="42">
        <v>2006</v>
      </c>
      <c r="C524" s="18">
        <v>130.4</v>
      </c>
      <c r="D524" s="18">
        <v>98.3</v>
      </c>
      <c r="E524" s="43"/>
      <c r="F524" s="18"/>
      <c r="G524" s="18"/>
      <c r="H524" s="18"/>
      <c r="I524" s="18"/>
      <c r="J524" s="18"/>
      <c r="K524" s="18"/>
      <c r="L524" s="18"/>
      <c r="M524" s="18"/>
      <c r="N524" s="18"/>
      <c r="O524" s="18"/>
    </row>
    <row r="525" spans="1:15" ht="11" customHeight="1" x14ac:dyDescent="0.25">
      <c r="A525" s="44"/>
      <c r="B525" s="42">
        <v>2007</v>
      </c>
      <c r="C525" s="18">
        <v>124.4</v>
      </c>
      <c r="D525" s="18">
        <v>92.1</v>
      </c>
      <c r="E525" s="43"/>
      <c r="F525" s="18"/>
      <c r="G525" s="18"/>
      <c r="H525" s="18"/>
      <c r="I525" s="18"/>
      <c r="J525" s="18"/>
      <c r="K525" s="18"/>
      <c r="L525" s="18"/>
      <c r="M525" s="18"/>
      <c r="N525" s="18"/>
      <c r="O525" s="18"/>
    </row>
    <row r="526" spans="1:15" ht="11" customHeight="1" x14ac:dyDescent="0.25">
      <c r="A526" s="44"/>
      <c r="B526" s="42">
        <v>2008</v>
      </c>
      <c r="C526" s="18">
        <v>130.5</v>
      </c>
      <c r="D526" s="18">
        <v>86.8</v>
      </c>
      <c r="E526" s="43"/>
      <c r="F526" s="18"/>
      <c r="G526" s="18"/>
      <c r="H526" s="18"/>
      <c r="I526" s="18"/>
      <c r="J526" s="18"/>
      <c r="K526" s="18"/>
      <c r="L526" s="18"/>
      <c r="M526" s="18"/>
      <c r="N526" s="18"/>
      <c r="O526" s="18"/>
    </row>
    <row r="527" spans="1:15" ht="11" customHeight="1" x14ac:dyDescent="0.25">
      <c r="A527" s="44"/>
      <c r="B527" s="42">
        <v>2009</v>
      </c>
      <c r="C527" s="18">
        <v>106.9</v>
      </c>
      <c r="D527" s="18">
        <v>95.5</v>
      </c>
      <c r="E527" s="43"/>
      <c r="F527" s="18"/>
      <c r="G527" s="18"/>
      <c r="H527" s="18"/>
      <c r="I527" s="18"/>
      <c r="J527" s="18"/>
      <c r="K527" s="18"/>
      <c r="L527" s="18"/>
      <c r="M527" s="18"/>
      <c r="N527" s="18"/>
      <c r="O527" s="18"/>
    </row>
    <row r="528" spans="1:15" ht="11" customHeight="1" x14ac:dyDescent="0.25">
      <c r="A528" s="44"/>
      <c r="B528" s="42">
        <v>2010</v>
      </c>
      <c r="C528" s="18">
        <v>117.1</v>
      </c>
      <c r="D528" s="18">
        <v>94.2</v>
      </c>
      <c r="E528" s="43"/>
      <c r="F528" s="18"/>
      <c r="G528" s="18"/>
      <c r="H528" s="18"/>
      <c r="I528" s="18"/>
      <c r="J528" s="18"/>
      <c r="K528" s="18"/>
      <c r="L528" s="18"/>
      <c r="M528" s="18"/>
      <c r="N528" s="18"/>
      <c r="O528" s="18"/>
    </row>
    <row r="529" spans="1:15" ht="11" customHeight="1" x14ac:dyDescent="0.25">
      <c r="A529" s="44"/>
      <c r="B529" s="42">
        <v>2011</v>
      </c>
      <c r="C529" s="18">
        <v>103.7</v>
      </c>
      <c r="D529" s="18">
        <v>76.099999999999994</v>
      </c>
      <c r="E529" s="43">
        <v>75.3</v>
      </c>
      <c r="F529" s="18"/>
      <c r="G529" s="18"/>
      <c r="H529" s="18"/>
      <c r="I529" s="18"/>
      <c r="J529" s="18"/>
      <c r="K529" s="18"/>
      <c r="L529" s="18"/>
      <c r="M529" s="18"/>
      <c r="N529" s="18"/>
      <c r="O529" s="18"/>
    </row>
    <row r="530" spans="1:15" ht="11" customHeight="1" x14ac:dyDescent="0.25">
      <c r="A530" s="44"/>
      <c r="B530" s="42">
        <v>2012</v>
      </c>
      <c r="C530" s="18">
        <v>90</v>
      </c>
      <c r="D530" s="18">
        <v>69.900000000000006</v>
      </c>
      <c r="E530" s="43">
        <v>75.099999999999994</v>
      </c>
      <c r="F530" s="18"/>
      <c r="G530" s="18"/>
      <c r="H530" s="18"/>
      <c r="I530" s="18"/>
      <c r="J530" s="18"/>
      <c r="K530" s="18"/>
      <c r="L530" s="18"/>
      <c r="M530" s="18"/>
      <c r="N530" s="18"/>
      <c r="O530" s="18"/>
    </row>
    <row r="531" spans="1:15" ht="11" customHeight="1" x14ac:dyDescent="0.25">
      <c r="A531" s="44"/>
      <c r="B531" s="42">
        <v>2013</v>
      </c>
      <c r="C531" s="18">
        <v>96.6</v>
      </c>
      <c r="D531" s="18">
        <v>74.900000000000006</v>
      </c>
      <c r="E531" s="43">
        <v>72.099999999999994</v>
      </c>
      <c r="F531" s="18"/>
      <c r="G531" s="18"/>
      <c r="H531" s="18"/>
      <c r="I531" s="18"/>
      <c r="J531" s="18"/>
      <c r="K531" s="18"/>
      <c r="L531" s="18"/>
      <c r="M531" s="18"/>
      <c r="N531" s="18"/>
      <c r="O531" s="18"/>
    </row>
    <row r="532" spans="1:15" ht="11" customHeight="1" x14ac:dyDescent="0.25">
      <c r="A532" s="44"/>
      <c r="B532" s="42">
        <v>2014</v>
      </c>
      <c r="C532" s="18">
        <v>102.4</v>
      </c>
      <c r="D532" s="18">
        <v>86</v>
      </c>
      <c r="E532" s="43">
        <v>83.8</v>
      </c>
      <c r="F532" s="18"/>
      <c r="G532" s="18"/>
      <c r="H532" s="18"/>
      <c r="I532" s="18"/>
      <c r="J532" s="18"/>
      <c r="K532" s="18"/>
      <c r="L532" s="18"/>
      <c r="M532" s="18"/>
      <c r="N532" s="18"/>
      <c r="O532" s="18"/>
    </row>
    <row r="533" spans="1:15" ht="11" customHeight="1" x14ac:dyDescent="0.25">
      <c r="A533" s="44"/>
      <c r="B533" s="42">
        <v>2015</v>
      </c>
      <c r="C533" s="45">
        <v>100</v>
      </c>
      <c r="D533" s="45">
        <v>100</v>
      </c>
      <c r="E533" s="46">
        <v>100</v>
      </c>
      <c r="F533" s="18"/>
      <c r="G533" s="18"/>
      <c r="H533" s="18"/>
      <c r="I533" s="18"/>
      <c r="J533" s="18"/>
      <c r="K533" s="18"/>
      <c r="L533" s="18"/>
      <c r="M533" s="18"/>
      <c r="N533" s="18"/>
      <c r="O533" s="18"/>
    </row>
    <row r="534" spans="1:15" ht="11" customHeight="1" x14ac:dyDescent="0.25">
      <c r="A534" s="44"/>
      <c r="B534" s="42">
        <v>2016</v>
      </c>
      <c r="C534" s="18">
        <v>99.7</v>
      </c>
      <c r="D534" s="18">
        <v>102.4</v>
      </c>
      <c r="E534" s="43">
        <v>92.6</v>
      </c>
      <c r="F534" s="18"/>
      <c r="G534" s="18"/>
      <c r="H534" s="18"/>
      <c r="I534" s="18"/>
      <c r="J534" s="18"/>
      <c r="K534" s="18"/>
      <c r="L534" s="18"/>
      <c r="M534" s="18"/>
      <c r="N534" s="18"/>
      <c r="O534" s="18"/>
    </row>
    <row r="535" spans="1:15" ht="11" customHeight="1" x14ac:dyDescent="0.25">
      <c r="A535" s="44"/>
      <c r="B535" s="42">
        <v>2017</v>
      </c>
      <c r="C535" s="18">
        <v>107.9</v>
      </c>
      <c r="D535" s="18">
        <v>105.3</v>
      </c>
      <c r="E535" s="43">
        <v>97.3</v>
      </c>
      <c r="F535" s="18"/>
      <c r="G535" s="18"/>
      <c r="H535" s="18"/>
      <c r="I535" s="18"/>
      <c r="J535" s="18"/>
      <c r="K535" s="18"/>
      <c r="L535" s="18"/>
      <c r="M535" s="18"/>
      <c r="N535" s="18"/>
      <c r="O535" s="18"/>
    </row>
    <row r="536" spans="1:15" ht="11" customHeight="1" x14ac:dyDescent="0.25">
      <c r="A536" s="44"/>
      <c r="B536" s="42">
        <v>2018</v>
      </c>
      <c r="C536" s="18">
        <v>110.1</v>
      </c>
      <c r="D536" s="18">
        <v>105.8</v>
      </c>
      <c r="E536" s="43">
        <v>99.8</v>
      </c>
      <c r="F536" s="18"/>
      <c r="G536" s="18"/>
      <c r="H536" s="18"/>
      <c r="I536" s="18"/>
      <c r="J536" s="18"/>
      <c r="K536" s="18"/>
      <c r="L536" s="18"/>
      <c r="M536" s="18"/>
      <c r="N536" s="18"/>
      <c r="O536" s="18"/>
    </row>
    <row r="537" spans="1:15" ht="11" customHeight="1" x14ac:dyDescent="0.25">
      <c r="A537" s="44"/>
      <c r="B537" s="42">
        <v>2019</v>
      </c>
      <c r="C537" s="18">
        <v>107.8</v>
      </c>
      <c r="D537" s="18">
        <v>110.8</v>
      </c>
      <c r="E537" s="43">
        <v>98.3</v>
      </c>
      <c r="F537" s="18"/>
      <c r="G537" s="18"/>
      <c r="H537" s="18"/>
      <c r="I537" s="18"/>
      <c r="J537" s="18"/>
      <c r="K537" s="18"/>
      <c r="L537" s="18"/>
      <c r="M537" s="18"/>
      <c r="N537" s="18"/>
      <c r="O537" s="18"/>
    </row>
    <row r="538" spans="1:15" ht="11" customHeight="1" x14ac:dyDescent="0.25">
      <c r="A538" s="44"/>
      <c r="B538" s="42">
        <v>2020</v>
      </c>
      <c r="C538" s="18">
        <v>104.2</v>
      </c>
      <c r="D538" s="18">
        <v>112.5</v>
      </c>
      <c r="E538" s="43">
        <v>95.4</v>
      </c>
      <c r="F538" s="18"/>
      <c r="G538" s="18"/>
      <c r="H538" s="18"/>
      <c r="I538" s="18"/>
      <c r="J538" s="18"/>
      <c r="K538" s="18"/>
      <c r="L538" s="18"/>
      <c r="M538" s="18"/>
      <c r="N538" s="18"/>
      <c r="O538" s="18"/>
    </row>
    <row r="539" spans="1:15" ht="11" customHeight="1" x14ac:dyDescent="0.25">
      <c r="A539" s="44"/>
      <c r="B539" s="42">
        <v>2021</v>
      </c>
      <c r="C539" s="18">
        <v>105.7</v>
      </c>
      <c r="D539" s="18">
        <v>99.2</v>
      </c>
      <c r="E539" s="43">
        <v>77</v>
      </c>
      <c r="F539" s="18"/>
      <c r="G539" s="18"/>
      <c r="H539" s="18"/>
      <c r="I539" s="18"/>
      <c r="J539" s="18"/>
      <c r="K539" s="18"/>
      <c r="L539" s="18"/>
      <c r="M539" s="18"/>
      <c r="N539" s="18"/>
      <c r="O539" s="18"/>
    </row>
    <row r="540" spans="1:15" ht="11" customHeight="1" x14ac:dyDescent="0.25">
      <c r="A540" s="44"/>
      <c r="B540" s="42">
        <v>2022</v>
      </c>
      <c r="C540" s="18">
        <v>110.9</v>
      </c>
      <c r="D540" s="18">
        <v>86.2</v>
      </c>
      <c r="E540" s="43">
        <v>77.2</v>
      </c>
      <c r="F540" s="18"/>
      <c r="G540" s="18"/>
      <c r="H540" s="18"/>
      <c r="I540" s="18"/>
      <c r="J540" s="18"/>
      <c r="K540" s="18"/>
      <c r="L540" s="18"/>
      <c r="M540" s="18"/>
      <c r="N540" s="18"/>
      <c r="O540" s="18"/>
    </row>
    <row r="541" spans="1:15" ht="11" customHeight="1" thickBot="1" x14ac:dyDescent="0.3">
      <c r="A541" s="24">
        <v>17</v>
      </c>
      <c r="B541" s="25">
        <v>2023</v>
      </c>
      <c r="C541" s="26">
        <v>115.8</v>
      </c>
      <c r="D541" s="26">
        <v>102.6</v>
      </c>
      <c r="E541" s="47"/>
      <c r="F541" s="18"/>
      <c r="G541" s="18"/>
      <c r="H541" s="18"/>
      <c r="I541" s="18"/>
      <c r="J541" s="18"/>
      <c r="K541" s="18"/>
      <c r="L541" s="18"/>
      <c r="M541" s="18"/>
      <c r="N541" s="18"/>
      <c r="O541" s="18"/>
    </row>
    <row r="542" spans="1:15" ht="11" customHeight="1" x14ac:dyDescent="0.25">
      <c r="A542" s="14" t="s">
        <v>22</v>
      </c>
      <c r="B542" s="15">
        <v>1994</v>
      </c>
      <c r="C542" s="16">
        <v>154.69999999999999</v>
      </c>
      <c r="D542" s="16">
        <v>144.6</v>
      </c>
      <c r="E542" s="40"/>
      <c r="F542" s="18"/>
      <c r="G542" s="18"/>
      <c r="H542" s="18"/>
      <c r="I542" s="18"/>
      <c r="J542" s="18"/>
      <c r="K542" s="18"/>
      <c r="L542" s="18"/>
      <c r="M542" s="18"/>
      <c r="N542" s="18"/>
      <c r="O542" s="18"/>
    </row>
    <row r="543" spans="1:15" ht="11" customHeight="1" x14ac:dyDescent="0.25">
      <c r="A543" s="41"/>
      <c r="B543" s="42">
        <v>1995</v>
      </c>
      <c r="C543" s="18">
        <v>151.5</v>
      </c>
      <c r="D543" s="18">
        <v>142</v>
      </c>
      <c r="E543" s="43"/>
      <c r="F543" s="18"/>
      <c r="G543" s="18"/>
      <c r="H543" s="18"/>
      <c r="I543" s="18"/>
      <c r="J543" s="18"/>
      <c r="K543" s="18"/>
      <c r="L543" s="18"/>
      <c r="M543" s="18"/>
      <c r="N543" s="18"/>
      <c r="O543" s="18"/>
    </row>
    <row r="544" spans="1:15" ht="11" customHeight="1" x14ac:dyDescent="0.25">
      <c r="A544" s="44"/>
      <c r="B544" s="42">
        <v>1996</v>
      </c>
      <c r="C544" s="18">
        <v>155.6</v>
      </c>
      <c r="D544" s="18">
        <v>147.69999999999999</v>
      </c>
      <c r="E544" s="43"/>
      <c r="F544" s="18"/>
      <c r="G544" s="18"/>
      <c r="H544" s="18"/>
      <c r="I544" s="18"/>
      <c r="J544" s="18"/>
      <c r="K544" s="18"/>
      <c r="L544" s="18"/>
      <c r="M544" s="18"/>
      <c r="N544" s="18"/>
      <c r="O544" s="18"/>
    </row>
    <row r="545" spans="1:15" ht="11" customHeight="1" x14ac:dyDescent="0.25">
      <c r="A545" s="44"/>
      <c r="B545" s="42">
        <v>1997</v>
      </c>
      <c r="C545" s="18">
        <v>145</v>
      </c>
      <c r="D545" s="18">
        <v>140.80000000000001</v>
      </c>
      <c r="E545" s="43"/>
      <c r="F545" s="18"/>
      <c r="G545" s="18"/>
      <c r="H545" s="18"/>
      <c r="I545" s="18"/>
      <c r="J545" s="18"/>
      <c r="K545" s="18"/>
      <c r="L545" s="18"/>
      <c r="M545" s="18"/>
      <c r="N545" s="18"/>
      <c r="O545" s="18"/>
    </row>
    <row r="546" spans="1:15" ht="11" customHeight="1" x14ac:dyDescent="0.25">
      <c r="A546" s="44"/>
      <c r="B546" s="42">
        <v>1998</v>
      </c>
      <c r="C546" s="18">
        <v>141.5</v>
      </c>
      <c r="D546" s="18">
        <v>136</v>
      </c>
      <c r="E546" s="43"/>
      <c r="F546" s="18"/>
      <c r="G546" s="18"/>
      <c r="H546" s="18"/>
      <c r="I546" s="18"/>
      <c r="J546" s="18"/>
      <c r="K546" s="18"/>
      <c r="L546" s="18"/>
      <c r="M546" s="18"/>
      <c r="N546" s="18"/>
      <c r="O546" s="18"/>
    </row>
    <row r="547" spans="1:15" ht="11" customHeight="1" x14ac:dyDescent="0.25">
      <c r="A547" s="44"/>
      <c r="B547" s="42">
        <v>1999</v>
      </c>
      <c r="C547" s="18">
        <v>139</v>
      </c>
      <c r="D547" s="18">
        <v>131.80000000000001</v>
      </c>
      <c r="E547" s="43"/>
      <c r="F547" s="18"/>
      <c r="G547" s="18"/>
      <c r="H547" s="18"/>
      <c r="I547" s="18"/>
      <c r="J547" s="18"/>
      <c r="K547" s="18"/>
      <c r="L547" s="18"/>
      <c r="M547" s="18"/>
      <c r="N547" s="18"/>
      <c r="O547" s="18"/>
    </row>
    <row r="548" spans="1:15" ht="11" customHeight="1" x14ac:dyDescent="0.25">
      <c r="A548" s="44"/>
      <c r="B548" s="42">
        <v>2000</v>
      </c>
      <c r="C548" s="18">
        <v>133.6</v>
      </c>
      <c r="D548" s="18">
        <v>128</v>
      </c>
      <c r="E548" s="43"/>
      <c r="F548" s="18"/>
      <c r="G548" s="18"/>
      <c r="H548" s="18"/>
      <c r="I548" s="18"/>
      <c r="J548" s="18"/>
      <c r="K548" s="18"/>
      <c r="L548" s="18"/>
      <c r="M548" s="18"/>
      <c r="N548" s="18"/>
      <c r="O548" s="18"/>
    </row>
    <row r="549" spans="1:15" ht="11" customHeight="1" x14ac:dyDescent="0.25">
      <c r="A549" s="44"/>
      <c r="B549" s="42">
        <v>2001</v>
      </c>
      <c r="C549" s="18">
        <v>129.1</v>
      </c>
      <c r="D549" s="18">
        <v>121.9</v>
      </c>
      <c r="E549" s="43"/>
      <c r="F549" s="18"/>
      <c r="G549" s="18"/>
      <c r="H549" s="18"/>
      <c r="I549" s="18"/>
      <c r="J549" s="18"/>
      <c r="K549" s="18"/>
      <c r="L549" s="18"/>
      <c r="M549" s="18"/>
      <c r="N549" s="18"/>
      <c r="O549" s="18"/>
    </row>
    <row r="550" spans="1:15" ht="11" customHeight="1" x14ac:dyDescent="0.25">
      <c r="A550" s="44"/>
      <c r="B550" s="42">
        <v>2002</v>
      </c>
      <c r="C550" s="18">
        <v>123.2</v>
      </c>
      <c r="D550" s="18">
        <v>114.6</v>
      </c>
      <c r="E550" s="43"/>
      <c r="F550" s="18"/>
      <c r="G550" s="18"/>
      <c r="H550" s="18"/>
      <c r="I550" s="18"/>
      <c r="J550" s="18"/>
      <c r="K550" s="18"/>
      <c r="L550" s="18"/>
      <c r="M550" s="18"/>
      <c r="N550" s="18"/>
      <c r="O550" s="18"/>
    </row>
    <row r="551" spans="1:15" ht="11" customHeight="1" x14ac:dyDescent="0.25">
      <c r="A551" s="44"/>
      <c r="B551" s="42">
        <v>2003</v>
      </c>
      <c r="C551" s="18">
        <v>117.7</v>
      </c>
      <c r="D551" s="18">
        <v>110.2</v>
      </c>
      <c r="E551" s="43"/>
      <c r="F551" s="18"/>
      <c r="G551" s="18"/>
      <c r="H551" s="18"/>
      <c r="I551" s="18"/>
      <c r="J551" s="18"/>
      <c r="K551" s="18"/>
      <c r="L551" s="18"/>
      <c r="M551" s="18"/>
      <c r="N551" s="18"/>
      <c r="O551" s="18"/>
    </row>
    <row r="552" spans="1:15" ht="11" customHeight="1" x14ac:dyDescent="0.25">
      <c r="A552" s="44"/>
      <c r="B552" s="42">
        <v>2004</v>
      </c>
      <c r="C552" s="18">
        <v>113.8</v>
      </c>
      <c r="D552" s="18">
        <v>106.9</v>
      </c>
      <c r="E552" s="43"/>
      <c r="F552" s="18"/>
      <c r="G552" s="18"/>
      <c r="H552" s="18"/>
      <c r="I552" s="18"/>
      <c r="J552" s="18"/>
      <c r="K552" s="18"/>
      <c r="L552" s="18"/>
      <c r="M552" s="18"/>
      <c r="N552" s="18"/>
      <c r="O552" s="18"/>
    </row>
    <row r="553" spans="1:15" ht="11" customHeight="1" x14ac:dyDescent="0.25">
      <c r="A553" s="44"/>
      <c r="B553" s="42">
        <v>2005</v>
      </c>
      <c r="C553" s="18">
        <v>110</v>
      </c>
      <c r="D553" s="18">
        <v>103.2</v>
      </c>
      <c r="E553" s="43"/>
      <c r="F553" s="18"/>
      <c r="G553" s="18"/>
      <c r="H553" s="18"/>
      <c r="I553" s="18"/>
      <c r="J553" s="18"/>
      <c r="K553" s="18"/>
      <c r="L553" s="18"/>
      <c r="M553" s="18"/>
      <c r="N553" s="18"/>
      <c r="O553" s="18"/>
    </row>
    <row r="554" spans="1:15" ht="11" customHeight="1" x14ac:dyDescent="0.25">
      <c r="A554" s="44"/>
      <c r="B554" s="42">
        <v>2006</v>
      </c>
      <c r="C554" s="18">
        <v>109.2</v>
      </c>
      <c r="D554" s="18">
        <v>102.9</v>
      </c>
      <c r="E554" s="43"/>
      <c r="F554" s="18"/>
      <c r="G554" s="18"/>
      <c r="H554" s="18"/>
      <c r="I554" s="18"/>
      <c r="J554" s="18"/>
      <c r="K554" s="18"/>
      <c r="L554" s="18"/>
      <c r="M554" s="18"/>
      <c r="N554" s="18"/>
      <c r="O554" s="18"/>
    </row>
    <row r="555" spans="1:15" ht="11" customHeight="1" x14ac:dyDescent="0.25">
      <c r="A555" s="44"/>
      <c r="B555" s="42">
        <v>2007</v>
      </c>
      <c r="C555" s="18">
        <v>101.4</v>
      </c>
      <c r="D555" s="18">
        <v>97.1</v>
      </c>
      <c r="E555" s="43"/>
      <c r="F555" s="18"/>
      <c r="G555" s="18"/>
      <c r="H555" s="18"/>
      <c r="I555" s="18"/>
      <c r="J555" s="18"/>
      <c r="K555" s="18"/>
      <c r="L555" s="18"/>
      <c r="M555" s="18"/>
      <c r="N555" s="18"/>
      <c r="O555" s="18"/>
    </row>
    <row r="556" spans="1:15" ht="11" customHeight="1" x14ac:dyDescent="0.25">
      <c r="A556" s="44"/>
      <c r="B556" s="42">
        <v>2008</v>
      </c>
      <c r="C556" s="18">
        <v>94.2</v>
      </c>
      <c r="D556" s="18">
        <v>92.9</v>
      </c>
      <c r="E556" s="43"/>
      <c r="F556" s="18"/>
      <c r="G556" s="18"/>
      <c r="H556" s="18"/>
      <c r="I556" s="18"/>
      <c r="J556" s="18"/>
      <c r="K556" s="18"/>
      <c r="L556" s="18"/>
      <c r="M556" s="18"/>
      <c r="N556" s="18"/>
      <c r="O556" s="18"/>
    </row>
    <row r="557" spans="1:15" ht="11" customHeight="1" x14ac:dyDescent="0.25">
      <c r="A557" s="44"/>
      <c r="B557" s="42">
        <v>2009</v>
      </c>
      <c r="C557" s="18">
        <v>92.5</v>
      </c>
      <c r="D557" s="18">
        <v>89.3</v>
      </c>
      <c r="E557" s="43"/>
      <c r="F557" s="18"/>
      <c r="G557" s="18"/>
      <c r="H557" s="18"/>
      <c r="I557" s="18"/>
      <c r="J557" s="18"/>
      <c r="K557" s="18"/>
      <c r="L557" s="18"/>
      <c r="M557" s="18"/>
      <c r="N557" s="18"/>
      <c r="O557" s="18"/>
    </row>
    <row r="558" spans="1:15" ht="11" customHeight="1" x14ac:dyDescent="0.25">
      <c r="A558" s="44"/>
      <c r="B558" s="42">
        <v>2010</v>
      </c>
      <c r="C558" s="18">
        <v>87.8</v>
      </c>
      <c r="D558" s="18">
        <v>84.1</v>
      </c>
      <c r="E558" s="43"/>
      <c r="F558" s="18"/>
      <c r="G558" s="18"/>
      <c r="H558" s="18"/>
      <c r="I558" s="18"/>
      <c r="J558" s="18"/>
      <c r="K558" s="18"/>
      <c r="L558" s="18"/>
      <c r="M558" s="18"/>
      <c r="N558" s="18"/>
      <c r="O558" s="18"/>
    </row>
    <row r="559" spans="1:15" ht="11" customHeight="1" x14ac:dyDescent="0.25">
      <c r="A559" s="44"/>
      <c r="B559" s="42">
        <v>2011</v>
      </c>
      <c r="C559" s="18">
        <v>88.5</v>
      </c>
      <c r="D559" s="18">
        <v>84.6</v>
      </c>
      <c r="E559" s="43">
        <v>86.8</v>
      </c>
      <c r="F559" s="18"/>
      <c r="G559" s="18"/>
      <c r="H559" s="18"/>
      <c r="I559" s="18"/>
      <c r="J559" s="18"/>
      <c r="K559" s="18"/>
      <c r="L559" s="18"/>
      <c r="M559" s="18"/>
      <c r="N559" s="18"/>
      <c r="O559" s="18"/>
    </row>
    <row r="560" spans="1:15" ht="11" customHeight="1" x14ac:dyDescent="0.25">
      <c r="A560" s="44"/>
      <c r="B560" s="42">
        <v>2012</v>
      </c>
      <c r="C560" s="18">
        <v>88</v>
      </c>
      <c r="D560" s="18">
        <v>84.1</v>
      </c>
      <c r="E560" s="43">
        <v>82.1</v>
      </c>
      <c r="F560" s="18"/>
      <c r="G560" s="18"/>
      <c r="H560" s="18"/>
      <c r="I560" s="18"/>
      <c r="J560" s="18"/>
      <c r="K560" s="18"/>
      <c r="L560" s="18"/>
      <c r="M560" s="18"/>
      <c r="N560" s="18"/>
      <c r="O560" s="18"/>
    </row>
    <row r="561" spans="1:15" ht="11" customHeight="1" x14ac:dyDescent="0.25">
      <c r="A561" s="44"/>
      <c r="B561" s="42">
        <v>2013</v>
      </c>
      <c r="C561" s="18">
        <v>94.9</v>
      </c>
      <c r="D561" s="18">
        <v>90.9</v>
      </c>
      <c r="E561" s="43">
        <v>91.1</v>
      </c>
      <c r="F561" s="18"/>
      <c r="G561" s="18"/>
      <c r="H561" s="18"/>
      <c r="I561" s="18"/>
      <c r="J561" s="18"/>
      <c r="K561" s="18"/>
      <c r="L561" s="18"/>
      <c r="M561" s="18"/>
      <c r="N561" s="18"/>
      <c r="O561" s="18"/>
    </row>
    <row r="562" spans="1:15" ht="11" customHeight="1" x14ac:dyDescent="0.25">
      <c r="A562" s="44"/>
      <c r="B562" s="42">
        <v>2014</v>
      </c>
      <c r="C562" s="18">
        <v>96.7</v>
      </c>
      <c r="D562" s="18">
        <v>94.7</v>
      </c>
      <c r="E562" s="43">
        <v>95.1</v>
      </c>
      <c r="F562" s="18"/>
      <c r="G562" s="18"/>
      <c r="H562" s="18"/>
      <c r="I562" s="18"/>
      <c r="J562" s="18"/>
      <c r="K562" s="18"/>
      <c r="L562" s="18"/>
      <c r="M562" s="18"/>
      <c r="N562" s="18"/>
      <c r="O562" s="18"/>
    </row>
    <row r="563" spans="1:15" ht="11" customHeight="1" x14ac:dyDescent="0.25">
      <c r="A563" s="44"/>
      <c r="B563" s="42">
        <v>2015</v>
      </c>
      <c r="C563" s="48">
        <v>100</v>
      </c>
      <c r="D563" s="48">
        <v>100</v>
      </c>
      <c r="E563" s="49">
        <v>100</v>
      </c>
      <c r="F563" s="18"/>
      <c r="G563" s="18"/>
      <c r="H563" s="18"/>
      <c r="I563" s="18"/>
      <c r="J563" s="18"/>
      <c r="K563" s="18"/>
      <c r="L563" s="18"/>
      <c r="M563" s="18"/>
      <c r="N563" s="18"/>
      <c r="O563" s="18"/>
    </row>
    <row r="564" spans="1:15" ht="11" customHeight="1" x14ac:dyDescent="0.25">
      <c r="A564" s="44"/>
      <c r="B564" s="42">
        <v>2016</v>
      </c>
      <c r="C564" s="18">
        <v>104.6</v>
      </c>
      <c r="D564" s="18">
        <v>105</v>
      </c>
      <c r="E564" s="43">
        <v>102.9</v>
      </c>
      <c r="F564" s="18"/>
      <c r="G564" s="18"/>
      <c r="H564" s="18"/>
      <c r="I564" s="18"/>
      <c r="J564" s="18"/>
      <c r="K564" s="18"/>
      <c r="L564" s="18"/>
      <c r="M564" s="18"/>
      <c r="N564" s="18"/>
      <c r="O564" s="18"/>
    </row>
    <row r="565" spans="1:15" ht="11" customHeight="1" x14ac:dyDescent="0.25">
      <c r="A565" s="44"/>
      <c r="B565" s="42">
        <v>2017</v>
      </c>
      <c r="C565" s="18">
        <v>106.9</v>
      </c>
      <c r="D565" s="18">
        <v>108</v>
      </c>
      <c r="E565" s="43">
        <v>100.8</v>
      </c>
      <c r="F565" s="18"/>
      <c r="G565" s="18"/>
      <c r="H565" s="18"/>
      <c r="I565" s="18"/>
      <c r="J565" s="18"/>
      <c r="K565" s="18"/>
      <c r="L565" s="18"/>
      <c r="M565" s="18"/>
      <c r="N565" s="18"/>
      <c r="O565" s="18"/>
    </row>
    <row r="566" spans="1:15" ht="11" customHeight="1" x14ac:dyDescent="0.25">
      <c r="A566" s="44"/>
      <c r="B566" s="42">
        <v>2018</v>
      </c>
      <c r="C566" s="18">
        <v>106.1</v>
      </c>
      <c r="D566" s="18">
        <v>107.7</v>
      </c>
      <c r="E566" s="43">
        <v>99.6</v>
      </c>
      <c r="F566" s="18"/>
      <c r="G566" s="18"/>
      <c r="H566" s="18"/>
      <c r="I566" s="18"/>
      <c r="J566" s="18"/>
      <c r="K566" s="18"/>
      <c r="L566" s="18"/>
      <c r="M566" s="18"/>
      <c r="N566" s="18"/>
      <c r="O566" s="18"/>
    </row>
    <row r="567" spans="1:15" ht="11" customHeight="1" x14ac:dyDescent="0.25">
      <c r="A567" s="44"/>
      <c r="B567" s="42">
        <v>2019</v>
      </c>
      <c r="C567" s="18">
        <v>105.2</v>
      </c>
      <c r="D567" s="18">
        <v>109.1</v>
      </c>
      <c r="E567" s="43">
        <v>103.5</v>
      </c>
      <c r="F567" s="18"/>
      <c r="G567" s="18"/>
      <c r="H567" s="18"/>
      <c r="I567" s="18"/>
      <c r="J567" s="18"/>
      <c r="K567" s="18"/>
      <c r="L567" s="18"/>
      <c r="M567" s="18"/>
      <c r="N567" s="18"/>
      <c r="O567" s="18"/>
    </row>
    <row r="568" spans="1:15" ht="11" customHeight="1" x14ac:dyDescent="0.25">
      <c r="A568" s="44"/>
      <c r="B568" s="42">
        <v>2020</v>
      </c>
      <c r="C568" s="18">
        <v>104.9</v>
      </c>
      <c r="D568" s="18">
        <v>110.8</v>
      </c>
      <c r="E568" s="43">
        <v>107.2</v>
      </c>
      <c r="F568" s="18"/>
      <c r="G568" s="18"/>
      <c r="H568" s="18"/>
      <c r="I568" s="18"/>
      <c r="J568" s="18"/>
      <c r="K568" s="18"/>
      <c r="L568" s="18"/>
      <c r="M568" s="18"/>
      <c r="N568" s="18"/>
      <c r="O568" s="18"/>
    </row>
    <row r="569" spans="1:15" ht="11" customHeight="1" x14ac:dyDescent="0.25">
      <c r="A569" s="44"/>
      <c r="B569" s="42">
        <v>2021</v>
      </c>
      <c r="C569" s="18">
        <v>104.2</v>
      </c>
      <c r="D569" s="18">
        <v>111.3</v>
      </c>
      <c r="E569" s="43">
        <v>115.9</v>
      </c>
      <c r="F569" s="18"/>
      <c r="G569" s="18"/>
      <c r="H569" s="18"/>
      <c r="I569" s="18"/>
      <c r="J569" s="18"/>
      <c r="K569" s="18"/>
      <c r="L569" s="18"/>
      <c r="M569" s="18"/>
      <c r="N569" s="18"/>
      <c r="O569" s="18"/>
    </row>
    <row r="570" spans="1:15" ht="11" customHeight="1" x14ac:dyDescent="0.25">
      <c r="A570" s="44"/>
      <c r="B570" s="42">
        <v>2022</v>
      </c>
      <c r="C570" s="18">
        <v>100.9</v>
      </c>
      <c r="D570" s="18">
        <v>109.5</v>
      </c>
      <c r="E570" s="43">
        <v>110.5</v>
      </c>
      <c r="F570" s="18"/>
      <c r="G570" s="18"/>
      <c r="H570" s="18"/>
      <c r="I570" s="18"/>
      <c r="J570" s="18"/>
      <c r="K570" s="18"/>
      <c r="L570" s="18"/>
      <c r="M570" s="18"/>
      <c r="N570" s="18"/>
      <c r="O570" s="18"/>
    </row>
    <row r="571" spans="1:15" ht="11" customHeight="1" thickBot="1" x14ac:dyDescent="0.3">
      <c r="A571" s="24"/>
      <c r="B571" s="25">
        <v>2023</v>
      </c>
      <c r="C571" s="26">
        <v>103</v>
      </c>
      <c r="D571" s="26">
        <v>112</v>
      </c>
      <c r="E571" s="47"/>
      <c r="F571" s="18"/>
      <c r="G571" s="18"/>
      <c r="H571" s="18"/>
      <c r="I571" s="18"/>
      <c r="J571" s="18"/>
      <c r="K571" s="18"/>
      <c r="L571" s="18"/>
      <c r="M571" s="18"/>
      <c r="N571" s="18"/>
      <c r="O571" s="18"/>
    </row>
    <row r="572" spans="1:15" ht="11" customHeight="1" x14ac:dyDescent="0.25">
      <c r="A572" s="14" t="s">
        <v>23</v>
      </c>
      <c r="B572" s="15">
        <v>1994</v>
      </c>
      <c r="C572" s="16">
        <v>94.1</v>
      </c>
      <c r="D572" s="16">
        <v>98.5</v>
      </c>
      <c r="E572" s="40"/>
      <c r="F572" s="18"/>
      <c r="G572" s="18"/>
      <c r="H572" s="18"/>
      <c r="I572" s="18"/>
      <c r="J572" s="18"/>
      <c r="K572" s="18"/>
      <c r="L572" s="18"/>
      <c r="M572" s="18"/>
      <c r="N572" s="18"/>
      <c r="O572" s="18"/>
    </row>
    <row r="573" spans="1:15" ht="11" customHeight="1" x14ac:dyDescent="0.25">
      <c r="A573" s="41"/>
      <c r="B573" s="42">
        <v>1995</v>
      </c>
      <c r="C573" s="18">
        <v>99.3</v>
      </c>
      <c r="D573" s="18">
        <v>102.2</v>
      </c>
      <c r="E573" s="43"/>
      <c r="F573" s="18"/>
      <c r="G573" s="18"/>
      <c r="H573" s="18"/>
      <c r="I573" s="18"/>
      <c r="J573" s="18"/>
      <c r="K573" s="18"/>
      <c r="L573" s="18"/>
      <c r="M573" s="18"/>
      <c r="N573" s="18"/>
      <c r="O573" s="18"/>
    </row>
    <row r="574" spans="1:15" ht="11" customHeight="1" x14ac:dyDescent="0.25">
      <c r="A574" s="44"/>
      <c r="B574" s="42">
        <v>1996</v>
      </c>
      <c r="C574" s="18">
        <v>101.3</v>
      </c>
      <c r="D574" s="18">
        <v>102.6</v>
      </c>
      <c r="E574" s="43"/>
      <c r="F574" s="18"/>
      <c r="G574" s="18"/>
      <c r="H574" s="18"/>
      <c r="I574" s="18"/>
      <c r="J574" s="18"/>
      <c r="K574" s="18"/>
      <c r="L574" s="18"/>
      <c r="M574" s="18"/>
      <c r="N574" s="18"/>
      <c r="O574" s="18"/>
    </row>
    <row r="575" spans="1:15" ht="11" customHeight="1" x14ac:dyDescent="0.25">
      <c r="A575" s="44"/>
      <c r="B575" s="42">
        <v>1997</v>
      </c>
      <c r="C575" s="18">
        <v>103.4</v>
      </c>
      <c r="D575" s="18">
        <v>106.2</v>
      </c>
      <c r="E575" s="43"/>
      <c r="F575" s="18"/>
      <c r="G575" s="18"/>
      <c r="H575" s="18"/>
      <c r="I575" s="18"/>
      <c r="J575" s="18"/>
      <c r="K575" s="18"/>
      <c r="L575" s="18"/>
      <c r="M575" s="18"/>
      <c r="N575" s="18"/>
      <c r="O575" s="18"/>
    </row>
    <row r="576" spans="1:15" ht="11" customHeight="1" x14ac:dyDescent="0.25">
      <c r="A576" s="44"/>
      <c r="B576" s="42">
        <v>1998</v>
      </c>
      <c r="C576" s="18">
        <v>100.6</v>
      </c>
      <c r="D576" s="18">
        <v>102.7</v>
      </c>
      <c r="E576" s="43"/>
      <c r="F576" s="18"/>
      <c r="G576" s="18"/>
      <c r="H576" s="18"/>
      <c r="I576" s="18"/>
      <c r="J576" s="18"/>
      <c r="K576" s="18"/>
      <c r="L576" s="18"/>
      <c r="M576" s="18"/>
      <c r="N576" s="18"/>
      <c r="O576" s="18"/>
    </row>
    <row r="577" spans="1:15" ht="11" customHeight="1" x14ac:dyDescent="0.25">
      <c r="A577" s="44"/>
      <c r="B577" s="42">
        <v>1999</v>
      </c>
      <c r="C577" s="18">
        <v>100.5</v>
      </c>
      <c r="D577" s="18">
        <v>101.9</v>
      </c>
      <c r="E577" s="43"/>
      <c r="F577" s="18"/>
      <c r="G577" s="18"/>
      <c r="H577" s="18"/>
      <c r="I577" s="18"/>
      <c r="J577" s="18"/>
      <c r="K577" s="18"/>
      <c r="L577" s="18"/>
      <c r="M577" s="18"/>
      <c r="N577" s="18"/>
      <c r="O577" s="18"/>
    </row>
    <row r="578" spans="1:15" ht="11" customHeight="1" x14ac:dyDescent="0.25">
      <c r="A578" s="44"/>
      <c r="B578" s="42">
        <v>2000</v>
      </c>
      <c r="C578" s="18">
        <v>98.1</v>
      </c>
      <c r="D578" s="18">
        <v>99.4</v>
      </c>
      <c r="E578" s="43"/>
      <c r="F578" s="18"/>
      <c r="G578" s="18"/>
      <c r="H578" s="18"/>
      <c r="I578" s="18"/>
      <c r="J578" s="18"/>
      <c r="K578" s="18"/>
      <c r="L578" s="18"/>
      <c r="M578" s="18"/>
      <c r="N578" s="18"/>
      <c r="O578" s="18"/>
    </row>
    <row r="579" spans="1:15" ht="11" customHeight="1" x14ac:dyDescent="0.25">
      <c r="A579" s="44"/>
      <c r="B579" s="42">
        <v>2001</v>
      </c>
      <c r="C579" s="18">
        <v>101.4</v>
      </c>
      <c r="D579" s="18">
        <v>100</v>
      </c>
      <c r="E579" s="43"/>
      <c r="F579" s="18"/>
      <c r="G579" s="18"/>
      <c r="H579" s="18"/>
      <c r="I579" s="18"/>
      <c r="J579" s="18"/>
      <c r="K579" s="18"/>
      <c r="L579" s="18"/>
      <c r="M579" s="18"/>
      <c r="N579" s="18"/>
      <c r="O579" s="18"/>
    </row>
    <row r="580" spans="1:15" ht="11" customHeight="1" x14ac:dyDescent="0.25">
      <c r="A580" s="44"/>
      <c r="B580" s="42">
        <v>2002</v>
      </c>
      <c r="C580" s="18">
        <v>102.8</v>
      </c>
      <c r="D580" s="18">
        <v>99</v>
      </c>
      <c r="E580" s="43"/>
      <c r="F580" s="18"/>
      <c r="G580" s="18"/>
      <c r="H580" s="18"/>
      <c r="I580" s="18"/>
      <c r="J580" s="18"/>
      <c r="K580" s="18"/>
      <c r="L580" s="18"/>
      <c r="M580" s="18"/>
      <c r="N580" s="18"/>
      <c r="O580" s="18"/>
    </row>
    <row r="581" spans="1:15" ht="11" customHeight="1" x14ac:dyDescent="0.25">
      <c r="A581" s="44"/>
      <c r="B581" s="42">
        <v>2003</v>
      </c>
      <c r="C581" s="18">
        <v>103.3</v>
      </c>
      <c r="D581" s="18">
        <v>98.7</v>
      </c>
      <c r="E581" s="43"/>
      <c r="F581" s="18"/>
      <c r="G581" s="18"/>
      <c r="H581" s="18"/>
      <c r="I581" s="18"/>
      <c r="J581" s="18"/>
      <c r="K581" s="18"/>
      <c r="L581" s="18"/>
      <c r="M581" s="18"/>
      <c r="N581" s="18"/>
      <c r="O581" s="18"/>
    </row>
    <row r="582" spans="1:15" ht="11" customHeight="1" x14ac:dyDescent="0.25">
      <c r="A582" s="44"/>
      <c r="B582" s="42">
        <v>2004</v>
      </c>
      <c r="C582" s="18">
        <v>108</v>
      </c>
      <c r="D582" s="18">
        <v>104.4</v>
      </c>
      <c r="E582" s="43"/>
      <c r="F582" s="18"/>
      <c r="G582" s="18"/>
      <c r="H582" s="18"/>
      <c r="I582" s="18"/>
      <c r="J582" s="18"/>
      <c r="K582" s="18"/>
      <c r="L582" s="18"/>
      <c r="M582" s="18"/>
      <c r="N582" s="18"/>
      <c r="O582" s="18"/>
    </row>
    <row r="583" spans="1:15" ht="11" customHeight="1" x14ac:dyDescent="0.25">
      <c r="A583" s="44"/>
      <c r="B583" s="42">
        <v>2005</v>
      </c>
      <c r="C583" s="18">
        <v>109.8</v>
      </c>
      <c r="D583" s="18">
        <v>107.1</v>
      </c>
      <c r="E583" s="43"/>
      <c r="F583" s="18"/>
      <c r="G583" s="18"/>
      <c r="H583" s="18"/>
      <c r="I583" s="18"/>
      <c r="J583" s="18"/>
      <c r="K583" s="18"/>
      <c r="L583" s="18"/>
      <c r="M583" s="18"/>
      <c r="N583" s="18"/>
      <c r="O583" s="18"/>
    </row>
    <row r="584" spans="1:15" ht="11" customHeight="1" x14ac:dyDescent="0.25">
      <c r="A584" s="44"/>
      <c r="B584" s="42">
        <v>2006</v>
      </c>
      <c r="C584" s="18">
        <v>104.7</v>
      </c>
      <c r="D584" s="18">
        <v>103.3</v>
      </c>
      <c r="E584" s="43"/>
      <c r="F584" s="18"/>
      <c r="G584" s="18"/>
      <c r="H584" s="18"/>
      <c r="I584" s="18"/>
      <c r="J584" s="18"/>
      <c r="K584" s="18"/>
      <c r="L584" s="18"/>
      <c r="M584" s="18"/>
      <c r="N584" s="18"/>
      <c r="O584" s="18"/>
    </row>
    <row r="585" spans="1:15" ht="11" customHeight="1" x14ac:dyDescent="0.25">
      <c r="A585" s="44"/>
      <c r="B585" s="42">
        <v>2007</v>
      </c>
      <c r="C585" s="18">
        <v>101.3</v>
      </c>
      <c r="D585" s="18">
        <v>101.1</v>
      </c>
      <c r="E585" s="43"/>
      <c r="F585" s="18"/>
      <c r="G585" s="18"/>
      <c r="H585" s="18"/>
      <c r="I585" s="18"/>
      <c r="J585" s="18"/>
      <c r="K585" s="18"/>
      <c r="L585" s="18"/>
      <c r="M585" s="18"/>
      <c r="N585" s="18"/>
      <c r="O585" s="18"/>
    </row>
    <row r="586" spans="1:15" ht="11" customHeight="1" x14ac:dyDescent="0.25">
      <c r="A586" s="44"/>
      <c r="B586" s="42">
        <v>2008</v>
      </c>
      <c r="C586" s="18">
        <v>99.4</v>
      </c>
      <c r="D586" s="18">
        <v>102.1</v>
      </c>
      <c r="E586" s="43"/>
      <c r="F586" s="18"/>
      <c r="G586" s="18"/>
      <c r="H586" s="18"/>
      <c r="I586" s="18"/>
      <c r="J586" s="18"/>
      <c r="K586" s="18"/>
      <c r="L586" s="18"/>
      <c r="M586" s="18"/>
      <c r="N586" s="18"/>
      <c r="O586" s="18"/>
    </row>
    <row r="587" spans="1:15" ht="11" customHeight="1" x14ac:dyDescent="0.25">
      <c r="A587" s="44"/>
      <c r="B587" s="42">
        <v>2009</v>
      </c>
      <c r="C587" s="18">
        <v>95</v>
      </c>
      <c r="D587" s="18">
        <v>93.7</v>
      </c>
      <c r="E587" s="43"/>
      <c r="F587" s="18"/>
      <c r="G587" s="18"/>
      <c r="H587" s="18"/>
      <c r="I587" s="18"/>
      <c r="J587" s="18"/>
      <c r="K587" s="18"/>
      <c r="L587" s="18"/>
      <c r="M587" s="18"/>
      <c r="N587" s="18"/>
      <c r="O587" s="18"/>
    </row>
    <row r="588" spans="1:15" ht="11" customHeight="1" x14ac:dyDescent="0.25">
      <c r="A588" s="44"/>
      <c r="B588" s="42">
        <v>2010</v>
      </c>
      <c r="C588" s="18">
        <v>97.5</v>
      </c>
      <c r="D588" s="18">
        <v>96.3</v>
      </c>
      <c r="E588" s="43"/>
      <c r="F588" s="18"/>
      <c r="G588" s="18"/>
      <c r="H588" s="18"/>
      <c r="I588" s="18"/>
      <c r="J588" s="18"/>
      <c r="K588" s="18"/>
      <c r="L588" s="18"/>
      <c r="M588" s="18"/>
      <c r="N588" s="18"/>
      <c r="O588" s="18"/>
    </row>
    <row r="589" spans="1:15" ht="11" customHeight="1" x14ac:dyDescent="0.25">
      <c r="A589" s="44"/>
      <c r="B589" s="42">
        <v>2011</v>
      </c>
      <c r="C589" s="18">
        <v>99.4</v>
      </c>
      <c r="D589" s="18">
        <v>98.1</v>
      </c>
      <c r="E589" s="43">
        <v>97.7</v>
      </c>
      <c r="F589" s="18"/>
      <c r="G589" s="18"/>
      <c r="H589" s="18"/>
      <c r="I589" s="18"/>
      <c r="J589" s="18"/>
      <c r="K589" s="18"/>
      <c r="L589" s="18"/>
      <c r="M589" s="18"/>
      <c r="N589" s="18"/>
      <c r="O589" s="18"/>
    </row>
    <row r="590" spans="1:15" ht="11" customHeight="1" x14ac:dyDescent="0.25">
      <c r="A590" s="44"/>
      <c r="B590" s="42">
        <v>2012</v>
      </c>
      <c r="C590" s="18">
        <v>102</v>
      </c>
      <c r="D590" s="18">
        <v>99.8</v>
      </c>
      <c r="E590" s="43">
        <v>98.5</v>
      </c>
      <c r="F590" s="18"/>
      <c r="G590" s="18"/>
      <c r="H590" s="18"/>
      <c r="I590" s="18"/>
      <c r="J590" s="18"/>
      <c r="K590" s="18"/>
      <c r="L590" s="18"/>
      <c r="M590" s="18"/>
      <c r="N590" s="18"/>
      <c r="O590" s="18"/>
    </row>
    <row r="591" spans="1:15" ht="11" customHeight="1" x14ac:dyDescent="0.25">
      <c r="A591" s="44"/>
      <c r="B591" s="42">
        <v>2013</v>
      </c>
      <c r="C591" s="18">
        <v>103.4</v>
      </c>
      <c r="D591" s="18">
        <v>101.3</v>
      </c>
      <c r="E591" s="43">
        <v>101.5</v>
      </c>
      <c r="F591" s="18"/>
      <c r="G591" s="18"/>
      <c r="H591" s="18"/>
      <c r="I591" s="18"/>
      <c r="J591" s="18"/>
      <c r="K591" s="18"/>
      <c r="L591" s="18"/>
      <c r="M591" s="18"/>
      <c r="N591" s="18"/>
      <c r="O591" s="18"/>
    </row>
    <row r="592" spans="1:15" ht="11" customHeight="1" x14ac:dyDescent="0.25">
      <c r="A592" s="44"/>
      <c r="B592" s="42">
        <v>2014</v>
      </c>
      <c r="C592" s="18">
        <v>98.5</v>
      </c>
      <c r="D592" s="18">
        <v>99.1</v>
      </c>
      <c r="E592" s="43">
        <v>99.9</v>
      </c>
      <c r="F592" s="18"/>
      <c r="G592" s="18"/>
      <c r="H592" s="18"/>
      <c r="I592" s="18"/>
      <c r="J592" s="18"/>
      <c r="K592" s="18"/>
      <c r="L592" s="18"/>
      <c r="M592" s="18"/>
      <c r="N592" s="18"/>
      <c r="O592" s="18"/>
    </row>
    <row r="593" spans="1:15" ht="11" customHeight="1" x14ac:dyDescent="0.25">
      <c r="A593" s="44"/>
      <c r="B593" s="42">
        <v>2015</v>
      </c>
      <c r="C593" s="45">
        <v>100</v>
      </c>
      <c r="D593" s="45">
        <v>100</v>
      </c>
      <c r="E593" s="46">
        <v>100</v>
      </c>
      <c r="F593" s="18"/>
      <c r="G593" s="18"/>
      <c r="H593" s="18"/>
      <c r="I593" s="18"/>
      <c r="J593" s="18"/>
      <c r="K593" s="18"/>
      <c r="L593" s="18"/>
      <c r="M593" s="18"/>
      <c r="N593" s="18"/>
      <c r="O593" s="18"/>
    </row>
    <row r="594" spans="1:15" ht="11" customHeight="1" x14ac:dyDescent="0.25">
      <c r="A594" s="44"/>
      <c r="B594" s="42">
        <v>2016</v>
      </c>
      <c r="C594" s="18">
        <v>99.3</v>
      </c>
      <c r="D594" s="18">
        <v>100.1</v>
      </c>
      <c r="E594" s="43">
        <v>98.1</v>
      </c>
      <c r="F594" s="18"/>
      <c r="G594" s="18"/>
      <c r="H594" s="18"/>
      <c r="I594" s="18"/>
      <c r="J594" s="18"/>
      <c r="K594" s="18"/>
      <c r="L594" s="18"/>
      <c r="M594" s="18"/>
      <c r="N594" s="18"/>
      <c r="O594" s="18"/>
    </row>
    <row r="595" spans="1:15" ht="11" customHeight="1" x14ac:dyDescent="0.25">
      <c r="A595" s="44"/>
      <c r="B595" s="42">
        <v>2017</v>
      </c>
      <c r="C595" s="18">
        <v>102.3</v>
      </c>
      <c r="D595" s="18">
        <v>102.5</v>
      </c>
      <c r="E595" s="43">
        <v>101.9</v>
      </c>
      <c r="F595" s="18"/>
      <c r="G595" s="18"/>
      <c r="H595" s="18"/>
      <c r="I595" s="18"/>
      <c r="J595" s="18"/>
      <c r="K595" s="18"/>
      <c r="L595" s="18"/>
      <c r="M595" s="18"/>
      <c r="N595" s="18"/>
      <c r="O595" s="18"/>
    </row>
    <row r="596" spans="1:15" ht="11" customHeight="1" x14ac:dyDescent="0.25">
      <c r="A596" s="44"/>
      <c r="B596" s="42">
        <v>2018</v>
      </c>
      <c r="C596" s="18">
        <v>99.8</v>
      </c>
      <c r="D596" s="18">
        <v>100.6</v>
      </c>
      <c r="E596" s="43">
        <v>101.8</v>
      </c>
      <c r="F596" s="18"/>
      <c r="G596" s="18"/>
      <c r="H596" s="18"/>
      <c r="I596" s="18"/>
      <c r="J596" s="18"/>
      <c r="K596" s="18"/>
      <c r="L596" s="18"/>
      <c r="M596" s="18"/>
      <c r="N596" s="18"/>
      <c r="O596" s="18"/>
    </row>
    <row r="597" spans="1:15" ht="11" customHeight="1" x14ac:dyDescent="0.25">
      <c r="A597" s="44"/>
      <c r="B597" s="42">
        <v>2019</v>
      </c>
      <c r="C597" s="18">
        <v>96.7</v>
      </c>
      <c r="D597" s="18">
        <v>98.7</v>
      </c>
      <c r="E597" s="43">
        <v>98.1</v>
      </c>
      <c r="F597" s="18"/>
      <c r="G597" s="18"/>
      <c r="H597" s="18"/>
      <c r="I597" s="18"/>
      <c r="J597" s="18"/>
      <c r="K597" s="18"/>
      <c r="L597" s="18"/>
      <c r="M597" s="18"/>
      <c r="N597" s="18"/>
      <c r="O597" s="18"/>
    </row>
    <row r="598" spans="1:15" ht="11" customHeight="1" x14ac:dyDescent="0.25">
      <c r="A598" s="44"/>
      <c r="B598" s="42">
        <v>2020</v>
      </c>
      <c r="C598" s="18">
        <v>92.7</v>
      </c>
      <c r="D598" s="18">
        <v>98</v>
      </c>
      <c r="E598" s="43">
        <v>90.3</v>
      </c>
      <c r="F598" s="18"/>
      <c r="G598" s="18"/>
      <c r="H598" s="18"/>
      <c r="I598" s="18"/>
      <c r="J598" s="18"/>
      <c r="K598" s="18"/>
      <c r="L598" s="18"/>
      <c r="M598" s="18"/>
      <c r="N598" s="18"/>
      <c r="O598" s="18"/>
    </row>
    <row r="599" spans="1:15" ht="11" customHeight="1" x14ac:dyDescent="0.25">
      <c r="A599" s="44"/>
      <c r="B599" s="42">
        <v>2021</v>
      </c>
      <c r="C599" s="18">
        <v>96.2</v>
      </c>
      <c r="D599" s="18">
        <v>103.9</v>
      </c>
      <c r="E599" s="43">
        <v>97.1</v>
      </c>
      <c r="F599" s="18"/>
      <c r="G599" s="18"/>
      <c r="H599" s="18"/>
      <c r="I599" s="18"/>
      <c r="J599" s="18"/>
      <c r="K599" s="18"/>
      <c r="L599" s="18"/>
      <c r="M599" s="18"/>
      <c r="N599" s="18"/>
      <c r="O599" s="18"/>
    </row>
    <row r="600" spans="1:15" ht="11" customHeight="1" x14ac:dyDescent="0.25">
      <c r="A600" s="44"/>
      <c r="B600" s="42">
        <v>2022</v>
      </c>
      <c r="C600" s="18">
        <v>98.6</v>
      </c>
      <c r="D600" s="18">
        <v>111.2</v>
      </c>
      <c r="E600" s="43">
        <v>102.1</v>
      </c>
      <c r="F600" s="18"/>
      <c r="G600" s="18"/>
      <c r="H600" s="18"/>
      <c r="I600" s="18"/>
      <c r="J600" s="18"/>
      <c r="K600" s="18"/>
      <c r="L600" s="18"/>
      <c r="M600" s="18"/>
      <c r="N600" s="18"/>
      <c r="O600" s="18"/>
    </row>
    <row r="601" spans="1:15" ht="11" customHeight="1" thickBot="1" x14ac:dyDescent="0.3">
      <c r="A601" s="24"/>
      <c r="B601" s="25">
        <v>2023</v>
      </c>
      <c r="C601" s="26">
        <v>96.1</v>
      </c>
      <c r="D601" s="26">
        <v>116</v>
      </c>
      <c r="E601" s="47"/>
      <c r="F601" s="18"/>
      <c r="G601" s="18"/>
      <c r="H601" s="18"/>
      <c r="I601" s="18"/>
      <c r="J601" s="18"/>
      <c r="K601" s="18"/>
      <c r="L601" s="18"/>
      <c r="M601" s="18"/>
      <c r="N601" s="18"/>
      <c r="O601" s="18"/>
    </row>
    <row r="602" spans="1:15" ht="11" customHeight="1" x14ac:dyDescent="0.25">
      <c r="A602" s="14" t="s">
        <v>24</v>
      </c>
      <c r="B602" s="15">
        <v>1994</v>
      </c>
      <c r="C602" s="16">
        <v>98.4</v>
      </c>
      <c r="D602" s="16">
        <v>96.6</v>
      </c>
      <c r="E602" s="40"/>
      <c r="F602" s="18"/>
      <c r="G602" s="18"/>
      <c r="H602" s="18"/>
      <c r="I602" s="18"/>
      <c r="J602" s="18"/>
      <c r="K602" s="18"/>
      <c r="L602" s="18"/>
      <c r="M602" s="18"/>
      <c r="N602" s="18"/>
      <c r="O602" s="18"/>
    </row>
    <row r="603" spans="1:15" ht="11" customHeight="1" x14ac:dyDescent="0.25">
      <c r="A603" s="41"/>
      <c r="B603" s="42">
        <v>1995</v>
      </c>
      <c r="C603" s="18">
        <v>102.4</v>
      </c>
      <c r="D603" s="18">
        <v>100.9</v>
      </c>
      <c r="E603" s="43"/>
      <c r="F603" s="18"/>
      <c r="G603" s="18"/>
      <c r="H603" s="18"/>
      <c r="I603" s="18"/>
      <c r="J603" s="18"/>
      <c r="K603" s="18"/>
      <c r="L603" s="18"/>
      <c r="M603" s="18"/>
      <c r="N603" s="18"/>
      <c r="O603" s="18"/>
    </row>
    <row r="604" spans="1:15" ht="11" customHeight="1" x14ac:dyDescent="0.25">
      <c r="A604" s="44"/>
      <c r="B604" s="42">
        <v>1996</v>
      </c>
      <c r="C604" s="18">
        <v>97.4</v>
      </c>
      <c r="D604" s="18">
        <v>96</v>
      </c>
      <c r="E604" s="43"/>
      <c r="F604" s="18"/>
      <c r="G604" s="18"/>
      <c r="H604" s="18"/>
      <c r="I604" s="18"/>
      <c r="J604" s="18"/>
      <c r="K604" s="18"/>
      <c r="L604" s="18"/>
      <c r="M604" s="18"/>
      <c r="N604" s="18"/>
      <c r="O604" s="18"/>
    </row>
    <row r="605" spans="1:15" ht="11" customHeight="1" x14ac:dyDescent="0.25">
      <c r="A605" s="44"/>
      <c r="B605" s="42">
        <v>1997</v>
      </c>
      <c r="C605" s="18">
        <v>97.5</v>
      </c>
      <c r="D605" s="18">
        <v>96.2</v>
      </c>
      <c r="E605" s="43"/>
      <c r="F605" s="18"/>
      <c r="G605" s="18"/>
      <c r="H605" s="18"/>
      <c r="I605" s="18"/>
      <c r="J605" s="18"/>
      <c r="K605" s="18"/>
      <c r="L605" s="18"/>
      <c r="M605" s="18"/>
      <c r="N605" s="18"/>
      <c r="O605" s="18"/>
    </row>
    <row r="606" spans="1:15" ht="11" customHeight="1" x14ac:dyDescent="0.25">
      <c r="A606" s="44"/>
      <c r="B606" s="42">
        <v>1998</v>
      </c>
      <c r="C606" s="18">
        <v>93.1</v>
      </c>
      <c r="D606" s="18">
        <v>93.3</v>
      </c>
      <c r="E606" s="43"/>
      <c r="F606" s="18"/>
      <c r="G606" s="18"/>
      <c r="H606" s="18"/>
      <c r="I606" s="18"/>
      <c r="J606" s="18"/>
      <c r="K606" s="18"/>
      <c r="L606" s="18"/>
      <c r="M606" s="18"/>
      <c r="N606" s="18"/>
      <c r="O606" s="18"/>
    </row>
    <row r="607" spans="1:15" ht="11" customHeight="1" x14ac:dyDescent="0.25">
      <c r="A607" s="44"/>
      <c r="B607" s="42">
        <v>1999</v>
      </c>
      <c r="C607" s="18">
        <v>91.5</v>
      </c>
      <c r="D607" s="18">
        <v>91.6</v>
      </c>
      <c r="E607" s="43"/>
      <c r="F607" s="18"/>
      <c r="G607" s="18"/>
      <c r="H607" s="18"/>
      <c r="I607" s="18"/>
      <c r="J607" s="18"/>
      <c r="K607" s="18"/>
      <c r="L607" s="18"/>
      <c r="M607" s="18"/>
      <c r="N607" s="18"/>
      <c r="O607" s="18"/>
    </row>
    <row r="608" spans="1:15" ht="11" customHeight="1" x14ac:dyDescent="0.25">
      <c r="A608" s="44"/>
      <c r="B608" s="42">
        <v>2000</v>
      </c>
      <c r="C608" s="18">
        <v>92.9</v>
      </c>
      <c r="D608" s="18">
        <v>91.7</v>
      </c>
      <c r="E608" s="43"/>
      <c r="F608" s="18"/>
      <c r="G608" s="18"/>
      <c r="H608" s="18"/>
      <c r="I608" s="18"/>
      <c r="J608" s="18"/>
      <c r="K608" s="18"/>
      <c r="L608" s="18"/>
      <c r="M608" s="18"/>
      <c r="N608" s="18"/>
      <c r="O608" s="18"/>
    </row>
    <row r="609" spans="1:15" ht="11" customHeight="1" x14ac:dyDescent="0.25">
      <c r="A609" s="44"/>
      <c r="B609" s="42">
        <v>2001</v>
      </c>
      <c r="C609" s="18">
        <v>93.5</v>
      </c>
      <c r="D609" s="18">
        <v>91.7</v>
      </c>
      <c r="E609" s="43"/>
      <c r="F609" s="18"/>
      <c r="G609" s="18"/>
      <c r="H609" s="18"/>
      <c r="I609" s="18"/>
      <c r="J609" s="18"/>
      <c r="K609" s="18"/>
      <c r="L609" s="18"/>
      <c r="M609" s="18"/>
      <c r="N609" s="18"/>
      <c r="O609" s="18"/>
    </row>
    <row r="610" spans="1:15" ht="11" customHeight="1" x14ac:dyDescent="0.25">
      <c r="A610" s="44"/>
      <c r="B610" s="42">
        <v>2002</v>
      </c>
      <c r="C610" s="18">
        <v>94.6</v>
      </c>
      <c r="D610" s="18">
        <v>92.1</v>
      </c>
      <c r="E610" s="43"/>
      <c r="F610" s="18"/>
      <c r="G610" s="18"/>
      <c r="H610" s="18"/>
      <c r="I610" s="18"/>
      <c r="J610" s="18"/>
      <c r="K610" s="18"/>
      <c r="L610" s="18"/>
      <c r="M610" s="18"/>
      <c r="N610" s="18"/>
      <c r="O610" s="18"/>
    </row>
    <row r="611" spans="1:15" ht="11" customHeight="1" x14ac:dyDescent="0.25">
      <c r="A611" s="44"/>
      <c r="B611" s="42">
        <v>2003</v>
      </c>
      <c r="C611" s="18">
        <v>96.7</v>
      </c>
      <c r="D611" s="18">
        <v>92.9</v>
      </c>
      <c r="E611" s="43"/>
      <c r="F611" s="18"/>
      <c r="G611" s="18"/>
      <c r="H611" s="18"/>
      <c r="I611" s="18"/>
      <c r="J611" s="18"/>
      <c r="K611" s="18"/>
      <c r="L611" s="18"/>
      <c r="M611" s="18"/>
      <c r="N611" s="18"/>
      <c r="O611" s="18"/>
    </row>
    <row r="612" spans="1:15" ht="11" customHeight="1" x14ac:dyDescent="0.25">
      <c r="A612" s="44"/>
      <c r="B612" s="42">
        <v>2004</v>
      </c>
      <c r="C612" s="18">
        <v>100.3</v>
      </c>
      <c r="D612" s="18">
        <v>95.8</v>
      </c>
      <c r="E612" s="43"/>
      <c r="F612" s="18"/>
      <c r="G612" s="18"/>
      <c r="H612" s="18"/>
      <c r="I612" s="18"/>
      <c r="J612" s="18"/>
      <c r="K612" s="18"/>
      <c r="L612" s="18"/>
      <c r="M612" s="18"/>
      <c r="N612" s="18"/>
      <c r="O612" s="18"/>
    </row>
    <row r="613" spans="1:15" ht="11" customHeight="1" x14ac:dyDescent="0.25">
      <c r="A613" s="44"/>
      <c r="B613" s="42">
        <v>2005</v>
      </c>
      <c r="C613" s="18">
        <v>100.3</v>
      </c>
      <c r="D613" s="18">
        <v>95.2</v>
      </c>
      <c r="E613" s="43"/>
      <c r="F613" s="18"/>
      <c r="G613" s="18"/>
      <c r="H613" s="18"/>
      <c r="I613" s="18"/>
      <c r="J613" s="18"/>
      <c r="K613" s="18"/>
      <c r="L613" s="18"/>
      <c r="M613" s="18"/>
      <c r="N613" s="18"/>
      <c r="O613" s="18"/>
    </row>
    <row r="614" spans="1:15" ht="11" customHeight="1" x14ac:dyDescent="0.25">
      <c r="A614" s="44"/>
      <c r="B614" s="42">
        <v>2006</v>
      </c>
      <c r="C614" s="18">
        <v>105.9</v>
      </c>
      <c r="D614" s="18">
        <v>98.7</v>
      </c>
      <c r="E614" s="43"/>
      <c r="F614" s="18"/>
      <c r="G614" s="18"/>
      <c r="H614" s="18"/>
      <c r="I614" s="18"/>
      <c r="J614" s="18"/>
      <c r="K614" s="18"/>
      <c r="L614" s="18"/>
      <c r="M614" s="18"/>
      <c r="N614" s="18"/>
      <c r="O614" s="18"/>
    </row>
    <row r="615" spans="1:15" ht="11" customHeight="1" x14ac:dyDescent="0.25">
      <c r="A615" s="44"/>
      <c r="B615" s="42">
        <v>2007</v>
      </c>
      <c r="C615" s="18">
        <v>109.9</v>
      </c>
      <c r="D615" s="18">
        <v>102</v>
      </c>
      <c r="E615" s="43"/>
      <c r="F615" s="18"/>
      <c r="G615" s="18"/>
      <c r="H615" s="18"/>
      <c r="I615" s="18"/>
      <c r="J615" s="18"/>
      <c r="K615" s="18"/>
      <c r="L615" s="18"/>
      <c r="M615" s="18"/>
      <c r="N615" s="18"/>
      <c r="O615" s="18"/>
    </row>
    <row r="616" spans="1:15" ht="11" customHeight="1" x14ac:dyDescent="0.25">
      <c r="A616" s="44"/>
      <c r="B616" s="42">
        <v>2008</v>
      </c>
      <c r="C616" s="18">
        <v>107</v>
      </c>
      <c r="D616" s="18">
        <v>98.3</v>
      </c>
      <c r="E616" s="43"/>
      <c r="F616" s="18"/>
      <c r="G616" s="18"/>
      <c r="H616" s="18"/>
      <c r="I616" s="18"/>
      <c r="J616" s="18"/>
      <c r="K616" s="18"/>
      <c r="L616" s="18"/>
      <c r="M616" s="18"/>
      <c r="N616" s="18"/>
      <c r="O616" s="18"/>
    </row>
    <row r="617" spans="1:15" ht="11" customHeight="1" x14ac:dyDescent="0.25">
      <c r="A617" s="44"/>
      <c r="B617" s="42">
        <v>2009</v>
      </c>
      <c r="C617" s="18">
        <v>93.3</v>
      </c>
      <c r="D617" s="18">
        <v>88.8</v>
      </c>
      <c r="E617" s="43"/>
      <c r="F617" s="18"/>
      <c r="G617" s="18"/>
      <c r="H617" s="18"/>
      <c r="I617" s="18"/>
      <c r="J617" s="18"/>
      <c r="K617" s="18"/>
      <c r="L617" s="18"/>
      <c r="M617" s="18"/>
      <c r="N617" s="18"/>
      <c r="O617" s="18"/>
    </row>
    <row r="618" spans="1:15" ht="11" customHeight="1" x14ac:dyDescent="0.25">
      <c r="A618" s="44"/>
      <c r="B618" s="42">
        <v>2010</v>
      </c>
      <c r="C618" s="18">
        <v>96.3</v>
      </c>
      <c r="D618" s="18">
        <v>90.5</v>
      </c>
      <c r="E618" s="43"/>
      <c r="F618" s="18"/>
      <c r="G618" s="18"/>
      <c r="H618" s="18"/>
      <c r="I618" s="18"/>
      <c r="J618" s="18"/>
      <c r="K618" s="18"/>
      <c r="L618" s="18"/>
      <c r="M618" s="18"/>
      <c r="N618" s="18"/>
      <c r="O618" s="18"/>
    </row>
    <row r="619" spans="1:15" ht="11" customHeight="1" x14ac:dyDescent="0.25">
      <c r="A619" s="44"/>
      <c r="B619" s="42">
        <v>2011</v>
      </c>
      <c r="C619" s="18">
        <v>95.2</v>
      </c>
      <c r="D619" s="18">
        <v>87.9</v>
      </c>
      <c r="E619" s="43">
        <v>92.1</v>
      </c>
      <c r="F619" s="18"/>
      <c r="G619" s="18"/>
      <c r="H619" s="18"/>
      <c r="I619" s="18"/>
      <c r="J619" s="18"/>
      <c r="K619" s="18"/>
      <c r="L619" s="18"/>
      <c r="M619" s="18"/>
      <c r="N619" s="18"/>
      <c r="O619" s="18"/>
    </row>
    <row r="620" spans="1:15" ht="11" customHeight="1" x14ac:dyDescent="0.25">
      <c r="A620" s="44"/>
      <c r="B620" s="42">
        <v>2012</v>
      </c>
      <c r="C620" s="18">
        <v>98.7</v>
      </c>
      <c r="D620" s="18">
        <v>91.8</v>
      </c>
      <c r="E620" s="43">
        <v>94.3</v>
      </c>
      <c r="F620" s="18"/>
      <c r="G620" s="18"/>
      <c r="H620" s="18"/>
      <c r="I620" s="18"/>
      <c r="J620" s="18"/>
      <c r="K620" s="18"/>
      <c r="L620" s="18"/>
      <c r="M620" s="18"/>
      <c r="N620" s="18"/>
      <c r="O620" s="18"/>
    </row>
    <row r="621" spans="1:15" ht="11" customHeight="1" x14ac:dyDescent="0.25">
      <c r="A621" s="44"/>
      <c r="B621" s="42">
        <v>2013</v>
      </c>
      <c r="C621" s="18">
        <v>99.6</v>
      </c>
      <c r="D621" s="18">
        <v>92.4</v>
      </c>
      <c r="E621" s="43">
        <v>90.6</v>
      </c>
      <c r="F621" s="18"/>
      <c r="G621" s="18"/>
      <c r="H621" s="18"/>
      <c r="I621" s="18"/>
      <c r="J621" s="18"/>
      <c r="K621" s="18"/>
      <c r="L621" s="18"/>
      <c r="M621" s="18"/>
      <c r="N621" s="18"/>
      <c r="O621" s="18"/>
    </row>
    <row r="622" spans="1:15" ht="11" customHeight="1" x14ac:dyDescent="0.25">
      <c r="A622" s="44"/>
      <c r="B622" s="42">
        <v>2014</v>
      </c>
      <c r="C622" s="18">
        <v>102</v>
      </c>
      <c r="D622" s="18">
        <v>97.6</v>
      </c>
      <c r="E622" s="43">
        <v>98.3</v>
      </c>
      <c r="F622" s="18"/>
      <c r="G622" s="18"/>
      <c r="H622" s="18"/>
      <c r="I622" s="18"/>
      <c r="J622" s="18"/>
      <c r="K622" s="18"/>
      <c r="L622" s="18"/>
      <c r="M622" s="18"/>
      <c r="N622" s="18"/>
      <c r="O622" s="18"/>
    </row>
    <row r="623" spans="1:15" ht="11" customHeight="1" x14ac:dyDescent="0.25">
      <c r="A623" s="44"/>
      <c r="B623" s="42">
        <v>2015</v>
      </c>
      <c r="C623" s="45">
        <v>100</v>
      </c>
      <c r="D623" s="45">
        <v>100</v>
      </c>
      <c r="E623" s="46">
        <v>100</v>
      </c>
      <c r="F623" s="18"/>
      <c r="G623" s="18"/>
      <c r="H623" s="18"/>
      <c r="I623" s="18"/>
      <c r="J623" s="18"/>
      <c r="K623" s="18"/>
      <c r="L623" s="18"/>
      <c r="M623" s="18"/>
      <c r="N623" s="18"/>
      <c r="O623" s="18"/>
    </row>
    <row r="624" spans="1:15" ht="11" customHeight="1" x14ac:dyDescent="0.25">
      <c r="A624" s="44"/>
      <c r="B624" s="42">
        <v>2016</v>
      </c>
      <c r="C624" s="18">
        <v>99.6</v>
      </c>
      <c r="D624" s="18">
        <v>100.1</v>
      </c>
      <c r="E624" s="43">
        <v>97.9</v>
      </c>
      <c r="F624" s="18"/>
      <c r="G624" s="18"/>
      <c r="H624" s="18"/>
      <c r="I624" s="18"/>
      <c r="J624" s="18"/>
      <c r="K624" s="18"/>
      <c r="L624" s="18"/>
      <c r="M624" s="18"/>
      <c r="N624" s="18"/>
      <c r="O624" s="18"/>
    </row>
    <row r="625" spans="1:15" ht="11" customHeight="1" x14ac:dyDescent="0.25">
      <c r="A625" s="44"/>
      <c r="B625" s="42">
        <v>2017</v>
      </c>
      <c r="C625" s="18">
        <v>102.8</v>
      </c>
      <c r="D625" s="18">
        <v>103.1</v>
      </c>
      <c r="E625" s="43">
        <v>103.8</v>
      </c>
      <c r="F625" s="18"/>
      <c r="G625" s="18"/>
      <c r="H625" s="18"/>
      <c r="I625" s="18"/>
      <c r="J625" s="18"/>
      <c r="K625" s="18"/>
      <c r="L625" s="18"/>
      <c r="M625" s="18"/>
      <c r="N625" s="18"/>
      <c r="O625" s="18"/>
    </row>
    <row r="626" spans="1:15" ht="11" customHeight="1" x14ac:dyDescent="0.25">
      <c r="A626" s="44"/>
      <c r="B626" s="42">
        <v>2018</v>
      </c>
      <c r="C626" s="18">
        <v>101.3</v>
      </c>
      <c r="D626" s="18">
        <v>103.7</v>
      </c>
      <c r="E626" s="43">
        <v>104.8</v>
      </c>
      <c r="F626" s="18"/>
      <c r="G626" s="18"/>
      <c r="H626" s="18"/>
      <c r="I626" s="18"/>
      <c r="J626" s="18"/>
      <c r="K626" s="18"/>
      <c r="L626" s="18"/>
      <c r="M626" s="18"/>
      <c r="N626" s="18"/>
      <c r="O626" s="18"/>
    </row>
    <row r="627" spans="1:15" ht="11" customHeight="1" x14ac:dyDescent="0.25">
      <c r="A627" s="44"/>
      <c r="B627" s="42">
        <v>2019</v>
      </c>
      <c r="C627" s="18">
        <v>100.5</v>
      </c>
      <c r="D627" s="18">
        <v>105</v>
      </c>
      <c r="E627" s="43">
        <v>104.3</v>
      </c>
      <c r="F627" s="18"/>
      <c r="G627" s="18"/>
      <c r="H627" s="18"/>
      <c r="I627" s="18"/>
      <c r="J627" s="18"/>
      <c r="K627" s="18"/>
      <c r="L627" s="18"/>
      <c r="M627" s="18"/>
      <c r="N627" s="18"/>
      <c r="O627" s="18"/>
    </row>
    <row r="628" spans="1:15" ht="11" customHeight="1" x14ac:dyDescent="0.25">
      <c r="A628" s="44"/>
      <c r="B628" s="42">
        <v>2020</v>
      </c>
      <c r="C628" s="18">
        <v>73.099999999999994</v>
      </c>
      <c r="D628" s="18">
        <v>80</v>
      </c>
      <c r="E628" s="43">
        <v>74.8</v>
      </c>
      <c r="F628" s="18"/>
      <c r="G628" s="18"/>
      <c r="H628" s="18"/>
      <c r="I628" s="18"/>
      <c r="J628" s="18"/>
      <c r="K628" s="18"/>
      <c r="L628" s="18"/>
      <c r="M628" s="18"/>
      <c r="N628" s="18"/>
      <c r="O628" s="18"/>
    </row>
    <row r="629" spans="1:15" ht="11" customHeight="1" x14ac:dyDescent="0.25">
      <c r="A629" s="44"/>
      <c r="B629" s="42">
        <v>2021</v>
      </c>
      <c r="C629" s="18">
        <v>75.599999999999994</v>
      </c>
      <c r="D629" s="18">
        <v>80.7</v>
      </c>
      <c r="E629" s="43">
        <v>81.8</v>
      </c>
      <c r="F629" s="18"/>
      <c r="G629" s="18"/>
      <c r="H629" s="18"/>
      <c r="I629" s="18"/>
      <c r="J629" s="18"/>
      <c r="K629" s="18"/>
      <c r="L629" s="18"/>
      <c r="M629" s="18"/>
      <c r="N629" s="18"/>
      <c r="O629" s="18"/>
    </row>
    <row r="630" spans="1:15" ht="11" customHeight="1" x14ac:dyDescent="0.25">
      <c r="A630" s="44"/>
      <c r="B630" s="42">
        <v>2022</v>
      </c>
      <c r="C630" s="18">
        <v>83.1</v>
      </c>
      <c r="D630" s="18">
        <v>88.9</v>
      </c>
      <c r="E630" s="43">
        <v>94.8</v>
      </c>
      <c r="F630" s="18"/>
      <c r="G630" s="18"/>
      <c r="H630" s="18"/>
      <c r="I630" s="18"/>
      <c r="J630" s="18"/>
      <c r="K630" s="18"/>
      <c r="L630" s="18"/>
      <c r="M630" s="18"/>
      <c r="N630" s="18"/>
      <c r="O630" s="18"/>
    </row>
    <row r="631" spans="1:15" ht="11" customHeight="1" thickBot="1" x14ac:dyDescent="0.3">
      <c r="A631" s="24"/>
      <c r="B631" s="25">
        <v>2023</v>
      </c>
      <c r="C631" s="26">
        <v>90.5</v>
      </c>
      <c r="D631" s="26">
        <v>98.9</v>
      </c>
      <c r="E631" s="47"/>
      <c r="F631" s="18"/>
      <c r="G631" s="18"/>
      <c r="H631" s="18"/>
      <c r="I631" s="18"/>
      <c r="J631" s="18"/>
      <c r="K631" s="18"/>
      <c r="L631" s="18"/>
      <c r="M631" s="18"/>
      <c r="N631" s="18"/>
      <c r="O631" s="18"/>
    </row>
    <row r="632" spans="1:15" ht="11" customHeight="1" x14ac:dyDescent="0.25">
      <c r="A632" s="14" t="s">
        <v>25</v>
      </c>
      <c r="B632" s="15">
        <v>1994</v>
      </c>
      <c r="C632" s="16">
        <v>141.5</v>
      </c>
      <c r="D632" s="16">
        <v>123</v>
      </c>
      <c r="E632" s="40"/>
      <c r="F632" s="18"/>
      <c r="G632" s="18"/>
      <c r="H632" s="18"/>
      <c r="I632" s="18"/>
      <c r="J632" s="18"/>
      <c r="K632" s="18"/>
      <c r="L632" s="18"/>
      <c r="M632" s="18"/>
      <c r="N632" s="18"/>
      <c r="O632" s="18"/>
    </row>
    <row r="633" spans="1:15" ht="11" customHeight="1" x14ac:dyDescent="0.25">
      <c r="A633" s="41"/>
      <c r="B633" s="42">
        <v>1995</v>
      </c>
      <c r="C633" s="18">
        <v>142.5</v>
      </c>
      <c r="D633" s="18">
        <v>124.7</v>
      </c>
      <c r="E633" s="43"/>
      <c r="F633" s="18"/>
      <c r="G633" s="18"/>
      <c r="H633" s="18"/>
      <c r="I633" s="18"/>
      <c r="J633" s="18"/>
      <c r="K633" s="18"/>
      <c r="L633" s="18"/>
      <c r="M633" s="18"/>
      <c r="N633" s="18"/>
      <c r="O633" s="18"/>
    </row>
    <row r="634" spans="1:15" ht="11" customHeight="1" x14ac:dyDescent="0.25">
      <c r="A634" s="44"/>
      <c r="B634" s="42">
        <v>1996</v>
      </c>
      <c r="C634" s="18">
        <v>146.69999999999999</v>
      </c>
      <c r="D634" s="18">
        <v>128.6</v>
      </c>
      <c r="E634" s="43"/>
      <c r="F634" s="18"/>
      <c r="G634" s="18"/>
      <c r="H634" s="18"/>
      <c r="I634" s="18"/>
      <c r="J634" s="18"/>
      <c r="K634" s="18"/>
      <c r="L634" s="18"/>
      <c r="M634" s="18"/>
      <c r="N634" s="18"/>
      <c r="O634" s="18"/>
    </row>
    <row r="635" spans="1:15" ht="11" customHeight="1" x14ac:dyDescent="0.25">
      <c r="A635" s="44"/>
      <c r="B635" s="42">
        <v>1997</v>
      </c>
      <c r="C635" s="18">
        <v>148</v>
      </c>
      <c r="D635" s="18">
        <v>135.19999999999999</v>
      </c>
      <c r="E635" s="43"/>
      <c r="F635" s="18"/>
      <c r="G635" s="18"/>
      <c r="H635" s="18"/>
      <c r="I635" s="18"/>
      <c r="J635" s="18"/>
      <c r="K635" s="18"/>
      <c r="L635" s="18"/>
      <c r="M635" s="18"/>
      <c r="N635" s="18"/>
      <c r="O635" s="18"/>
    </row>
    <row r="636" spans="1:15" ht="11" customHeight="1" x14ac:dyDescent="0.25">
      <c r="A636" s="44"/>
      <c r="B636" s="42">
        <v>1998</v>
      </c>
      <c r="C636" s="18">
        <v>147.1</v>
      </c>
      <c r="D636" s="18">
        <v>136</v>
      </c>
      <c r="E636" s="43"/>
      <c r="F636" s="18"/>
      <c r="G636" s="18"/>
      <c r="H636" s="18"/>
      <c r="I636" s="18"/>
      <c r="J636" s="18"/>
      <c r="K636" s="18"/>
      <c r="L636" s="18"/>
      <c r="M636" s="18"/>
      <c r="N636" s="18"/>
      <c r="O636" s="18"/>
    </row>
    <row r="637" spans="1:15" ht="11" customHeight="1" x14ac:dyDescent="0.25">
      <c r="A637" s="44"/>
      <c r="B637" s="42">
        <v>1999</v>
      </c>
      <c r="C637" s="18">
        <v>143.80000000000001</v>
      </c>
      <c r="D637" s="18">
        <v>135.30000000000001</v>
      </c>
      <c r="E637" s="43"/>
      <c r="F637" s="18"/>
      <c r="G637" s="18"/>
      <c r="H637" s="18"/>
      <c r="I637" s="18"/>
      <c r="J637" s="18"/>
      <c r="K637" s="18"/>
      <c r="L637" s="18"/>
      <c r="M637" s="18"/>
      <c r="N637" s="18"/>
      <c r="O637" s="18"/>
    </row>
    <row r="638" spans="1:15" ht="11" customHeight="1" x14ac:dyDescent="0.25">
      <c r="A638" s="44"/>
      <c r="B638" s="42">
        <v>2000</v>
      </c>
      <c r="C638" s="18">
        <v>138.1</v>
      </c>
      <c r="D638" s="18">
        <v>130.9</v>
      </c>
      <c r="E638" s="43"/>
      <c r="F638" s="18"/>
      <c r="G638" s="18"/>
      <c r="H638" s="18"/>
      <c r="I638" s="18"/>
      <c r="J638" s="18"/>
      <c r="K638" s="18"/>
      <c r="L638" s="18"/>
      <c r="M638" s="18"/>
      <c r="N638" s="18"/>
      <c r="O638" s="18"/>
    </row>
    <row r="639" spans="1:15" ht="11" customHeight="1" x14ac:dyDescent="0.25">
      <c r="A639" s="44"/>
      <c r="B639" s="42">
        <v>2001</v>
      </c>
      <c r="C639" s="18">
        <v>137.4</v>
      </c>
      <c r="D639" s="18">
        <v>128.19999999999999</v>
      </c>
      <c r="E639" s="43"/>
      <c r="F639" s="18"/>
      <c r="G639" s="18"/>
      <c r="H639" s="18"/>
      <c r="I639" s="18"/>
      <c r="J639" s="18"/>
      <c r="K639" s="18"/>
      <c r="L639" s="18"/>
      <c r="M639" s="18"/>
      <c r="N639" s="18"/>
      <c r="O639" s="18"/>
    </row>
    <row r="640" spans="1:15" ht="11" customHeight="1" x14ac:dyDescent="0.25">
      <c r="A640" s="44"/>
      <c r="B640" s="42">
        <v>2002</v>
      </c>
      <c r="C640" s="18">
        <v>135</v>
      </c>
      <c r="D640" s="18">
        <v>127.1</v>
      </c>
      <c r="E640" s="43"/>
      <c r="F640" s="18"/>
      <c r="G640" s="18"/>
      <c r="H640" s="18"/>
      <c r="I640" s="18"/>
      <c r="J640" s="18"/>
      <c r="K640" s="18"/>
      <c r="L640" s="18"/>
      <c r="M640" s="18"/>
      <c r="N640" s="18"/>
      <c r="O640" s="18"/>
    </row>
    <row r="641" spans="1:15" ht="11" customHeight="1" x14ac:dyDescent="0.25">
      <c r="A641" s="44"/>
      <c r="B641" s="42">
        <v>2003</v>
      </c>
      <c r="C641" s="18">
        <v>130</v>
      </c>
      <c r="D641" s="18">
        <v>123</v>
      </c>
      <c r="E641" s="43"/>
      <c r="F641" s="18"/>
      <c r="G641" s="18"/>
      <c r="H641" s="18"/>
      <c r="I641" s="18"/>
      <c r="J641" s="18"/>
      <c r="K641" s="18"/>
      <c r="L641" s="18"/>
      <c r="M641" s="18"/>
      <c r="N641" s="18"/>
      <c r="O641" s="18"/>
    </row>
    <row r="642" spans="1:15" ht="11" customHeight="1" x14ac:dyDescent="0.25">
      <c r="A642" s="44"/>
      <c r="B642" s="42">
        <v>2004</v>
      </c>
      <c r="C642" s="18">
        <v>125.2</v>
      </c>
      <c r="D642" s="18">
        <v>118.4</v>
      </c>
      <c r="E642" s="43"/>
      <c r="F642" s="18"/>
      <c r="G642" s="18"/>
      <c r="H642" s="18"/>
      <c r="I642" s="18"/>
      <c r="J642" s="18"/>
      <c r="K642" s="18"/>
      <c r="L642" s="18"/>
      <c r="M642" s="18"/>
      <c r="N642" s="18"/>
      <c r="O642" s="18"/>
    </row>
    <row r="643" spans="1:15" ht="11" customHeight="1" x14ac:dyDescent="0.25">
      <c r="A643" s="44"/>
      <c r="B643" s="42">
        <v>2005</v>
      </c>
      <c r="C643" s="18">
        <v>119.7</v>
      </c>
      <c r="D643" s="18">
        <v>113.1</v>
      </c>
      <c r="E643" s="43"/>
      <c r="F643" s="18"/>
      <c r="G643" s="18"/>
      <c r="H643" s="18"/>
      <c r="I643" s="18"/>
      <c r="J643" s="18"/>
      <c r="K643" s="18"/>
      <c r="L643" s="18"/>
      <c r="M643" s="18"/>
      <c r="N643" s="18"/>
      <c r="O643" s="18"/>
    </row>
    <row r="644" spans="1:15" ht="11" customHeight="1" x14ac:dyDescent="0.25">
      <c r="A644" s="44"/>
      <c r="B644" s="42">
        <v>2006</v>
      </c>
      <c r="C644" s="18">
        <v>119.7</v>
      </c>
      <c r="D644" s="18">
        <v>113.6</v>
      </c>
      <c r="E644" s="43"/>
      <c r="F644" s="18"/>
      <c r="G644" s="18"/>
      <c r="H644" s="18"/>
      <c r="I644" s="18"/>
      <c r="J644" s="18"/>
      <c r="K644" s="18"/>
      <c r="L644" s="18"/>
      <c r="M644" s="18"/>
      <c r="N644" s="18"/>
      <c r="O644" s="18"/>
    </row>
    <row r="645" spans="1:15" ht="11" customHeight="1" x14ac:dyDescent="0.25">
      <c r="A645" s="44"/>
      <c r="B645" s="42">
        <v>2007</v>
      </c>
      <c r="C645" s="18">
        <v>121</v>
      </c>
      <c r="D645" s="18">
        <v>114.8</v>
      </c>
      <c r="E645" s="43"/>
      <c r="F645" s="18"/>
      <c r="G645" s="18"/>
      <c r="H645" s="18"/>
      <c r="I645" s="18"/>
      <c r="J645" s="18"/>
      <c r="K645" s="18"/>
      <c r="L645" s="18"/>
      <c r="M645" s="18"/>
      <c r="N645" s="18"/>
      <c r="O645" s="18"/>
    </row>
    <row r="646" spans="1:15" ht="11" customHeight="1" x14ac:dyDescent="0.25">
      <c r="A646" s="44"/>
      <c r="B646" s="42">
        <v>2008</v>
      </c>
      <c r="C646" s="18">
        <v>114.2</v>
      </c>
      <c r="D646" s="18">
        <v>108.9</v>
      </c>
      <c r="E646" s="43"/>
      <c r="F646" s="18"/>
      <c r="G646" s="18"/>
      <c r="H646" s="18"/>
      <c r="I646" s="18"/>
      <c r="J646" s="18"/>
      <c r="K646" s="18"/>
      <c r="L646" s="18"/>
      <c r="M646" s="18"/>
      <c r="N646" s="18"/>
      <c r="O646" s="18"/>
    </row>
    <row r="647" spans="1:15" ht="11" customHeight="1" x14ac:dyDescent="0.25">
      <c r="A647" s="44"/>
      <c r="B647" s="42">
        <v>2009</v>
      </c>
      <c r="C647" s="18">
        <v>104.8</v>
      </c>
      <c r="D647" s="18">
        <v>105.7</v>
      </c>
      <c r="E647" s="43"/>
      <c r="F647" s="18"/>
      <c r="G647" s="18"/>
      <c r="H647" s="18"/>
      <c r="I647" s="18"/>
      <c r="J647" s="18"/>
      <c r="K647" s="18"/>
      <c r="L647" s="18"/>
      <c r="M647" s="18"/>
      <c r="N647" s="18"/>
      <c r="O647" s="18"/>
    </row>
    <row r="648" spans="1:15" ht="11" customHeight="1" x14ac:dyDescent="0.25">
      <c r="A648" s="44"/>
      <c r="B648" s="42">
        <v>2010</v>
      </c>
      <c r="C648" s="18">
        <v>102.8</v>
      </c>
      <c r="D648" s="18">
        <v>101.5</v>
      </c>
      <c r="E648" s="43"/>
      <c r="F648" s="18"/>
      <c r="G648" s="18"/>
      <c r="H648" s="18"/>
      <c r="I648" s="18"/>
      <c r="J648" s="18"/>
      <c r="K648" s="18"/>
      <c r="L648" s="18"/>
      <c r="M648" s="18"/>
      <c r="N648" s="18"/>
      <c r="O648" s="18"/>
    </row>
    <row r="649" spans="1:15" ht="11" customHeight="1" x14ac:dyDescent="0.25">
      <c r="A649" s="44"/>
      <c r="B649" s="42">
        <v>2011</v>
      </c>
      <c r="C649" s="18">
        <v>101.4</v>
      </c>
      <c r="D649" s="18">
        <v>98.4</v>
      </c>
      <c r="E649" s="43">
        <v>105.4</v>
      </c>
      <c r="F649" s="18"/>
      <c r="G649" s="18"/>
      <c r="H649" s="18"/>
      <c r="I649" s="18"/>
      <c r="J649" s="18"/>
      <c r="K649" s="18"/>
      <c r="L649" s="18"/>
      <c r="M649" s="18"/>
      <c r="N649" s="18"/>
      <c r="O649" s="18"/>
    </row>
    <row r="650" spans="1:15" ht="11" customHeight="1" x14ac:dyDescent="0.25">
      <c r="A650" s="44"/>
      <c r="B650" s="42">
        <v>2012</v>
      </c>
      <c r="C650" s="18">
        <v>97.4</v>
      </c>
      <c r="D650" s="18">
        <v>93.9</v>
      </c>
      <c r="E650" s="43">
        <v>99</v>
      </c>
      <c r="F650" s="18"/>
      <c r="G650" s="18"/>
      <c r="H650" s="18"/>
      <c r="I650" s="18"/>
      <c r="J650" s="18"/>
      <c r="K650" s="18"/>
      <c r="L650" s="18"/>
      <c r="M650" s="18"/>
      <c r="N650" s="18"/>
      <c r="O650" s="18"/>
    </row>
    <row r="651" spans="1:15" ht="11" customHeight="1" x14ac:dyDescent="0.25">
      <c r="A651" s="44"/>
      <c r="B651" s="42">
        <v>2013</v>
      </c>
      <c r="C651" s="18">
        <v>104.8</v>
      </c>
      <c r="D651" s="18">
        <v>98.4</v>
      </c>
      <c r="E651" s="43">
        <v>100.2</v>
      </c>
      <c r="F651" s="18"/>
      <c r="G651" s="18"/>
      <c r="H651" s="18"/>
      <c r="I651" s="18"/>
      <c r="J651" s="18"/>
      <c r="K651" s="18"/>
      <c r="L651" s="18"/>
      <c r="M651" s="18"/>
      <c r="N651" s="18"/>
      <c r="O651" s="18"/>
    </row>
    <row r="652" spans="1:15" ht="11" customHeight="1" x14ac:dyDescent="0.25">
      <c r="A652" s="44"/>
      <c r="B652" s="42">
        <v>2014</v>
      </c>
      <c r="C652" s="18">
        <v>106.1</v>
      </c>
      <c r="D652" s="18">
        <v>100.9</v>
      </c>
      <c r="E652" s="43">
        <v>103</v>
      </c>
      <c r="F652" s="18"/>
      <c r="G652" s="18"/>
      <c r="H652" s="18"/>
      <c r="I652" s="18"/>
      <c r="J652" s="18"/>
      <c r="K652" s="18"/>
      <c r="L652" s="18"/>
      <c r="M652" s="18"/>
      <c r="N652" s="18"/>
      <c r="O652" s="18"/>
    </row>
    <row r="653" spans="1:15" ht="11" customHeight="1" x14ac:dyDescent="0.25">
      <c r="A653" s="44"/>
      <c r="B653" s="42">
        <v>2015</v>
      </c>
      <c r="C653" s="45">
        <v>100</v>
      </c>
      <c r="D653" s="45">
        <v>100</v>
      </c>
      <c r="E653" s="46">
        <v>100</v>
      </c>
      <c r="F653" s="18"/>
      <c r="G653" s="18"/>
      <c r="H653" s="18"/>
      <c r="I653" s="18"/>
      <c r="J653" s="18"/>
      <c r="K653" s="18"/>
      <c r="L653" s="18"/>
      <c r="M653" s="18"/>
      <c r="N653" s="18"/>
      <c r="O653" s="18"/>
    </row>
    <row r="654" spans="1:15" ht="11" customHeight="1" x14ac:dyDescent="0.25">
      <c r="A654" s="44"/>
      <c r="B654" s="42">
        <v>2016</v>
      </c>
      <c r="C654" s="18">
        <v>104</v>
      </c>
      <c r="D654" s="18">
        <v>109.2</v>
      </c>
      <c r="E654" s="43">
        <v>108.4</v>
      </c>
      <c r="F654" s="18"/>
      <c r="G654" s="18"/>
      <c r="H654" s="18"/>
      <c r="I654" s="18"/>
      <c r="J654" s="18"/>
      <c r="K654" s="18"/>
      <c r="L654" s="18"/>
      <c r="M654" s="18"/>
      <c r="N654" s="18"/>
      <c r="O654" s="18"/>
    </row>
    <row r="655" spans="1:15" ht="11" customHeight="1" x14ac:dyDescent="0.25">
      <c r="A655" s="44"/>
      <c r="B655" s="42">
        <v>2017</v>
      </c>
      <c r="C655" s="18">
        <v>107.1</v>
      </c>
      <c r="D655" s="18">
        <v>112</v>
      </c>
      <c r="E655" s="43">
        <v>111.2</v>
      </c>
      <c r="F655" s="18"/>
      <c r="G655" s="18"/>
      <c r="H655" s="18"/>
      <c r="I655" s="18"/>
      <c r="J655" s="18"/>
      <c r="K655" s="18"/>
      <c r="L655" s="18"/>
      <c r="M655" s="18"/>
      <c r="N655" s="18"/>
      <c r="O655" s="18"/>
    </row>
    <row r="656" spans="1:15" ht="11" customHeight="1" x14ac:dyDescent="0.25">
      <c r="A656" s="44"/>
      <c r="B656" s="42">
        <v>2018</v>
      </c>
      <c r="C656" s="18">
        <v>107.1</v>
      </c>
      <c r="D656" s="18">
        <v>112.5</v>
      </c>
      <c r="E656" s="43">
        <v>113.1</v>
      </c>
      <c r="F656" s="18"/>
      <c r="G656" s="18"/>
      <c r="H656" s="18"/>
      <c r="I656" s="18"/>
      <c r="J656" s="18"/>
      <c r="K656" s="18"/>
      <c r="L656" s="18"/>
      <c r="M656" s="18"/>
      <c r="N656" s="18"/>
      <c r="O656" s="18"/>
    </row>
    <row r="657" spans="1:15" ht="11" customHeight="1" x14ac:dyDescent="0.25">
      <c r="A657" s="44"/>
      <c r="B657" s="42">
        <v>2019</v>
      </c>
      <c r="C657" s="18">
        <v>100.4</v>
      </c>
      <c r="D657" s="18">
        <v>108.8</v>
      </c>
      <c r="E657" s="43">
        <v>106.3</v>
      </c>
      <c r="F657" s="18"/>
      <c r="G657" s="18"/>
      <c r="H657" s="18"/>
      <c r="I657" s="18"/>
      <c r="J657" s="18"/>
      <c r="K657" s="18"/>
      <c r="L657" s="18"/>
      <c r="M657" s="18"/>
      <c r="N657" s="18"/>
      <c r="O657" s="18"/>
    </row>
    <row r="658" spans="1:15" ht="11" customHeight="1" x14ac:dyDescent="0.25">
      <c r="A658" s="44"/>
      <c r="B658" s="42">
        <v>2020</v>
      </c>
      <c r="C658" s="18">
        <v>64.8</v>
      </c>
      <c r="D658" s="18">
        <v>70.599999999999994</v>
      </c>
      <c r="E658" s="43">
        <v>69.099999999999994</v>
      </c>
      <c r="F658" s="18"/>
      <c r="G658" s="18"/>
      <c r="H658" s="18"/>
      <c r="I658" s="18"/>
      <c r="J658" s="18"/>
      <c r="K658" s="18"/>
      <c r="L658" s="18"/>
      <c r="M658" s="18"/>
      <c r="N658" s="18"/>
      <c r="O658" s="18"/>
    </row>
    <row r="659" spans="1:15" ht="11" customHeight="1" x14ac:dyDescent="0.25">
      <c r="A659" s="44"/>
      <c r="B659" s="42">
        <v>2021</v>
      </c>
      <c r="C659" s="18">
        <v>52.4</v>
      </c>
      <c r="D659" s="18">
        <v>55</v>
      </c>
      <c r="E659" s="43">
        <v>59.5</v>
      </c>
      <c r="F659" s="18"/>
      <c r="G659" s="18"/>
      <c r="H659" s="18"/>
      <c r="I659" s="18"/>
      <c r="J659" s="18"/>
      <c r="K659" s="18"/>
      <c r="L659" s="18"/>
      <c r="M659" s="18"/>
      <c r="N659" s="18"/>
      <c r="O659" s="18"/>
    </row>
    <row r="660" spans="1:15" ht="11" customHeight="1" x14ac:dyDescent="0.25">
      <c r="A660" s="44"/>
      <c r="B660" s="42">
        <v>2022</v>
      </c>
      <c r="C660" s="18">
        <v>63</v>
      </c>
      <c r="D660" s="18">
        <v>66.2</v>
      </c>
      <c r="E660" s="43">
        <v>72.5</v>
      </c>
      <c r="F660" s="18"/>
      <c r="G660" s="18"/>
      <c r="H660" s="18"/>
      <c r="I660" s="18"/>
      <c r="J660" s="18"/>
      <c r="K660" s="18"/>
      <c r="L660" s="18"/>
      <c r="M660" s="18"/>
      <c r="N660" s="18"/>
      <c r="O660" s="18"/>
    </row>
    <row r="661" spans="1:15" ht="11" customHeight="1" thickBot="1" x14ac:dyDescent="0.3">
      <c r="A661" s="24"/>
      <c r="B661" s="25">
        <v>2023</v>
      </c>
      <c r="C661" s="26">
        <v>75.900000000000006</v>
      </c>
      <c r="D661" s="26">
        <v>92.3</v>
      </c>
      <c r="E661" s="47"/>
      <c r="F661" s="18"/>
      <c r="G661" s="18"/>
      <c r="H661" s="18"/>
      <c r="I661" s="18"/>
      <c r="J661" s="18"/>
      <c r="K661" s="18"/>
      <c r="L661" s="18"/>
      <c r="M661" s="18"/>
      <c r="N661" s="18"/>
      <c r="O661" s="18"/>
    </row>
    <row r="662" spans="1:15" ht="11" customHeight="1" x14ac:dyDescent="0.25">
      <c r="A662" s="14" t="s">
        <v>26</v>
      </c>
      <c r="B662" s="15">
        <v>1994</v>
      </c>
      <c r="C662" s="16">
        <v>40.200000000000003</v>
      </c>
      <c r="D662" s="16">
        <v>60.3</v>
      </c>
      <c r="E662" s="40"/>
      <c r="F662" s="18"/>
      <c r="G662" s="18"/>
      <c r="H662" s="18"/>
      <c r="I662" s="18"/>
      <c r="J662" s="18"/>
      <c r="K662" s="18"/>
      <c r="L662" s="18"/>
      <c r="M662" s="18"/>
      <c r="N662" s="18"/>
      <c r="O662" s="18"/>
    </row>
    <row r="663" spans="1:15" ht="11" customHeight="1" x14ac:dyDescent="0.25">
      <c r="A663" s="41"/>
      <c r="B663" s="42">
        <v>1995</v>
      </c>
      <c r="C663" s="18">
        <v>44.3</v>
      </c>
      <c r="D663" s="18">
        <v>64.8</v>
      </c>
      <c r="E663" s="43"/>
      <c r="F663" s="18"/>
      <c r="G663" s="18"/>
      <c r="H663" s="18"/>
      <c r="I663" s="18"/>
      <c r="J663" s="18"/>
      <c r="K663" s="18"/>
      <c r="L663" s="18"/>
      <c r="M663" s="18"/>
      <c r="N663" s="18"/>
      <c r="O663" s="18"/>
    </row>
    <row r="664" spans="1:15" ht="11" customHeight="1" x14ac:dyDescent="0.25">
      <c r="A664" s="44"/>
      <c r="B664" s="42">
        <v>1996</v>
      </c>
      <c r="C664" s="18">
        <v>52.6</v>
      </c>
      <c r="D664" s="18">
        <v>74.099999999999994</v>
      </c>
      <c r="E664" s="43"/>
      <c r="F664" s="18"/>
      <c r="G664" s="18"/>
      <c r="H664" s="18"/>
      <c r="I664" s="18"/>
      <c r="J664" s="18"/>
      <c r="K664" s="18"/>
      <c r="L664" s="18"/>
      <c r="M664" s="18"/>
      <c r="N664" s="18"/>
      <c r="O664" s="18"/>
    </row>
    <row r="665" spans="1:15" ht="11" customHeight="1" x14ac:dyDescent="0.25">
      <c r="A665" s="44"/>
      <c r="B665" s="42">
        <v>1997</v>
      </c>
      <c r="C665" s="18">
        <v>59.9</v>
      </c>
      <c r="D665" s="18">
        <v>80.900000000000006</v>
      </c>
      <c r="E665" s="43"/>
      <c r="F665" s="18"/>
      <c r="G665" s="18"/>
      <c r="H665" s="18"/>
      <c r="I665" s="18"/>
      <c r="J665" s="18"/>
      <c r="K665" s="18"/>
      <c r="L665" s="18"/>
      <c r="M665" s="18"/>
      <c r="N665" s="18"/>
      <c r="O665" s="18"/>
    </row>
    <row r="666" spans="1:15" ht="11" customHeight="1" x14ac:dyDescent="0.25">
      <c r="A666" s="44"/>
      <c r="B666" s="42">
        <v>1998</v>
      </c>
      <c r="C666" s="18">
        <v>67.5</v>
      </c>
      <c r="D666" s="18">
        <v>87.8</v>
      </c>
      <c r="E666" s="43"/>
      <c r="F666" s="18"/>
      <c r="G666" s="18"/>
      <c r="H666" s="18"/>
      <c r="I666" s="18"/>
      <c r="J666" s="18"/>
      <c r="K666" s="18"/>
      <c r="L666" s="18"/>
      <c r="M666" s="18"/>
      <c r="N666" s="18"/>
      <c r="O666" s="18"/>
    </row>
    <row r="667" spans="1:15" ht="11" customHeight="1" x14ac:dyDescent="0.25">
      <c r="A667" s="44"/>
      <c r="B667" s="42">
        <v>1999</v>
      </c>
      <c r="C667" s="18">
        <v>70.8</v>
      </c>
      <c r="D667" s="18">
        <v>90.4</v>
      </c>
      <c r="E667" s="43"/>
      <c r="F667" s="18"/>
      <c r="G667" s="18"/>
      <c r="H667" s="18"/>
      <c r="I667" s="18"/>
      <c r="J667" s="18"/>
      <c r="K667" s="18"/>
      <c r="L667" s="18"/>
      <c r="M667" s="18"/>
      <c r="N667" s="18"/>
      <c r="O667" s="18"/>
    </row>
    <row r="668" spans="1:15" ht="11" customHeight="1" x14ac:dyDescent="0.25">
      <c r="A668" s="44"/>
      <c r="B668" s="42">
        <v>2000</v>
      </c>
      <c r="C668" s="18">
        <v>76.7</v>
      </c>
      <c r="D668" s="18">
        <v>94.6</v>
      </c>
      <c r="E668" s="43"/>
      <c r="F668" s="18"/>
      <c r="G668" s="18"/>
      <c r="H668" s="18"/>
      <c r="I668" s="18"/>
      <c r="J668" s="18"/>
      <c r="K668" s="18"/>
      <c r="L668" s="18"/>
      <c r="M668" s="18"/>
      <c r="N668" s="18"/>
      <c r="O668" s="18"/>
    </row>
    <row r="669" spans="1:15" ht="11" customHeight="1" x14ac:dyDescent="0.25">
      <c r="A669" s="44"/>
      <c r="B669" s="42">
        <v>2001</v>
      </c>
      <c r="C669" s="18">
        <v>83</v>
      </c>
      <c r="D669" s="18">
        <v>98</v>
      </c>
      <c r="E669" s="43"/>
      <c r="F669" s="18"/>
      <c r="G669" s="18"/>
      <c r="H669" s="18"/>
      <c r="I669" s="18"/>
      <c r="J669" s="18"/>
      <c r="K669" s="18"/>
      <c r="L669" s="18"/>
      <c r="M669" s="18"/>
      <c r="N669" s="18"/>
      <c r="O669" s="18"/>
    </row>
    <row r="670" spans="1:15" ht="11" customHeight="1" x14ac:dyDescent="0.25">
      <c r="A670" s="44"/>
      <c r="B670" s="42">
        <v>2002</v>
      </c>
      <c r="C670" s="18">
        <v>86.6</v>
      </c>
      <c r="D670" s="18">
        <v>99.6</v>
      </c>
      <c r="E670" s="43"/>
      <c r="F670" s="18"/>
      <c r="G670" s="18"/>
      <c r="H670" s="18"/>
      <c r="I670" s="18"/>
      <c r="J670" s="18"/>
      <c r="K670" s="18"/>
      <c r="L670" s="18"/>
      <c r="M670" s="18"/>
      <c r="N670" s="18"/>
      <c r="O670" s="18"/>
    </row>
    <row r="671" spans="1:15" ht="11" customHeight="1" x14ac:dyDescent="0.25">
      <c r="A671" s="44"/>
      <c r="B671" s="42">
        <v>2003</v>
      </c>
      <c r="C671" s="18">
        <v>89.3</v>
      </c>
      <c r="D671" s="18">
        <v>100.6</v>
      </c>
      <c r="E671" s="43"/>
      <c r="F671" s="18"/>
      <c r="G671" s="18"/>
      <c r="H671" s="18"/>
      <c r="I671" s="18"/>
      <c r="J671" s="18"/>
      <c r="K671" s="18"/>
      <c r="L671" s="18"/>
      <c r="M671" s="18"/>
      <c r="N671" s="18"/>
      <c r="O671" s="18"/>
    </row>
    <row r="672" spans="1:15" ht="11" customHeight="1" x14ac:dyDescent="0.25">
      <c r="A672" s="44"/>
      <c r="B672" s="42">
        <v>2004</v>
      </c>
      <c r="C672" s="18">
        <v>88.5</v>
      </c>
      <c r="D672" s="18">
        <v>99.5</v>
      </c>
      <c r="E672" s="43"/>
      <c r="F672" s="18"/>
      <c r="G672" s="18"/>
      <c r="H672" s="18"/>
      <c r="I672" s="18"/>
      <c r="J672" s="18"/>
      <c r="K672" s="18"/>
      <c r="L672" s="18"/>
      <c r="M672" s="18"/>
      <c r="N672" s="18"/>
      <c r="O672" s="18"/>
    </row>
    <row r="673" spans="1:15" ht="11" customHeight="1" x14ac:dyDescent="0.25">
      <c r="A673" s="44"/>
      <c r="B673" s="42">
        <v>2005</v>
      </c>
      <c r="C673" s="18">
        <v>91.1</v>
      </c>
      <c r="D673" s="18">
        <v>100.8</v>
      </c>
      <c r="E673" s="43"/>
      <c r="F673" s="18"/>
      <c r="G673" s="18"/>
      <c r="H673" s="18"/>
      <c r="I673" s="18"/>
      <c r="J673" s="18"/>
      <c r="K673" s="18"/>
      <c r="L673" s="18"/>
      <c r="M673" s="18"/>
      <c r="N673" s="18"/>
      <c r="O673" s="18"/>
    </row>
    <row r="674" spans="1:15" ht="11" customHeight="1" x14ac:dyDescent="0.25">
      <c r="A674" s="44"/>
      <c r="B674" s="42">
        <v>2006</v>
      </c>
      <c r="C674" s="18">
        <v>93.2</v>
      </c>
      <c r="D674" s="18">
        <v>100.9</v>
      </c>
      <c r="E674" s="43"/>
      <c r="F674" s="18"/>
      <c r="G674" s="18"/>
      <c r="H674" s="18"/>
      <c r="I674" s="18"/>
      <c r="J674" s="18"/>
      <c r="K674" s="18"/>
      <c r="L674" s="18"/>
      <c r="M674" s="18"/>
      <c r="N674" s="18"/>
      <c r="O674" s="18"/>
    </row>
    <row r="675" spans="1:15" ht="11" customHeight="1" x14ac:dyDescent="0.25">
      <c r="A675" s="44"/>
      <c r="B675" s="42">
        <v>2007</v>
      </c>
      <c r="C675" s="18">
        <v>94.8</v>
      </c>
      <c r="D675" s="18">
        <v>101.3</v>
      </c>
      <c r="E675" s="43"/>
      <c r="F675" s="18"/>
      <c r="G675" s="18"/>
      <c r="H675" s="18"/>
      <c r="I675" s="18"/>
      <c r="J675" s="18"/>
      <c r="K675" s="18"/>
      <c r="L675" s="18"/>
      <c r="M675" s="18"/>
      <c r="N675" s="18"/>
      <c r="O675" s="18"/>
    </row>
    <row r="676" spans="1:15" ht="11" customHeight="1" x14ac:dyDescent="0.25">
      <c r="A676" s="44"/>
      <c r="B676" s="42">
        <v>2008</v>
      </c>
      <c r="C676" s="18">
        <v>96</v>
      </c>
      <c r="D676" s="18">
        <v>101.1</v>
      </c>
      <c r="E676" s="43"/>
      <c r="F676" s="18"/>
      <c r="G676" s="18"/>
      <c r="H676" s="18"/>
      <c r="I676" s="18"/>
      <c r="J676" s="18"/>
      <c r="K676" s="18"/>
      <c r="L676" s="18"/>
      <c r="M676" s="18"/>
      <c r="N676" s="18"/>
      <c r="O676" s="18"/>
    </row>
    <row r="677" spans="1:15" ht="11" customHeight="1" x14ac:dyDescent="0.25">
      <c r="A677" s="44"/>
      <c r="B677" s="42">
        <v>2009</v>
      </c>
      <c r="C677" s="18">
        <v>93.5</v>
      </c>
      <c r="D677" s="18">
        <v>96.9</v>
      </c>
      <c r="E677" s="43"/>
      <c r="F677" s="18"/>
      <c r="G677" s="18"/>
      <c r="H677" s="18"/>
      <c r="I677" s="18"/>
      <c r="J677" s="18"/>
      <c r="K677" s="18"/>
      <c r="L677" s="18"/>
      <c r="M677" s="18"/>
      <c r="N677" s="18"/>
      <c r="O677" s="18"/>
    </row>
    <row r="678" spans="1:15" ht="11" customHeight="1" x14ac:dyDescent="0.25">
      <c r="A678" s="44"/>
      <c r="B678" s="42">
        <v>2010</v>
      </c>
      <c r="C678" s="18">
        <v>93.1</v>
      </c>
      <c r="D678" s="18">
        <v>95.3</v>
      </c>
      <c r="E678" s="43"/>
      <c r="F678" s="18"/>
      <c r="G678" s="18"/>
      <c r="H678" s="18"/>
      <c r="I678" s="18"/>
      <c r="J678" s="18"/>
      <c r="K678" s="18"/>
      <c r="L678" s="18"/>
      <c r="M678" s="18"/>
      <c r="N678" s="18"/>
      <c r="O678" s="18"/>
    </row>
    <row r="679" spans="1:15" ht="11" customHeight="1" x14ac:dyDescent="0.25">
      <c r="A679" s="44"/>
      <c r="B679" s="42">
        <v>2011</v>
      </c>
      <c r="C679" s="18">
        <v>92.3</v>
      </c>
      <c r="D679" s="18">
        <v>93.6</v>
      </c>
      <c r="E679" s="43">
        <v>94.5</v>
      </c>
      <c r="F679" s="18"/>
      <c r="G679" s="18"/>
      <c r="H679" s="18"/>
      <c r="I679" s="18"/>
      <c r="J679" s="18"/>
      <c r="K679" s="18"/>
      <c r="L679" s="18"/>
      <c r="M679" s="18"/>
      <c r="N679" s="18"/>
      <c r="O679" s="18"/>
    </row>
    <row r="680" spans="1:15" ht="11" customHeight="1" x14ac:dyDescent="0.25">
      <c r="A680" s="44"/>
      <c r="B680" s="42">
        <v>2012</v>
      </c>
      <c r="C680" s="18">
        <v>92.7</v>
      </c>
      <c r="D680" s="18">
        <v>93.6</v>
      </c>
      <c r="E680" s="43">
        <v>92.9</v>
      </c>
      <c r="F680" s="18"/>
      <c r="G680" s="18"/>
      <c r="H680" s="18"/>
      <c r="I680" s="18"/>
      <c r="J680" s="18"/>
      <c r="K680" s="18"/>
      <c r="L680" s="18"/>
      <c r="M680" s="18"/>
      <c r="N680" s="18"/>
      <c r="O680" s="18"/>
    </row>
    <row r="681" spans="1:15" ht="11" customHeight="1" x14ac:dyDescent="0.25">
      <c r="A681" s="44"/>
      <c r="B681" s="42">
        <v>2013</v>
      </c>
      <c r="C681" s="18">
        <v>95.9</v>
      </c>
      <c r="D681" s="18">
        <v>95</v>
      </c>
      <c r="E681" s="43">
        <v>94.9</v>
      </c>
      <c r="F681" s="18"/>
      <c r="G681" s="18"/>
      <c r="H681" s="18"/>
      <c r="I681" s="18"/>
      <c r="J681" s="18"/>
      <c r="K681" s="18"/>
      <c r="L681" s="18"/>
      <c r="M681" s="18"/>
      <c r="N681" s="18"/>
      <c r="O681" s="18"/>
    </row>
    <row r="682" spans="1:15" ht="11" customHeight="1" x14ac:dyDescent="0.25">
      <c r="A682" s="44"/>
      <c r="B682" s="42">
        <v>2014</v>
      </c>
      <c r="C682" s="18">
        <v>96.3</v>
      </c>
      <c r="D682" s="18">
        <v>96.3</v>
      </c>
      <c r="E682" s="43">
        <v>94.5</v>
      </c>
      <c r="F682" s="18"/>
      <c r="G682" s="18"/>
      <c r="H682" s="18"/>
      <c r="I682" s="18"/>
      <c r="J682" s="18"/>
      <c r="K682" s="18"/>
      <c r="L682" s="18"/>
      <c r="M682" s="18"/>
      <c r="N682" s="18"/>
      <c r="O682" s="18"/>
    </row>
    <row r="683" spans="1:15" ht="11" customHeight="1" x14ac:dyDescent="0.25">
      <c r="A683" s="44"/>
      <c r="B683" s="42">
        <v>2015</v>
      </c>
      <c r="C683" s="45">
        <v>100</v>
      </c>
      <c r="D683" s="45">
        <v>100</v>
      </c>
      <c r="E683" s="46">
        <v>100</v>
      </c>
      <c r="F683" s="18"/>
      <c r="G683" s="18"/>
      <c r="H683" s="18"/>
      <c r="I683" s="18"/>
      <c r="J683" s="18"/>
      <c r="K683" s="18"/>
      <c r="L683" s="18"/>
      <c r="M683" s="18"/>
      <c r="N683" s="18"/>
      <c r="O683" s="18"/>
    </row>
    <row r="684" spans="1:15" ht="11" customHeight="1" x14ac:dyDescent="0.25">
      <c r="A684" s="44"/>
      <c r="B684" s="42">
        <v>2016</v>
      </c>
      <c r="C684" s="18">
        <v>100.9</v>
      </c>
      <c r="D684" s="18">
        <v>101.6</v>
      </c>
      <c r="E684" s="43">
        <v>105.5</v>
      </c>
      <c r="F684" s="18"/>
      <c r="G684" s="18"/>
      <c r="H684" s="18"/>
      <c r="I684" s="18"/>
      <c r="J684" s="18"/>
      <c r="K684" s="18"/>
      <c r="L684" s="18"/>
      <c r="M684" s="18"/>
      <c r="N684" s="18"/>
      <c r="O684" s="18"/>
    </row>
    <row r="685" spans="1:15" ht="11" customHeight="1" x14ac:dyDescent="0.25">
      <c r="A685" s="44"/>
      <c r="B685" s="42">
        <v>2017</v>
      </c>
      <c r="C685" s="18">
        <v>101.5</v>
      </c>
      <c r="D685" s="18">
        <v>100.8</v>
      </c>
      <c r="E685" s="43">
        <v>105.5</v>
      </c>
      <c r="F685" s="18"/>
      <c r="G685" s="18"/>
      <c r="H685" s="18"/>
      <c r="I685" s="18"/>
      <c r="J685" s="18"/>
      <c r="K685" s="18"/>
      <c r="L685" s="18"/>
      <c r="M685" s="18"/>
      <c r="N685" s="18"/>
      <c r="O685" s="18"/>
    </row>
    <row r="686" spans="1:15" ht="11" customHeight="1" x14ac:dyDescent="0.25">
      <c r="A686" s="44"/>
      <c r="B686" s="42">
        <v>2018</v>
      </c>
      <c r="C686" s="18">
        <v>103.7</v>
      </c>
      <c r="D686" s="18">
        <v>102.1</v>
      </c>
      <c r="E686" s="43">
        <v>106.8</v>
      </c>
      <c r="F686" s="18"/>
      <c r="G686" s="18"/>
      <c r="H686" s="18"/>
      <c r="I686" s="18"/>
      <c r="J686" s="18"/>
      <c r="K686" s="18"/>
      <c r="L686" s="18"/>
      <c r="M686" s="18"/>
      <c r="N686" s="18"/>
      <c r="O686" s="18"/>
    </row>
    <row r="687" spans="1:15" ht="11" customHeight="1" x14ac:dyDescent="0.25">
      <c r="A687" s="44"/>
      <c r="B687" s="42">
        <v>2019</v>
      </c>
      <c r="C687" s="18">
        <v>104.8</v>
      </c>
      <c r="D687" s="18">
        <v>102.1</v>
      </c>
      <c r="E687" s="43">
        <v>105.3</v>
      </c>
      <c r="F687" s="18"/>
      <c r="G687" s="18"/>
      <c r="H687" s="18"/>
      <c r="I687" s="18"/>
      <c r="J687" s="18"/>
      <c r="K687" s="18"/>
      <c r="L687" s="18"/>
      <c r="M687" s="18"/>
      <c r="N687" s="18"/>
      <c r="O687" s="18"/>
    </row>
    <row r="688" spans="1:15" ht="11" customHeight="1" x14ac:dyDescent="0.25">
      <c r="A688" s="44"/>
      <c r="B688" s="42">
        <v>2020</v>
      </c>
      <c r="C688" s="18">
        <v>105.7</v>
      </c>
      <c r="D688" s="18">
        <v>103.2</v>
      </c>
      <c r="E688" s="43">
        <v>104.5</v>
      </c>
      <c r="F688" s="18"/>
      <c r="G688" s="18"/>
      <c r="H688" s="18"/>
      <c r="I688" s="18"/>
      <c r="J688" s="18"/>
      <c r="K688" s="18"/>
      <c r="L688" s="18"/>
      <c r="M688" s="18"/>
      <c r="N688" s="18"/>
      <c r="O688" s="18"/>
    </row>
    <row r="689" spans="1:15" ht="11" customHeight="1" x14ac:dyDescent="0.25">
      <c r="A689" s="44"/>
      <c r="B689" s="42">
        <v>2021</v>
      </c>
      <c r="C689" s="18">
        <v>107.6</v>
      </c>
      <c r="D689" s="18">
        <v>103.8</v>
      </c>
      <c r="E689" s="43">
        <v>103.3</v>
      </c>
      <c r="F689" s="18"/>
      <c r="G689" s="18"/>
      <c r="H689" s="18"/>
      <c r="I689" s="18"/>
      <c r="J689" s="18"/>
      <c r="K689" s="18"/>
      <c r="L689" s="18"/>
      <c r="M689" s="18"/>
      <c r="N689" s="18"/>
      <c r="O689" s="18"/>
    </row>
    <row r="690" spans="1:15" ht="11" customHeight="1" x14ac:dyDescent="0.25">
      <c r="A690" s="44"/>
      <c r="B690" s="42">
        <v>2022</v>
      </c>
      <c r="C690" s="18">
        <v>109.7</v>
      </c>
      <c r="D690" s="18">
        <v>102.8</v>
      </c>
      <c r="E690" s="43">
        <v>100.2</v>
      </c>
      <c r="F690" s="18"/>
      <c r="G690" s="18"/>
      <c r="H690" s="18"/>
      <c r="I690" s="18"/>
      <c r="J690" s="18"/>
      <c r="K690" s="18"/>
      <c r="L690" s="18"/>
      <c r="M690" s="18"/>
      <c r="N690" s="18"/>
      <c r="O690" s="18"/>
    </row>
    <row r="691" spans="1:15" ht="11" customHeight="1" thickBot="1" x14ac:dyDescent="0.3">
      <c r="A691" s="24"/>
      <c r="B691" s="25">
        <v>2023</v>
      </c>
      <c r="C691" s="26">
        <v>109.5</v>
      </c>
      <c r="D691" s="26">
        <v>104</v>
      </c>
      <c r="E691" s="47"/>
      <c r="F691" s="18"/>
      <c r="G691" s="18"/>
      <c r="H691" s="18"/>
      <c r="I691" s="18"/>
      <c r="J691" s="18"/>
      <c r="K691" s="18"/>
      <c r="L691" s="18"/>
      <c r="M691" s="18"/>
      <c r="N691" s="18"/>
      <c r="O691" s="18"/>
    </row>
    <row r="692" spans="1:15" ht="11" customHeight="1" x14ac:dyDescent="0.25">
      <c r="A692" s="14" t="s">
        <v>27</v>
      </c>
      <c r="B692" s="15">
        <v>1994</v>
      </c>
      <c r="C692" s="16">
        <v>107.8</v>
      </c>
      <c r="D692" s="16">
        <v>118.5</v>
      </c>
      <c r="E692" s="40"/>
      <c r="F692" s="18"/>
      <c r="G692" s="18"/>
      <c r="H692" s="18"/>
      <c r="I692" s="18"/>
      <c r="J692" s="18"/>
      <c r="K692" s="18"/>
      <c r="L692" s="18"/>
      <c r="M692" s="18"/>
      <c r="N692" s="18"/>
      <c r="O692" s="18"/>
    </row>
    <row r="693" spans="1:15" ht="11" customHeight="1" x14ac:dyDescent="0.25">
      <c r="A693" s="41"/>
      <c r="B693" s="42">
        <v>1995</v>
      </c>
      <c r="C693" s="18">
        <v>102.4</v>
      </c>
      <c r="D693" s="18">
        <v>115.1</v>
      </c>
      <c r="E693" s="43"/>
      <c r="F693" s="18"/>
      <c r="G693" s="18"/>
      <c r="H693" s="18"/>
      <c r="I693" s="18"/>
      <c r="J693" s="18"/>
      <c r="K693" s="18"/>
      <c r="L693" s="18"/>
      <c r="M693" s="18"/>
      <c r="N693" s="18"/>
      <c r="O693" s="18"/>
    </row>
    <row r="694" spans="1:15" ht="11" customHeight="1" x14ac:dyDescent="0.25">
      <c r="A694" s="44"/>
      <c r="B694" s="42">
        <v>1996</v>
      </c>
      <c r="C694" s="18">
        <v>104.4</v>
      </c>
      <c r="D694" s="18">
        <v>122.6</v>
      </c>
      <c r="E694" s="43"/>
      <c r="F694" s="18"/>
      <c r="G694" s="18"/>
      <c r="H694" s="18"/>
      <c r="I694" s="18"/>
      <c r="J694" s="18"/>
      <c r="K694" s="18"/>
      <c r="L694" s="18"/>
      <c r="M694" s="18"/>
      <c r="N694" s="18"/>
      <c r="O694" s="18"/>
    </row>
    <row r="695" spans="1:15" ht="11" customHeight="1" x14ac:dyDescent="0.25">
      <c r="A695" s="44"/>
      <c r="B695" s="42">
        <v>1997</v>
      </c>
      <c r="C695" s="18">
        <v>106.2</v>
      </c>
      <c r="D695" s="18">
        <v>123.8</v>
      </c>
      <c r="E695" s="43"/>
      <c r="F695" s="18"/>
      <c r="G695" s="18"/>
      <c r="H695" s="18"/>
      <c r="I695" s="18"/>
      <c r="J695" s="18"/>
      <c r="K695" s="18"/>
      <c r="L695" s="18"/>
      <c r="M695" s="18"/>
      <c r="N695" s="18"/>
      <c r="O695" s="18"/>
    </row>
    <row r="696" spans="1:15" ht="11" customHeight="1" x14ac:dyDescent="0.25">
      <c r="A696" s="44"/>
      <c r="B696" s="42">
        <v>1998</v>
      </c>
      <c r="C696" s="18">
        <v>101.4</v>
      </c>
      <c r="D696" s="18">
        <v>117.7</v>
      </c>
      <c r="E696" s="43"/>
      <c r="F696" s="18"/>
      <c r="G696" s="18"/>
      <c r="H696" s="18"/>
      <c r="I696" s="18"/>
      <c r="J696" s="18"/>
      <c r="K696" s="18"/>
      <c r="L696" s="18"/>
      <c r="M696" s="18"/>
      <c r="N696" s="18"/>
      <c r="O696" s="18"/>
    </row>
    <row r="697" spans="1:15" ht="11" customHeight="1" x14ac:dyDescent="0.25">
      <c r="A697" s="44"/>
      <c r="B697" s="42">
        <v>1999</v>
      </c>
      <c r="C697" s="18">
        <v>99.4</v>
      </c>
      <c r="D697" s="18">
        <v>115.4</v>
      </c>
      <c r="E697" s="43"/>
      <c r="F697" s="18"/>
      <c r="G697" s="18"/>
      <c r="H697" s="18"/>
      <c r="I697" s="18"/>
      <c r="J697" s="18"/>
      <c r="K697" s="18"/>
      <c r="L697" s="18"/>
      <c r="M697" s="18"/>
      <c r="N697" s="18"/>
      <c r="O697" s="18"/>
    </row>
    <row r="698" spans="1:15" ht="11" customHeight="1" x14ac:dyDescent="0.25">
      <c r="A698" s="44"/>
      <c r="B698" s="42">
        <v>2000</v>
      </c>
      <c r="C698" s="18">
        <v>99.5</v>
      </c>
      <c r="D698" s="18">
        <v>116.5</v>
      </c>
      <c r="E698" s="43"/>
      <c r="F698" s="18"/>
      <c r="G698" s="18"/>
      <c r="H698" s="18"/>
      <c r="I698" s="18"/>
      <c r="J698" s="18"/>
      <c r="K698" s="18"/>
      <c r="L698" s="18"/>
      <c r="M698" s="18"/>
      <c r="N698" s="18"/>
      <c r="O698" s="18"/>
    </row>
    <row r="699" spans="1:15" ht="11" customHeight="1" x14ac:dyDescent="0.25">
      <c r="A699" s="44"/>
      <c r="B699" s="42">
        <v>2001</v>
      </c>
      <c r="C699" s="18">
        <v>97.1</v>
      </c>
      <c r="D699" s="18">
        <v>126.8</v>
      </c>
      <c r="E699" s="43"/>
      <c r="F699" s="18"/>
      <c r="G699" s="18"/>
      <c r="H699" s="18"/>
      <c r="I699" s="18"/>
      <c r="J699" s="18"/>
      <c r="K699" s="18"/>
      <c r="L699" s="18"/>
      <c r="M699" s="18"/>
      <c r="N699" s="18"/>
      <c r="O699" s="18"/>
    </row>
    <row r="700" spans="1:15" ht="11" customHeight="1" x14ac:dyDescent="0.25">
      <c r="A700" s="44"/>
      <c r="B700" s="42">
        <v>2002</v>
      </c>
      <c r="C700" s="18">
        <v>96.7</v>
      </c>
      <c r="D700" s="18">
        <v>136.30000000000001</v>
      </c>
      <c r="E700" s="43"/>
      <c r="F700" s="18"/>
      <c r="G700" s="18"/>
      <c r="H700" s="18"/>
      <c r="I700" s="18"/>
      <c r="J700" s="18"/>
      <c r="K700" s="18"/>
      <c r="L700" s="18"/>
      <c r="M700" s="18"/>
      <c r="N700" s="18"/>
      <c r="O700" s="18"/>
    </row>
    <row r="701" spans="1:15" ht="11" customHeight="1" x14ac:dyDescent="0.25">
      <c r="A701" s="44"/>
      <c r="B701" s="42">
        <v>2003</v>
      </c>
      <c r="C701" s="18">
        <v>97.8</v>
      </c>
      <c r="D701" s="18">
        <v>141</v>
      </c>
      <c r="E701" s="43"/>
      <c r="F701" s="18"/>
      <c r="G701" s="18"/>
      <c r="H701" s="18"/>
      <c r="I701" s="18"/>
      <c r="J701" s="18"/>
      <c r="K701" s="18"/>
      <c r="L701" s="18"/>
      <c r="M701" s="18"/>
      <c r="N701" s="18"/>
      <c r="O701" s="18"/>
    </row>
    <row r="702" spans="1:15" ht="11" customHeight="1" x14ac:dyDescent="0.25">
      <c r="A702" s="44"/>
      <c r="B702" s="42">
        <v>2004</v>
      </c>
      <c r="C702" s="18">
        <v>97.5</v>
      </c>
      <c r="D702" s="18">
        <v>139.5</v>
      </c>
      <c r="E702" s="43"/>
      <c r="F702" s="18"/>
      <c r="G702" s="18"/>
      <c r="H702" s="18"/>
      <c r="I702" s="18"/>
      <c r="J702" s="18"/>
      <c r="K702" s="18"/>
      <c r="L702" s="18"/>
      <c r="M702" s="18"/>
      <c r="N702" s="18"/>
      <c r="O702" s="18"/>
    </row>
    <row r="703" spans="1:15" ht="11" customHeight="1" x14ac:dyDescent="0.25">
      <c r="A703" s="44"/>
      <c r="B703" s="42">
        <v>2005</v>
      </c>
      <c r="C703" s="18">
        <v>99.9</v>
      </c>
      <c r="D703" s="18">
        <v>140.69999999999999</v>
      </c>
      <c r="E703" s="43"/>
      <c r="F703" s="18"/>
      <c r="G703" s="18"/>
      <c r="H703" s="18"/>
      <c r="I703" s="18"/>
      <c r="J703" s="18"/>
      <c r="K703" s="18"/>
      <c r="L703" s="18"/>
      <c r="M703" s="18"/>
      <c r="N703" s="18"/>
      <c r="O703" s="18"/>
    </row>
    <row r="704" spans="1:15" ht="11" customHeight="1" x14ac:dyDescent="0.25">
      <c r="A704" s="44"/>
      <c r="B704" s="42">
        <v>2006</v>
      </c>
      <c r="C704" s="18">
        <v>99.7</v>
      </c>
      <c r="D704" s="18">
        <v>136.6</v>
      </c>
      <c r="E704" s="43"/>
      <c r="F704" s="18"/>
      <c r="G704" s="18"/>
      <c r="H704" s="18"/>
      <c r="I704" s="18"/>
      <c r="J704" s="18"/>
      <c r="K704" s="18"/>
      <c r="L704" s="18"/>
      <c r="M704" s="18"/>
      <c r="N704" s="18"/>
      <c r="O704" s="18"/>
    </row>
    <row r="705" spans="1:15" ht="11" customHeight="1" x14ac:dyDescent="0.25">
      <c r="A705" s="44"/>
      <c r="B705" s="42">
        <v>2007</v>
      </c>
      <c r="C705" s="18">
        <v>103.6</v>
      </c>
      <c r="D705" s="18">
        <v>136.5</v>
      </c>
      <c r="E705" s="43"/>
      <c r="F705" s="18"/>
      <c r="G705" s="18"/>
      <c r="H705" s="18"/>
      <c r="I705" s="18"/>
      <c r="J705" s="18"/>
      <c r="K705" s="18"/>
      <c r="L705" s="18"/>
      <c r="M705" s="18"/>
      <c r="N705" s="18"/>
      <c r="O705" s="18"/>
    </row>
    <row r="706" spans="1:15" ht="11" customHeight="1" x14ac:dyDescent="0.25">
      <c r="A706" s="44"/>
      <c r="B706" s="42">
        <v>2008</v>
      </c>
      <c r="C706" s="18">
        <v>88.7</v>
      </c>
      <c r="D706" s="18">
        <v>113.7</v>
      </c>
      <c r="E706" s="43"/>
      <c r="F706" s="18"/>
      <c r="G706" s="18"/>
      <c r="H706" s="18"/>
      <c r="I706" s="18"/>
      <c r="J706" s="18"/>
      <c r="K706" s="18"/>
      <c r="L706" s="18"/>
      <c r="M706" s="18"/>
      <c r="N706" s="18"/>
      <c r="O706" s="18"/>
    </row>
    <row r="707" spans="1:15" ht="11" customHeight="1" x14ac:dyDescent="0.25">
      <c r="A707" s="44"/>
      <c r="B707" s="42">
        <v>2009</v>
      </c>
      <c r="C707" s="18">
        <v>88.9</v>
      </c>
      <c r="D707" s="18">
        <v>107.9</v>
      </c>
      <c r="E707" s="43"/>
      <c r="F707" s="18"/>
      <c r="G707" s="18"/>
      <c r="H707" s="18"/>
      <c r="I707" s="18"/>
      <c r="J707" s="18"/>
      <c r="K707" s="18"/>
      <c r="L707" s="18"/>
      <c r="M707" s="18"/>
      <c r="N707" s="18"/>
      <c r="O707" s="18"/>
    </row>
    <row r="708" spans="1:15" ht="11" customHeight="1" x14ac:dyDescent="0.25">
      <c r="A708" s="44"/>
      <c r="B708" s="42">
        <v>2010</v>
      </c>
      <c r="C708" s="18">
        <v>89.1</v>
      </c>
      <c r="D708" s="18">
        <v>106.5</v>
      </c>
      <c r="E708" s="43"/>
      <c r="F708" s="18"/>
      <c r="G708" s="18"/>
      <c r="H708" s="18"/>
      <c r="I708" s="18"/>
      <c r="J708" s="18"/>
      <c r="K708" s="18"/>
      <c r="L708" s="18"/>
      <c r="M708" s="18"/>
      <c r="N708" s="18"/>
      <c r="O708" s="18"/>
    </row>
    <row r="709" spans="1:15" ht="11" customHeight="1" x14ac:dyDescent="0.25">
      <c r="A709" s="44"/>
      <c r="B709" s="42">
        <v>2011</v>
      </c>
      <c r="C709" s="18">
        <v>87.7</v>
      </c>
      <c r="D709" s="18">
        <v>101.4</v>
      </c>
      <c r="E709" s="43">
        <v>98.3</v>
      </c>
      <c r="F709" s="18"/>
      <c r="G709" s="18"/>
      <c r="H709" s="18"/>
      <c r="I709" s="18"/>
      <c r="J709" s="18"/>
      <c r="K709" s="18"/>
      <c r="L709" s="18"/>
      <c r="M709" s="18"/>
      <c r="N709" s="18"/>
      <c r="O709" s="18"/>
    </row>
    <row r="710" spans="1:15" ht="11" customHeight="1" x14ac:dyDescent="0.25">
      <c r="A710" s="44"/>
      <c r="B710" s="42">
        <v>2012</v>
      </c>
      <c r="C710" s="18">
        <v>89.5</v>
      </c>
      <c r="D710" s="18">
        <v>97.7</v>
      </c>
      <c r="E710" s="43">
        <v>98.6</v>
      </c>
      <c r="F710" s="18"/>
      <c r="G710" s="18"/>
      <c r="H710" s="18"/>
      <c r="I710" s="18"/>
      <c r="J710" s="18"/>
      <c r="K710" s="18"/>
      <c r="L710" s="18"/>
      <c r="M710" s="18"/>
      <c r="N710" s="18"/>
      <c r="O710" s="18"/>
    </row>
    <row r="711" spans="1:15" ht="11" customHeight="1" x14ac:dyDescent="0.25">
      <c r="A711" s="44"/>
      <c r="B711" s="42">
        <v>2013</v>
      </c>
      <c r="C711" s="18">
        <v>97.1</v>
      </c>
      <c r="D711" s="18">
        <v>101</v>
      </c>
      <c r="E711" s="43">
        <v>99.7</v>
      </c>
      <c r="F711" s="18"/>
      <c r="G711" s="18"/>
      <c r="H711" s="18"/>
      <c r="I711" s="18"/>
      <c r="J711" s="18"/>
      <c r="K711" s="18"/>
      <c r="L711" s="18"/>
      <c r="M711" s="18"/>
      <c r="N711" s="18"/>
      <c r="O711" s="18"/>
    </row>
    <row r="712" spans="1:15" ht="11" customHeight="1" x14ac:dyDescent="0.25">
      <c r="A712" s="44"/>
      <c r="B712" s="42">
        <v>2014</v>
      </c>
      <c r="C712" s="18">
        <v>96.8</v>
      </c>
      <c r="D712" s="18">
        <v>99</v>
      </c>
      <c r="E712" s="43">
        <v>98.5</v>
      </c>
      <c r="F712" s="18"/>
      <c r="G712" s="18"/>
      <c r="H712" s="18"/>
      <c r="I712" s="18"/>
      <c r="J712" s="18"/>
      <c r="K712" s="18"/>
      <c r="L712" s="18"/>
      <c r="M712" s="18"/>
      <c r="N712" s="18"/>
      <c r="O712" s="18"/>
    </row>
    <row r="713" spans="1:15" ht="11" customHeight="1" x14ac:dyDescent="0.25">
      <c r="A713" s="44"/>
      <c r="B713" s="42">
        <v>2015</v>
      </c>
      <c r="C713" s="45">
        <v>100</v>
      </c>
      <c r="D713" s="45">
        <v>100</v>
      </c>
      <c r="E713" s="46">
        <v>100</v>
      </c>
      <c r="F713" s="18"/>
      <c r="G713" s="18"/>
      <c r="H713" s="18"/>
      <c r="I713" s="18"/>
      <c r="J713" s="18"/>
      <c r="K713" s="18"/>
      <c r="L713" s="18"/>
      <c r="M713" s="18"/>
      <c r="N713" s="18"/>
      <c r="O713" s="18"/>
    </row>
    <row r="714" spans="1:15" ht="11" customHeight="1" x14ac:dyDescent="0.25">
      <c r="A714" s="44"/>
      <c r="B714" s="42">
        <v>2016</v>
      </c>
      <c r="C714" s="18">
        <v>98.2</v>
      </c>
      <c r="D714" s="18">
        <v>96.8</v>
      </c>
      <c r="E714" s="43">
        <v>96</v>
      </c>
      <c r="F714" s="18"/>
      <c r="G714" s="18"/>
      <c r="H714" s="18"/>
      <c r="I714" s="18"/>
      <c r="J714" s="18"/>
      <c r="K714" s="18"/>
      <c r="L714" s="18"/>
      <c r="M714" s="18"/>
      <c r="N714" s="18"/>
      <c r="O714" s="18"/>
    </row>
    <row r="715" spans="1:15" ht="11" customHeight="1" x14ac:dyDescent="0.25">
      <c r="A715" s="44"/>
      <c r="B715" s="42">
        <v>2017</v>
      </c>
      <c r="C715" s="18">
        <v>100.2</v>
      </c>
      <c r="D715" s="18">
        <v>97.1</v>
      </c>
      <c r="E715" s="43">
        <v>97.9</v>
      </c>
      <c r="F715" s="18"/>
      <c r="G715" s="18"/>
      <c r="H715" s="18"/>
      <c r="I715" s="18"/>
      <c r="J715" s="18"/>
      <c r="K715" s="18"/>
      <c r="L715" s="18"/>
      <c r="M715" s="18"/>
      <c r="N715" s="18"/>
      <c r="O715" s="18"/>
    </row>
    <row r="716" spans="1:15" ht="11" customHeight="1" x14ac:dyDescent="0.25">
      <c r="A716" s="44"/>
      <c r="B716" s="42">
        <v>2018</v>
      </c>
      <c r="C716" s="18">
        <v>100.5</v>
      </c>
      <c r="D716" s="18">
        <v>98.9</v>
      </c>
      <c r="E716" s="43">
        <v>100</v>
      </c>
      <c r="F716" s="18"/>
      <c r="G716" s="18"/>
      <c r="H716" s="18"/>
      <c r="I716" s="18"/>
      <c r="J716" s="18"/>
      <c r="K716" s="18"/>
      <c r="L716" s="18"/>
      <c r="M716" s="18"/>
      <c r="N716" s="18"/>
      <c r="O716" s="18"/>
    </row>
    <row r="717" spans="1:15" ht="11" customHeight="1" x14ac:dyDescent="0.25">
      <c r="A717" s="44"/>
      <c r="B717" s="42">
        <v>2019</v>
      </c>
      <c r="C717" s="18">
        <v>99.1</v>
      </c>
      <c r="D717" s="18">
        <v>98.2</v>
      </c>
      <c r="E717" s="43">
        <v>102.9</v>
      </c>
      <c r="F717" s="18"/>
      <c r="G717" s="18"/>
      <c r="H717" s="18"/>
      <c r="I717" s="18"/>
      <c r="J717" s="18"/>
      <c r="K717" s="18"/>
      <c r="L717" s="18"/>
      <c r="M717" s="18"/>
      <c r="N717" s="18"/>
      <c r="O717" s="18"/>
    </row>
    <row r="718" spans="1:15" ht="11" customHeight="1" x14ac:dyDescent="0.25">
      <c r="A718" s="44"/>
      <c r="B718" s="42">
        <v>2020</v>
      </c>
      <c r="C718" s="18">
        <v>104</v>
      </c>
      <c r="D718" s="18">
        <v>98.6</v>
      </c>
      <c r="E718" s="43">
        <v>101.2</v>
      </c>
      <c r="F718" s="18"/>
      <c r="G718" s="18"/>
      <c r="H718" s="18"/>
      <c r="I718" s="18"/>
      <c r="J718" s="18"/>
      <c r="K718" s="18"/>
      <c r="L718" s="18"/>
      <c r="M718" s="18"/>
      <c r="N718" s="18"/>
      <c r="O718" s="18"/>
    </row>
    <row r="719" spans="1:15" ht="11" customHeight="1" x14ac:dyDescent="0.25">
      <c r="A719" s="44"/>
      <c r="B719" s="42">
        <v>2021</v>
      </c>
      <c r="C719" s="18">
        <v>112.4</v>
      </c>
      <c r="D719" s="18">
        <v>101.9</v>
      </c>
      <c r="E719" s="43">
        <v>103</v>
      </c>
      <c r="F719" s="18"/>
      <c r="G719" s="18"/>
      <c r="H719" s="18"/>
      <c r="I719" s="18"/>
      <c r="J719" s="18"/>
      <c r="K719" s="18"/>
      <c r="L719" s="18"/>
      <c r="M719" s="18"/>
      <c r="N719" s="18"/>
      <c r="O719" s="18"/>
    </row>
    <row r="720" spans="1:15" ht="11" customHeight="1" x14ac:dyDescent="0.25">
      <c r="A720" s="44"/>
      <c r="B720" s="42">
        <v>2022</v>
      </c>
      <c r="C720" s="18">
        <v>121</v>
      </c>
      <c r="D720" s="18">
        <v>109.9</v>
      </c>
      <c r="E720" s="43">
        <v>112.8</v>
      </c>
      <c r="F720" s="18"/>
      <c r="G720" s="18"/>
      <c r="H720" s="18"/>
      <c r="I720" s="18"/>
      <c r="J720" s="18"/>
      <c r="K720" s="18"/>
      <c r="L720" s="18"/>
      <c r="M720" s="18"/>
      <c r="N720" s="18"/>
      <c r="O720" s="18"/>
    </row>
    <row r="721" spans="1:15" ht="11" customHeight="1" thickBot="1" x14ac:dyDescent="0.3">
      <c r="A721" s="24"/>
      <c r="B721" s="25"/>
      <c r="C721" s="26">
        <v>126.6</v>
      </c>
      <c r="D721" s="26">
        <v>124.7</v>
      </c>
      <c r="E721" s="47"/>
      <c r="F721" s="18"/>
      <c r="G721" s="18"/>
      <c r="H721" s="18"/>
      <c r="I721" s="18"/>
      <c r="J721" s="18"/>
      <c r="K721" s="18"/>
      <c r="L721" s="18"/>
      <c r="M721" s="18"/>
      <c r="N721" s="18"/>
      <c r="O721" s="18"/>
    </row>
    <row r="722" spans="1:15" ht="11" customHeight="1" x14ac:dyDescent="0.25">
      <c r="A722" s="14" t="s">
        <v>28</v>
      </c>
      <c r="B722" s="15">
        <v>1994</v>
      </c>
      <c r="C722" s="16">
        <v>79.2</v>
      </c>
      <c r="D722" s="16">
        <v>81.3</v>
      </c>
      <c r="E722" s="40"/>
      <c r="F722" s="18"/>
      <c r="G722" s="18"/>
      <c r="H722" s="18"/>
      <c r="I722" s="18"/>
      <c r="J722" s="18"/>
      <c r="K722" s="18"/>
      <c r="L722" s="18"/>
      <c r="M722" s="18"/>
      <c r="N722" s="18"/>
      <c r="O722" s="18"/>
    </row>
    <row r="723" spans="1:15" ht="11" customHeight="1" x14ac:dyDescent="0.25">
      <c r="A723" s="41"/>
      <c r="B723" s="42">
        <v>1995</v>
      </c>
      <c r="C723" s="18">
        <v>80.2</v>
      </c>
      <c r="D723" s="18">
        <v>83</v>
      </c>
      <c r="E723" s="43"/>
      <c r="F723" s="18"/>
      <c r="G723" s="18"/>
      <c r="H723" s="18"/>
      <c r="I723" s="18"/>
      <c r="J723" s="18"/>
      <c r="K723" s="18"/>
      <c r="L723" s="18"/>
      <c r="M723" s="18"/>
      <c r="N723" s="18"/>
      <c r="O723" s="18"/>
    </row>
    <row r="724" spans="1:15" ht="11" customHeight="1" x14ac:dyDescent="0.25">
      <c r="A724" s="44"/>
      <c r="B724" s="42">
        <v>1996</v>
      </c>
      <c r="C724" s="18">
        <v>81.3</v>
      </c>
      <c r="D724" s="18">
        <v>84.8</v>
      </c>
      <c r="E724" s="43"/>
      <c r="F724" s="18"/>
      <c r="G724" s="18"/>
      <c r="H724" s="18"/>
      <c r="I724" s="18"/>
      <c r="J724" s="18"/>
      <c r="K724" s="18"/>
      <c r="L724" s="18"/>
      <c r="M724" s="18"/>
      <c r="N724" s="18"/>
      <c r="O724" s="18"/>
    </row>
    <row r="725" spans="1:15" ht="11" customHeight="1" x14ac:dyDescent="0.25">
      <c r="A725" s="44"/>
      <c r="B725" s="42">
        <v>1997</v>
      </c>
      <c r="C725" s="18">
        <v>81.599999999999994</v>
      </c>
      <c r="D725" s="18">
        <v>86.8</v>
      </c>
      <c r="E725" s="43"/>
      <c r="F725" s="18"/>
      <c r="G725" s="18"/>
      <c r="H725" s="18"/>
      <c r="I725" s="18"/>
      <c r="J725" s="18"/>
      <c r="K725" s="18"/>
      <c r="L725" s="18"/>
      <c r="M725" s="18"/>
      <c r="N725" s="18"/>
      <c r="O725" s="18"/>
    </row>
    <row r="726" spans="1:15" ht="11" customHeight="1" x14ac:dyDescent="0.25">
      <c r="A726" s="44"/>
      <c r="B726" s="42">
        <v>1998</v>
      </c>
      <c r="C726" s="18">
        <v>80.7</v>
      </c>
      <c r="D726" s="18">
        <v>87.1</v>
      </c>
      <c r="E726" s="43"/>
      <c r="F726" s="18"/>
      <c r="G726" s="18"/>
      <c r="H726" s="18"/>
      <c r="I726" s="18"/>
      <c r="J726" s="18"/>
      <c r="K726" s="18"/>
      <c r="L726" s="18"/>
      <c r="M726" s="18"/>
      <c r="N726" s="18"/>
      <c r="O726" s="18"/>
    </row>
    <row r="727" spans="1:15" ht="11" customHeight="1" x14ac:dyDescent="0.25">
      <c r="A727" s="44"/>
      <c r="B727" s="42">
        <v>1999</v>
      </c>
      <c r="C727" s="18">
        <v>81.400000000000006</v>
      </c>
      <c r="D727" s="18">
        <v>87.7</v>
      </c>
      <c r="E727" s="43"/>
      <c r="F727" s="18"/>
      <c r="G727" s="18"/>
      <c r="H727" s="18"/>
      <c r="I727" s="18"/>
      <c r="J727" s="18"/>
      <c r="K727" s="18"/>
      <c r="L727" s="18"/>
      <c r="M727" s="18"/>
      <c r="N727" s="18"/>
      <c r="O727" s="18"/>
    </row>
    <row r="728" spans="1:15" ht="11" customHeight="1" x14ac:dyDescent="0.25">
      <c r="A728" s="44"/>
      <c r="B728" s="42">
        <v>2000</v>
      </c>
      <c r="C728" s="18">
        <v>83.7</v>
      </c>
      <c r="D728" s="18">
        <v>89.6</v>
      </c>
      <c r="E728" s="43"/>
      <c r="F728" s="18"/>
      <c r="G728" s="18"/>
      <c r="H728" s="18"/>
      <c r="I728" s="18"/>
      <c r="J728" s="18"/>
      <c r="K728" s="18"/>
      <c r="L728" s="18"/>
      <c r="M728" s="18"/>
      <c r="N728" s="18"/>
      <c r="O728" s="18"/>
    </row>
    <row r="729" spans="1:15" ht="11" customHeight="1" x14ac:dyDescent="0.25">
      <c r="A729" s="44"/>
      <c r="B729" s="42">
        <v>2001</v>
      </c>
      <c r="C729" s="18">
        <v>84.7</v>
      </c>
      <c r="D729" s="18">
        <v>88.8</v>
      </c>
      <c r="E729" s="43"/>
      <c r="F729" s="18"/>
      <c r="G729" s="18"/>
      <c r="H729" s="18"/>
      <c r="I729" s="18"/>
      <c r="J729" s="18"/>
      <c r="K729" s="18"/>
      <c r="L729" s="18"/>
      <c r="M729" s="18"/>
      <c r="N729" s="18"/>
      <c r="O729" s="18"/>
    </row>
    <row r="730" spans="1:15" ht="11" customHeight="1" x14ac:dyDescent="0.25">
      <c r="A730" s="44"/>
      <c r="B730" s="42">
        <v>2002</v>
      </c>
      <c r="C730" s="18">
        <v>85.8</v>
      </c>
      <c r="D730" s="18">
        <v>88.2</v>
      </c>
      <c r="E730" s="43"/>
      <c r="F730" s="18"/>
      <c r="G730" s="18"/>
      <c r="H730" s="18"/>
      <c r="I730" s="18"/>
      <c r="J730" s="18"/>
      <c r="K730" s="18"/>
      <c r="L730" s="18"/>
      <c r="M730" s="18"/>
      <c r="N730" s="18"/>
      <c r="O730" s="18"/>
    </row>
    <row r="731" spans="1:15" ht="11" customHeight="1" x14ac:dyDescent="0.25">
      <c r="A731" s="44"/>
      <c r="B731" s="42">
        <v>2003</v>
      </c>
      <c r="C731" s="18">
        <v>87.1</v>
      </c>
      <c r="D731" s="18">
        <v>88.4</v>
      </c>
      <c r="E731" s="43"/>
      <c r="F731" s="18"/>
      <c r="G731" s="18"/>
      <c r="H731" s="18"/>
      <c r="I731" s="18"/>
      <c r="J731" s="18"/>
      <c r="K731" s="18"/>
      <c r="L731" s="18"/>
      <c r="M731" s="18"/>
      <c r="N731" s="18"/>
      <c r="O731" s="18"/>
    </row>
    <row r="732" spans="1:15" ht="11" customHeight="1" x14ac:dyDescent="0.25">
      <c r="A732" s="44"/>
      <c r="B732" s="42">
        <v>2004</v>
      </c>
      <c r="C732" s="18">
        <v>88.4</v>
      </c>
      <c r="D732" s="18">
        <v>89.4</v>
      </c>
      <c r="E732" s="43"/>
      <c r="F732" s="18"/>
      <c r="G732" s="18"/>
      <c r="H732" s="18"/>
      <c r="I732" s="18"/>
      <c r="J732" s="18"/>
      <c r="K732" s="18"/>
      <c r="L732" s="18"/>
      <c r="M732" s="18"/>
      <c r="N732" s="18"/>
      <c r="O732" s="18"/>
    </row>
    <row r="733" spans="1:15" ht="11" customHeight="1" x14ac:dyDescent="0.25">
      <c r="A733" s="44"/>
      <c r="B733" s="42">
        <v>2005</v>
      </c>
      <c r="C733" s="18">
        <v>90.2</v>
      </c>
      <c r="D733" s="18">
        <v>91</v>
      </c>
      <c r="E733" s="43"/>
      <c r="F733" s="18"/>
      <c r="G733" s="18"/>
      <c r="H733" s="18"/>
      <c r="I733" s="18"/>
      <c r="J733" s="18"/>
      <c r="K733" s="18"/>
      <c r="L733" s="18"/>
      <c r="M733" s="18"/>
      <c r="N733" s="18"/>
      <c r="O733" s="18"/>
    </row>
    <row r="734" spans="1:15" ht="11" customHeight="1" x14ac:dyDescent="0.25">
      <c r="A734" s="44"/>
      <c r="B734" s="42">
        <v>2006</v>
      </c>
      <c r="C734" s="18">
        <v>92.1</v>
      </c>
      <c r="D734" s="18">
        <v>93.6</v>
      </c>
      <c r="E734" s="43"/>
      <c r="F734" s="18"/>
      <c r="G734" s="18"/>
      <c r="H734" s="18"/>
      <c r="I734" s="18"/>
      <c r="J734" s="18"/>
      <c r="K734" s="18"/>
      <c r="L734" s="18"/>
      <c r="M734" s="18"/>
      <c r="N734" s="18"/>
      <c r="O734" s="18"/>
    </row>
    <row r="735" spans="1:15" ht="11" customHeight="1" x14ac:dyDescent="0.25">
      <c r="A735" s="44"/>
      <c r="B735" s="42">
        <v>2007</v>
      </c>
      <c r="C735" s="18">
        <v>92.1</v>
      </c>
      <c r="D735" s="18">
        <v>94.5</v>
      </c>
      <c r="E735" s="43"/>
      <c r="F735" s="18"/>
      <c r="G735" s="18"/>
      <c r="H735" s="18"/>
      <c r="I735" s="18"/>
      <c r="J735" s="18"/>
      <c r="K735" s="18"/>
      <c r="L735" s="18"/>
      <c r="M735" s="18"/>
      <c r="N735" s="18"/>
      <c r="O735" s="18"/>
    </row>
    <row r="736" spans="1:15" ht="11" customHeight="1" x14ac:dyDescent="0.25">
      <c r="A736" s="44"/>
      <c r="B736" s="42">
        <v>2008</v>
      </c>
      <c r="C736" s="18">
        <v>92.6</v>
      </c>
      <c r="D736" s="18">
        <v>95.9</v>
      </c>
      <c r="E736" s="43"/>
      <c r="F736" s="18"/>
      <c r="G736" s="18"/>
      <c r="H736" s="18"/>
      <c r="I736" s="18"/>
      <c r="J736" s="18"/>
      <c r="K736" s="18"/>
      <c r="L736" s="18"/>
      <c r="M736" s="18"/>
      <c r="N736" s="18"/>
      <c r="O736" s="18"/>
    </row>
    <row r="737" spans="1:15" ht="11" customHeight="1" x14ac:dyDescent="0.25">
      <c r="A737" s="44"/>
      <c r="B737" s="42">
        <v>2009</v>
      </c>
      <c r="C737" s="18">
        <v>92.7</v>
      </c>
      <c r="D737" s="18">
        <v>96.2</v>
      </c>
      <c r="E737" s="43"/>
      <c r="F737" s="18"/>
      <c r="G737" s="18"/>
      <c r="H737" s="18"/>
      <c r="I737" s="18"/>
      <c r="J737" s="18"/>
      <c r="K737" s="18"/>
      <c r="L737" s="18"/>
      <c r="M737" s="18"/>
      <c r="N737" s="18"/>
      <c r="O737" s="18"/>
    </row>
    <row r="738" spans="1:15" ht="11" customHeight="1" x14ac:dyDescent="0.25">
      <c r="A738" s="44"/>
      <c r="B738" s="42">
        <v>2010</v>
      </c>
      <c r="C738" s="18">
        <v>94</v>
      </c>
      <c r="D738" s="18">
        <v>96.6</v>
      </c>
      <c r="E738" s="43"/>
      <c r="F738" s="18"/>
      <c r="G738" s="18"/>
      <c r="H738" s="18"/>
      <c r="I738" s="18"/>
      <c r="J738" s="18"/>
      <c r="K738" s="18"/>
      <c r="L738" s="18"/>
      <c r="M738" s="18"/>
      <c r="N738" s="18"/>
      <c r="O738" s="18"/>
    </row>
    <row r="739" spans="1:15" ht="11" customHeight="1" x14ac:dyDescent="0.25">
      <c r="A739" s="44"/>
      <c r="B739" s="42">
        <v>2011</v>
      </c>
      <c r="C739" s="18">
        <v>95.1</v>
      </c>
      <c r="D739" s="18">
        <v>96.7</v>
      </c>
      <c r="E739" s="43">
        <v>91.2</v>
      </c>
      <c r="F739" s="18"/>
      <c r="G739" s="18"/>
      <c r="H739" s="18"/>
      <c r="I739" s="18"/>
      <c r="J739" s="18"/>
      <c r="K739" s="18"/>
      <c r="L739" s="18"/>
      <c r="M739" s="18"/>
      <c r="N739" s="18"/>
      <c r="O739" s="18"/>
    </row>
    <row r="740" spans="1:15" ht="11" customHeight="1" x14ac:dyDescent="0.25">
      <c r="A740" s="44"/>
      <c r="B740" s="42">
        <v>2012</v>
      </c>
      <c r="C740" s="18">
        <v>95.7</v>
      </c>
      <c r="D740" s="18">
        <v>96.7</v>
      </c>
      <c r="E740" s="43">
        <v>93.1</v>
      </c>
      <c r="F740" s="18"/>
      <c r="G740" s="18"/>
      <c r="H740" s="18"/>
      <c r="I740" s="18"/>
      <c r="J740" s="18"/>
      <c r="K740" s="18"/>
      <c r="L740" s="18"/>
      <c r="M740" s="18"/>
      <c r="N740" s="18"/>
      <c r="O740" s="18"/>
    </row>
    <row r="741" spans="1:15" ht="11" customHeight="1" x14ac:dyDescent="0.25">
      <c r="A741" s="44"/>
      <c r="B741" s="42">
        <v>2013</v>
      </c>
      <c r="C741" s="18">
        <v>97.5</v>
      </c>
      <c r="D741" s="18">
        <v>97.8</v>
      </c>
      <c r="E741" s="43">
        <v>95.4</v>
      </c>
      <c r="F741" s="18"/>
      <c r="G741" s="18"/>
      <c r="H741" s="18"/>
      <c r="I741" s="18"/>
      <c r="J741" s="18"/>
      <c r="K741" s="18"/>
      <c r="L741" s="18"/>
      <c r="M741" s="18"/>
      <c r="N741" s="18"/>
      <c r="O741" s="18"/>
    </row>
    <row r="742" spans="1:15" ht="11" customHeight="1" x14ac:dyDescent="0.25">
      <c r="A742" s="44"/>
      <c r="B742" s="42">
        <v>2014</v>
      </c>
      <c r="C742" s="18">
        <v>99</v>
      </c>
      <c r="D742" s="18">
        <v>99</v>
      </c>
      <c r="E742" s="43">
        <v>98.1</v>
      </c>
      <c r="F742" s="18"/>
      <c r="G742" s="18"/>
      <c r="H742" s="18"/>
      <c r="I742" s="18"/>
      <c r="J742" s="18"/>
      <c r="K742" s="18"/>
      <c r="L742" s="18"/>
      <c r="M742" s="18"/>
      <c r="N742" s="18"/>
      <c r="O742" s="18"/>
    </row>
    <row r="743" spans="1:15" ht="11" customHeight="1" x14ac:dyDescent="0.25">
      <c r="A743" s="44"/>
      <c r="B743" s="42">
        <v>2015</v>
      </c>
      <c r="C743" s="45">
        <v>100</v>
      </c>
      <c r="D743" s="45">
        <v>100</v>
      </c>
      <c r="E743" s="46">
        <v>100</v>
      </c>
      <c r="F743" s="18"/>
      <c r="G743" s="18"/>
      <c r="H743" s="18"/>
      <c r="I743" s="18"/>
      <c r="J743" s="18"/>
      <c r="K743" s="18"/>
      <c r="L743" s="18"/>
      <c r="M743" s="18"/>
      <c r="N743" s="18"/>
      <c r="O743" s="18"/>
    </row>
    <row r="744" spans="1:15" ht="11" customHeight="1" x14ac:dyDescent="0.25">
      <c r="A744" s="44"/>
      <c r="B744" s="42">
        <v>2016</v>
      </c>
      <c r="C744" s="18">
        <v>100.3</v>
      </c>
      <c r="D744" s="18">
        <v>100.5</v>
      </c>
      <c r="E744" s="43">
        <v>101.5</v>
      </c>
      <c r="F744" s="18"/>
      <c r="G744" s="18"/>
      <c r="H744" s="18"/>
      <c r="I744" s="18"/>
      <c r="J744" s="18"/>
      <c r="K744" s="18"/>
      <c r="L744" s="18"/>
      <c r="M744" s="18"/>
      <c r="N744" s="18"/>
      <c r="O744" s="18"/>
    </row>
    <row r="745" spans="1:15" ht="11" customHeight="1" x14ac:dyDescent="0.25">
      <c r="A745" s="44"/>
      <c r="B745" s="42">
        <v>2017</v>
      </c>
      <c r="C745" s="18">
        <v>101</v>
      </c>
      <c r="D745" s="18">
        <v>101.3</v>
      </c>
      <c r="E745" s="43">
        <v>102.3</v>
      </c>
      <c r="F745" s="18"/>
      <c r="G745" s="18"/>
      <c r="H745" s="18"/>
      <c r="I745" s="18"/>
      <c r="J745" s="18"/>
      <c r="K745" s="18"/>
      <c r="L745" s="18"/>
      <c r="M745" s="18"/>
      <c r="N745" s="18"/>
      <c r="O745" s="18"/>
    </row>
    <row r="746" spans="1:15" ht="11" customHeight="1" x14ac:dyDescent="0.25">
      <c r="A746" s="44"/>
      <c r="B746" s="42">
        <v>2018</v>
      </c>
      <c r="C746" s="18">
        <v>101.3</v>
      </c>
      <c r="D746" s="18">
        <v>101</v>
      </c>
      <c r="E746" s="43">
        <v>98.4</v>
      </c>
      <c r="F746" s="18"/>
      <c r="G746" s="18"/>
      <c r="H746" s="18"/>
      <c r="I746" s="18"/>
      <c r="J746" s="18"/>
      <c r="K746" s="18"/>
      <c r="L746" s="18"/>
      <c r="M746" s="18"/>
      <c r="N746" s="18"/>
      <c r="O746" s="18"/>
    </row>
    <row r="747" spans="1:15" ht="11" customHeight="1" x14ac:dyDescent="0.25">
      <c r="A747" s="44"/>
      <c r="B747" s="42">
        <v>2019</v>
      </c>
      <c r="C747" s="18">
        <v>102.3</v>
      </c>
      <c r="D747" s="18">
        <v>101.8</v>
      </c>
      <c r="E747" s="43">
        <v>99.9</v>
      </c>
      <c r="F747" s="18"/>
      <c r="G747" s="18"/>
      <c r="H747" s="18"/>
      <c r="I747" s="18"/>
      <c r="J747" s="18"/>
      <c r="K747" s="18"/>
      <c r="L747" s="18"/>
      <c r="M747" s="18"/>
      <c r="N747" s="18"/>
      <c r="O747" s="18"/>
    </row>
    <row r="748" spans="1:15" ht="11" customHeight="1" x14ac:dyDescent="0.25">
      <c r="A748" s="44"/>
      <c r="B748" s="42">
        <v>2020</v>
      </c>
      <c r="C748" s="18">
        <v>101.7</v>
      </c>
      <c r="D748" s="18">
        <v>101.9</v>
      </c>
      <c r="E748" s="43">
        <v>101.8</v>
      </c>
      <c r="F748" s="18"/>
      <c r="G748" s="18"/>
      <c r="H748" s="18"/>
      <c r="I748" s="18"/>
      <c r="J748" s="18"/>
      <c r="K748" s="18"/>
      <c r="L748" s="18"/>
      <c r="M748" s="18"/>
      <c r="N748" s="18"/>
      <c r="O748" s="18"/>
    </row>
    <row r="749" spans="1:15" ht="11" customHeight="1" x14ac:dyDescent="0.25">
      <c r="A749" s="44"/>
      <c r="B749" s="42">
        <v>2021</v>
      </c>
      <c r="C749" s="18">
        <v>100.1</v>
      </c>
      <c r="D749" s="18">
        <v>101.1</v>
      </c>
      <c r="E749" s="43">
        <v>102.2</v>
      </c>
      <c r="F749" s="18"/>
      <c r="G749" s="18"/>
      <c r="H749" s="18"/>
      <c r="I749" s="18"/>
      <c r="J749" s="18"/>
      <c r="K749" s="18"/>
      <c r="L749" s="18"/>
      <c r="M749" s="18"/>
      <c r="N749" s="18"/>
      <c r="O749" s="18"/>
    </row>
    <row r="750" spans="1:15" ht="11" customHeight="1" x14ac:dyDescent="0.25">
      <c r="A750" s="44"/>
      <c r="B750" s="42">
        <v>2022</v>
      </c>
      <c r="C750" s="18">
        <v>100.2</v>
      </c>
      <c r="D750" s="18">
        <v>100.6</v>
      </c>
      <c r="E750" s="43">
        <v>103.1</v>
      </c>
      <c r="F750" s="18"/>
      <c r="G750" s="18"/>
      <c r="H750" s="18"/>
      <c r="I750" s="18"/>
      <c r="J750" s="18"/>
      <c r="K750" s="18"/>
      <c r="L750" s="18"/>
      <c r="M750" s="18"/>
      <c r="N750" s="18"/>
      <c r="O750" s="18"/>
    </row>
    <row r="751" spans="1:15" ht="11" customHeight="1" thickBot="1" x14ac:dyDescent="0.3">
      <c r="A751" s="24"/>
      <c r="B751" s="25">
        <v>2023</v>
      </c>
      <c r="C751" s="26">
        <v>101.5</v>
      </c>
      <c r="D751" s="26">
        <v>100.5</v>
      </c>
      <c r="E751" s="47"/>
      <c r="F751" s="18"/>
      <c r="G751" s="18"/>
      <c r="H751" s="18"/>
      <c r="I751" s="18"/>
      <c r="J751" s="18"/>
      <c r="K751" s="18"/>
      <c r="L751" s="18"/>
      <c r="M751" s="18"/>
      <c r="N751" s="18"/>
      <c r="O751" s="18"/>
    </row>
    <row r="752" spans="1:15" ht="11" customHeight="1" x14ac:dyDescent="0.25">
      <c r="A752" s="14" t="s">
        <v>29</v>
      </c>
      <c r="B752" s="15">
        <v>1994</v>
      </c>
      <c r="C752" s="16">
        <v>48</v>
      </c>
      <c r="D752" s="16">
        <v>54.7</v>
      </c>
      <c r="E752" s="40"/>
      <c r="F752" s="18"/>
      <c r="G752" s="18"/>
      <c r="H752" s="18"/>
      <c r="I752" s="18"/>
      <c r="J752" s="18"/>
      <c r="K752" s="18"/>
      <c r="L752" s="18"/>
      <c r="M752" s="18"/>
      <c r="N752" s="18"/>
      <c r="O752" s="18"/>
    </row>
    <row r="753" spans="1:15" ht="11" customHeight="1" x14ac:dyDescent="0.25">
      <c r="A753" s="41"/>
      <c r="B753" s="42">
        <v>1995</v>
      </c>
      <c r="C753" s="18">
        <v>48.7</v>
      </c>
      <c r="D753" s="18">
        <v>55.6</v>
      </c>
      <c r="E753" s="43"/>
      <c r="F753" s="18"/>
      <c r="G753" s="18"/>
      <c r="H753" s="18"/>
      <c r="I753" s="18"/>
      <c r="J753" s="18"/>
      <c r="K753" s="18"/>
      <c r="L753" s="18"/>
      <c r="M753" s="18"/>
      <c r="N753" s="18"/>
      <c r="O753" s="18"/>
    </row>
    <row r="754" spans="1:15" ht="11" customHeight="1" x14ac:dyDescent="0.25">
      <c r="A754" s="44"/>
      <c r="B754" s="42">
        <v>1996</v>
      </c>
      <c r="C754" s="18">
        <v>52</v>
      </c>
      <c r="D754" s="18">
        <v>59.1</v>
      </c>
      <c r="E754" s="43"/>
      <c r="F754" s="18"/>
      <c r="G754" s="18"/>
      <c r="H754" s="18"/>
      <c r="I754" s="18"/>
      <c r="J754" s="18"/>
      <c r="K754" s="18"/>
      <c r="L754" s="18"/>
      <c r="M754" s="18"/>
      <c r="N754" s="18"/>
      <c r="O754" s="18"/>
    </row>
    <row r="755" spans="1:15" ht="11" customHeight="1" x14ac:dyDescent="0.25">
      <c r="A755" s="44"/>
      <c r="B755" s="42">
        <v>1997</v>
      </c>
      <c r="C755" s="18">
        <v>53.5</v>
      </c>
      <c r="D755" s="18">
        <v>61.8</v>
      </c>
      <c r="E755" s="43"/>
      <c r="F755" s="18"/>
      <c r="G755" s="18"/>
      <c r="H755" s="18"/>
      <c r="I755" s="18"/>
      <c r="J755" s="18"/>
      <c r="K755" s="18"/>
      <c r="L755" s="18"/>
      <c r="M755" s="18"/>
      <c r="N755" s="18"/>
      <c r="O755" s="18"/>
    </row>
    <row r="756" spans="1:15" ht="11" customHeight="1" x14ac:dyDescent="0.25">
      <c r="A756" s="44"/>
      <c r="B756" s="42">
        <v>1998</v>
      </c>
      <c r="C756" s="18">
        <v>54.8</v>
      </c>
      <c r="D756" s="18">
        <v>63.5</v>
      </c>
      <c r="E756" s="43"/>
      <c r="F756" s="18"/>
      <c r="G756" s="18"/>
      <c r="H756" s="18"/>
      <c r="I756" s="18"/>
      <c r="J756" s="18"/>
      <c r="K756" s="18"/>
      <c r="L756" s="18"/>
      <c r="M756" s="18"/>
      <c r="N756" s="18"/>
      <c r="O756" s="18"/>
    </row>
    <row r="757" spans="1:15" ht="11" customHeight="1" x14ac:dyDescent="0.25">
      <c r="A757" s="44"/>
      <c r="B757" s="42">
        <v>1999</v>
      </c>
      <c r="C757" s="18">
        <v>54.6</v>
      </c>
      <c r="D757" s="18">
        <v>62.9</v>
      </c>
      <c r="E757" s="43"/>
      <c r="F757" s="18"/>
      <c r="G757" s="18"/>
      <c r="H757" s="18"/>
      <c r="I757" s="18"/>
      <c r="J757" s="18"/>
      <c r="K757" s="18"/>
      <c r="L757" s="18"/>
      <c r="M757" s="18"/>
      <c r="N757" s="18"/>
      <c r="O757" s="18"/>
    </row>
    <row r="758" spans="1:15" ht="11" customHeight="1" x14ac:dyDescent="0.25">
      <c r="A758" s="44"/>
      <c r="B758" s="42">
        <v>2000</v>
      </c>
      <c r="C758" s="18">
        <v>60.8</v>
      </c>
      <c r="D758" s="18">
        <v>69.5</v>
      </c>
      <c r="E758" s="43"/>
      <c r="F758" s="18"/>
      <c r="G758" s="18"/>
      <c r="H758" s="18"/>
      <c r="I758" s="18"/>
      <c r="J758" s="18"/>
      <c r="K758" s="18"/>
      <c r="L758" s="18"/>
      <c r="M758" s="18"/>
      <c r="N758" s="18"/>
      <c r="O758" s="18"/>
    </row>
    <row r="759" spans="1:15" ht="11" customHeight="1" x14ac:dyDescent="0.25">
      <c r="A759" s="44"/>
      <c r="B759" s="42">
        <v>2001</v>
      </c>
      <c r="C759" s="18">
        <v>63.5</v>
      </c>
      <c r="D759" s="18">
        <v>70.3</v>
      </c>
      <c r="E759" s="43"/>
      <c r="F759" s="18"/>
      <c r="G759" s="18"/>
      <c r="H759" s="18"/>
      <c r="I759" s="18"/>
      <c r="J759" s="18"/>
      <c r="K759" s="18"/>
      <c r="L759" s="18"/>
      <c r="M759" s="18"/>
      <c r="N759" s="18"/>
      <c r="O759" s="18"/>
    </row>
    <row r="760" spans="1:15" ht="11" customHeight="1" x14ac:dyDescent="0.25">
      <c r="A760" s="44"/>
      <c r="B760" s="42">
        <v>2002</v>
      </c>
      <c r="C760" s="18">
        <v>65.7</v>
      </c>
      <c r="D760" s="18">
        <v>70.3</v>
      </c>
      <c r="E760" s="43"/>
      <c r="F760" s="18"/>
      <c r="G760" s="18"/>
      <c r="H760" s="18"/>
      <c r="I760" s="18"/>
      <c r="J760" s="18"/>
      <c r="K760" s="18"/>
      <c r="L760" s="18"/>
      <c r="M760" s="18"/>
      <c r="N760" s="18"/>
      <c r="O760" s="18"/>
    </row>
    <row r="761" spans="1:15" ht="11" customHeight="1" x14ac:dyDescent="0.25">
      <c r="A761" s="44"/>
      <c r="B761" s="42">
        <v>2003</v>
      </c>
      <c r="C761" s="18">
        <v>69.2</v>
      </c>
      <c r="D761" s="18">
        <v>71.7</v>
      </c>
      <c r="E761" s="43"/>
      <c r="F761" s="18"/>
      <c r="G761" s="18"/>
      <c r="H761" s="18"/>
      <c r="I761" s="18"/>
      <c r="J761" s="18"/>
      <c r="K761" s="18"/>
      <c r="L761" s="18"/>
      <c r="M761" s="18"/>
      <c r="N761" s="18"/>
      <c r="O761" s="18"/>
    </row>
    <row r="762" spans="1:15" ht="11" customHeight="1" x14ac:dyDescent="0.25">
      <c r="A762" s="44"/>
      <c r="B762" s="42">
        <v>2004</v>
      </c>
      <c r="C762" s="18">
        <v>73</v>
      </c>
      <c r="D762" s="18">
        <v>73.7</v>
      </c>
      <c r="E762" s="43"/>
      <c r="F762" s="18"/>
      <c r="G762" s="18"/>
      <c r="H762" s="18"/>
      <c r="I762" s="18"/>
      <c r="J762" s="18"/>
      <c r="K762" s="18"/>
      <c r="L762" s="18"/>
      <c r="M762" s="18"/>
      <c r="N762" s="18"/>
      <c r="O762" s="18"/>
    </row>
    <row r="763" spans="1:15" ht="11" customHeight="1" x14ac:dyDescent="0.25">
      <c r="A763" s="44"/>
      <c r="B763" s="42">
        <v>2005</v>
      </c>
      <c r="C763" s="18">
        <v>79</v>
      </c>
      <c r="D763" s="18">
        <v>77.900000000000006</v>
      </c>
      <c r="E763" s="43"/>
      <c r="F763" s="18"/>
      <c r="G763" s="18"/>
      <c r="H763" s="18"/>
      <c r="I763" s="18"/>
      <c r="J763" s="18"/>
      <c r="K763" s="18"/>
      <c r="L763" s="18"/>
      <c r="M763" s="18"/>
      <c r="N763" s="18"/>
      <c r="O763" s="18"/>
    </row>
    <row r="764" spans="1:15" ht="11" customHeight="1" x14ac:dyDescent="0.25">
      <c r="A764" s="44"/>
      <c r="B764" s="42">
        <v>2006</v>
      </c>
      <c r="C764" s="18">
        <v>84.4</v>
      </c>
      <c r="D764" s="18">
        <v>83.1</v>
      </c>
      <c r="E764" s="43"/>
      <c r="F764" s="18"/>
      <c r="G764" s="18"/>
      <c r="H764" s="18"/>
      <c r="I764" s="18"/>
      <c r="J764" s="18"/>
      <c r="K764" s="18"/>
      <c r="L764" s="18"/>
      <c r="M764" s="18"/>
      <c r="N764" s="18"/>
      <c r="O764" s="18"/>
    </row>
    <row r="765" spans="1:15" ht="11" customHeight="1" x14ac:dyDescent="0.25">
      <c r="A765" s="44"/>
      <c r="B765" s="42">
        <v>2007</v>
      </c>
      <c r="C765" s="18">
        <v>90.6</v>
      </c>
      <c r="D765" s="18">
        <v>88.8</v>
      </c>
      <c r="E765" s="43"/>
      <c r="F765" s="18"/>
      <c r="G765" s="18"/>
      <c r="H765" s="18"/>
      <c r="I765" s="18"/>
      <c r="J765" s="18"/>
      <c r="K765" s="18"/>
      <c r="L765" s="18"/>
      <c r="M765" s="18"/>
      <c r="N765" s="18"/>
      <c r="O765" s="18"/>
    </row>
    <row r="766" spans="1:15" ht="11" customHeight="1" x14ac:dyDescent="0.25">
      <c r="A766" s="44"/>
      <c r="B766" s="42">
        <v>2008</v>
      </c>
      <c r="C766" s="18">
        <v>95.4</v>
      </c>
      <c r="D766" s="18">
        <v>93.4</v>
      </c>
      <c r="E766" s="43"/>
      <c r="F766" s="18"/>
      <c r="G766" s="18"/>
      <c r="H766" s="18"/>
      <c r="I766" s="18"/>
      <c r="J766" s="18"/>
      <c r="K766" s="18"/>
      <c r="L766" s="18"/>
      <c r="M766" s="18"/>
      <c r="N766" s="18"/>
      <c r="O766" s="18"/>
    </row>
    <row r="767" spans="1:15" ht="11" customHeight="1" x14ac:dyDescent="0.25">
      <c r="A767" s="44"/>
      <c r="B767" s="42">
        <v>2009</v>
      </c>
      <c r="C767" s="18">
        <v>90.6</v>
      </c>
      <c r="D767" s="18">
        <v>87.7</v>
      </c>
      <c r="E767" s="43"/>
      <c r="F767" s="18"/>
      <c r="G767" s="18"/>
      <c r="H767" s="18"/>
      <c r="I767" s="18"/>
      <c r="J767" s="18"/>
      <c r="K767" s="18"/>
      <c r="L767" s="18"/>
      <c r="M767" s="18"/>
      <c r="N767" s="18"/>
      <c r="O767" s="18"/>
    </row>
    <row r="768" spans="1:15" ht="11" customHeight="1" x14ac:dyDescent="0.25">
      <c r="A768" s="44"/>
      <c r="B768" s="42">
        <v>2010</v>
      </c>
      <c r="C768" s="18">
        <v>90.4</v>
      </c>
      <c r="D768" s="18">
        <v>85.7</v>
      </c>
      <c r="E768" s="43"/>
      <c r="F768" s="18"/>
      <c r="G768" s="18"/>
      <c r="H768" s="18"/>
      <c r="I768" s="18"/>
      <c r="J768" s="18"/>
      <c r="K768" s="18"/>
      <c r="L768" s="18"/>
      <c r="M768" s="18"/>
      <c r="N768" s="18"/>
      <c r="O768" s="18"/>
    </row>
    <row r="769" spans="1:15" ht="11" customHeight="1" x14ac:dyDescent="0.25">
      <c r="A769" s="44"/>
      <c r="B769" s="42">
        <v>2011</v>
      </c>
      <c r="C769" s="18">
        <v>94.1</v>
      </c>
      <c r="D769" s="18">
        <v>88.7</v>
      </c>
      <c r="E769" s="43">
        <v>89.3</v>
      </c>
      <c r="F769" s="18"/>
      <c r="G769" s="18"/>
      <c r="H769" s="18"/>
      <c r="I769" s="18"/>
      <c r="J769" s="18"/>
      <c r="K769" s="18"/>
      <c r="L769" s="18"/>
      <c r="M769" s="18"/>
      <c r="N769" s="18"/>
      <c r="O769" s="18"/>
    </row>
    <row r="770" spans="1:15" ht="11" customHeight="1" x14ac:dyDescent="0.25">
      <c r="A770" s="44"/>
      <c r="B770" s="42">
        <v>2012</v>
      </c>
      <c r="C770" s="18">
        <v>94.6</v>
      </c>
      <c r="D770" s="18">
        <v>89</v>
      </c>
      <c r="E770" s="43">
        <v>88.5</v>
      </c>
      <c r="F770" s="18"/>
      <c r="G770" s="18"/>
      <c r="H770" s="18"/>
      <c r="I770" s="18"/>
      <c r="J770" s="18"/>
      <c r="K770" s="18"/>
      <c r="L770" s="18"/>
      <c r="M770" s="18"/>
      <c r="N770" s="18"/>
      <c r="O770" s="18"/>
    </row>
    <row r="771" spans="1:15" ht="11" customHeight="1" x14ac:dyDescent="0.25">
      <c r="A771" s="44"/>
      <c r="B771" s="42">
        <v>2013</v>
      </c>
      <c r="C771" s="18">
        <v>97.3</v>
      </c>
      <c r="D771" s="18">
        <v>92.5</v>
      </c>
      <c r="E771" s="43">
        <v>92.1</v>
      </c>
      <c r="F771" s="18"/>
      <c r="G771" s="18"/>
      <c r="H771" s="18"/>
      <c r="I771" s="18"/>
      <c r="J771" s="18"/>
      <c r="K771" s="18"/>
      <c r="L771" s="18"/>
      <c r="M771" s="18"/>
      <c r="N771" s="18"/>
      <c r="O771" s="18"/>
    </row>
    <row r="772" spans="1:15" ht="11" customHeight="1" x14ac:dyDescent="0.25">
      <c r="A772" s="44"/>
      <c r="B772" s="42">
        <v>2014</v>
      </c>
      <c r="C772" s="18">
        <v>97.3</v>
      </c>
      <c r="D772" s="18">
        <v>95.3</v>
      </c>
      <c r="E772" s="43">
        <v>94</v>
      </c>
      <c r="F772" s="18"/>
      <c r="G772" s="18"/>
      <c r="H772" s="18"/>
      <c r="I772" s="18"/>
      <c r="J772" s="18"/>
      <c r="K772" s="18"/>
      <c r="L772" s="18"/>
      <c r="M772" s="18"/>
      <c r="N772" s="18"/>
      <c r="O772" s="18"/>
    </row>
    <row r="773" spans="1:15" ht="11" customHeight="1" x14ac:dyDescent="0.25">
      <c r="A773" s="44"/>
      <c r="B773" s="42">
        <v>2015</v>
      </c>
      <c r="C773" s="45">
        <v>100</v>
      </c>
      <c r="D773" s="45">
        <v>100</v>
      </c>
      <c r="E773" s="46">
        <v>100</v>
      </c>
      <c r="F773" s="18"/>
      <c r="G773" s="18"/>
      <c r="H773" s="18"/>
      <c r="I773" s="18"/>
      <c r="J773" s="18"/>
      <c r="K773" s="18"/>
      <c r="L773" s="18"/>
      <c r="M773" s="18"/>
      <c r="N773" s="18"/>
      <c r="O773" s="18"/>
    </row>
    <row r="774" spans="1:15" ht="11" customHeight="1" x14ac:dyDescent="0.25">
      <c r="A774" s="44"/>
      <c r="B774" s="42">
        <v>2016</v>
      </c>
      <c r="C774" s="18">
        <v>103.7</v>
      </c>
      <c r="D774" s="18">
        <v>103.7</v>
      </c>
      <c r="E774" s="43">
        <v>103.5</v>
      </c>
      <c r="F774" s="18"/>
      <c r="G774" s="18"/>
      <c r="H774" s="18"/>
      <c r="I774" s="18"/>
      <c r="J774" s="18"/>
      <c r="K774" s="18"/>
      <c r="L774" s="18"/>
      <c r="M774" s="18"/>
      <c r="N774" s="18"/>
      <c r="O774" s="18"/>
    </row>
    <row r="775" spans="1:15" ht="11" customHeight="1" x14ac:dyDescent="0.25">
      <c r="A775" s="44"/>
      <c r="B775" s="42">
        <v>2017</v>
      </c>
      <c r="C775" s="18">
        <v>102.9</v>
      </c>
      <c r="D775" s="18">
        <v>104.5</v>
      </c>
      <c r="E775" s="43">
        <v>103.6</v>
      </c>
      <c r="F775" s="18"/>
      <c r="G775" s="18"/>
      <c r="H775" s="18"/>
      <c r="I775" s="18"/>
      <c r="J775" s="18"/>
      <c r="K775" s="18"/>
      <c r="L775" s="18"/>
      <c r="M775" s="18"/>
      <c r="N775" s="18"/>
      <c r="O775" s="18"/>
    </row>
    <row r="776" spans="1:15" ht="11" customHeight="1" x14ac:dyDescent="0.25">
      <c r="A776" s="44"/>
      <c r="B776" s="42">
        <v>2018</v>
      </c>
      <c r="C776" s="18">
        <v>103.4</v>
      </c>
      <c r="D776" s="18">
        <v>106.6</v>
      </c>
      <c r="E776" s="43">
        <v>106.8</v>
      </c>
      <c r="F776" s="18"/>
      <c r="G776" s="18"/>
      <c r="H776" s="18"/>
      <c r="I776" s="18"/>
      <c r="J776" s="18"/>
      <c r="K776" s="18"/>
      <c r="L776" s="18"/>
      <c r="M776" s="18"/>
      <c r="N776" s="18"/>
      <c r="O776" s="18"/>
    </row>
    <row r="777" spans="1:15" ht="11" customHeight="1" x14ac:dyDescent="0.25">
      <c r="A777" s="44"/>
      <c r="B777" s="42">
        <v>2019</v>
      </c>
      <c r="C777" s="18">
        <v>104.9</v>
      </c>
      <c r="D777" s="18">
        <v>109.9</v>
      </c>
      <c r="E777" s="43">
        <v>110.2</v>
      </c>
      <c r="F777" s="18"/>
      <c r="G777" s="18"/>
      <c r="H777" s="18"/>
      <c r="I777" s="18"/>
      <c r="J777" s="18"/>
      <c r="K777" s="18"/>
      <c r="L777" s="18"/>
      <c r="M777" s="18"/>
      <c r="N777" s="18"/>
      <c r="O777" s="18"/>
    </row>
    <row r="778" spans="1:15" ht="11" customHeight="1" x14ac:dyDescent="0.25">
      <c r="A778" s="44"/>
      <c r="B778" s="42">
        <v>2020</v>
      </c>
      <c r="C778" s="18">
        <v>103.8</v>
      </c>
      <c r="D778" s="18">
        <v>111.4</v>
      </c>
      <c r="E778" s="43">
        <v>112.3</v>
      </c>
      <c r="F778" s="18"/>
      <c r="G778" s="18"/>
      <c r="H778" s="18"/>
      <c r="I778" s="18"/>
      <c r="J778" s="18"/>
      <c r="K778" s="18"/>
      <c r="L778" s="18"/>
      <c r="M778" s="18"/>
      <c r="N778" s="18"/>
      <c r="O778" s="18"/>
    </row>
    <row r="779" spans="1:15" ht="11" customHeight="1" x14ac:dyDescent="0.25">
      <c r="A779" s="44"/>
      <c r="B779" s="42">
        <v>2021</v>
      </c>
      <c r="C779" s="18">
        <v>106.3</v>
      </c>
      <c r="D779" s="18">
        <v>115.4</v>
      </c>
      <c r="E779" s="43">
        <v>119.5</v>
      </c>
      <c r="F779" s="18"/>
      <c r="G779" s="18"/>
      <c r="H779" s="18"/>
      <c r="I779" s="18"/>
      <c r="J779" s="18"/>
      <c r="K779" s="18"/>
      <c r="L779" s="18"/>
      <c r="M779" s="18"/>
      <c r="N779" s="18"/>
      <c r="O779" s="18"/>
    </row>
    <row r="780" spans="1:15" ht="11" customHeight="1" x14ac:dyDescent="0.25">
      <c r="A780" s="44"/>
      <c r="B780" s="42">
        <v>2022</v>
      </c>
      <c r="C780" s="18">
        <v>106.8</v>
      </c>
      <c r="D780" s="18">
        <v>117.9</v>
      </c>
      <c r="E780" s="43">
        <v>124.3</v>
      </c>
      <c r="F780" s="18"/>
      <c r="G780" s="18"/>
      <c r="H780" s="18"/>
      <c r="I780" s="18"/>
      <c r="J780" s="18"/>
      <c r="K780" s="18"/>
      <c r="L780" s="18"/>
      <c r="M780" s="18"/>
      <c r="N780" s="18"/>
      <c r="O780" s="18"/>
    </row>
    <row r="781" spans="1:15" ht="11" customHeight="1" thickBot="1" x14ac:dyDescent="0.3">
      <c r="A781" s="24"/>
      <c r="B781" s="25">
        <v>2023</v>
      </c>
      <c r="C781" s="26">
        <v>109.9</v>
      </c>
      <c r="D781" s="26">
        <v>123.9</v>
      </c>
      <c r="E781" s="47"/>
      <c r="F781" s="18"/>
      <c r="G781" s="18"/>
      <c r="H781" s="18"/>
      <c r="I781" s="18"/>
      <c r="J781" s="18"/>
      <c r="K781" s="18"/>
      <c r="L781" s="18"/>
      <c r="M781" s="18"/>
      <c r="N781" s="18"/>
      <c r="O781" s="18"/>
    </row>
    <row r="782" spans="1:15" ht="11" customHeight="1" x14ac:dyDescent="0.25">
      <c r="A782" s="14" t="s">
        <v>30</v>
      </c>
      <c r="B782" s="15">
        <v>1994</v>
      </c>
      <c r="C782" s="16">
        <v>84.9</v>
      </c>
      <c r="D782" s="16">
        <v>90</v>
      </c>
      <c r="E782" s="40"/>
      <c r="F782" s="18"/>
      <c r="G782" s="18"/>
      <c r="H782" s="18"/>
      <c r="I782" s="18"/>
      <c r="J782" s="18"/>
      <c r="K782" s="18"/>
      <c r="L782" s="18"/>
      <c r="M782" s="18"/>
      <c r="N782" s="18"/>
      <c r="O782" s="18"/>
    </row>
    <row r="783" spans="1:15" ht="11" customHeight="1" x14ac:dyDescent="0.25">
      <c r="A783" s="41"/>
      <c r="B783" s="42">
        <v>1995</v>
      </c>
      <c r="C783" s="18">
        <v>86.8</v>
      </c>
      <c r="D783" s="18">
        <v>92.8</v>
      </c>
      <c r="E783" s="43"/>
      <c r="F783" s="18"/>
      <c r="G783" s="18"/>
      <c r="H783" s="18"/>
      <c r="I783" s="18"/>
      <c r="J783" s="18"/>
      <c r="K783" s="18"/>
      <c r="L783" s="18"/>
      <c r="M783" s="18"/>
      <c r="N783" s="18"/>
      <c r="O783" s="18"/>
    </row>
    <row r="784" spans="1:15" ht="11" customHeight="1" x14ac:dyDescent="0.25">
      <c r="A784" s="44"/>
      <c r="B784" s="42">
        <v>1996</v>
      </c>
      <c r="C784" s="18">
        <v>88.5</v>
      </c>
      <c r="D784" s="18">
        <v>95.5</v>
      </c>
      <c r="E784" s="43"/>
      <c r="F784" s="18"/>
      <c r="G784" s="18"/>
      <c r="H784" s="18"/>
      <c r="I784" s="18"/>
      <c r="J784" s="18"/>
      <c r="K784" s="18"/>
      <c r="L784" s="18"/>
      <c r="M784" s="18"/>
      <c r="N784" s="18"/>
      <c r="O784" s="18"/>
    </row>
    <row r="785" spans="1:15" ht="11" customHeight="1" x14ac:dyDescent="0.25">
      <c r="A785" s="44"/>
      <c r="B785" s="42">
        <v>1997</v>
      </c>
      <c r="C785" s="18">
        <v>90.6</v>
      </c>
      <c r="D785" s="18">
        <v>98.7</v>
      </c>
      <c r="E785" s="43"/>
      <c r="F785" s="18"/>
      <c r="G785" s="18"/>
      <c r="H785" s="18"/>
      <c r="I785" s="18"/>
      <c r="J785" s="18"/>
      <c r="K785" s="18"/>
      <c r="L785" s="18"/>
      <c r="M785" s="18"/>
      <c r="N785" s="18"/>
      <c r="O785" s="18"/>
    </row>
    <row r="786" spans="1:15" ht="11" customHeight="1" x14ac:dyDescent="0.25">
      <c r="A786" s="44"/>
      <c r="B786" s="42">
        <v>1998</v>
      </c>
      <c r="C786" s="18">
        <v>91.8</v>
      </c>
      <c r="D786" s="18">
        <v>100.2</v>
      </c>
      <c r="E786" s="43"/>
      <c r="F786" s="18"/>
      <c r="G786" s="18"/>
      <c r="H786" s="18"/>
      <c r="I786" s="18"/>
      <c r="J786" s="18"/>
      <c r="K786" s="18"/>
      <c r="L786" s="18"/>
      <c r="M786" s="18"/>
      <c r="N786" s="18"/>
      <c r="O786" s="18"/>
    </row>
    <row r="787" spans="1:15" ht="11" customHeight="1" x14ac:dyDescent="0.25">
      <c r="A787" s="44"/>
      <c r="B787" s="42">
        <v>1999</v>
      </c>
      <c r="C787" s="18">
        <v>93</v>
      </c>
      <c r="D787" s="18">
        <v>100.1</v>
      </c>
      <c r="E787" s="43"/>
      <c r="F787" s="18"/>
      <c r="G787" s="18"/>
      <c r="H787" s="18"/>
      <c r="I787" s="18"/>
      <c r="J787" s="18"/>
      <c r="K787" s="18"/>
      <c r="L787" s="18"/>
      <c r="M787" s="18"/>
      <c r="N787" s="18"/>
      <c r="O787" s="18"/>
    </row>
    <row r="788" spans="1:15" ht="11" customHeight="1" x14ac:dyDescent="0.25">
      <c r="A788" s="44"/>
      <c r="B788" s="42">
        <v>2000</v>
      </c>
      <c r="C788" s="18">
        <v>95.8</v>
      </c>
      <c r="D788" s="18">
        <v>102.2</v>
      </c>
      <c r="E788" s="43"/>
      <c r="F788" s="18"/>
      <c r="G788" s="18"/>
      <c r="H788" s="18"/>
      <c r="I788" s="18"/>
      <c r="J788" s="18"/>
      <c r="K788" s="18"/>
      <c r="L788" s="18"/>
      <c r="M788" s="18"/>
      <c r="N788" s="18"/>
      <c r="O788" s="18"/>
    </row>
    <row r="789" spans="1:15" ht="11" customHeight="1" x14ac:dyDescent="0.25">
      <c r="A789" s="44"/>
      <c r="B789" s="42">
        <v>2001</v>
      </c>
      <c r="C789" s="18">
        <v>96.9</v>
      </c>
      <c r="D789" s="18">
        <v>102.8</v>
      </c>
      <c r="E789" s="43"/>
      <c r="F789" s="18"/>
      <c r="G789" s="18"/>
      <c r="H789" s="18"/>
      <c r="I789" s="18"/>
      <c r="J789" s="18"/>
      <c r="K789" s="18"/>
      <c r="L789" s="18"/>
      <c r="M789" s="18"/>
      <c r="N789" s="18"/>
      <c r="O789" s="18"/>
    </row>
    <row r="790" spans="1:15" ht="11" customHeight="1" x14ac:dyDescent="0.25">
      <c r="A790" s="44"/>
      <c r="B790" s="42">
        <v>2002</v>
      </c>
      <c r="C790" s="18">
        <v>97.6</v>
      </c>
      <c r="D790" s="18">
        <v>103</v>
      </c>
      <c r="E790" s="43"/>
      <c r="F790" s="18"/>
      <c r="G790" s="18"/>
      <c r="H790" s="18"/>
      <c r="I790" s="18"/>
      <c r="J790" s="18"/>
      <c r="K790" s="18"/>
      <c r="L790" s="18"/>
      <c r="M790" s="18"/>
      <c r="N790" s="18"/>
      <c r="O790" s="18"/>
    </row>
    <row r="791" spans="1:15" ht="11" customHeight="1" x14ac:dyDescent="0.25">
      <c r="A791" s="44"/>
      <c r="B791" s="42">
        <v>2003</v>
      </c>
      <c r="C791" s="18">
        <v>98.8</v>
      </c>
      <c r="D791" s="18">
        <v>102.1</v>
      </c>
      <c r="E791" s="43"/>
      <c r="F791" s="18"/>
      <c r="G791" s="18"/>
      <c r="H791" s="18"/>
      <c r="I791" s="18"/>
      <c r="J791" s="18"/>
      <c r="K791" s="18"/>
      <c r="L791" s="18"/>
      <c r="M791" s="18"/>
      <c r="N791" s="18"/>
      <c r="O791" s="18"/>
    </row>
    <row r="792" spans="1:15" ht="11" customHeight="1" x14ac:dyDescent="0.25">
      <c r="A792" s="44"/>
      <c r="B792" s="42">
        <v>2004</v>
      </c>
      <c r="C792" s="18">
        <v>98.7</v>
      </c>
      <c r="D792" s="18">
        <v>101.5</v>
      </c>
      <c r="E792" s="43"/>
      <c r="F792" s="18"/>
      <c r="G792" s="18"/>
      <c r="H792" s="18"/>
      <c r="I792" s="18"/>
      <c r="J792" s="18"/>
      <c r="K792" s="18"/>
      <c r="L792" s="18"/>
      <c r="M792" s="18"/>
      <c r="N792" s="18"/>
      <c r="O792" s="18"/>
    </row>
    <row r="793" spans="1:15" ht="11" customHeight="1" x14ac:dyDescent="0.25">
      <c r="A793" s="44"/>
      <c r="B793" s="42">
        <v>2005</v>
      </c>
      <c r="C793" s="18">
        <v>98</v>
      </c>
      <c r="D793" s="18">
        <v>100.7</v>
      </c>
      <c r="E793" s="43"/>
      <c r="F793" s="18"/>
      <c r="G793" s="18"/>
      <c r="H793" s="18"/>
      <c r="I793" s="18"/>
      <c r="J793" s="18"/>
      <c r="K793" s="18"/>
      <c r="L793" s="18"/>
      <c r="M793" s="18"/>
      <c r="N793" s="18"/>
      <c r="O793" s="18"/>
    </row>
    <row r="794" spans="1:15" ht="11" customHeight="1" x14ac:dyDescent="0.25">
      <c r="A794" s="44"/>
      <c r="B794" s="42">
        <v>2006</v>
      </c>
      <c r="C794" s="18">
        <v>98.6</v>
      </c>
      <c r="D794" s="18">
        <v>101.4</v>
      </c>
      <c r="E794" s="43"/>
      <c r="F794" s="18"/>
      <c r="G794" s="18"/>
      <c r="H794" s="18"/>
      <c r="I794" s="18"/>
      <c r="J794" s="18"/>
      <c r="K794" s="18"/>
      <c r="L794" s="18"/>
      <c r="M794" s="18"/>
      <c r="N794" s="18"/>
      <c r="O794" s="18"/>
    </row>
    <row r="795" spans="1:15" ht="11" customHeight="1" x14ac:dyDescent="0.25">
      <c r="A795" s="44"/>
      <c r="B795" s="42">
        <v>2007</v>
      </c>
      <c r="C795" s="18">
        <v>99.7</v>
      </c>
      <c r="D795" s="18">
        <v>102.5</v>
      </c>
      <c r="E795" s="43"/>
      <c r="F795" s="18"/>
      <c r="G795" s="18"/>
      <c r="H795" s="18"/>
      <c r="I795" s="18"/>
      <c r="J795" s="18"/>
      <c r="K795" s="18"/>
      <c r="L795" s="18"/>
      <c r="M795" s="18"/>
      <c r="N795" s="18"/>
      <c r="O795" s="18"/>
    </row>
    <row r="796" spans="1:15" ht="11" customHeight="1" x14ac:dyDescent="0.25">
      <c r="A796" s="44"/>
      <c r="B796" s="42">
        <v>2008</v>
      </c>
      <c r="C796" s="18">
        <v>99.7</v>
      </c>
      <c r="D796" s="18">
        <v>102.8</v>
      </c>
      <c r="E796" s="43"/>
      <c r="F796" s="18"/>
      <c r="G796" s="18"/>
      <c r="H796" s="18"/>
      <c r="I796" s="18"/>
      <c r="J796" s="18"/>
      <c r="K796" s="18"/>
      <c r="L796" s="18"/>
      <c r="M796" s="18"/>
      <c r="N796" s="18"/>
      <c r="O796" s="18"/>
    </row>
    <row r="797" spans="1:15" ht="11" customHeight="1" x14ac:dyDescent="0.25">
      <c r="A797" s="44"/>
      <c r="B797" s="42">
        <v>2009</v>
      </c>
      <c r="C797" s="18">
        <v>100.1</v>
      </c>
      <c r="D797" s="18">
        <v>100.2</v>
      </c>
      <c r="E797" s="43"/>
      <c r="F797" s="18"/>
      <c r="G797" s="18"/>
      <c r="H797" s="18"/>
      <c r="I797" s="18"/>
      <c r="J797" s="18"/>
      <c r="K797" s="18"/>
      <c r="L797" s="18"/>
      <c r="M797" s="18"/>
      <c r="N797" s="18"/>
      <c r="O797" s="18"/>
    </row>
    <row r="798" spans="1:15" ht="11" customHeight="1" x14ac:dyDescent="0.25">
      <c r="A798" s="44"/>
      <c r="B798" s="42">
        <v>2010</v>
      </c>
      <c r="C798" s="18">
        <v>99.1</v>
      </c>
      <c r="D798" s="18">
        <v>98.1</v>
      </c>
      <c r="E798" s="43"/>
      <c r="F798" s="18"/>
      <c r="G798" s="18"/>
      <c r="H798" s="18"/>
      <c r="I798" s="18"/>
      <c r="J798" s="18"/>
      <c r="K798" s="18"/>
      <c r="L798" s="18"/>
      <c r="M798" s="18"/>
      <c r="N798" s="18"/>
      <c r="O798" s="18"/>
    </row>
    <row r="799" spans="1:15" ht="11" customHeight="1" x14ac:dyDescent="0.25">
      <c r="A799" s="44"/>
      <c r="B799" s="42">
        <v>2011</v>
      </c>
      <c r="C799" s="18">
        <v>99.9</v>
      </c>
      <c r="D799" s="18">
        <v>98.6</v>
      </c>
      <c r="E799" s="43">
        <v>102.9</v>
      </c>
      <c r="F799" s="18"/>
      <c r="G799" s="18"/>
      <c r="H799" s="18"/>
      <c r="I799" s="18"/>
      <c r="J799" s="18"/>
      <c r="K799" s="18"/>
      <c r="L799" s="18"/>
      <c r="M799" s="18"/>
      <c r="N799" s="18"/>
      <c r="O799" s="18"/>
    </row>
    <row r="800" spans="1:15" ht="11" customHeight="1" x14ac:dyDescent="0.25">
      <c r="A800" s="44"/>
      <c r="B800" s="42">
        <v>2012</v>
      </c>
      <c r="C800" s="18">
        <v>99.7</v>
      </c>
      <c r="D800" s="18">
        <v>97.2</v>
      </c>
      <c r="E800" s="43">
        <v>98.9</v>
      </c>
      <c r="F800" s="18"/>
      <c r="G800" s="18"/>
      <c r="H800" s="18"/>
      <c r="I800" s="18"/>
      <c r="J800" s="18"/>
      <c r="K800" s="18"/>
      <c r="L800" s="18"/>
      <c r="M800" s="18"/>
      <c r="N800" s="18"/>
      <c r="O800" s="18"/>
    </row>
    <row r="801" spans="1:15" ht="11" customHeight="1" x14ac:dyDescent="0.25">
      <c r="A801" s="44"/>
      <c r="B801" s="42">
        <v>2013</v>
      </c>
      <c r="C801" s="18">
        <v>98.8</v>
      </c>
      <c r="D801" s="18">
        <v>96</v>
      </c>
      <c r="E801" s="43">
        <v>94.9</v>
      </c>
      <c r="F801" s="18"/>
      <c r="G801" s="18"/>
      <c r="H801" s="18"/>
      <c r="I801" s="18"/>
      <c r="J801" s="18"/>
      <c r="K801" s="18"/>
      <c r="L801" s="18"/>
      <c r="M801" s="18"/>
      <c r="N801" s="18"/>
      <c r="O801" s="18"/>
    </row>
    <row r="802" spans="1:15" ht="11" customHeight="1" x14ac:dyDescent="0.25">
      <c r="A802" s="44"/>
      <c r="B802" s="42">
        <v>2014</v>
      </c>
      <c r="C802" s="18">
        <v>99</v>
      </c>
      <c r="D802" s="18">
        <v>98.4</v>
      </c>
      <c r="E802" s="43">
        <v>97.6</v>
      </c>
      <c r="F802" s="18"/>
      <c r="G802" s="18"/>
      <c r="H802" s="18"/>
      <c r="I802" s="18"/>
      <c r="J802" s="18"/>
      <c r="K802" s="18"/>
      <c r="L802" s="18"/>
      <c r="M802" s="18"/>
      <c r="N802" s="18"/>
      <c r="O802" s="18"/>
    </row>
    <row r="803" spans="1:15" ht="11" customHeight="1" x14ac:dyDescent="0.25">
      <c r="A803" s="44"/>
      <c r="B803" s="42">
        <v>2015</v>
      </c>
      <c r="C803" s="45">
        <v>100</v>
      </c>
      <c r="D803" s="45">
        <v>100</v>
      </c>
      <c r="E803" s="46">
        <v>100</v>
      </c>
      <c r="F803" s="18"/>
      <c r="G803" s="18"/>
      <c r="H803" s="18"/>
      <c r="I803" s="18"/>
      <c r="J803" s="18"/>
      <c r="K803" s="18"/>
      <c r="L803" s="18"/>
      <c r="M803" s="18"/>
      <c r="N803" s="18"/>
      <c r="O803" s="18"/>
    </row>
    <row r="804" spans="1:15" ht="11" customHeight="1" x14ac:dyDescent="0.25">
      <c r="A804" s="44"/>
      <c r="B804" s="42">
        <v>2016</v>
      </c>
      <c r="C804" s="18">
        <v>100.8</v>
      </c>
      <c r="D804" s="18">
        <v>101.2</v>
      </c>
      <c r="E804" s="43">
        <v>100</v>
      </c>
      <c r="F804" s="18"/>
      <c r="G804" s="18"/>
      <c r="H804" s="18"/>
      <c r="I804" s="18"/>
      <c r="J804" s="18"/>
      <c r="K804" s="18"/>
      <c r="L804" s="18"/>
      <c r="M804" s="18"/>
      <c r="N804" s="18"/>
      <c r="O804" s="18"/>
    </row>
    <row r="805" spans="1:15" ht="11" customHeight="1" x14ac:dyDescent="0.25">
      <c r="A805" s="44"/>
      <c r="B805" s="42">
        <v>2017</v>
      </c>
      <c r="C805" s="18">
        <v>101.4</v>
      </c>
      <c r="D805" s="18">
        <v>102.4</v>
      </c>
      <c r="E805" s="43">
        <v>104.7</v>
      </c>
      <c r="F805" s="18"/>
      <c r="G805" s="18"/>
      <c r="H805" s="18"/>
      <c r="I805" s="18"/>
      <c r="J805" s="18"/>
      <c r="K805" s="18"/>
      <c r="L805" s="18"/>
      <c r="M805" s="18"/>
      <c r="N805" s="18"/>
      <c r="O805" s="18"/>
    </row>
    <row r="806" spans="1:15" ht="11" customHeight="1" x14ac:dyDescent="0.25">
      <c r="A806" s="44"/>
      <c r="B806" s="42">
        <v>2018</v>
      </c>
      <c r="C806" s="18">
        <v>101.9</v>
      </c>
      <c r="D806" s="18">
        <v>104.2</v>
      </c>
      <c r="E806" s="43">
        <v>103.5</v>
      </c>
      <c r="F806" s="18"/>
      <c r="G806" s="18"/>
      <c r="H806" s="18"/>
      <c r="I806" s="18"/>
      <c r="J806" s="18"/>
      <c r="K806" s="18"/>
      <c r="L806" s="18"/>
      <c r="M806" s="18"/>
      <c r="N806" s="18"/>
      <c r="O806" s="18"/>
    </row>
    <row r="807" spans="1:15" ht="11" customHeight="1" x14ac:dyDescent="0.25">
      <c r="A807" s="44"/>
      <c r="B807" s="42">
        <v>2019</v>
      </c>
      <c r="C807" s="18">
        <v>102.6</v>
      </c>
      <c r="D807" s="18">
        <v>105.6</v>
      </c>
      <c r="E807" s="43">
        <v>103.1</v>
      </c>
      <c r="F807" s="18"/>
      <c r="G807" s="18"/>
      <c r="H807" s="18"/>
      <c r="I807" s="18"/>
      <c r="J807" s="18"/>
      <c r="K807" s="18"/>
      <c r="L807" s="18"/>
      <c r="M807" s="18"/>
      <c r="N807" s="18"/>
      <c r="O807" s="18"/>
    </row>
    <row r="808" spans="1:15" ht="11" customHeight="1" x14ac:dyDescent="0.25">
      <c r="A808" s="44"/>
      <c r="B808" s="42">
        <v>2020</v>
      </c>
      <c r="C808" s="18">
        <v>103.2</v>
      </c>
      <c r="D808" s="18">
        <v>105.7</v>
      </c>
      <c r="E808" s="43">
        <v>102.5</v>
      </c>
      <c r="F808" s="18"/>
      <c r="G808" s="18"/>
      <c r="H808" s="18"/>
      <c r="I808" s="18"/>
      <c r="J808" s="18"/>
      <c r="K808" s="18"/>
      <c r="L808" s="18"/>
      <c r="M808" s="18"/>
      <c r="N808" s="18"/>
      <c r="O808" s="18"/>
    </row>
    <row r="809" spans="1:15" ht="11" customHeight="1" x14ac:dyDescent="0.25">
      <c r="A809" s="44"/>
      <c r="B809" s="42">
        <v>2021</v>
      </c>
      <c r="C809" s="18">
        <v>103.8</v>
      </c>
      <c r="D809" s="18">
        <v>107.2</v>
      </c>
      <c r="E809" s="43">
        <v>100.1</v>
      </c>
      <c r="F809" s="18"/>
      <c r="G809" s="18"/>
      <c r="H809" s="18"/>
      <c r="I809" s="18"/>
      <c r="J809" s="18"/>
      <c r="K809" s="18"/>
      <c r="L809" s="18"/>
      <c r="M809" s="18"/>
      <c r="N809" s="18"/>
      <c r="O809" s="18"/>
    </row>
    <row r="810" spans="1:15" ht="11" customHeight="1" x14ac:dyDescent="0.25">
      <c r="A810" s="44"/>
      <c r="B810" s="42">
        <v>2022</v>
      </c>
      <c r="C810" s="18">
        <v>104.5</v>
      </c>
      <c r="D810" s="18">
        <v>109.2</v>
      </c>
      <c r="E810" s="43">
        <v>104.2</v>
      </c>
      <c r="F810" s="18"/>
      <c r="G810" s="18"/>
      <c r="H810" s="18"/>
      <c r="I810" s="18"/>
      <c r="J810" s="18"/>
      <c r="K810" s="18"/>
      <c r="L810" s="18"/>
      <c r="M810" s="18"/>
      <c r="N810" s="18"/>
      <c r="O810" s="18"/>
    </row>
    <row r="811" spans="1:15" ht="11" customHeight="1" thickBot="1" x14ac:dyDescent="0.3">
      <c r="A811" s="24"/>
      <c r="B811" s="25">
        <v>2023</v>
      </c>
      <c r="C811" s="26">
        <v>102.5</v>
      </c>
      <c r="D811" s="26">
        <v>111.1</v>
      </c>
      <c r="E811" s="47"/>
      <c r="F811" s="18"/>
      <c r="G811" s="18"/>
      <c r="H811" s="18"/>
      <c r="I811" s="18"/>
      <c r="J811" s="18"/>
      <c r="K811" s="18"/>
      <c r="L811" s="18"/>
      <c r="M811" s="18"/>
      <c r="N811" s="18"/>
      <c r="O811" s="18"/>
    </row>
    <row r="812" spans="1:15" ht="11" customHeight="1" x14ac:dyDescent="0.25">
      <c r="A812" s="14" t="s">
        <v>31</v>
      </c>
      <c r="B812" s="15">
        <v>1994</v>
      </c>
      <c r="C812" s="16">
        <v>89.1</v>
      </c>
      <c r="D812" s="16">
        <v>97.4</v>
      </c>
      <c r="E812" s="40"/>
      <c r="F812" s="18"/>
      <c r="G812" s="18"/>
      <c r="H812" s="18"/>
      <c r="I812" s="18"/>
      <c r="J812" s="18"/>
      <c r="K812" s="18"/>
      <c r="L812" s="18"/>
      <c r="M812" s="18"/>
      <c r="N812" s="18"/>
      <c r="O812" s="18"/>
    </row>
    <row r="813" spans="1:15" ht="11" customHeight="1" x14ac:dyDescent="0.25">
      <c r="A813" s="41"/>
      <c r="B813" s="42">
        <v>1995</v>
      </c>
      <c r="C813" s="18">
        <v>90.9</v>
      </c>
      <c r="D813" s="18">
        <v>100.3</v>
      </c>
      <c r="E813" s="43"/>
      <c r="F813" s="18"/>
      <c r="G813" s="18"/>
      <c r="H813" s="18"/>
      <c r="I813" s="18"/>
      <c r="J813" s="18"/>
      <c r="K813" s="18"/>
      <c r="L813" s="18"/>
      <c r="M813" s="18"/>
      <c r="N813" s="18"/>
      <c r="O813" s="18"/>
    </row>
    <row r="814" spans="1:15" ht="11" customHeight="1" x14ac:dyDescent="0.25">
      <c r="A814" s="44"/>
      <c r="B814" s="42">
        <v>1996</v>
      </c>
      <c r="C814" s="18">
        <v>91.5</v>
      </c>
      <c r="D814" s="18">
        <v>102.3</v>
      </c>
      <c r="E814" s="43"/>
      <c r="F814" s="18"/>
      <c r="G814" s="18"/>
      <c r="H814" s="18"/>
      <c r="I814" s="18"/>
      <c r="J814" s="18"/>
      <c r="K814" s="18"/>
      <c r="L814" s="18"/>
      <c r="M814" s="18"/>
      <c r="N814" s="18"/>
      <c r="O814" s="18"/>
    </row>
    <row r="815" spans="1:15" ht="11" customHeight="1" x14ac:dyDescent="0.25">
      <c r="A815" s="44"/>
      <c r="B815" s="42">
        <v>1997</v>
      </c>
      <c r="C815" s="18">
        <v>91.6</v>
      </c>
      <c r="D815" s="18">
        <v>104.2</v>
      </c>
      <c r="E815" s="43"/>
      <c r="F815" s="18"/>
      <c r="G815" s="18"/>
      <c r="H815" s="18"/>
      <c r="I815" s="18"/>
      <c r="J815" s="18"/>
      <c r="K815" s="18"/>
      <c r="L815" s="18"/>
      <c r="M815" s="18"/>
      <c r="N815" s="18"/>
      <c r="O815" s="18"/>
    </row>
    <row r="816" spans="1:15" ht="11" customHeight="1" x14ac:dyDescent="0.25">
      <c r="A816" s="44"/>
      <c r="B816" s="42">
        <v>1998</v>
      </c>
      <c r="C816" s="18">
        <v>91.4</v>
      </c>
      <c r="D816" s="18">
        <v>104.8</v>
      </c>
      <c r="E816" s="43"/>
      <c r="F816" s="18"/>
      <c r="G816" s="18"/>
      <c r="H816" s="18"/>
      <c r="I816" s="18"/>
      <c r="J816" s="18"/>
      <c r="K816" s="18"/>
      <c r="L816" s="18"/>
      <c r="M816" s="18"/>
      <c r="N816" s="18"/>
      <c r="O816" s="18"/>
    </row>
    <row r="817" spans="1:15" ht="11" customHeight="1" x14ac:dyDescent="0.25">
      <c r="A817" s="44"/>
      <c r="B817" s="42">
        <v>1999</v>
      </c>
      <c r="C817" s="18">
        <v>92.1</v>
      </c>
      <c r="D817" s="18">
        <v>104.2</v>
      </c>
      <c r="E817" s="43"/>
      <c r="F817" s="18"/>
      <c r="G817" s="18"/>
      <c r="H817" s="18"/>
      <c r="I817" s="18"/>
      <c r="J817" s="18"/>
      <c r="K817" s="18"/>
      <c r="L817" s="18"/>
      <c r="M817" s="18"/>
      <c r="N817" s="18"/>
      <c r="O817" s="18"/>
    </row>
    <row r="818" spans="1:15" ht="11" customHeight="1" x14ac:dyDescent="0.25">
      <c r="A818" s="44"/>
      <c r="B818" s="42">
        <v>2000</v>
      </c>
      <c r="C818" s="18">
        <v>92.2</v>
      </c>
      <c r="D818" s="18">
        <v>103.7</v>
      </c>
      <c r="E818" s="43"/>
      <c r="F818" s="18"/>
      <c r="G818" s="18"/>
      <c r="H818" s="18"/>
      <c r="I818" s="18"/>
      <c r="J818" s="18"/>
      <c r="K818" s="18"/>
      <c r="L818" s="18"/>
      <c r="M818" s="18"/>
      <c r="N818" s="18"/>
      <c r="O818" s="18"/>
    </row>
    <row r="819" spans="1:15" ht="11" customHeight="1" x14ac:dyDescent="0.25">
      <c r="A819" s="44"/>
      <c r="B819" s="42">
        <v>2001</v>
      </c>
      <c r="C819" s="18">
        <v>92.6</v>
      </c>
      <c r="D819" s="18">
        <v>103.9</v>
      </c>
      <c r="E819" s="43"/>
      <c r="F819" s="18"/>
      <c r="G819" s="18"/>
      <c r="H819" s="18"/>
      <c r="I819" s="18"/>
      <c r="J819" s="18"/>
      <c r="K819" s="18"/>
      <c r="L819" s="18"/>
      <c r="M819" s="18"/>
      <c r="N819" s="18"/>
      <c r="O819" s="18"/>
    </row>
    <row r="820" spans="1:15" ht="11" customHeight="1" x14ac:dyDescent="0.25">
      <c r="A820" s="44"/>
      <c r="B820" s="42">
        <v>2002</v>
      </c>
      <c r="C820" s="18">
        <v>93.6</v>
      </c>
      <c r="D820" s="18">
        <v>104.2</v>
      </c>
      <c r="E820" s="43"/>
      <c r="F820" s="18"/>
      <c r="G820" s="18"/>
      <c r="H820" s="18"/>
      <c r="I820" s="18"/>
      <c r="J820" s="18"/>
      <c r="K820" s="18"/>
      <c r="L820" s="18"/>
      <c r="M820" s="18"/>
      <c r="N820" s="18"/>
      <c r="O820" s="18"/>
    </row>
    <row r="821" spans="1:15" ht="11" customHeight="1" x14ac:dyDescent="0.25">
      <c r="A821" s="44"/>
      <c r="B821" s="42">
        <v>2003</v>
      </c>
      <c r="C821" s="18">
        <v>94.6</v>
      </c>
      <c r="D821" s="18">
        <v>102.3</v>
      </c>
      <c r="E821" s="43"/>
      <c r="F821" s="18"/>
      <c r="G821" s="18"/>
      <c r="H821" s="18"/>
      <c r="I821" s="18"/>
      <c r="J821" s="18"/>
      <c r="K821" s="18"/>
      <c r="L821" s="18"/>
      <c r="M821" s="18"/>
      <c r="N821" s="18"/>
      <c r="O821" s="18"/>
    </row>
    <row r="822" spans="1:15" ht="11" customHeight="1" x14ac:dyDescent="0.25">
      <c r="A822" s="44"/>
      <c r="B822" s="42">
        <v>2004</v>
      </c>
      <c r="C822" s="18">
        <v>94.9</v>
      </c>
      <c r="D822" s="18">
        <v>101.5</v>
      </c>
      <c r="E822" s="43"/>
      <c r="F822" s="18"/>
      <c r="G822" s="18"/>
      <c r="H822" s="18"/>
      <c r="I822" s="18"/>
      <c r="J822" s="18"/>
      <c r="K822" s="18"/>
      <c r="L822" s="18"/>
      <c r="M822" s="18"/>
      <c r="N822" s="18"/>
      <c r="O822" s="18"/>
    </row>
    <row r="823" spans="1:15" ht="11" customHeight="1" x14ac:dyDescent="0.25">
      <c r="A823" s="44"/>
      <c r="B823" s="42">
        <v>2005</v>
      </c>
      <c r="C823" s="18">
        <v>95.3</v>
      </c>
      <c r="D823" s="18">
        <v>101.5</v>
      </c>
      <c r="E823" s="43"/>
      <c r="F823" s="18"/>
      <c r="G823" s="18"/>
      <c r="H823" s="18"/>
      <c r="I823" s="18"/>
      <c r="J823" s="18"/>
      <c r="K823" s="18"/>
      <c r="L823" s="18"/>
      <c r="M823" s="18"/>
      <c r="N823" s="18"/>
      <c r="O823" s="18"/>
    </row>
    <row r="824" spans="1:15" ht="11" customHeight="1" x14ac:dyDescent="0.25">
      <c r="A824" s="44"/>
      <c r="B824" s="42">
        <v>2006</v>
      </c>
      <c r="C824" s="18">
        <v>96.5</v>
      </c>
      <c r="D824" s="18">
        <v>102.2</v>
      </c>
      <c r="E824" s="43"/>
      <c r="F824" s="18"/>
      <c r="G824" s="18"/>
      <c r="H824" s="18"/>
      <c r="I824" s="18"/>
      <c r="J824" s="18"/>
      <c r="K824" s="18"/>
      <c r="L824" s="18"/>
      <c r="M824" s="18"/>
      <c r="N824" s="18"/>
      <c r="O824" s="18"/>
    </row>
    <row r="825" spans="1:15" ht="11" customHeight="1" x14ac:dyDescent="0.25">
      <c r="A825" s="44"/>
      <c r="B825" s="42">
        <v>2007</v>
      </c>
      <c r="C825" s="18">
        <v>97.5</v>
      </c>
      <c r="D825" s="18">
        <v>102.4</v>
      </c>
      <c r="E825" s="43"/>
      <c r="F825" s="18"/>
      <c r="G825" s="18"/>
      <c r="H825" s="18"/>
      <c r="I825" s="18"/>
      <c r="J825" s="18"/>
      <c r="K825" s="18"/>
      <c r="L825" s="18"/>
      <c r="M825" s="18"/>
      <c r="N825" s="18"/>
      <c r="O825" s="18"/>
    </row>
    <row r="826" spans="1:15" ht="11" customHeight="1" x14ac:dyDescent="0.25">
      <c r="A826" s="44"/>
      <c r="B826" s="42">
        <v>2008</v>
      </c>
      <c r="C826" s="18">
        <v>98.3</v>
      </c>
      <c r="D826" s="18">
        <v>102.5</v>
      </c>
      <c r="E826" s="43"/>
      <c r="F826" s="18"/>
      <c r="G826" s="18"/>
      <c r="H826" s="18"/>
      <c r="I826" s="18"/>
      <c r="J826" s="18"/>
      <c r="K826" s="18"/>
      <c r="L826" s="18"/>
      <c r="M826" s="18"/>
      <c r="N826" s="18"/>
      <c r="O826" s="18"/>
    </row>
    <row r="827" spans="1:15" ht="11" customHeight="1" x14ac:dyDescent="0.25">
      <c r="A827" s="44"/>
      <c r="B827" s="42">
        <v>2009</v>
      </c>
      <c r="C827" s="18">
        <v>99.1</v>
      </c>
      <c r="D827" s="18">
        <v>100.2</v>
      </c>
      <c r="E827" s="43"/>
      <c r="F827" s="18"/>
      <c r="G827" s="18"/>
      <c r="H827" s="18"/>
      <c r="I827" s="18"/>
      <c r="J827" s="18"/>
      <c r="K827" s="18"/>
      <c r="L827" s="18"/>
      <c r="M827" s="18"/>
      <c r="N827" s="18"/>
      <c r="O827" s="18"/>
    </row>
    <row r="828" spans="1:15" ht="11" customHeight="1" x14ac:dyDescent="0.25">
      <c r="A828" s="44"/>
      <c r="B828" s="42">
        <v>2010</v>
      </c>
      <c r="C828" s="18">
        <v>99.5</v>
      </c>
      <c r="D828" s="18">
        <v>99.3</v>
      </c>
      <c r="E828" s="43"/>
      <c r="F828" s="18"/>
      <c r="G828" s="18"/>
      <c r="H828" s="18"/>
      <c r="I828" s="18"/>
      <c r="J828" s="18"/>
      <c r="K828" s="18"/>
      <c r="L828" s="18"/>
      <c r="M828" s="18"/>
      <c r="N828" s="18"/>
      <c r="O828" s="18"/>
    </row>
    <row r="829" spans="1:15" ht="11" customHeight="1" x14ac:dyDescent="0.25">
      <c r="A829" s="44"/>
      <c r="B829" s="42">
        <v>2011</v>
      </c>
      <c r="C829" s="18">
        <v>101.8</v>
      </c>
      <c r="D829" s="18">
        <v>100.8</v>
      </c>
      <c r="E829" s="43">
        <v>101.3</v>
      </c>
      <c r="F829" s="18"/>
      <c r="G829" s="18"/>
      <c r="H829" s="18"/>
      <c r="I829" s="18"/>
      <c r="J829" s="18"/>
      <c r="K829" s="18"/>
      <c r="L829" s="18"/>
      <c r="M829" s="18"/>
      <c r="N829" s="18"/>
      <c r="O829" s="18"/>
    </row>
    <row r="830" spans="1:15" ht="11" customHeight="1" x14ac:dyDescent="0.25">
      <c r="A830" s="44"/>
      <c r="B830" s="42">
        <v>2012</v>
      </c>
      <c r="C830" s="18">
        <v>101.7</v>
      </c>
      <c r="D830" s="18">
        <v>99.6</v>
      </c>
      <c r="E830" s="43">
        <v>98.9</v>
      </c>
      <c r="F830" s="18"/>
      <c r="G830" s="18"/>
      <c r="H830" s="18"/>
      <c r="I830" s="18"/>
      <c r="J830" s="18"/>
      <c r="K830" s="18"/>
      <c r="L830" s="18"/>
      <c r="M830" s="18"/>
      <c r="N830" s="18"/>
      <c r="O830" s="18"/>
    </row>
    <row r="831" spans="1:15" ht="11" customHeight="1" x14ac:dyDescent="0.25">
      <c r="A831" s="44"/>
      <c r="B831" s="42">
        <v>2013</v>
      </c>
      <c r="C831" s="18">
        <v>100.9</v>
      </c>
      <c r="D831" s="18">
        <v>98</v>
      </c>
      <c r="E831" s="43">
        <v>98.6</v>
      </c>
      <c r="F831" s="18"/>
      <c r="G831" s="18"/>
      <c r="H831" s="18"/>
      <c r="I831" s="18"/>
      <c r="J831" s="18"/>
      <c r="K831" s="18"/>
      <c r="L831" s="18"/>
      <c r="M831" s="18"/>
      <c r="N831" s="18"/>
      <c r="O831" s="18"/>
    </row>
    <row r="832" spans="1:15" ht="11" customHeight="1" x14ac:dyDescent="0.25">
      <c r="A832" s="44"/>
      <c r="B832" s="42">
        <v>2014</v>
      </c>
      <c r="C832" s="18">
        <v>100.5</v>
      </c>
      <c r="D832" s="18">
        <v>99.5</v>
      </c>
      <c r="E832" s="43">
        <v>101.2</v>
      </c>
      <c r="F832" s="18"/>
      <c r="G832" s="18"/>
      <c r="H832" s="18"/>
      <c r="I832" s="18"/>
      <c r="J832" s="18"/>
      <c r="K832" s="18"/>
      <c r="L832" s="18"/>
      <c r="M832" s="18"/>
      <c r="N832" s="18"/>
      <c r="O832" s="18"/>
    </row>
    <row r="833" spans="1:15" ht="11" customHeight="1" x14ac:dyDescent="0.25">
      <c r="A833" s="44"/>
      <c r="B833" s="42">
        <v>2015</v>
      </c>
      <c r="C833" s="45">
        <v>100</v>
      </c>
      <c r="D833" s="45">
        <v>100</v>
      </c>
      <c r="E833" s="46">
        <v>100</v>
      </c>
      <c r="F833" s="18"/>
      <c r="G833" s="18"/>
      <c r="H833" s="18"/>
      <c r="I833" s="18"/>
      <c r="J833" s="18"/>
      <c r="K833" s="18"/>
      <c r="L833" s="18"/>
      <c r="M833" s="18"/>
      <c r="N833" s="18"/>
      <c r="O833" s="18"/>
    </row>
    <row r="834" spans="1:15" ht="11" customHeight="1" x14ac:dyDescent="0.25">
      <c r="A834" s="44"/>
      <c r="B834" s="42">
        <v>2016</v>
      </c>
      <c r="C834" s="18">
        <v>100.2</v>
      </c>
      <c r="D834" s="18">
        <v>100.8</v>
      </c>
      <c r="E834" s="43">
        <v>99.3</v>
      </c>
      <c r="F834" s="18"/>
      <c r="G834" s="18"/>
      <c r="H834" s="18"/>
      <c r="I834" s="18"/>
      <c r="J834" s="18"/>
      <c r="K834" s="18"/>
      <c r="L834" s="18"/>
      <c r="M834" s="18"/>
      <c r="N834" s="18"/>
      <c r="O834" s="18"/>
    </row>
    <row r="835" spans="1:15" ht="11" customHeight="1" x14ac:dyDescent="0.25">
      <c r="A835" s="44"/>
      <c r="B835" s="42">
        <v>2017</v>
      </c>
      <c r="C835" s="18">
        <v>100.4</v>
      </c>
      <c r="D835" s="18">
        <v>101.2</v>
      </c>
      <c r="E835" s="43">
        <v>98.8</v>
      </c>
      <c r="F835" s="18"/>
      <c r="G835" s="18"/>
      <c r="H835" s="18"/>
      <c r="I835" s="18"/>
      <c r="J835" s="18"/>
      <c r="K835" s="18"/>
      <c r="L835" s="18"/>
      <c r="M835" s="18"/>
      <c r="N835" s="18"/>
      <c r="O835" s="18"/>
    </row>
    <row r="836" spans="1:15" ht="11" customHeight="1" x14ac:dyDescent="0.25">
      <c r="A836" s="44"/>
      <c r="B836" s="42">
        <v>2018</v>
      </c>
      <c r="C836" s="18">
        <v>100.5</v>
      </c>
      <c r="D836" s="18">
        <v>101.8</v>
      </c>
      <c r="E836" s="43">
        <v>99.4</v>
      </c>
      <c r="F836" s="18"/>
      <c r="G836" s="18"/>
      <c r="H836" s="18"/>
      <c r="I836" s="18"/>
      <c r="J836" s="18"/>
      <c r="K836" s="18"/>
      <c r="L836" s="18"/>
      <c r="M836" s="18"/>
      <c r="N836" s="18"/>
      <c r="O836" s="18"/>
    </row>
    <row r="837" spans="1:15" ht="11" customHeight="1" x14ac:dyDescent="0.25">
      <c r="A837" s="44"/>
      <c r="B837" s="42">
        <v>2019</v>
      </c>
      <c r="C837" s="18">
        <v>100.9</v>
      </c>
      <c r="D837" s="18">
        <v>102.3</v>
      </c>
      <c r="E837" s="43">
        <v>100.8</v>
      </c>
      <c r="F837" s="18"/>
      <c r="G837" s="18"/>
      <c r="H837" s="18"/>
      <c r="I837" s="18"/>
      <c r="J837" s="18"/>
      <c r="K837" s="18"/>
      <c r="L837" s="18"/>
      <c r="M837" s="18"/>
      <c r="N837" s="18"/>
      <c r="O837" s="18"/>
    </row>
    <row r="838" spans="1:15" ht="11" customHeight="1" x14ac:dyDescent="0.25">
      <c r="A838" s="44"/>
      <c r="B838" s="42">
        <v>2020</v>
      </c>
      <c r="C838" s="18">
        <v>100.3</v>
      </c>
      <c r="D838" s="18">
        <v>101.6</v>
      </c>
      <c r="E838" s="43">
        <v>102.7</v>
      </c>
      <c r="F838" s="18"/>
      <c r="G838" s="18"/>
      <c r="H838" s="18"/>
      <c r="I838" s="18"/>
      <c r="J838" s="18"/>
      <c r="K838" s="18"/>
      <c r="L838" s="18"/>
      <c r="M838" s="18"/>
      <c r="N838" s="18"/>
      <c r="O838" s="18"/>
    </row>
    <row r="839" spans="1:15" ht="11" customHeight="1" x14ac:dyDescent="0.25">
      <c r="A839" s="44"/>
      <c r="B839" s="42">
        <v>2021</v>
      </c>
      <c r="C839" s="18">
        <v>99.8</v>
      </c>
      <c r="D839" s="18">
        <v>101.7</v>
      </c>
      <c r="E839" s="43">
        <v>102.3</v>
      </c>
      <c r="F839" s="18"/>
      <c r="G839" s="18"/>
      <c r="H839" s="18"/>
      <c r="I839" s="18"/>
      <c r="J839" s="18"/>
      <c r="K839" s="18"/>
      <c r="L839" s="18"/>
      <c r="M839" s="18"/>
      <c r="N839" s="18"/>
      <c r="O839" s="18"/>
    </row>
    <row r="840" spans="1:15" ht="11" customHeight="1" x14ac:dyDescent="0.25">
      <c r="A840" s="44"/>
      <c r="B840" s="42">
        <v>2022</v>
      </c>
      <c r="C840" s="18">
        <v>100</v>
      </c>
      <c r="D840" s="18">
        <v>102.5</v>
      </c>
      <c r="E840" s="43">
        <v>104.1</v>
      </c>
      <c r="F840" s="18"/>
      <c r="G840" s="18"/>
      <c r="H840" s="18"/>
      <c r="I840" s="18"/>
      <c r="J840" s="18"/>
      <c r="K840" s="18"/>
      <c r="L840" s="18"/>
      <c r="M840" s="18"/>
      <c r="N840" s="18"/>
      <c r="O840" s="18"/>
    </row>
    <row r="841" spans="1:15" ht="11" customHeight="1" thickBot="1" x14ac:dyDescent="0.3">
      <c r="A841" s="24"/>
      <c r="B841" s="25">
        <v>2023</v>
      </c>
      <c r="C841" s="26">
        <v>100.3</v>
      </c>
      <c r="D841" s="26">
        <v>105.5</v>
      </c>
      <c r="E841" s="47"/>
      <c r="F841" s="18"/>
      <c r="G841" s="18"/>
      <c r="H841" s="18"/>
      <c r="I841" s="18"/>
      <c r="J841" s="18"/>
      <c r="K841" s="18"/>
      <c r="L841" s="18"/>
      <c r="M841" s="18"/>
      <c r="N841" s="18"/>
      <c r="O841" s="18"/>
    </row>
    <row r="842" spans="1:15" ht="11" customHeight="1" x14ac:dyDescent="0.25">
      <c r="A842" s="14" t="s">
        <v>32</v>
      </c>
      <c r="B842" s="15">
        <v>1994</v>
      </c>
      <c r="C842" s="16">
        <v>51.6</v>
      </c>
      <c r="D842" s="16">
        <v>51.3</v>
      </c>
      <c r="E842" s="40"/>
      <c r="F842" s="18"/>
      <c r="G842" s="18"/>
      <c r="H842" s="18"/>
      <c r="I842" s="18"/>
      <c r="J842" s="18"/>
      <c r="K842" s="18"/>
      <c r="L842" s="18"/>
      <c r="M842" s="18"/>
      <c r="N842" s="18"/>
      <c r="O842" s="18"/>
    </row>
    <row r="843" spans="1:15" ht="11" customHeight="1" x14ac:dyDescent="0.25">
      <c r="A843" s="41"/>
      <c r="B843" s="42">
        <v>1995</v>
      </c>
      <c r="C843" s="18">
        <v>54.2</v>
      </c>
      <c r="D843" s="18">
        <v>54.8</v>
      </c>
      <c r="E843" s="43"/>
      <c r="F843" s="18"/>
      <c r="G843" s="18"/>
      <c r="H843" s="18"/>
      <c r="I843" s="18"/>
      <c r="J843" s="18"/>
      <c r="K843" s="18"/>
      <c r="L843" s="18"/>
      <c r="M843" s="18"/>
      <c r="N843" s="18"/>
      <c r="O843" s="18"/>
    </row>
    <row r="844" spans="1:15" ht="11" customHeight="1" x14ac:dyDescent="0.25">
      <c r="A844" s="44"/>
      <c r="B844" s="42">
        <v>1996</v>
      </c>
      <c r="C844" s="18">
        <v>56.2</v>
      </c>
      <c r="D844" s="18">
        <v>58.2</v>
      </c>
      <c r="E844" s="43"/>
      <c r="F844" s="18"/>
      <c r="G844" s="18"/>
      <c r="H844" s="18"/>
      <c r="I844" s="18"/>
      <c r="J844" s="18"/>
      <c r="K844" s="18"/>
      <c r="L844" s="18"/>
      <c r="M844" s="18"/>
      <c r="N844" s="18"/>
      <c r="O844" s="18"/>
    </row>
    <row r="845" spans="1:15" ht="11" customHeight="1" x14ac:dyDescent="0.25">
      <c r="A845" s="44"/>
      <c r="B845" s="42">
        <v>1997</v>
      </c>
      <c r="C845" s="18">
        <v>58</v>
      </c>
      <c r="D845" s="18">
        <v>60.7</v>
      </c>
      <c r="E845" s="43"/>
      <c r="F845" s="18"/>
      <c r="G845" s="18"/>
      <c r="H845" s="18"/>
      <c r="I845" s="18"/>
      <c r="J845" s="18"/>
      <c r="K845" s="18"/>
      <c r="L845" s="18"/>
      <c r="M845" s="18"/>
      <c r="N845" s="18"/>
      <c r="O845" s="18"/>
    </row>
    <row r="846" spans="1:15" ht="11" customHeight="1" x14ac:dyDescent="0.25">
      <c r="A846" s="44"/>
      <c r="B846" s="42">
        <v>1998</v>
      </c>
      <c r="C846" s="18">
        <v>59.7</v>
      </c>
      <c r="D846" s="18">
        <v>62.9</v>
      </c>
      <c r="E846" s="43"/>
      <c r="F846" s="18"/>
      <c r="G846" s="18"/>
      <c r="H846" s="18"/>
      <c r="I846" s="18"/>
      <c r="J846" s="18"/>
      <c r="K846" s="18"/>
      <c r="L846" s="18"/>
      <c r="M846" s="18"/>
      <c r="N846" s="18"/>
      <c r="O846" s="18"/>
    </row>
    <row r="847" spans="1:15" ht="11" customHeight="1" x14ac:dyDescent="0.25">
      <c r="A847" s="44"/>
      <c r="B847" s="42">
        <v>1999</v>
      </c>
      <c r="C847" s="18">
        <v>62.1</v>
      </c>
      <c r="D847" s="18">
        <v>64.599999999999994</v>
      </c>
      <c r="E847" s="43"/>
      <c r="F847" s="18"/>
      <c r="G847" s="18"/>
      <c r="H847" s="18"/>
      <c r="I847" s="18"/>
      <c r="J847" s="18"/>
      <c r="K847" s="18"/>
      <c r="L847" s="18"/>
      <c r="M847" s="18"/>
      <c r="N847" s="18"/>
      <c r="O847" s="18"/>
    </row>
    <row r="848" spans="1:15" ht="11" customHeight="1" x14ac:dyDescent="0.25">
      <c r="A848" s="44"/>
      <c r="B848" s="42">
        <v>2000</v>
      </c>
      <c r="C848" s="18">
        <v>66</v>
      </c>
      <c r="D848" s="18">
        <v>68.3</v>
      </c>
      <c r="E848" s="43"/>
      <c r="F848" s="18"/>
      <c r="G848" s="18"/>
      <c r="H848" s="18"/>
      <c r="I848" s="18"/>
      <c r="J848" s="18"/>
      <c r="K848" s="18"/>
      <c r="L848" s="18"/>
      <c r="M848" s="18"/>
      <c r="N848" s="18"/>
      <c r="O848" s="18"/>
    </row>
    <row r="849" spans="1:15" ht="11" customHeight="1" x14ac:dyDescent="0.25">
      <c r="A849" s="44"/>
      <c r="B849" s="42">
        <v>2001</v>
      </c>
      <c r="C849" s="18">
        <v>68.7</v>
      </c>
      <c r="D849" s="18">
        <v>71.3</v>
      </c>
      <c r="E849" s="43"/>
      <c r="F849" s="18"/>
      <c r="G849" s="18"/>
      <c r="H849" s="18"/>
      <c r="I849" s="18"/>
      <c r="J849" s="18"/>
      <c r="K849" s="18"/>
      <c r="L849" s="18"/>
      <c r="M849" s="18"/>
      <c r="N849" s="18"/>
      <c r="O849" s="18"/>
    </row>
    <row r="850" spans="1:15" ht="11" customHeight="1" x14ac:dyDescent="0.25">
      <c r="A850" s="44"/>
      <c r="B850" s="42">
        <v>2002</v>
      </c>
      <c r="C850" s="18">
        <v>69.5</v>
      </c>
      <c r="D850" s="18">
        <v>71.2</v>
      </c>
      <c r="E850" s="43"/>
      <c r="F850" s="18"/>
      <c r="G850" s="18"/>
      <c r="H850" s="18"/>
      <c r="I850" s="18"/>
      <c r="J850" s="18"/>
      <c r="K850" s="18"/>
      <c r="L850" s="18"/>
      <c r="M850" s="18"/>
      <c r="N850" s="18"/>
      <c r="O850" s="18"/>
    </row>
    <row r="851" spans="1:15" ht="11" customHeight="1" x14ac:dyDescent="0.25">
      <c r="A851" s="44"/>
      <c r="B851" s="42">
        <v>2003</v>
      </c>
      <c r="C851" s="18">
        <v>71.8</v>
      </c>
      <c r="D851" s="18">
        <v>72.8</v>
      </c>
      <c r="E851" s="43"/>
      <c r="F851" s="18"/>
      <c r="G851" s="18"/>
      <c r="H851" s="18"/>
      <c r="I851" s="18"/>
      <c r="J851" s="18"/>
      <c r="K851" s="18"/>
      <c r="L851" s="18"/>
      <c r="M851" s="18"/>
      <c r="N851" s="18"/>
      <c r="O851" s="18"/>
    </row>
    <row r="852" spans="1:15" ht="11" customHeight="1" x14ac:dyDescent="0.25">
      <c r="A852" s="44"/>
      <c r="B852" s="42">
        <v>2004</v>
      </c>
      <c r="C852" s="18">
        <v>74</v>
      </c>
      <c r="D852" s="18">
        <v>74.2</v>
      </c>
      <c r="E852" s="43"/>
      <c r="F852" s="18"/>
      <c r="G852" s="18"/>
      <c r="H852" s="18"/>
      <c r="I852" s="18"/>
      <c r="J852" s="18"/>
      <c r="K852" s="18"/>
      <c r="L852" s="18"/>
      <c r="M852" s="18"/>
      <c r="N852" s="18"/>
      <c r="O852" s="18"/>
    </row>
    <row r="853" spans="1:15" ht="11" customHeight="1" x14ac:dyDescent="0.25">
      <c r="A853" s="44"/>
      <c r="B853" s="42">
        <v>2005</v>
      </c>
      <c r="C853" s="18">
        <v>76.3</v>
      </c>
      <c r="D853" s="18">
        <v>76.400000000000006</v>
      </c>
      <c r="E853" s="43"/>
      <c r="F853" s="18"/>
      <c r="G853" s="18"/>
      <c r="H853" s="18"/>
      <c r="I853" s="18"/>
      <c r="J853" s="18"/>
      <c r="K853" s="18"/>
      <c r="L853" s="18"/>
      <c r="M853" s="18"/>
      <c r="N853" s="18"/>
      <c r="O853" s="18"/>
    </row>
    <row r="854" spans="1:15" ht="11" customHeight="1" x14ac:dyDescent="0.25">
      <c r="A854" s="44"/>
      <c r="B854" s="42">
        <v>2006</v>
      </c>
      <c r="C854" s="18">
        <v>77.7</v>
      </c>
      <c r="D854" s="18">
        <v>76.8</v>
      </c>
      <c r="E854" s="43"/>
      <c r="F854" s="18"/>
      <c r="G854" s="18"/>
      <c r="H854" s="18"/>
      <c r="I854" s="18"/>
      <c r="J854" s="18"/>
      <c r="K854" s="18"/>
      <c r="L854" s="18"/>
      <c r="M854" s="18"/>
      <c r="N854" s="18"/>
      <c r="O854" s="18"/>
    </row>
    <row r="855" spans="1:15" ht="11" customHeight="1" x14ac:dyDescent="0.25">
      <c r="A855" s="44"/>
      <c r="B855" s="42">
        <v>2007</v>
      </c>
      <c r="C855" s="18">
        <v>80</v>
      </c>
      <c r="D855" s="18">
        <v>78.5</v>
      </c>
      <c r="E855" s="43"/>
      <c r="F855" s="18"/>
      <c r="G855" s="18"/>
      <c r="H855" s="18"/>
      <c r="I855" s="18"/>
      <c r="J855" s="18"/>
      <c r="K855" s="18"/>
      <c r="L855" s="18"/>
      <c r="M855" s="18"/>
      <c r="N855" s="18"/>
      <c r="O855" s="18"/>
    </row>
    <row r="856" spans="1:15" ht="11" customHeight="1" x14ac:dyDescent="0.25">
      <c r="A856" s="44"/>
      <c r="B856" s="42">
        <v>2008</v>
      </c>
      <c r="C856" s="18">
        <v>80.2</v>
      </c>
      <c r="D856" s="18">
        <v>78.5</v>
      </c>
      <c r="E856" s="43"/>
      <c r="F856" s="18"/>
      <c r="G856" s="18"/>
      <c r="H856" s="18"/>
      <c r="I856" s="18"/>
      <c r="J856" s="18"/>
      <c r="K856" s="18"/>
      <c r="L856" s="18"/>
      <c r="M856" s="18"/>
      <c r="N856" s="18"/>
      <c r="O856" s="18"/>
    </row>
    <row r="857" spans="1:15" ht="11" customHeight="1" x14ac:dyDescent="0.25">
      <c r="A857" s="44"/>
      <c r="B857" s="42">
        <v>2009</v>
      </c>
      <c r="C857" s="18">
        <v>82.2</v>
      </c>
      <c r="D857" s="18">
        <v>81.599999999999994</v>
      </c>
      <c r="E857" s="43"/>
      <c r="F857" s="18"/>
      <c r="G857" s="18"/>
      <c r="H857" s="18"/>
      <c r="I857" s="18"/>
      <c r="J857" s="18"/>
      <c r="K857" s="18"/>
      <c r="L857" s="18"/>
      <c r="M857" s="18"/>
      <c r="N857" s="18"/>
      <c r="O857" s="18"/>
    </row>
    <row r="858" spans="1:15" ht="11" customHeight="1" x14ac:dyDescent="0.25">
      <c r="A858" s="44"/>
      <c r="B858" s="42">
        <v>2010</v>
      </c>
      <c r="C858" s="18">
        <v>84.5</v>
      </c>
      <c r="D858" s="18">
        <v>84.8</v>
      </c>
      <c r="E858" s="43"/>
      <c r="F858" s="18"/>
      <c r="G858" s="18"/>
      <c r="H858" s="18"/>
      <c r="I858" s="18"/>
      <c r="J858" s="18"/>
      <c r="K858" s="18"/>
      <c r="L858" s="18"/>
      <c r="M858" s="18"/>
      <c r="N858" s="18"/>
      <c r="O858" s="18"/>
    </row>
    <row r="859" spans="1:15" ht="11" customHeight="1" x14ac:dyDescent="0.25">
      <c r="A859" s="44"/>
      <c r="B859" s="42">
        <v>2011</v>
      </c>
      <c r="C859" s="18">
        <v>85.4</v>
      </c>
      <c r="D859" s="18">
        <v>85.7</v>
      </c>
      <c r="E859" s="43">
        <v>84.8</v>
      </c>
      <c r="F859" s="18"/>
      <c r="G859" s="18"/>
      <c r="H859" s="18"/>
      <c r="I859" s="18"/>
      <c r="J859" s="18"/>
      <c r="K859" s="18"/>
      <c r="L859" s="18"/>
      <c r="M859" s="18"/>
      <c r="N859" s="18"/>
      <c r="O859" s="18"/>
    </row>
    <row r="860" spans="1:15" ht="11" customHeight="1" x14ac:dyDescent="0.25">
      <c r="A860" s="44"/>
      <c r="B860" s="42">
        <v>2012</v>
      </c>
      <c r="C860" s="18">
        <v>90.1</v>
      </c>
      <c r="D860" s="18">
        <v>90.9</v>
      </c>
      <c r="E860" s="43">
        <v>88.9</v>
      </c>
      <c r="F860" s="18"/>
      <c r="G860" s="18"/>
      <c r="H860" s="18"/>
      <c r="I860" s="18"/>
      <c r="J860" s="18"/>
      <c r="K860" s="18"/>
      <c r="L860" s="18"/>
      <c r="M860" s="18"/>
      <c r="N860" s="18"/>
      <c r="O860" s="18"/>
    </row>
    <row r="861" spans="1:15" ht="11" customHeight="1" x14ac:dyDescent="0.25">
      <c r="A861" s="44"/>
      <c r="B861" s="42">
        <v>2013</v>
      </c>
      <c r="C861" s="18">
        <v>93.1</v>
      </c>
      <c r="D861" s="18">
        <v>93.6</v>
      </c>
      <c r="E861" s="43">
        <v>91.7</v>
      </c>
      <c r="F861" s="18"/>
      <c r="G861" s="18"/>
      <c r="H861" s="18"/>
      <c r="I861" s="18"/>
      <c r="J861" s="18"/>
      <c r="K861" s="18"/>
      <c r="L861" s="18"/>
      <c r="M861" s="18"/>
      <c r="N861" s="18"/>
      <c r="O861" s="18"/>
    </row>
    <row r="862" spans="1:15" ht="11" customHeight="1" x14ac:dyDescent="0.25">
      <c r="A862" s="44"/>
      <c r="B862" s="42">
        <v>2014</v>
      </c>
      <c r="C862" s="18">
        <v>94.3</v>
      </c>
      <c r="D862" s="18">
        <v>94.7</v>
      </c>
      <c r="E862" s="43">
        <v>93.2</v>
      </c>
      <c r="F862" s="18"/>
      <c r="G862" s="18"/>
      <c r="H862" s="18"/>
      <c r="I862" s="18"/>
      <c r="J862" s="18"/>
      <c r="K862" s="18"/>
      <c r="L862" s="18"/>
      <c r="M862" s="18"/>
      <c r="N862" s="18"/>
      <c r="O862" s="18"/>
    </row>
    <row r="863" spans="1:15" ht="11" customHeight="1" x14ac:dyDescent="0.25">
      <c r="A863" s="44"/>
      <c r="B863" s="42">
        <v>2015</v>
      </c>
      <c r="C863" s="45">
        <v>100</v>
      </c>
      <c r="D863" s="45">
        <v>100</v>
      </c>
      <c r="E863" s="46">
        <v>100</v>
      </c>
      <c r="F863" s="18"/>
      <c r="G863" s="18"/>
      <c r="H863" s="18"/>
      <c r="I863" s="18"/>
      <c r="J863" s="18"/>
      <c r="K863" s="18"/>
      <c r="L863" s="18"/>
      <c r="M863" s="18"/>
      <c r="N863" s="18"/>
      <c r="O863" s="18"/>
    </row>
    <row r="864" spans="1:15" ht="11" customHeight="1" x14ac:dyDescent="0.25">
      <c r="A864" s="44"/>
      <c r="B864" s="42">
        <v>2016</v>
      </c>
      <c r="C864" s="18">
        <v>104.4</v>
      </c>
      <c r="D864" s="18">
        <v>105</v>
      </c>
      <c r="E864" s="43">
        <v>102.5</v>
      </c>
      <c r="F864" s="18"/>
      <c r="G864" s="18"/>
      <c r="H864" s="18"/>
      <c r="I864" s="18"/>
      <c r="J864" s="18"/>
      <c r="K864" s="18"/>
      <c r="L864" s="18"/>
      <c r="M864" s="18"/>
      <c r="N864" s="18"/>
      <c r="O864" s="18"/>
    </row>
    <row r="865" spans="1:15" ht="11" customHeight="1" x14ac:dyDescent="0.25">
      <c r="A865" s="44"/>
      <c r="B865" s="42">
        <v>2017</v>
      </c>
      <c r="C865" s="18">
        <v>104</v>
      </c>
      <c r="D865" s="18">
        <v>104.7</v>
      </c>
      <c r="E865" s="43">
        <v>102.5</v>
      </c>
      <c r="F865" s="18"/>
      <c r="G865" s="18"/>
      <c r="H865" s="18"/>
      <c r="I865" s="18"/>
      <c r="J865" s="18"/>
      <c r="K865" s="18"/>
      <c r="L865" s="18"/>
      <c r="M865" s="18"/>
      <c r="N865" s="18"/>
      <c r="O865" s="18"/>
    </row>
    <row r="866" spans="1:15" ht="11" customHeight="1" x14ac:dyDescent="0.25">
      <c r="A866" s="44"/>
      <c r="B866" s="42">
        <v>2018</v>
      </c>
      <c r="C866" s="18">
        <v>106.8</v>
      </c>
      <c r="D866" s="18">
        <v>107.2</v>
      </c>
      <c r="E866" s="43">
        <v>104.3</v>
      </c>
      <c r="F866" s="18"/>
      <c r="G866" s="18"/>
      <c r="H866" s="18"/>
      <c r="I866" s="18"/>
      <c r="J866" s="18"/>
      <c r="K866" s="18"/>
      <c r="L866" s="18"/>
      <c r="M866" s="18"/>
      <c r="N866" s="18"/>
      <c r="O866" s="18"/>
    </row>
    <row r="867" spans="1:15" ht="11" customHeight="1" x14ac:dyDescent="0.25">
      <c r="A867" s="44"/>
      <c r="B867" s="42">
        <v>2019</v>
      </c>
      <c r="C867" s="18">
        <v>108.9</v>
      </c>
      <c r="D867" s="18">
        <v>109.7</v>
      </c>
      <c r="E867" s="43">
        <v>107.2</v>
      </c>
      <c r="F867" s="18"/>
      <c r="G867" s="18"/>
      <c r="H867" s="18"/>
      <c r="I867" s="18"/>
      <c r="J867" s="18"/>
      <c r="K867" s="18"/>
      <c r="L867" s="18"/>
      <c r="M867" s="18"/>
      <c r="N867" s="18"/>
      <c r="O867" s="18"/>
    </row>
    <row r="868" spans="1:15" ht="11" customHeight="1" x14ac:dyDescent="0.25">
      <c r="A868" s="44"/>
      <c r="B868" s="42">
        <v>2020</v>
      </c>
      <c r="C868" s="18">
        <v>109.1</v>
      </c>
      <c r="D868" s="18">
        <v>110.6</v>
      </c>
      <c r="E868" s="43">
        <v>109.4</v>
      </c>
      <c r="F868" s="18"/>
      <c r="G868" s="18"/>
      <c r="H868" s="18"/>
      <c r="I868" s="18"/>
      <c r="J868" s="18"/>
      <c r="K868" s="18"/>
      <c r="L868" s="18"/>
      <c r="M868" s="18"/>
      <c r="N868" s="18"/>
      <c r="O868" s="18"/>
    </row>
    <row r="869" spans="1:15" ht="11" customHeight="1" x14ac:dyDescent="0.25">
      <c r="A869" s="44"/>
      <c r="B869" s="42">
        <v>2021</v>
      </c>
      <c r="C869" s="18">
        <v>113.1</v>
      </c>
      <c r="D869" s="18">
        <v>113.9</v>
      </c>
      <c r="E869" s="43">
        <v>113.6</v>
      </c>
      <c r="F869" s="18"/>
      <c r="G869" s="18"/>
      <c r="H869" s="18"/>
      <c r="I869" s="18"/>
      <c r="J869" s="18"/>
      <c r="K869" s="18"/>
      <c r="L869" s="18"/>
      <c r="M869" s="18"/>
      <c r="N869" s="18"/>
      <c r="O869" s="18"/>
    </row>
    <row r="870" spans="1:15" ht="11" customHeight="1" x14ac:dyDescent="0.25">
      <c r="A870" s="44"/>
      <c r="B870" s="42">
        <v>2022</v>
      </c>
      <c r="C870" s="18">
        <v>115.7</v>
      </c>
      <c r="D870" s="18">
        <v>114.3</v>
      </c>
      <c r="E870" s="43">
        <v>117.9</v>
      </c>
      <c r="F870" s="18"/>
      <c r="G870" s="18"/>
      <c r="H870" s="18"/>
      <c r="I870" s="18"/>
      <c r="J870" s="18"/>
      <c r="K870" s="18"/>
      <c r="L870" s="18"/>
      <c r="M870" s="18"/>
      <c r="N870" s="18"/>
      <c r="O870" s="18"/>
    </row>
    <row r="871" spans="1:15" ht="11" customHeight="1" thickBot="1" x14ac:dyDescent="0.3">
      <c r="A871" s="24"/>
      <c r="B871" s="25">
        <v>2023</v>
      </c>
      <c r="C871" s="26">
        <v>119.5</v>
      </c>
      <c r="D871" s="26">
        <v>117.1</v>
      </c>
      <c r="E871" s="47"/>
      <c r="F871" s="18"/>
      <c r="G871" s="18"/>
      <c r="H871" s="18"/>
      <c r="I871" s="18"/>
      <c r="J871" s="18"/>
      <c r="K871" s="18"/>
      <c r="L871" s="18"/>
      <c r="M871" s="18"/>
      <c r="N871" s="18"/>
      <c r="O871" s="18"/>
    </row>
    <row r="872" spans="1:15" ht="11" customHeight="1" x14ac:dyDescent="0.25">
      <c r="A872" s="14" t="s">
        <v>33</v>
      </c>
      <c r="B872" s="15">
        <v>1994</v>
      </c>
      <c r="C872" s="16">
        <v>121.2</v>
      </c>
      <c r="D872" s="16">
        <v>122.9</v>
      </c>
      <c r="E872" s="40"/>
      <c r="F872" s="18"/>
      <c r="G872" s="18"/>
      <c r="H872" s="18"/>
      <c r="I872" s="18"/>
      <c r="J872" s="18"/>
      <c r="K872" s="18"/>
      <c r="L872" s="18"/>
      <c r="M872" s="18"/>
      <c r="N872" s="18"/>
      <c r="O872" s="18"/>
    </row>
    <row r="873" spans="1:15" ht="11" customHeight="1" x14ac:dyDescent="0.25">
      <c r="A873" s="41"/>
      <c r="B873" s="42">
        <v>1995</v>
      </c>
      <c r="C873" s="18">
        <v>119</v>
      </c>
      <c r="D873" s="18">
        <v>120.9</v>
      </c>
      <c r="E873" s="43"/>
      <c r="F873" s="18"/>
      <c r="G873" s="18"/>
      <c r="H873" s="18"/>
      <c r="I873" s="18"/>
      <c r="J873" s="18"/>
      <c r="K873" s="18"/>
      <c r="L873" s="18"/>
      <c r="M873" s="18"/>
      <c r="N873" s="18"/>
      <c r="O873" s="18"/>
    </row>
    <row r="874" spans="1:15" ht="11" customHeight="1" x14ac:dyDescent="0.25">
      <c r="A874" s="44"/>
      <c r="B874" s="42">
        <v>1996</v>
      </c>
      <c r="C874" s="18">
        <v>120.4</v>
      </c>
      <c r="D874" s="18">
        <v>120.9</v>
      </c>
      <c r="E874" s="43"/>
      <c r="F874" s="18"/>
      <c r="G874" s="18"/>
      <c r="H874" s="18"/>
      <c r="I874" s="18"/>
      <c r="J874" s="18"/>
      <c r="K874" s="18"/>
      <c r="L874" s="18"/>
      <c r="M874" s="18"/>
      <c r="N874" s="18"/>
      <c r="O874" s="18"/>
    </row>
    <row r="875" spans="1:15" ht="11" customHeight="1" x14ac:dyDescent="0.25">
      <c r="A875" s="44"/>
      <c r="B875" s="42">
        <v>1997</v>
      </c>
      <c r="C875" s="18">
        <v>119.6</v>
      </c>
      <c r="D875" s="18">
        <v>122.2</v>
      </c>
      <c r="E875" s="43"/>
      <c r="F875" s="18"/>
      <c r="G875" s="18"/>
      <c r="H875" s="18"/>
      <c r="I875" s="18"/>
      <c r="J875" s="18"/>
      <c r="K875" s="18"/>
      <c r="L875" s="18"/>
      <c r="M875" s="18"/>
      <c r="N875" s="18"/>
      <c r="O875" s="18"/>
    </row>
    <row r="876" spans="1:15" ht="11" customHeight="1" x14ac:dyDescent="0.25">
      <c r="A876" s="44"/>
      <c r="B876" s="42">
        <v>1998</v>
      </c>
      <c r="C876" s="18">
        <v>118.4</v>
      </c>
      <c r="D876" s="18">
        <v>121.7</v>
      </c>
      <c r="E876" s="43"/>
      <c r="F876" s="18"/>
      <c r="G876" s="18"/>
      <c r="H876" s="18"/>
      <c r="I876" s="18"/>
      <c r="J876" s="18"/>
      <c r="K876" s="18"/>
      <c r="L876" s="18"/>
      <c r="M876" s="18"/>
      <c r="N876" s="18"/>
      <c r="O876" s="18"/>
    </row>
    <row r="877" spans="1:15" ht="11" customHeight="1" x14ac:dyDescent="0.25">
      <c r="A877" s="44"/>
      <c r="B877" s="42">
        <v>1999</v>
      </c>
      <c r="C877" s="18">
        <v>118.2</v>
      </c>
      <c r="D877" s="18">
        <v>119.8</v>
      </c>
      <c r="E877" s="43"/>
      <c r="F877" s="18"/>
      <c r="G877" s="18"/>
      <c r="H877" s="18"/>
      <c r="I877" s="18"/>
      <c r="J877" s="18"/>
      <c r="K877" s="18"/>
      <c r="L877" s="18"/>
      <c r="M877" s="18"/>
      <c r="N877" s="18"/>
      <c r="O877" s="18"/>
    </row>
    <row r="878" spans="1:15" ht="11" customHeight="1" x14ac:dyDescent="0.25">
      <c r="A878" s="44"/>
      <c r="B878" s="42">
        <v>2000</v>
      </c>
      <c r="C878" s="18">
        <v>123.6</v>
      </c>
      <c r="D878" s="18">
        <v>124.1</v>
      </c>
      <c r="E878" s="43"/>
      <c r="F878" s="18"/>
      <c r="G878" s="18"/>
      <c r="H878" s="18"/>
      <c r="I878" s="18"/>
      <c r="J878" s="18"/>
      <c r="K878" s="18"/>
      <c r="L878" s="18"/>
      <c r="M878" s="18"/>
      <c r="N878" s="18"/>
      <c r="O878" s="18"/>
    </row>
    <row r="879" spans="1:15" ht="11" customHeight="1" x14ac:dyDescent="0.25">
      <c r="A879" s="44"/>
      <c r="B879" s="42">
        <v>2001</v>
      </c>
      <c r="C879" s="18">
        <v>118.4</v>
      </c>
      <c r="D879" s="18">
        <v>117.5</v>
      </c>
      <c r="E879" s="43"/>
      <c r="F879" s="18"/>
      <c r="G879" s="18"/>
      <c r="H879" s="18"/>
      <c r="I879" s="18"/>
      <c r="J879" s="18"/>
      <c r="K879" s="18"/>
      <c r="L879" s="18"/>
      <c r="M879" s="18"/>
      <c r="N879" s="18"/>
      <c r="O879" s="18"/>
    </row>
    <row r="880" spans="1:15" ht="11" customHeight="1" x14ac:dyDescent="0.25">
      <c r="A880" s="44"/>
      <c r="B880" s="42">
        <v>2002</v>
      </c>
      <c r="C880" s="18">
        <v>120.7</v>
      </c>
      <c r="D880" s="18">
        <v>118.7</v>
      </c>
      <c r="E880" s="43"/>
      <c r="F880" s="18"/>
      <c r="G880" s="18"/>
      <c r="H880" s="18"/>
      <c r="I880" s="18"/>
      <c r="J880" s="18"/>
      <c r="K880" s="18"/>
      <c r="L880" s="18"/>
      <c r="M880" s="18"/>
      <c r="N880" s="18"/>
      <c r="O880" s="18"/>
    </row>
    <row r="881" spans="1:15" ht="11" customHeight="1" x14ac:dyDescent="0.25">
      <c r="A881" s="44"/>
      <c r="B881" s="42">
        <v>2003</v>
      </c>
      <c r="C881" s="18">
        <v>121.2</v>
      </c>
      <c r="D881" s="18">
        <v>118.7</v>
      </c>
      <c r="E881" s="43"/>
      <c r="F881" s="18"/>
      <c r="G881" s="18"/>
      <c r="H881" s="18"/>
      <c r="I881" s="18"/>
      <c r="J881" s="18"/>
      <c r="K881" s="18"/>
      <c r="L881" s="18"/>
      <c r="M881" s="18"/>
      <c r="N881" s="18"/>
      <c r="O881" s="18"/>
    </row>
    <row r="882" spans="1:15" ht="11" customHeight="1" x14ac:dyDescent="0.25">
      <c r="A882" s="44"/>
      <c r="B882" s="42">
        <v>2004</v>
      </c>
      <c r="C882" s="18">
        <v>120.8</v>
      </c>
      <c r="D882" s="18">
        <v>118.1</v>
      </c>
      <c r="E882" s="43"/>
      <c r="F882" s="18"/>
      <c r="G882" s="18"/>
      <c r="H882" s="18"/>
      <c r="I882" s="18"/>
      <c r="J882" s="18"/>
      <c r="K882" s="18"/>
      <c r="L882" s="18"/>
      <c r="M882" s="18"/>
      <c r="N882" s="18"/>
      <c r="O882" s="18"/>
    </row>
    <row r="883" spans="1:15" ht="11" customHeight="1" x14ac:dyDescent="0.25">
      <c r="A883" s="44"/>
      <c r="B883" s="42">
        <v>2005</v>
      </c>
      <c r="C883" s="18">
        <v>118.5</v>
      </c>
      <c r="D883" s="18">
        <v>116.1</v>
      </c>
      <c r="E883" s="43"/>
      <c r="F883" s="18"/>
      <c r="G883" s="18"/>
      <c r="H883" s="18"/>
      <c r="I883" s="18"/>
      <c r="J883" s="18"/>
      <c r="K883" s="18"/>
      <c r="L883" s="18"/>
      <c r="M883" s="18"/>
      <c r="N883" s="18"/>
      <c r="O883" s="18"/>
    </row>
    <row r="884" spans="1:15" ht="11" customHeight="1" x14ac:dyDescent="0.25">
      <c r="A884" s="44"/>
      <c r="B884" s="42">
        <v>2006</v>
      </c>
      <c r="C884" s="18">
        <v>118.2</v>
      </c>
      <c r="D884" s="18">
        <v>115.7</v>
      </c>
      <c r="E884" s="43"/>
      <c r="F884" s="18"/>
      <c r="G884" s="18"/>
      <c r="H884" s="18"/>
      <c r="I884" s="18"/>
      <c r="J884" s="18"/>
      <c r="K884" s="18"/>
      <c r="L884" s="18"/>
      <c r="M884" s="18"/>
      <c r="N884" s="18"/>
      <c r="O884" s="18"/>
    </row>
    <row r="885" spans="1:15" ht="11" customHeight="1" x14ac:dyDescent="0.25">
      <c r="A885" s="44"/>
      <c r="B885" s="42">
        <v>2007</v>
      </c>
      <c r="C885" s="18">
        <v>117.3</v>
      </c>
      <c r="D885" s="18">
        <v>115.4</v>
      </c>
      <c r="E885" s="43"/>
      <c r="F885" s="18"/>
      <c r="G885" s="18"/>
      <c r="H885" s="18"/>
      <c r="I885" s="18"/>
      <c r="J885" s="18"/>
      <c r="K885" s="18"/>
      <c r="L885" s="18"/>
      <c r="M885" s="18"/>
      <c r="N885" s="18"/>
      <c r="O885" s="18"/>
    </row>
    <row r="886" spans="1:15" ht="11" customHeight="1" x14ac:dyDescent="0.25">
      <c r="A886" s="44"/>
      <c r="B886" s="42">
        <v>2008</v>
      </c>
      <c r="C886" s="18">
        <v>114.7</v>
      </c>
      <c r="D886" s="18">
        <v>111.1</v>
      </c>
      <c r="E886" s="43"/>
      <c r="F886" s="18"/>
      <c r="G886" s="18"/>
      <c r="H886" s="18"/>
      <c r="I886" s="18"/>
      <c r="J886" s="18"/>
      <c r="K886" s="18"/>
      <c r="L886" s="18"/>
      <c r="M886" s="18"/>
      <c r="N886" s="18"/>
      <c r="O886" s="18"/>
    </row>
    <row r="887" spans="1:15" ht="11" customHeight="1" x14ac:dyDescent="0.25">
      <c r="A887" s="44"/>
      <c r="B887" s="42">
        <v>2009</v>
      </c>
      <c r="C887" s="18">
        <v>109.1</v>
      </c>
      <c r="D887" s="18">
        <v>105.3</v>
      </c>
      <c r="E887" s="43"/>
      <c r="F887" s="18"/>
      <c r="G887" s="18"/>
      <c r="H887" s="18"/>
      <c r="I887" s="18"/>
      <c r="J887" s="18"/>
      <c r="K887" s="18"/>
      <c r="L887" s="18"/>
      <c r="M887" s="18"/>
      <c r="N887" s="18"/>
      <c r="O887" s="18"/>
    </row>
    <row r="888" spans="1:15" ht="11" customHeight="1" x14ac:dyDescent="0.25">
      <c r="A888" s="44"/>
      <c r="B888" s="42">
        <v>2010</v>
      </c>
      <c r="C888" s="18">
        <v>107.7</v>
      </c>
      <c r="D888" s="18">
        <v>104</v>
      </c>
      <c r="E888" s="43"/>
      <c r="F888" s="18"/>
      <c r="G888" s="18"/>
      <c r="H888" s="18"/>
      <c r="I888" s="18"/>
      <c r="J888" s="18"/>
      <c r="K888" s="18"/>
      <c r="L888" s="18"/>
      <c r="M888" s="18"/>
      <c r="N888" s="18"/>
      <c r="O888" s="18"/>
    </row>
    <row r="889" spans="1:15" ht="11" customHeight="1" x14ac:dyDescent="0.25">
      <c r="A889" s="44"/>
      <c r="B889" s="42">
        <v>2011</v>
      </c>
      <c r="C889" s="18">
        <v>106.2</v>
      </c>
      <c r="D889" s="18">
        <v>101.5</v>
      </c>
      <c r="E889" s="43">
        <v>105.3</v>
      </c>
      <c r="F889" s="18"/>
      <c r="G889" s="18"/>
      <c r="H889" s="18"/>
      <c r="I889" s="18"/>
      <c r="J889" s="18"/>
      <c r="K889" s="18"/>
      <c r="L889" s="18"/>
      <c r="M889" s="18"/>
      <c r="N889" s="18"/>
      <c r="O889" s="18"/>
    </row>
    <row r="890" spans="1:15" ht="11" customHeight="1" x14ac:dyDescent="0.25">
      <c r="A890" s="44"/>
      <c r="B890" s="42">
        <v>2012</v>
      </c>
      <c r="C890" s="18">
        <v>106.4</v>
      </c>
      <c r="D890" s="18">
        <v>101.3</v>
      </c>
      <c r="E890" s="43">
        <v>102.8</v>
      </c>
      <c r="F890" s="18"/>
      <c r="G890" s="18"/>
      <c r="H890" s="18"/>
      <c r="I890" s="18"/>
      <c r="J890" s="18"/>
      <c r="K890" s="18"/>
      <c r="L890" s="18"/>
      <c r="M890" s="18"/>
      <c r="N890" s="18"/>
      <c r="O890" s="18"/>
    </row>
    <row r="891" spans="1:15" ht="11" customHeight="1" x14ac:dyDescent="0.25">
      <c r="A891" s="44"/>
      <c r="B891" s="42">
        <v>2013</v>
      </c>
      <c r="C891" s="18">
        <v>103.5</v>
      </c>
      <c r="D891" s="18">
        <v>99.7</v>
      </c>
      <c r="E891" s="43">
        <v>100.7</v>
      </c>
      <c r="F891" s="18"/>
      <c r="G891" s="18"/>
      <c r="H891" s="18"/>
      <c r="I891" s="18"/>
      <c r="J891" s="18"/>
      <c r="K891" s="18"/>
      <c r="L891" s="18"/>
      <c r="M891" s="18"/>
      <c r="N891" s="18"/>
      <c r="O891" s="18"/>
    </row>
    <row r="892" spans="1:15" ht="11" customHeight="1" x14ac:dyDescent="0.25">
      <c r="A892" s="44"/>
      <c r="B892" s="42">
        <v>2014</v>
      </c>
      <c r="C892" s="18">
        <v>101.9</v>
      </c>
      <c r="D892" s="18">
        <v>99.8</v>
      </c>
      <c r="E892" s="43">
        <v>100.4</v>
      </c>
      <c r="F892" s="18"/>
      <c r="G892" s="18"/>
      <c r="H892" s="18"/>
      <c r="I892" s="18"/>
      <c r="J892" s="18"/>
      <c r="K892" s="18"/>
      <c r="L892" s="18"/>
      <c r="M892" s="18"/>
      <c r="N892" s="18"/>
      <c r="O892" s="18"/>
    </row>
    <row r="893" spans="1:15" ht="11" customHeight="1" x14ac:dyDescent="0.25">
      <c r="A893" s="44"/>
      <c r="B893" s="42">
        <v>2015</v>
      </c>
      <c r="C893" s="45">
        <v>100</v>
      </c>
      <c r="D893" s="45">
        <v>100</v>
      </c>
      <c r="E893" s="46">
        <v>100</v>
      </c>
      <c r="F893" s="18"/>
      <c r="G893" s="18"/>
      <c r="H893" s="18"/>
      <c r="I893" s="18"/>
      <c r="J893" s="18"/>
      <c r="K893" s="18"/>
      <c r="L893" s="18"/>
      <c r="M893" s="18"/>
      <c r="N893" s="18"/>
      <c r="O893" s="18"/>
    </row>
    <row r="894" spans="1:15" ht="11" customHeight="1" x14ac:dyDescent="0.25">
      <c r="A894" s="44"/>
      <c r="B894" s="42">
        <v>2016</v>
      </c>
      <c r="C894" s="18">
        <v>98.1</v>
      </c>
      <c r="D894" s="18">
        <v>98.1</v>
      </c>
      <c r="E894" s="43">
        <v>97.5</v>
      </c>
      <c r="F894" s="18"/>
      <c r="G894" s="18"/>
      <c r="H894" s="18"/>
      <c r="I894" s="18"/>
      <c r="J894" s="18"/>
      <c r="K894" s="18"/>
      <c r="L894" s="18"/>
      <c r="M894" s="18"/>
      <c r="N894" s="18"/>
      <c r="O894" s="18"/>
    </row>
    <row r="895" spans="1:15" ht="11" customHeight="1" x14ac:dyDescent="0.25">
      <c r="A895" s="44"/>
      <c r="B895" s="42">
        <v>2017</v>
      </c>
      <c r="C895" s="18">
        <v>98.4</v>
      </c>
      <c r="D895" s="18">
        <v>99.5</v>
      </c>
      <c r="E895" s="43">
        <v>100.5</v>
      </c>
      <c r="F895" s="18"/>
      <c r="G895" s="18"/>
      <c r="H895" s="18"/>
      <c r="I895" s="18"/>
      <c r="J895" s="18"/>
      <c r="K895" s="18"/>
      <c r="L895" s="18"/>
      <c r="M895" s="18"/>
      <c r="N895" s="18"/>
      <c r="O895" s="18"/>
    </row>
    <row r="896" spans="1:15" ht="11" customHeight="1" x14ac:dyDescent="0.25">
      <c r="A896" s="44"/>
      <c r="B896" s="42">
        <v>2018</v>
      </c>
      <c r="C896" s="18">
        <v>97.2</v>
      </c>
      <c r="D896" s="18">
        <v>98.5</v>
      </c>
      <c r="E896" s="43">
        <v>101.5</v>
      </c>
      <c r="F896" s="18"/>
      <c r="G896" s="18"/>
      <c r="H896" s="18"/>
      <c r="I896" s="18"/>
      <c r="J896" s="18"/>
      <c r="K896" s="18"/>
      <c r="L896" s="18"/>
      <c r="M896" s="18"/>
      <c r="N896" s="18"/>
      <c r="O896" s="18"/>
    </row>
    <row r="897" spans="1:15" ht="11" customHeight="1" x14ac:dyDescent="0.25">
      <c r="A897" s="44"/>
      <c r="B897" s="42">
        <v>2019</v>
      </c>
      <c r="C897" s="18">
        <v>98.4</v>
      </c>
      <c r="D897" s="18">
        <v>100</v>
      </c>
      <c r="E897" s="43">
        <v>101.7</v>
      </c>
      <c r="F897" s="18"/>
      <c r="G897" s="18"/>
      <c r="H897" s="18"/>
      <c r="I897" s="18"/>
      <c r="J897" s="18"/>
      <c r="K897" s="18"/>
      <c r="L897" s="18"/>
      <c r="M897" s="18"/>
      <c r="N897" s="18"/>
      <c r="O897" s="18"/>
    </row>
    <row r="898" spans="1:15" ht="11" customHeight="1" x14ac:dyDescent="0.25">
      <c r="A898" s="44"/>
      <c r="B898" s="42">
        <v>2020</v>
      </c>
      <c r="C898" s="18">
        <v>86.6</v>
      </c>
      <c r="D898" s="18">
        <v>89.4</v>
      </c>
      <c r="E898" s="43">
        <v>92.2</v>
      </c>
      <c r="F898" s="18"/>
      <c r="G898" s="18"/>
      <c r="H898" s="18"/>
      <c r="I898" s="18"/>
      <c r="J898" s="18"/>
      <c r="K898" s="18"/>
      <c r="L898" s="18"/>
      <c r="M898" s="18"/>
      <c r="N898" s="18"/>
      <c r="O898" s="18"/>
    </row>
    <row r="899" spans="1:15" ht="11" customHeight="1" x14ac:dyDescent="0.25">
      <c r="A899" s="44"/>
      <c r="B899" s="42">
        <v>2021</v>
      </c>
      <c r="C899" s="18">
        <v>87.7</v>
      </c>
      <c r="D899" s="18">
        <v>92.4</v>
      </c>
      <c r="E899" s="43">
        <v>99.2</v>
      </c>
      <c r="F899" s="18"/>
      <c r="G899" s="18"/>
      <c r="H899" s="18"/>
      <c r="I899" s="18"/>
      <c r="J899" s="18"/>
      <c r="K899" s="18"/>
      <c r="L899" s="18"/>
      <c r="M899" s="18"/>
      <c r="N899" s="18"/>
      <c r="O899" s="18"/>
    </row>
    <row r="900" spans="1:15" ht="11" customHeight="1" x14ac:dyDescent="0.25">
      <c r="A900" s="44"/>
      <c r="B900" s="42">
        <v>2022</v>
      </c>
      <c r="C900" s="18">
        <v>88.1</v>
      </c>
      <c r="D900" s="18">
        <v>94.9</v>
      </c>
      <c r="E900" s="43">
        <v>102.8</v>
      </c>
      <c r="F900" s="18"/>
      <c r="G900" s="18"/>
      <c r="H900" s="18"/>
      <c r="I900" s="18"/>
      <c r="J900" s="18"/>
      <c r="K900" s="18"/>
      <c r="L900" s="18"/>
      <c r="M900" s="18"/>
      <c r="N900" s="18"/>
      <c r="O900" s="18"/>
    </row>
    <row r="901" spans="1:15" ht="11" customHeight="1" thickBot="1" x14ac:dyDescent="0.3">
      <c r="A901" s="24"/>
      <c r="B901" s="25">
        <v>2023</v>
      </c>
      <c r="C901" s="26">
        <v>88.1</v>
      </c>
      <c r="D901" s="26">
        <v>98</v>
      </c>
      <c r="E901" s="47"/>
      <c r="F901" s="18"/>
      <c r="G901" s="18"/>
      <c r="H901" s="18"/>
      <c r="I901" s="18"/>
      <c r="J901" s="18"/>
      <c r="K901" s="18"/>
      <c r="L901" s="18"/>
      <c r="M901" s="18"/>
      <c r="N901" s="18"/>
      <c r="O901" s="18"/>
    </row>
    <row r="902" spans="1:15" ht="11" customHeight="1" x14ac:dyDescent="0.25">
      <c r="A902" s="14" t="s">
        <v>34</v>
      </c>
      <c r="B902" s="15">
        <v>1994</v>
      </c>
      <c r="C902" s="16">
        <v>83.9</v>
      </c>
      <c r="D902" s="16">
        <v>94.9</v>
      </c>
      <c r="E902" s="40"/>
      <c r="F902" s="18"/>
      <c r="G902" s="18"/>
      <c r="H902" s="18"/>
      <c r="I902" s="18"/>
      <c r="J902" s="18"/>
      <c r="K902" s="18"/>
      <c r="L902" s="18"/>
      <c r="M902" s="18"/>
      <c r="N902" s="18"/>
      <c r="O902" s="18"/>
    </row>
    <row r="903" spans="1:15" ht="11" customHeight="1" x14ac:dyDescent="0.25">
      <c r="A903" s="41"/>
      <c r="B903" s="42">
        <v>1995</v>
      </c>
      <c r="C903" s="18">
        <v>86</v>
      </c>
      <c r="D903" s="18">
        <v>96.7</v>
      </c>
      <c r="E903" s="43"/>
      <c r="F903" s="18"/>
      <c r="G903" s="18"/>
      <c r="H903" s="18"/>
      <c r="I903" s="18"/>
      <c r="J903" s="18"/>
      <c r="K903" s="18"/>
      <c r="L903" s="18"/>
      <c r="M903" s="18"/>
      <c r="N903" s="18"/>
      <c r="O903" s="18"/>
    </row>
    <row r="904" spans="1:15" ht="11" customHeight="1" x14ac:dyDescent="0.25">
      <c r="A904" s="44"/>
      <c r="B904" s="42">
        <v>1996</v>
      </c>
      <c r="C904" s="18">
        <v>88.6</v>
      </c>
      <c r="D904" s="18">
        <v>99.2</v>
      </c>
      <c r="E904" s="43"/>
      <c r="F904" s="18"/>
      <c r="G904" s="18"/>
      <c r="H904" s="18"/>
      <c r="I904" s="18"/>
      <c r="J904" s="18"/>
      <c r="K904" s="18"/>
      <c r="L904" s="18"/>
      <c r="M904" s="18"/>
      <c r="N904" s="18"/>
      <c r="O904" s="18"/>
    </row>
    <row r="905" spans="1:15" ht="11" customHeight="1" x14ac:dyDescent="0.25">
      <c r="A905" s="44"/>
      <c r="B905" s="42">
        <v>1997</v>
      </c>
      <c r="C905" s="18">
        <v>89.9</v>
      </c>
      <c r="D905" s="18">
        <v>101.2</v>
      </c>
      <c r="E905" s="43"/>
      <c r="F905" s="18"/>
      <c r="G905" s="18"/>
      <c r="H905" s="18"/>
      <c r="I905" s="18"/>
      <c r="J905" s="18"/>
      <c r="K905" s="18"/>
      <c r="L905" s="18"/>
      <c r="M905" s="18"/>
      <c r="N905" s="18"/>
      <c r="O905" s="18"/>
    </row>
    <row r="906" spans="1:15" ht="11" customHeight="1" x14ac:dyDescent="0.25">
      <c r="A906" s="44"/>
      <c r="B906" s="42">
        <v>1998</v>
      </c>
      <c r="C906" s="18">
        <v>88.8</v>
      </c>
      <c r="D906" s="18">
        <v>100.2</v>
      </c>
      <c r="E906" s="43"/>
      <c r="F906" s="18"/>
      <c r="G906" s="18"/>
      <c r="H906" s="18"/>
      <c r="I906" s="18"/>
      <c r="J906" s="18"/>
      <c r="K906" s="18"/>
      <c r="L906" s="18"/>
      <c r="M906" s="18"/>
      <c r="N906" s="18"/>
      <c r="O906" s="18"/>
    </row>
    <row r="907" spans="1:15" ht="11" customHeight="1" x14ac:dyDescent="0.25">
      <c r="A907" s="44"/>
      <c r="B907" s="42">
        <v>1999</v>
      </c>
      <c r="C907" s="18">
        <v>88.8</v>
      </c>
      <c r="D907" s="18">
        <v>99</v>
      </c>
      <c r="E907" s="43"/>
      <c r="F907" s="18"/>
      <c r="G907" s="18"/>
      <c r="H907" s="18"/>
      <c r="I907" s="18"/>
      <c r="J907" s="18"/>
      <c r="K907" s="18"/>
      <c r="L907" s="18"/>
      <c r="M907" s="18"/>
      <c r="N907" s="18"/>
      <c r="O907" s="18"/>
    </row>
    <row r="908" spans="1:15" ht="11" customHeight="1" x14ac:dyDescent="0.25">
      <c r="A908" s="44"/>
      <c r="B908" s="42">
        <v>2000</v>
      </c>
      <c r="C908" s="18">
        <v>91.1</v>
      </c>
      <c r="D908" s="18">
        <v>100.2</v>
      </c>
      <c r="E908" s="43"/>
      <c r="F908" s="18"/>
      <c r="G908" s="18"/>
      <c r="H908" s="18"/>
      <c r="I908" s="18"/>
      <c r="J908" s="18"/>
      <c r="K908" s="18"/>
      <c r="L908" s="18"/>
      <c r="M908" s="18"/>
      <c r="N908" s="18"/>
      <c r="O908" s="18"/>
    </row>
    <row r="909" spans="1:15" ht="11" customHeight="1" x14ac:dyDescent="0.25">
      <c r="A909" s="44"/>
      <c r="B909" s="42">
        <v>2001</v>
      </c>
      <c r="C909" s="18">
        <v>90.9</v>
      </c>
      <c r="D909" s="18">
        <v>98.8</v>
      </c>
      <c r="E909" s="43"/>
      <c r="F909" s="18"/>
      <c r="G909" s="18"/>
      <c r="H909" s="18"/>
      <c r="I909" s="18"/>
      <c r="J909" s="18"/>
      <c r="K909" s="18"/>
      <c r="L909" s="18"/>
      <c r="M909" s="18"/>
      <c r="N909" s="18"/>
      <c r="O909" s="18"/>
    </row>
    <row r="910" spans="1:15" ht="11" customHeight="1" x14ac:dyDescent="0.25">
      <c r="A910" s="44"/>
      <c r="B910" s="42">
        <v>2002</v>
      </c>
      <c r="C910" s="18">
        <v>91.3</v>
      </c>
      <c r="D910" s="18">
        <v>98</v>
      </c>
      <c r="E910" s="43"/>
      <c r="F910" s="18"/>
      <c r="G910" s="18"/>
      <c r="H910" s="18"/>
      <c r="I910" s="18"/>
      <c r="J910" s="18"/>
      <c r="K910" s="18"/>
      <c r="L910" s="18"/>
      <c r="M910" s="18"/>
      <c r="N910" s="18"/>
      <c r="O910" s="18"/>
    </row>
    <row r="911" spans="1:15" ht="11" customHeight="1" x14ac:dyDescent="0.25">
      <c r="A911" s="44"/>
      <c r="B911" s="42">
        <v>2003</v>
      </c>
      <c r="C911" s="18">
        <v>92.7</v>
      </c>
      <c r="D911" s="18">
        <v>98.1</v>
      </c>
      <c r="E911" s="43"/>
      <c r="F911" s="18"/>
      <c r="G911" s="18"/>
      <c r="H911" s="18"/>
      <c r="I911" s="18"/>
      <c r="J911" s="18"/>
      <c r="K911" s="18"/>
      <c r="L911" s="18"/>
      <c r="M911" s="18"/>
      <c r="N911" s="18"/>
      <c r="O911" s="18"/>
    </row>
    <row r="912" spans="1:15" ht="11" customHeight="1" x14ac:dyDescent="0.25">
      <c r="A912" s="44"/>
      <c r="B912" s="42">
        <v>2004</v>
      </c>
      <c r="C912" s="18">
        <v>94.7</v>
      </c>
      <c r="D912" s="18">
        <v>99.2</v>
      </c>
      <c r="E912" s="43"/>
      <c r="F912" s="18"/>
      <c r="G912" s="18"/>
      <c r="H912" s="18"/>
      <c r="I912" s="18"/>
      <c r="J912" s="18"/>
      <c r="K912" s="18"/>
      <c r="L912" s="18"/>
      <c r="M912" s="18"/>
      <c r="N912" s="18"/>
      <c r="O912" s="18"/>
    </row>
    <row r="913" spans="1:15" ht="11" customHeight="1" x14ac:dyDescent="0.25">
      <c r="A913" s="44"/>
      <c r="B913" s="42">
        <v>2005</v>
      </c>
      <c r="C913" s="18">
        <v>96.8</v>
      </c>
      <c r="D913" s="18">
        <v>100</v>
      </c>
      <c r="E913" s="43"/>
      <c r="F913" s="18"/>
      <c r="G913" s="18"/>
      <c r="H913" s="18"/>
      <c r="I913" s="18"/>
      <c r="J913" s="18"/>
      <c r="K913" s="18"/>
      <c r="L913" s="18"/>
      <c r="M913" s="18"/>
      <c r="N913" s="18"/>
      <c r="O913" s="18"/>
    </row>
    <row r="914" spans="1:15" ht="11" customHeight="1" x14ac:dyDescent="0.25">
      <c r="A914" s="44"/>
      <c r="B914" s="42">
        <v>2006</v>
      </c>
      <c r="C914" s="18">
        <v>98</v>
      </c>
      <c r="D914" s="18">
        <v>100.3</v>
      </c>
      <c r="E914" s="43"/>
      <c r="F914" s="18"/>
      <c r="G914" s="18"/>
      <c r="H914" s="18"/>
      <c r="I914" s="18"/>
      <c r="J914" s="18"/>
      <c r="K914" s="18"/>
      <c r="L914" s="18"/>
      <c r="M914" s="18"/>
      <c r="N914" s="18"/>
      <c r="O914" s="18"/>
    </row>
    <row r="915" spans="1:15" ht="11" customHeight="1" x14ac:dyDescent="0.25">
      <c r="A915" s="44"/>
      <c r="B915" s="42">
        <v>2007</v>
      </c>
      <c r="C915" s="18">
        <v>99.5</v>
      </c>
      <c r="D915" s="18">
        <v>101</v>
      </c>
      <c r="E915" s="43"/>
      <c r="F915" s="18"/>
      <c r="G915" s="18"/>
      <c r="H915" s="18"/>
      <c r="I915" s="18"/>
      <c r="J915" s="18"/>
      <c r="K915" s="18"/>
      <c r="L915" s="18"/>
      <c r="M915" s="18"/>
      <c r="N915" s="18"/>
      <c r="O915" s="18"/>
    </row>
    <row r="916" spans="1:15" ht="11" customHeight="1" x14ac:dyDescent="0.25">
      <c r="A916" s="44"/>
      <c r="B916" s="42">
        <v>2008</v>
      </c>
      <c r="C916" s="18">
        <v>98.3</v>
      </c>
      <c r="D916" s="18">
        <v>98.8</v>
      </c>
      <c r="E916" s="43"/>
      <c r="F916" s="18"/>
      <c r="G916" s="18"/>
      <c r="H916" s="18"/>
      <c r="I916" s="18"/>
      <c r="J916" s="18"/>
      <c r="K916" s="18"/>
      <c r="L916" s="18"/>
      <c r="M916" s="18"/>
      <c r="N916" s="18"/>
      <c r="O916" s="18"/>
    </row>
    <row r="917" spans="1:15" ht="11" customHeight="1" x14ac:dyDescent="0.25">
      <c r="A917" s="44"/>
      <c r="B917" s="42">
        <v>2009</v>
      </c>
      <c r="C917" s="18">
        <v>92</v>
      </c>
      <c r="D917" s="18">
        <v>92.6</v>
      </c>
      <c r="E917" s="43"/>
      <c r="F917" s="18"/>
      <c r="G917" s="18"/>
      <c r="H917" s="18"/>
      <c r="I917" s="18"/>
      <c r="J917" s="18"/>
      <c r="K917" s="18"/>
      <c r="L917" s="18"/>
      <c r="M917" s="18"/>
      <c r="N917" s="18"/>
      <c r="O917" s="18"/>
    </row>
    <row r="918" spans="1:15" ht="11" customHeight="1" x14ac:dyDescent="0.25">
      <c r="A918" s="44"/>
      <c r="B918" s="42">
        <v>2010</v>
      </c>
      <c r="C918" s="18">
        <v>95.4</v>
      </c>
      <c r="D918" s="18">
        <v>94.5</v>
      </c>
      <c r="E918" s="43"/>
      <c r="F918" s="18"/>
      <c r="G918" s="18"/>
      <c r="H918" s="18"/>
      <c r="I918" s="18"/>
      <c r="J918" s="18"/>
      <c r="K918" s="18"/>
      <c r="L918" s="18"/>
      <c r="M918" s="18"/>
      <c r="N918" s="18"/>
      <c r="O918" s="18"/>
    </row>
    <row r="919" spans="1:15" ht="11" customHeight="1" x14ac:dyDescent="0.25">
      <c r="A919" s="44"/>
      <c r="B919" s="42">
        <v>2011</v>
      </c>
      <c r="C919" s="18">
        <v>95.2</v>
      </c>
      <c r="D919" s="18">
        <v>92.5</v>
      </c>
      <c r="E919" s="43">
        <v>88</v>
      </c>
      <c r="F919" s="18"/>
      <c r="G919" s="18"/>
      <c r="H919" s="18"/>
      <c r="I919" s="18"/>
      <c r="J919" s="18"/>
      <c r="K919" s="18"/>
      <c r="L919" s="18"/>
      <c r="M919" s="18"/>
      <c r="N919" s="18"/>
      <c r="O919" s="18"/>
    </row>
    <row r="920" spans="1:15" ht="11" customHeight="1" x14ac:dyDescent="0.25">
      <c r="A920" s="44"/>
      <c r="B920" s="42">
        <v>2012</v>
      </c>
      <c r="C920" s="18">
        <v>96.2</v>
      </c>
      <c r="D920" s="18">
        <v>93</v>
      </c>
      <c r="E920" s="43">
        <v>89.7</v>
      </c>
      <c r="F920" s="18"/>
      <c r="G920" s="18"/>
      <c r="H920" s="18"/>
      <c r="I920" s="18"/>
      <c r="J920" s="18"/>
      <c r="K920" s="18"/>
      <c r="L920" s="18"/>
      <c r="M920" s="18"/>
      <c r="N920" s="18"/>
      <c r="O920" s="18"/>
    </row>
    <row r="921" spans="1:15" ht="11" customHeight="1" x14ac:dyDescent="0.25">
      <c r="A921" s="44"/>
      <c r="B921" s="42">
        <v>2013</v>
      </c>
      <c r="C921" s="18">
        <v>98.1</v>
      </c>
      <c r="D921" s="18">
        <v>94.5</v>
      </c>
      <c r="E921" s="43">
        <v>92.2</v>
      </c>
      <c r="F921" s="18"/>
      <c r="G921" s="18"/>
      <c r="H921" s="18"/>
      <c r="I921" s="18"/>
      <c r="J921" s="18"/>
      <c r="K921" s="18"/>
      <c r="L921" s="18"/>
      <c r="M921" s="18"/>
      <c r="N921" s="18"/>
      <c r="O921" s="18"/>
    </row>
    <row r="922" spans="1:15" ht="11" customHeight="1" x14ac:dyDescent="0.25">
      <c r="A922" s="44"/>
      <c r="B922" s="42">
        <v>2014</v>
      </c>
      <c r="C922" s="18">
        <v>98.4</v>
      </c>
      <c r="D922" s="18">
        <v>96.2</v>
      </c>
      <c r="E922" s="43">
        <v>94.3</v>
      </c>
      <c r="F922" s="18"/>
      <c r="G922" s="18"/>
      <c r="H922" s="18"/>
      <c r="I922" s="18"/>
      <c r="J922" s="18"/>
      <c r="K922" s="18"/>
      <c r="L922" s="18"/>
      <c r="M922" s="18"/>
      <c r="N922" s="18"/>
      <c r="O922" s="18"/>
    </row>
    <row r="923" spans="1:15" ht="11" customHeight="1" x14ac:dyDescent="0.25">
      <c r="A923" s="44"/>
      <c r="B923" s="42">
        <v>2015</v>
      </c>
      <c r="C923" s="45">
        <v>100</v>
      </c>
      <c r="D923" s="45">
        <v>100</v>
      </c>
      <c r="E923" s="46">
        <v>100</v>
      </c>
      <c r="F923" s="18"/>
      <c r="G923" s="18"/>
      <c r="H923" s="18"/>
      <c r="I923" s="18"/>
      <c r="J923" s="18"/>
      <c r="K923" s="18"/>
      <c r="L923" s="18"/>
      <c r="M923" s="18"/>
      <c r="N923" s="18"/>
      <c r="O923" s="18"/>
    </row>
    <row r="924" spans="1:15" ht="11" customHeight="1" x14ac:dyDescent="0.25">
      <c r="A924" s="44"/>
      <c r="B924" s="42">
        <v>2016</v>
      </c>
      <c r="C924" s="18">
        <v>100.7</v>
      </c>
      <c r="D924" s="18">
        <v>101.4</v>
      </c>
      <c r="E924" s="43">
        <v>97.5</v>
      </c>
      <c r="F924" s="18"/>
      <c r="G924" s="18"/>
      <c r="H924" s="18"/>
      <c r="I924" s="18"/>
      <c r="J924" s="18"/>
      <c r="K924" s="18"/>
      <c r="L924" s="18"/>
      <c r="M924" s="18"/>
      <c r="N924" s="18"/>
      <c r="O924" s="18"/>
    </row>
    <row r="925" spans="1:15" ht="11" customHeight="1" x14ac:dyDescent="0.25">
      <c r="A925" s="44"/>
      <c r="B925" s="42">
        <v>2017</v>
      </c>
      <c r="C925" s="18">
        <v>102.8</v>
      </c>
      <c r="D925" s="18">
        <v>102.9</v>
      </c>
      <c r="E925" s="43">
        <v>99.7</v>
      </c>
      <c r="F925" s="18"/>
      <c r="G925" s="18"/>
      <c r="H925" s="18"/>
      <c r="I925" s="18"/>
      <c r="J925" s="18"/>
      <c r="K925" s="18"/>
      <c r="L925" s="18"/>
      <c r="M925" s="18"/>
      <c r="N925" s="18"/>
      <c r="O925" s="18"/>
    </row>
    <row r="926" spans="1:15" ht="11" customHeight="1" x14ac:dyDescent="0.25">
      <c r="A926" s="44"/>
      <c r="B926" s="42">
        <v>2018</v>
      </c>
      <c r="C926" s="18">
        <v>103.4</v>
      </c>
      <c r="D926" s="18">
        <v>103.5</v>
      </c>
      <c r="E926" s="43">
        <v>100.7</v>
      </c>
      <c r="F926" s="18"/>
      <c r="G926" s="18"/>
      <c r="H926" s="18"/>
      <c r="I926" s="18"/>
      <c r="J926" s="18"/>
      <c r="K926" s="18"/>
      <c r="L926" s="18"/>
      <c r="M926" s="18"/>
      <c r="N926" s="18"/>
      <c r="O926" s="18"/>
    </row>
    <row r="927" spans="1:15" ht="11" customHeight="1" x14ac:dyDescent="0.25">
      <c r="A927" s="44"/>
      <c r="B927" s="42">
        <v>2019</v>
      </c>
      <c r="C927" s="18">
        <v>102.8</v>
      </c>
      <c r="D927" s="18">
        <v>103.8</v>
      </c>
      <c r="E927" s="43">
        <v>97.2</v>
      </c>
      <c r="F927" s="18"/>
      <c r="G927" s="18"/>
      <c r="H927" s="18"/>
      <c r="I927" s="18"/>
      <c r="J927" s="18"/>
      <c r="K927" s="18"/>
      <c r="L927" s="18"/>
      <c r="M927" s="18"/>
      <c r="N927" s="18"/>
      <c r="O927" s="18"/>
    </row>
    <row r="928" spans="1:15" ht="11" customHeight="1" x14ac:dyDescent="0.25">
      <c r="A928" s="44"/>
      <c r="B928" s="42">
        <v>2020</v>
      </c>
      <c r="C928" s="18">
        <v>98.1</v>
      </c>
      <c r="D928" s="18">
        <v>100.5</v>
      </c>
      <c r="E928" s="43">
        <v>94.5</v>
      </c>
      <c r="F928" s="18"/>
      <c r="G928" s="18"/>
      <c r="H928" s="18"/>
      <c r="I928" s="18"/>
      <c r="J928" s="18"/>
      <c r="K928" s="18"/>
      <c r="L928" s="18"/>
      <c r="M928" s="18"/>
      <c r="N928" s="18"/>
      <c r="O928" s="18"/>
    </row>
    <row r="929" spans="1:15" ht="11" customHeight="1" x14ac:dyDescent="0.25">
      <c r="A929" s="44"/>
      <c r="B929" s="42">
        <v>2021</v>
      </c>
      <c r="C929" s="18">
        <v>101.1</v>
      </c>
      <c r="D929" s="18">
        <v>102.6</v>
      </c>
      <c r="E929" s="43">
        <v>96.4</v>
      </c>
      <c r="F929" s="18"/>
      <c r="G929" s="18"/>
      <c r="H929" s="18"/>
      <c r="I929" s="18"/>
      <c r="J929" s="18"/>
      <c r="K929" s="18"/>
      <c r="L929" s="18"/>
      <c r="M929" s="18"/>
      <c r="N929" s="18"/>
      <c r="O929" s="18"/>
    </row>
    <row r="930" spans="1:15" ht="11" customHeight="1" x14ac:dyDescent="0.25">
      <c r="A930" s="44"/>
      <c r="B930" s="42">
        <v>2022</v>
      </c>
      <c r="C930" s="18">
        <v>102.9</v>
      </c>
      <c r="D930" s="18">
        <v>103.7</v>
      </c>
      <c r="E930" s="43">
        <v>102.2</v>
      </c>
      <c r="F930" s="18"/>
      <c r="G930" s="18"/>
      <c r="H930" s="18"/>
      <c r="I930" s="18"/>
      <c r="J930" s="18"/>
      <c r="K930" s="18"/>
      <c r="L930" s="18"/>
      <c r="M930" s="18"/>
      <c r="N930" s="18"/>
      <c r="O930" s="18"/>
    </row>
    <row r="931" spans="1:15" ht="11" customHeight="1" thickBot="1" x14ac:dyDescent="0.3">
      <c r="A931" s="24"/>
      <c r="B931" s="25">
        <v>2023</v>
      </c>
      <c r="C931" s="26">
        <v>104.6</v>
      </c>
      <c r="D931" s="26">
        <v>109.9</v>
      </c>
      <c r="E931" s="47"/>
      <c r="F931" s="18"/>
      <c r="G931" s="18"/>
      <c r="H931" s="18"/>
      <c r="I931" s="18"/>
      <c r="J931" s="18"/>
      <c r="K931" s="18"/>
      <c r="L931" s="18"/>
      <c r="M931" s="18"/>
      <c r="N931" s="18"/>
      <c r="O931" s="18"/>
    </row>
    <row r="932" spans="1:15" ht="11" customHeight="1" x14ac:dyDescent="0.25">
      <c r="A932" s="14" t="s">
        <v>35</v>
      </c>
      <c r="B932" s="15">
        <v>1994</v>
      </c>
      <c r="C932" s="16">
        <v>86.2</v>
      </c>
      <c r="D932" s="16">
        <v>32.200000000000003</v>
      </c>
      <c r="E932" s="40"/>
      <c r="F932" s="18"/>
      <c r="G932" s="18"/>
      <c r="H932" s="18"/>
      <c r="I932" s="18"/>
      <c r="J932" s="18"/>
      <c r="K932" s="18"/>
      <c r="L932" s="18"/>
      <c r="M932" s="18"/>
      <c r="N932" s="18"/>
      <c r="O932" s="18"/>
    </row>
    <row r="933" spans="1:15" ht="11" customHeight="1" x14ac:dyDescent="0.25">
      <c r="A933" s="41"/>
      <c r="B933" s="42">
        <v>1995</v>
      </c>
      <c r="C933" s="18">
        <v>93.2</v>
      </c>
      <c r="D933" s="18">
        <v>33.700000000000003</v>
      </c>
      <c r="E933" s="43"/>
      <c r="F933" s="18"/>
      <c r="G933" s="18"/>
      <c r="H933" s="18"/>
      <c r="I933" s="18"/>
      <c r="J933" s="18"/>
      <c r="K933" s="18"/>
      <c r="L933" s="18"/>
      <c r="M933" s="18"/>
      <c r="N933" s="18"/>
      <c r="O933" s="18"/>
    </row>
    <row r="934" spans="1:15" ht="11" customHeight="1" x14ac:dyDescent="0.25">
      <c r="A934" s="44"/>
      <c r="B934" s="42">
        <v>1996</v>
      </c>
      <c r="C934" s="18">
        <v>95.3</v>
      </c>
      <c r="D934" s="18">
        <v>35.5</v>
      </c>
      <c r="E934" s="43"/>
      <c r="F934" s="18"/>
      <c r="G934" s="18"/>
      <c r="H934" s="18"/>
      <c r="I934" s="18"/>
      <c r="J934" s="18"/>
      <c r="K934" s="18"/>
      <c r="L934" s="18"/>
      <c r="M934" s="18"/>
      <c r="N934" s="18"/>
      <c r="O934" s="18"/>
    </row>
    <row r="935" spans="1:15" ht="11" customHeight="1" x14ac:dyDescent="0.25">
      <c r="A935" s="44"/>
      <c r="B935" s="42">
        <v>1997</v>
      </c>
      <c r="C935" s="18">
        <v>91.2</v>
      </c>
      <c r="D935" s="18">
        <v>44.1</v>
      </c>
      <c r="E935" s="43"/>
      <c r="F935" s="18"/>
      <c r="G935" s="18"/>
      <c r="H935" s="18"/>
      <c r="I935" s="18"/>
      <c r="J935" s="18"/>
      <c r="K935" s="18"/>
      <c r="L935" s="18"/>
      <c r="M935" s="18"/>
      <c r="N935" s="18"/>
      <c r="O935" s="18"/>
    </row>
    <row r="936" spans="1:15" ht="11" customHeight="1" x14ac:dyDescent="0.25">
      <c r="A936" s="44"/>
      <c r="B936" s="42">
        <v>1998</v>
      </c>
      <c r="C936" s="18">
        <v>90.6</v>
      </c>
      <c r="D936" s="18">
        <v>43.1</v>
      </c>
      <c r="E936" s="43"/>
      <c r="F936" s="18"/>
      <c r="G936" s="18"/>
      <c r="H936" s="18"/>
      <c r="I936" s="18"/>
      <c r="J936" s="18"/>
      <c r="K936" s="18"/>
      <c r="L936" s="18"/>
      <c r="M936" s="18"/>
      <c r="N936" s="18"/>
      <c r="O936" s="18"/>
    </row>
    <row r="937" spans="1:15" ht="11" customHeight="1" x14ac:dyDescent="0.25">
      <c r="A937" s="44"/>
      <c r="B937" s="42">
        <v>1999</v>
      </c>
      <c r="C937" s="18">
        <v>91.1</v>
      </c>
      <c r="D937" s="18">
        <v>42.1</v>
      </c>
      <c r="E937" s="43"/>
      <c r="F937" s="18"/>
      <c r="G937" s="18"/>
      <c r="H937" s="18"/>
      <c r="I937" s="18"/>
      <c r="J937" s="18"/>
      <c r="K937" s="18"/>
      <c r="L937" s="18"/>
      <c r="M937" s="18"/>
      <c r="N937" s="18"/>
      <c r="O937" s="18"/>
    </row>
    <row r="938" spans="1:15" ht="11" customHeight="1" x14ac:dyDescent="0.25">
      <c r="A938" s="44"/>
      <c r="B938" s="42">
        <v>2000</v>
      </c>
      <c r="C938" s="18">
        <v>95</v>
      </c>
      <c r="D938" s="18">
        <v>45.2</v>
      </c>
      <c r="E938" s="43"/>
      <c r="F938" s="18"/>
      <c r="G938" s="18"/>
      <c r="H938" s="18"/>
      <c r="I938" s="18"/>
      <c r="J938" s="18"/>
      <c r="K938" s="18"/>
      <c r="L938" s="18"/>
      <c r="M938" s="18"/>
      <c r="N938" s="18"/>
      <c r="O938" s="18"/>
    </row>
    <row r="939" spans="1:15" ht="11" customHeight="1" x14ac:dyDescent="0.25">
      <c r="A939" s="44"/>
      <c r="B939" s="42">
        <v>2001</v>
      </c>
      <c r="C939" s="18">
        <v>96.7</v>
      </c>
      <c r="D939" s="18">
        <v>46.6</v>
      </c>
      <c r="E939" s="43"/>
      <c r="F939" s="18"/>
      <c r="G939" s="18"/>
      <c r="H939" s="18"/>
      <c r="I939" s="18"/>
      <c r="J939" s="18"/>
      <c r="K939" s="18"/>
      <c r="L939" s="18"/>
      <c r="M939" s="18"/>
      <c r="N939" s="18"/>
      <c r="O939" s="18"/>
    </row>
    <row r="940" spans="1:15" ht="11" customHeight="1" x14ac:dyDescent="0.25">
      <c r="A940" s="44"/>
      <c r="B940" s="42">
        <v>2002</v>
      </c>
      <c r="C940" s="18">
        <v>93.7</v>
      </c>
      <c r="D940" s="18">
        <v>45.3</v>
      </c>
      <c r="E940" s="43"/>
      <c r="F940" s="18"/>
      <c r="G940" s="18"/>
      <c r="H940" s="18"/>
      <c r="I940" s="18"/>
      <c r="J940" s="18"/>
      <c r="K940" s="18"/>
      <c r="L940" s="18"/>
      <c r="M940" s="18"/>
      <c r="N940" s="18"/>
      <c r="O940" s="18"/>
    </row>
    <row r="941" spans="1:15" ht="11" customHeight="1" x14ac:dyDescent="0.25">
      <c r="A941" s="44"/>
      <c r="B941" s="42">
        <v>2003</v>
      </c>
      <c r="C941" s="18">
        <v>96.3</v>
      </c>
      <c r="D941" s="18">
        <v>47.3</v>
      </c>
      <c r="E941" s="43"/>
      <c r="F941" s="18"/>
      <c r="G941" s="18"/>
      <c r="H941" s="18"/>
      <c r="I941" s="18"/>
      <c r="J941" s="18"/>
      <c r="K941" s="18"/>
      <c r="L941" s="18"/>
      <c r="M941" s="18"/>
      <c r="N941" s="18"/>
      <c r="O941" s="18"/>
    </row>
    <row r="942" spans="1:15" ht="11" customHeight="1" x14ac:dyDescent="0.25">
      <c r="A942" s="44"/>
      <c r="B942" s="42">
        <v>2004</v>
      </c>
      <c r="C942" s="18">
        <v>97.3</v>
      </c>
      <c r="D942" s="18">
        <v>49.7</v>
      </c>
      <c r="E942" s="43"/>
      <c r="F942" s="18"/>
      <c r="G942" s="18"/>
      <c r="H942" s="18"/>
      <c r="I942" s="18"/>
      <c r="J942" s="18"/>
      <c r="K942" s="18"/>
      <c r="L942" s="18"/>
      <c r="M942" s="18"/>
      <c r="N942" s="18"/>
      <c r="O942" s="18"/>
    </row>
    <row r="943" spans="1:15" ht="11" customHeight="1" x14ac:dyDescent="0.25">
      <c r="A943" s="44"/>
      <c r="B943" s="42">
        <v>2005</v>
      </c>
      <c r="C943" s="18">
        <v>99.9</v>
      </c>
      <c r="D943" s="18">
        <v>55.6</v>
      </c>
      <c r="E943" s="43"/>
      <c r="F943" s="18"/>
      <c r="G943" s="18"/>
      <c r="H943" s="18"/>
      <c r="I943" s="18"/>
      <c r="J943" s="18"/>
      <c r="K943" s="18"/>
      <c r="L943" s="18"/>
      <c r="M943" s="18"/>
      <c r="N943" s="18"/>
      <c r="O943" s="18"/>
    </row>
    <row r="944" spans="1:15" ht="11" customHeight="1" x14ac:dyDescent="0.25">
      <c r="A944" s="44"/>
      <c r="B944" s="42">
        <v>2006</v>
      </c>
      <c r="C944" s="18">
        <v>101.9</v>
      </c>
      <c r="D944" s="18">
        <v>63.1</v>
      </c>
      <c r="E944" s="43"/>
      <c r="F944" s="18"/>
      <c r="G944" s="18"/>
      <c r="H944" s="18"/>
      <c r="I944" s="18"/>
      <c r="J944" s="18"/>
      <c r="K944" s="18"/>
      <c r="L944" s="18"/>
      <c r="M944" s="18"/>
      <c r="N944" s="18"/>
      <c r="O944" s="18"/>
    </row>
    <row r="945" spans="1:15" ht="11" customHeight="1" x14ac:dyDescent="0.25">
      <c r="A945" s="44"/>
      <c r="B945" s="42">
        <v>2007</v>
      </c>
      <c r="C945" s="18">
        <v>100.4</v>
      </c>
      <c r="D945" s="18">
        <v>66.400000000000006</v>
      </c>
      <c r="E945" s="43"/>
      <c r="F945" s="18"/>
      <c r="G945" s="18"/>
      <c r="H945" s="18"/>
      <c r="I945" s="18"/>
      <c r="J945" s="18"/>
      <c r="K945" s="18"/>
      <c r="L945" s="18"/>
      <c r="M945" s="18"/>
      <c r="N945" s="18"/>
      <c r="O945" s="18"/>
    </row>
    <row r="946" spans="1:15" ht="11" customHeight="1" x14ac:dyDescent="0.25">
      <c r="A946" s="44"/>
      <c r="B946" s="42">
        <v>2008</v>
      </c>
      <c r="C946" s="18">
        <v>96.8</v>
      </c>
      <c r="D946" s="18">
        <v>68.7</v>
      </c>
      <c r="E946" s="43"/>
      <c r="F946" s="18"/>
      <c r="G946" s="18"/>
      <c r="H946" s="18"/>
      <c r="I946" s="18"/>
      <c r="J946" s="18"/>
      <c r="K946" s="18"/>
      <c r="L946" s="18"/>
      <c r="M946" s="18"/>
      <c r="N946" s="18"/>
      <c r="O946" s="18"/>
    </row>
    <row r="947" spans="1:15" ht="11" customHeight="1" x14ac:dyDescent="0.25">
      <c r="A947" s="44"/>
      <c r="B947" s="42">
        <v>2009</v>
      </c>
      <c r="C947" s="18">
        <v>92</v>
      </c>
      <c r="D947" s="18">
        <v>51.4</v>
      </c>
      <c r="E947" s="43"/>
      <c r="F947" s="18"/>
      <c r="G947" s="18"/>
      <c r="H947" s="18"/>
      <c r="I947" s="18"/>
      <c r="J947" s="18"/>
      <c r="K947" s="18"/>
      <c r="L947" s="18"/>
      <c r="M947" s="18"/>
      <c r="N947" s="18"/>
      <c r="O947" s="18"/>
    </row>
    <row r="948" spans="1:15" ht="11" customHeight="1" x14ac:dyDescent="0.25">
      <c r="A948" s="44"/>
      <c r="B948" s="42">
        <v>2010</v>
      </c>
      <c r="C948" s="18">
        <v>94.5</v>
      </c>
      <c r="D948" s="18">
        <v>56.5</v>
      </c>
      <c r="E948" s="43"/>
      <c r="F948" s="18"/>
      <c r="G948" s="18"/>
      <c r="H948" s="18"/>
      <c r="I948" s="18"/>
      <c r="J948" s="18"/>
      <c r="K948" s="18"/>
      <c r="L948" s="18"/>
      <c r="M948" s="18"/>
      <c r="N948" s="18"/>
      <c r="O948" s="18"/>
    </row>
    <row r="949" spans="1:15" ht="11" customHeight="1" x14ac:dyDescent="0.25">
      <c r="A949" s="44"/>
      <c r="B949" s="42">
        <v>2011</v>
      </c>
      <c r="C949" s="18">
        <v>97.1</v>
      </c>
      <c r="D949" s="18">
        <v>66.2</v>
      </c>
      <c r="E949" s="43">
        <v>63</v>
      </c>
      <c r="F949" s="18"/>
      <c r="G949" s="18"/>
      <c r="H949" s="18"/>
      <c r="I949" s="18"/>
      <c r="J949" s="18"/>
      <c r="K949" s="18"/>
      <c r="L949" s="18"/>
      <c r="M949" s="18"/>
      <c r="N949" s="18"/>
      <c r="O949" s="18"/>
    </row>
    <row r="950" spans="1:15" ht="11" customHeight="1" x14ac:dyDescent="0.25">
      <c r="A950" s="44"/>
      <c r="B950" s="42">
        <v>2012</v>
      </c>
      <c r="C950" s="18">
        <v>97.9</v>
      </c>
      <c r="D950" s="18">
        <v>67.3</v>
      </c>
      <c r="E950" s="43">
        <v>64.900000000000006</v>
      </c>
      <c r="F950" s="18"/>
      <c r="G950" s="18"/>
      <c r="H950" s="18"/>
      <c r="I950" s="18"/>
      <c r="J950" s="18"/>
      <c r="K950" s="18"/>
      <c r="L950" s="18"/>
      <c r="M950" s="18"/>
      <c r="N950" s="18"/>
      <c r="O950" s="18"/>
    </row>
    <row r="951" spans="1:15" ht="11" customHeight="1" x14ac:dyDescent="0.25">
      <c r="A951" s="44"/>
      <c r="B951" s="42">
        <v>2013</v>
      </c>
      <c r="C951" s="18">
        <v>96.7</v>
      </c>
      <c r="D951" s="18">
        <v>74.400000000000006</v>
      </c>
      <c r="E951" s="43">
        <v>72.599999999999994</v>
      </c>
      <c r="F951" s="18"/>
      <c r="G951" s="18"/>
      <c r="H951" s="18"/>
      <c r="I951" s="18"/>
      <c r="J951" s="18"/>
      <c r="K951" s="18"/>
      <c r="L951" s="18"/>
      <c r="M951" s="18"/>
      <c r="N951" s="18"/>
      <c r="O951" s="18"/>
    </row>
    <row r="952" spans="1:15" ht="11" customHeight="1" x14ac:dyDescent="0.25">
      <c r="A952" s="44"/>
      <c r="B952" s="42">
        <v>2014</v>
      </c>
      <c r="C952" s="18">
        <v>96.1</v>
      </c>
      <c r="D952" s="18">
        <v>99.2</v>
      </c>
      <c r="E952" s="43">
        <v>97.2</v>
      </c>
      <c r="F952" s="18"/>
      <c r="G952" s="18"/>
      <c r="H952" s="18"/>
      <c r="I952" s="18"/>
      <c r="J952" s="18"/>
      <c r="K952" s="18"/>
      <c r="L952" s="18"/>
      <c r="M952" s="18"/>
      <c r="N952" s="18"/>
      <c r="O952" s="18"/>
    </row>
    <row r="953" spans="1:15" ht="11" customHeight="1" x14ac:dyDescent="0.25">
      <c r="A953" s="44"/>
      <c r="B953" s="42">
        <v>2015</v>
      </c>
      <c r="C953" s="48">
        <v>100</v>
      </c>
      <c r="D953" s="48">
        <v>100</v>
      </c>
      <c r="E953" s="49">
        <v>100</v>
      </c>
      <c r="F953" s="18"/>
      <c r="G953" s="18"/>
      <c r="H953" s="18"/>
      <c r="I953" s="18"/>
      <c r="J953" s="18"/>
      <c r="K953" s="18"/>
      <c r="L953" s="18"/>
      <c r="M953" s="18"/>
      <c r="N953" s="18"/>
      <c r="O953" s="18"/>
    </row>
    <row r="954" spans="1:15" ht="11" customHeight="1" x14ac:dyDescent="0.25">
      <c r="A954" s="44"/>
      <c r="B954" s="42">
        <v>2016</v>
      </c>
      <c r="C954" s="18">
        <v>102.7</v>
      </c>
      <c r="D954" s="18">
        <v>88.5</v>
      </c>
      <c r="E954" s="43">
        <v>85.1</v>
      </c>
      <c r="F954" s="18"/>
      <c r="G954" s="18"/>
      <c r="H954" s="18"/>
      <c r="I954" s="18"/>
      <c r="J954" s="18"/>
      <c r="K954" s="18"/>
      <c r="L954" s="18"/>
      <c r="M954" s="18"/>
      <c r="N954" s="18"/>
      <c r="O954" s="18"/>
    </row>
    <row r="955" spans="1:15" ht="11" customHeight="1" x14ac:dyDescent="0.25">
      <c r="A955" s="44"/>
      <c r="B955" s="42">
        <v>2017</v>
      </c>
      <c r="C955" s="18">
        <v>103.8</v>
      </c>
      <c r="D955" s="18">
        <v>98.3</v>
      </c>
      <c r="E955" s="43">
        <v>95.2</v>
      </c>
      <c r="F955" s="18"/>
      <c r="G955" s="18"/>
      <c r="H955" s="18"/>
      <c r="I955" s="18"/>
      <c r="J955" s="18"/>
      <c r="K955" s="18"/>
      <c r="L955" s="18"/>
      <c r="M955" s="18"/>
      <c r="N955" s="18"/>
      <c r="O955" s="18"/>
    </row>
    <row r="956" spans="1:15" ht="11" customHeight="1" x14ac:dyDescent="0.25">
      <c r="A956" s="44"/>
      <c r="B956" s="42">
        <v>2018</v>
      </c>
      <c r="C956" s="18">
        <v>104.6</v>
      </c>
      <c r="D956" s="18">
        <v>105.9</v>
      </c>
      <c r="E956" s="43">
        <v>103.1</v>
      </c>
      <c r="F956" s="18"/>
      <c r="G956" s="18"/>
      <c r="H956" s="18"/>
      <c r="I956" s="18"/>
      <c r="J956" s="18"/>
      <c r="K956" s="18"/>
      <c r="L956" s="18"/>
      <c r="M956" s="18"/>
      <c r="N956" s="18"/>
      <c r="O956" s="18"/>
    </row>
    <row r="957" spans="1:15" ht="11" customHeight="1" x14ac:dyDescent="0.25">
      <c r="A957" s="44"/>
      <c r="B957" s="42">
        <v>2019</v>
      </c>
      <c r="C957" s="18">
        <v>103.8</v>
      </c>
      <c r="D957" s="18">
        <v>104.7</v>
      </c>
      <c r="E957" s="43">
        <v>98.1</v>
      </c>
      <c r="F957" s="18"/>
      <c r="G957" s="18"/>
      <c r="H957" s="18"/>
      <c r="I957" s="18"/>
      <c r="J957" s="18"/>
      <c r="K957" s="18"/>
      <c r="L957" s="18"/>
      <c r="M957" s="18"/>
      <c r="N957" s="18"/>
      <c r="O957" s="18"/>
    </row>
    <row r="958" spans="1:15" ht="11" customHeight="1" x14ac:dyDescent="0.25">
      <c r="A958" s="44"/>
      <c r="B958" s="42">
        <v>2020</v>
      </c>
      <c r="C958" s="18">
        <v>102.4</v>
      </c>
      <c r="D958" s="18">
        <v>103.2</v>
      </c>
      <c r="E958" s="43">
        <v>97.1</v>
      </c>
      <c r="F958" s="18"/>
      <c r="G958" s="18"/>
      <c r="H958" s="18"/>
      <c r="I958" s="18"/>
      <c r="J958" s="18"/>
      <c r="K958" s="18"/>
      <c r="L958" s="18"/>
      <c r="M958" s="18"/>
      <c r="N958" s="18"/>
      <c r="O958" s="18"/>
    </row>
    <row r="959" spans="1:15" ht="11" customHeight="1" x14ac:dyDescent="0.25">
      <c r="A959" s="44"/>
      <c r="B959" s="42">
        <v>2021</v>
      </c>
      <c r="C959" s="18">
        <v>103.2</v>
      </c>
      <c r="D959" s="18">
        <v>123</v>
      </c>
      <c r="E959" s="43">
        <v>115.5</v>
      </c>
      <c r="F959" s="18"/>
      <c r="G959" s="18"/>
      <c r="H959" s="18"/>
      <c r="I959" s="18"/>
      <c r="J959" s="18"/>
      <c r="K959" s="18"/>
      <c r="L959" s="18"/>
      <c r="M959" s="18"/>
      <c r="N959" s="18"/>
      <c r="O959" s="18"/>
    </row>
    <row r="960" spans="1:15" ht="11" customHeight="1" x14ac:dyDescent="0.25">
      <c r="A960" s="44"/>
      <c r="B960" s="42">
        <v>2022</v>
      </c>
      <c r="C960" s="18">
        <v>103.6</v>
      </c>
      <c r="D960" s="18">
        <v>160.30000000000001</v>
      </c>
      <c r="E960" s="43">
        <v>157.30000000000001</v>
      </c>
      <c r="F960" s="18"/>
      <c r="G960" s="18"/>
      <c r="H960" s="18"/>
      <c r="I960" s="18"/>
      <c r="J960" s="18"/>
      <c r="K960" s="18"/>
      <c r="L960" s="18"/>
      <c r="M960" s="18"/>
      <c r="N960" s="18"/>
      <c r="O960" s="18"/>
    </row>
    <row r="961" spans="1:15" ht="11" customHeight="1" thickBot="1" x14ac:dyDescent="0.3">
      <c r="A961" s="24"/>
      <c r="B961" s="25">
        <v>2023</v>
      </c>
      <c r="C961" s="26">
        <v>100.4</v>
      </c>
      <c r="D961" s="26">
        <v>150.9</v>
      </c>
      <c r="E961" s="47"/>
      <c r="F961" s="18"/>
      <c r="G961" s="18"/>
      <c r="H961" s="18"/>
      <c r="I961" s="18"/>
      <c r="J961" s="18"/>
      <c r="K961" s="18"/>
      <c r="L961" s="18"/>
      <c r="M961" s="18"/>
      <c r="N961" s="18"/>
      <c r="O961" s="18"/>
    </row>
    <row r="962" spans="1:15" ht="11" customHeight="1" x14ac:dyDescent="0.25">
      <c r="A962" s="14" t="s">
        <v>36</v>
      </c>
      <c r="B962" s="15">
        <v>1994</v>
      </c>
      <c r="C962" s="16">
        <v>85.7</v>
      </c>
      <c r="D962" s="16">
        <v>32.700000000000003</v>
      </c>
      <c r="E962" s="40"/>
      <c r="F962" s="18"/>
      <c r="G962" s="18"/>
      <c r="H962" s="18"/>
      <c r="I962" s="18"/>
      <c r="J962" s="18"/>
      <c r="K962" s="18"/>
      <c r="L962" s="18"/>
      <c r="M962" s="18"/>
      <c r="N962" s="18"/>
      <c r="O962" s="18"/>
    </row>
    <row r="963" spans="1:15" ht="11" customHeight="1" x14ac:dyDescent="0.25">
      <c r="A963" s="41"/>
      <c r="B963" s="42">
        <v>1995</v>
      </c>
      <c r="C963" s="18">
        <v>91.7</v>
      </c>
      <c r="D963" s="18">
        <v>35.9</v>
      </c>
      <c r="E963" s="43"/>
      <c r="F963" s="18"/>
      <c r="G963" s="18"/>
      <c r="H963" s="18"/>
      <c r="I963" s="18"/>
      <c r="J963" s="18"/>
      <c r="K963" s="18"/>
      <c r="L963" s="18"/>
      <c r="M963" s="18"/>
      <c r="N963" s="18"/>
      <c r="O963" s="18"/>
    </row>
    <row r="964" spans="1:15" ht="11" customHeight="1" x14ac:dyDescent="0.25">
      <c r="A964" s="44"/>
      <c r="B964" s="42">
        <v>1996</v>
      </c>
      <c r="C964" s="18">
        <v>98.7</v>
      </c>
      <c r="D964" s="18">
        <v>38.6</v>
      </c>
      <c r="E964" s="43"/>
      <c r="F964" s="18"/>
      <c r="G964" s="18"/>
      <c r="H964" s="18"/>
      <c r="I964" s="18"/>
      <c r="J964" s="18"/>
      <c r="K964" s="18"/>
      <c r="L964" s="18"/>
      <c r="M964" s="18"/>
      <c r="N964" s="18"/>
      <c r="O964" s="18"/>
    </row>
    <row r="965" spans="1:15" ht="11" customHeight="1" x14ac:dyDescent="0.25">
      <c r="A965" s="44"/>
      <c r="B965" s="42">
        <v>1997</v>
      </c>
      <c r="C965" s="18">
        <v>99.4</v>
      </c>
      <c r="D965" s="18">
        <v>61.2</v>
      </c>
      <c r="E965" s="43"/>
      <c r="F965" s="18"/>
      <c r="G965" s="18"/>
      <c r="H965" s="18"/>
      <c r="I965" s="18"/>
      <c r="J965" s="18"/>
      <c r="K965" s="18"/>
      <c r="L965" s="18"/>
      <c r="M965" s="18"/>
      <c r="N965" s="18"/>
      <c r="O965" s="18"/>
    </row>
    <row r="966" spans="1:15" ht="11" customHeight="1" x14ac:dyDescent="0.25">
      <c r="A966" s="44"/>
      <c r="B966" s="42">
        <v>1998</v>
      </c>
      <c r="C966" s="18">
        <v>95.3</v>
      </c>
      <c r="D966" s="18">
        <v>64.400000000000006</v>
      </c>
      <c r="E966" s="43"/>
      <c r="F966" s="18"/>
      <c r="G966" s="18"/>
      <c r="H966" s="18"/>
      <c r="I966" s="18"/>
      <c r="J966" s="18"/>
      <c r="K966" s="18"/>
      <c r="L966" s="18"/>
      <c r="M966" s="18"/>
      <c r="N966" s="18"/>
      <c r="O966" s="18"/>
    </row>
    <row r="967" spans="1:15" ht="11" customHeight="1" x14ac:dyDescent="0.25">
      <c r="A967" s="44"/>
      <c r="B967" s="42">
        <v>1999</v>
      </c>
      <c r="C967" s="18">
        <v>86.1</v>
      </c>
      <c r="D967" s="18">
        <v>57</v>
      </c>
      <c r="E967" s="43"/>
      <c r="F967" s="18"/>
      <c r="G967" s="18"/>
      <c r="H967" s="18"/>
      <c r="I967" s="18"/>
      <c r="J967" s="18"/>
      <c r="K967" s="18"/>
      <c r="L967" s="18"/>
      <c r="M967" s="18"/>
      <c r="N967" s="18"/>
      <c r="O967" s="18"/>
    </row>
    <row r="968" spans="1:15" ht="11" customHeight="1" x14ac:dyDescent="0.25">
      <c r="A968" s="44"/>
      <c r="B968" s="42">
        <v>2000</v>
      </c>
      <c r="C968" s="18">
        <v>93.9</v>
      </c>
      <c r="D968" s="18">
        <v>61.6</v>
      </c>
      <c r="E968" s="43"/>
      <c r="F968" s="18"/>
      <c r="G968" s="18"/>
      <c r="H968" s="18"/>
      <c r="I968" s="18"/>
      <c r="J968" s="18"/>
      <c r="K968" s="18"/>
      <c r="L968" s="18"/>
      <c r="M968" s="18"/>
      <c r="N968" s="18"/>
      <c r="O968" s="18"/>
    </row>
    <row r="969" spans="1:15" ht="11" customHeight="1" x14ac:dyDescent="0.25">
      <c r="A969" s="44"/>
      <c r="B969" s="42">
        <v>2001</v>
      </c>
      <c r="C969" s="18">
        <v>93.7</v>
      </c>
      <c r="D969" s="18">
        <v>61.2</v>
      </c>
      <c r="E969" s="43"/>
      <c r="F969" s="18"/>
      <c r="G969" s="18"/>
      <c r="H969" s="18"/>
      <c r="I969" s="18"/>
      <c r="J969" s="18"/>
      <c r="K969" s="18"/>
      <c r="L969" s="18"/>
      <c r="M969" s="18"/>
      <c r="N969" s="18"/>
      <c r="O969" s="18"/>
    </row>
    <row r="970" spans="1:15" ht="11" customHeight="1" x14ac:dyDescent="0.25">
      <c r="A970" s="44"/>
      <c r="B970" s="42">
        <v>2002</v>
      </c>
      <c r="C970" s="18">
        <v>85.8</v>
      </c>
      <c r="D970" s="18">
        <v>54.3</v>
      </c>
      <c r="E970" s="43"/>
      <c r="F970" s="18"/>
      <c r="G970" s="18"/>
      <c r="H970" s="18"/>
      <c r="I970" s="18"/>
      <c r="J970" s="18"/>
      <c r="K970" s="18"/>
      <c r="L970" s="18"/>
      <c r="M970" s="18"/>
      <c r="N970" s="18"/>
      <c r="O970" s="18"/>
    </row>
    <row r="971" spans="1:15" ht="11" customHeight="1" x14ac:dyDescent="0.25">
      <c r="A971" s="44"/>
      <c r="B971" s="42">
        <v>2003</v>
      </c>
      <c r="C971" s="18">
        <v>89.1</v>
      </c>
      <c r="D971" s="18">
        <v>56</v>
      </c>
      <c r="E971" s="43"/>
      <c r="F971" s="18"/>
      <c r="G971" s="18"/>
      <c r="H971" s="18"/>
      <c r="I971" s="18"/>
      <c r="J971" s="18"/>
      <c r="K971" s="18"/>
      <c r="L971" s="18"/>
      <c r="M971" s="18"/>
      <c r="N971" s="18"/>
      <c r="O971" s="18"/>
    </row>
    <row r="972" spans="1:15" ht="11" customHeight="1" x14ac:dyDescent="0.25">
      <c r="A972" s="44"/>
      <c r="B972" s="42">
        <v>2004</v>
      </c>
      <c r="C972" s="18">
        <v>93.5</v>
      </c>
      <c r="D972" s="18">
        <v>60.4</v>
      </c>
      <c r="E972" s="43"/>
      <c r="F972" s="18"/>
      <c r="G972" s="18"/>
      <c r="H972" s="18"/>
      <c r="I972" s="18"/>
      <c r="J972" s="18"/>
      <c r="K972" s="18"/>
      <c r="L972" s="18"/>
      <c r="M972" s="18"/>
      <c r="N972" s="18"/>
      <c r="O972" s="18"/>
    </row>
    <row r="973" spans="1:15" ht="11" customHeight="1" x14ac:dyDescent="0.25">
      <c r="A973" s="44"/>
      <c r="B973" s="42">
        <v>2005</v>
      </c>
      <c r="C973" s="18">
        <v>97.7</v>
      </c>
      <c r="D973" s="18">
        <v>58.3</v>
      </c>
      <c r="E973" s="43"/>
      <c r="F973" s="18"/>
      <c r="G973" s="18"/>
      <c r="H973" s="18"/>
      <c r="I973" s="18"/>
      <c r="J973" s="18"/>
      <c r="K973" s="18"/>
      <c r="L973" s="18"/>
      <c r="M973" s="18"/>
      <c r="N973" s="18"/>
      <c r="O973" s="18"/>
    </row>
    <row r="974" spans="1:15" ht="11" customHeight="1" x14ac:dyDescent="0.25">
      <c r="A974" s="44"/>
      <c r="B974" s="42">
        <v>2006</v>
      </c>
      <c r="C974" s="18">
        <v>98.9</v>
      </c>
      <c r="D974" s="18">
        <v>59.7</v>
      </c>
      <c r="E974" s="43"/>
      <c r="F974" s="18"/>
      <c r="G974" s="18"/>
      <c r="H974" s="18"/>
      <c r="I974" s="18"/>
      <c r="J974" s="18"/>
      <c r="K974" s="18"/>
      <c r="L974" s="18"/>
      <c r="M974" s="18"/>
      <c r="N974" s="18"/>
      <c r="O974" s="18"/>
    </row>
    <row r="975" spans="1:15" ht="11" customHeight="1" x14ac:dyDescent="0.25">
      <c r="A975" s="44"/>
      <c r="B975" s="42">
        <v>2007</v>
      </c>
      <c r="C975" s="18">
        <v>100.9</v>
      </c>
      <c r="D975" s="18">
        <v>66.2</v>
      </c>
      <c r="E975" s="43"/>
      <c r="F975" s="18"/>
      <c r="G975" s="18"/>
      <c r="H975" s="18"/>
      <c r="I975" s="18"/>
      <c r="J975" s="18"/>
      <c r="K975" s="18"/>
      <c r="L975" s="18"/>
      <c r="M975" s="18"/>
      <c r="N975" s="18"/>
      <c r="O975" s="18"/>
    </row>
    <row r="976" spans="1:15" ht="11" customHeight="1" x14ac:dyDescent="0.25">
      <c r="A976" s="44"/>
      <c r="B976" s="42">
        <v>2008</v>
      </c>
      <c r="C976" s="18">
        <v>99.4</v>
      </c>
      <c r="D976" s="18">
        <v>65.400000000000006</v>
      </c>
      <c r="E976" s="43"/>
      <c r="F976" s="18"/>
      <c r="G976" s="18"/>
      <c r="H976" s="18"/>
      <c r="I976" s="18"/>
      <c r="J976" s="18"/>
      <c r="K976" s="18"/>
      <c r="L976" s="18"/>
      <c r="M976" s="18"/>
      <c r="N976" s="18"/>
      <c r="O976" s="18"/>
    </row>
    <row r="977" spans="1:15" ht="11" customHeight="1" x14ac:dyDescent="0.25">
      <c r="A977" s="44"/>
      <c r="B977" s="42">
        <v>2009</v>
      </c>
      <c r="C977" s="18">
        <v>77.900000000000006</v>
      </c>
      <c r="D977" s="18">
        <v>48.4</v>
      </c>
      <c r="E977" s="43"/>
      <c r="F977" s="18"/>
      <c r="G977" s="18"/>
      <c r="H977" s="18"/>
      <c r="I977" s="18"/>
      <c r="J977" s="18"/>
      <c r="K977" s="18"/>
      <c r="L977" s="18"/>
      <c r="M977" s="18"/>
      <c r="N977" s="18"/>
      <c r="O977" s="18"/>
    </row>
    <row r="978" spans="1:15" ht="11" customHeight="1" x14ac:dyDescent="0.25">
      <c r="A978" s="44"/>
      <c r="B978" s="42">
        <v>2010</v>
      </c>
      <c r="C978" s="18">
        <v>83</v>
      </c>
      <c r="D978" s="18">
        <v>51.1</v>
      </c>
      <c r="E978" s="43"/>
      <c r="F978" s="18"/>
      <c r="G978" s="18"/>
      <c r="H978" s="18"/>
      <c r="I978" s="18"/>
      <c r="J978" s="18"/>
      <c r="K978" s="18"/>
      <c r="L978" s="18"/>
      <c r="M978" s="18"/>
      <c r="N978" s="18"/>
      <c r="O978" s="18"/>
    </row>
    <row r="979" spans="1:15" ht="11" customHeight="1" x14ac:dyDescent="0.25">
      <c r="A979" s="44"/>
      <c r="B979" s="42">
        <v>2011</v>
      </c>
      <c r="C979" s="18">
        <v>86.9</v>
      </c>
      <c r="D979" s="18">
        <v>53.7</v>
      </c>
      <c r="E979" s="43">
        <v>47.3</v>
      </c>
      <c r="F979" s="18"/>
      <c r="G979" s="18"/>
      <c r="H979" s="18"/>
      <c r="I979" s="18"/>
      <c r="J979" s="18"/>
      <c r="K979" s="18"/>
      <c r="L979" s="18"/>
      <c r="M979" s="18"/>
      <c r="N979" s="18"/>
      <c r="O979" s="18"/>
    </row>
    <row r="980" spans="1:15" ht="11" customHeight="1" x14ac:dyDescent="0.25">
      <c r="A980" s="44"/>
      <c r="B980" s="42">
        <v>2012</v>
      </c>
      <c r="C980" s="18">
        <v>89.8</v>
      </c>
      <c r="D980" s="18">
        <v>54.7</v>
      </c>
      <c r="E980" s="43">
        <v>46.8</v>
      </c>
      <c r="F980" s="18"/>
      <c r="G980" s="18"/>
      <c r="H980" s="18"/>
      <c r="I980" s="18"/>
      <c r="J980" s="18"/>
      <c r="K980" s="18"/>
      <c r="L980" s="18"/>
      <c r="M980" s="18"/>
      <c r="N980" s="18"/>
      <c r="O980" s="18"/>
    </row>
    <row r="981" spans="1:15" ht="11" customHeight="1" x14ac:dyDescent="0.25">
      <c r="A981" s="44"/>
      <c r="B981" s="42">
        <v>2013</v>
      </c>
      <c r="C981" s="18">
        <v>90.1</v>
      </c>
      <c r="D981" s="18">
        <v>54.5</v>
      </c>
      <c r="E981" s="43">
        <v>52.8</v>
      </c>
      <c r="F981" s="18"/>
      <c r="G981" s="18"/>
      <c r="H981" s="18"/>
      <c r="I981" s="18"/>
      <c r="J981" s="18"/>
      <c r="K981" s="18"/>
      <c r="L981" s="18"/>
      <c r="M981" s="18"/>
      <c r="N981" s="18"/>
      <c r="O981" s="18"/>
    </row>
    <row r="982" spans="1:15" ht="11" customHeight="1" x14ac:dyDescent="0.25">
      <c r="A982" s="44"/>
      <c r="B982" s="42">
        <v>2014</v>
      </c>
      <c r="C982" s="18">
        <v>93.6</v>
      </c>
      <c r="D982" s="18">
        <v>84.3</v>
      </c>
      <c r="E982" s="43">
        <v>76.3</v>
      </c>
      <c r="F982" s="18"/>
      <c r="G982" s="18"/>
      <c r="H982" s="18"/>
      <c r="I982" s="18"/>
      <c r="J982" s="18"/>
      <c r="K982" s="18"/>
      <c r="L982" s="18"/>
      <c r="M982" s="18"/>
      <c r="N982" s="18"/>
      <c r="O982" s="18"/>
    </row>
    <row r="983" spans="1:15" ht="11" customHeight="1" x14ac:dyDescent="0.25">
      <c r="A983" s="44"/>
      <c r="B983" s="42">
        <v>2015</v>
      </c>
      <c r="C983" s="45">
        <v>100</v>
      </c>
      <c r="D983" s="45">
        <v>100</v>
      </c>
      <c r="E983" s="46">
        <v>100</v>
      </c>
      <c r="F983" s="18"/>
      <c r="G983" s="18"/>
      <c r="H983" s="18"/>
      <c r="I983" s="18"/>
      <c r="J983" s="18"/>
      <c r="K983" s="18"/>
      <c r="L983" s="18"/>
      <c r="M983" s="18"/>
      <c r="N983" s="18"/>
      <c r="O983" s="18"/>
    </row>
    <row r="984" spans="1:15" ht="11" customHeight="1" x14ac:dyDescent="0.25">
      <c r="A984" s="44"/>
      <c r="B984" s="42">
        <v>2016</v>
      </c>
      <c r="C984" s="18">
        <v>99.8</v>
      </c>
      <c r="D984" s="18">
        <v>101.1</v>
      </c>
      <c r="E984" s="43">
        <v>87.6</v>
      </c>
      <c r="F984" s="18"/>
      <c r="G984" s="18"/>
      <c r="H984" s="18"/>
      <c r="I984" s="18"/>
      <c r="J984" s="18"/>
      <c r="K984" s="18"/>
      <c r="L984" s="18"/>
      <c r="M984" s="18"/>
      <c r="N984" s="18"/>
      <c r="O984" s="18"/>
    </row>
    <row r="985" spans="1:15" ht="11" customHeight="1" x14ac:dyDescent="0.25">
      <c r="A985" s="44"/>
      <c r="B985" s="42">
        <v>2017</v>
      </c>
      <c r="C985" s="18">
        <v>102.5</v>
      </c>
      <c r="D985" s="18">
        <v>105</v>
      </c>
      <c r="E985" s="43">
        <v>100.6</v>
      </c>
      <c r="F985" s="18"/>
      <c r="G985" s="18"/>
      <c r="H985" s="18"/>
      <c r="I985" s="18"/>
      <c r="J985" s="18"/>
      <c r="K985" s="18"/>
      <c r="L985" s="18"/>
      <c r="M985" s="18"/>
      <c r="N985" s="18"/>
      <c r="O985" s="18"/>
    </row>
    <row r="986" spans="1:15" ht="11" customHeight="1" x14ac:dyDescent="0.25">
      <c r="A986" s="44"/>
      <c r="B986" s="42">
        <v>2018</v>
      </c>
      <c r="C986" s="18">
        <v>106.7</v>
      </c>
      <c r="D986" s="18">
        <v>111.7</v>
      </c>
      <c r="E986" s="43">
        <v>105.4</v>
      </c>
      <c r="F986" s="18"/>
      <c r="G986" s="18"/>
      <c r="H986" s="18"/>
      <c r="I986" s="18"/>
      <c r="J986" s="18"/>
      <c r="K986" s="18"/>
      <c r="L986" s="18"/>
      <c r="M986" s="18"/>
      <c r="N986" s="18"/>
      <c r="O986" s="18"/>
    </row>
    <row r="987" spans="1:15" ht="11" customHeight="1" x14ac:dyDescent="0.25">
      <c r="A987" s="44"/>
      <c r="B987" s="42">
        <v>2019</v>
      </c>
      <c r="C987" s="18">
        <v>105.3</v>
      </c>
      <c r="D987" s="18">
        <v>116.8</v>
      </c>
      <c r="E987" s="43">
        <v>106.6</v>
      </c>
      <c r="F987" s="18"/>
      <c r="G987" s="18"/>
      <c r="H987" s="18"/>
      <c r="I987" s="18"/>
      <c r="J987" s="18"/>
      <c r="K987" s="18"/>
      <c r="L987" s="18"/>
      <c r="M987" s="18"/>
      <c r="N987" s="18"/>
      <c r="O987" s="18"/>
    </row>
    <row r="988" spans="1:15" ht="11" customHeight="1" x14ac:dyDescent="0.25">
      <c r="A988" s="44"/>
      <c r="B988" s="42">
        <v>2020</v>
      </c>
      <c r="C988" s="18">
        <v>97</v>
      </c>
      <c r="D988" s="18">
        <v>126</v>
      </c>
      <c r="E988" s="43">
        <v>101.6</v>
      </c>
      <c r="F988" s="18"/>
      <c r="G988" s="18"/>
      <c r="H988" s="18"/>
      <c r="I988" s="18"/>
      <c r="J988" s="18"/>
      <c r="K988" s="18"/>
      <c r="L988" s="18"/>
      <c r="M988" s="18"/>
      <c r="N988" s="18"/>
      <c r="O988" s="18"/>
    </row>
    <row r="989" spans="1:15" ht="11" customHeight="1" x14ac:dyDescent="0.25">
      <c r="A989" s="44"/>
      <c r="B989" s="42">
        <v>2021</v>
      </c>
      <c r="C989" s="18">
        <v>101.7</v>
      </c>
      <c r="D989" s="18">
        <v>132</v>
      </c>
      <c r="E989" s="43">
        <v>111.3</v>
      </c>
      <c r="F989" s="18"/>
      <c r="G989" s="18"/>
      <c r="H989" s="18"/>
      <c r="I989" s="18"/>
      <c r="J989" s="18"/>
      <c r="K989" s="18"/>
      <c r="L989" s="18"/>
      <c r="M989" s="18"/>
      <c r="N989" s="18"/>
      <c r="O989" s="18"/>
    </row>
    <row r="990" spans="1:15" ht="11" customHeight="1" x14ac:dyDescent="0.25">
      <c r="A990" s="44"/>
      <c r="B990" s="42">
        <v>2022</v>
      </c>
      <c r="C990" s="18">
        <v>106.4</v>
      </c>
      <c r="D990" s="18">
        <v>145.5</v>
      </c>
      <c r="E990" s="43">
        <v>141.30000000000001</v>
      </c>
      <c r="F990" s="18"/>
      <c r="G990" s="18"/>
      <c r="H990" s="18"/>
      <c r="I990" s="18"/>
      <c r="J990" s="18"/>
      <c r="K990" s="18"/>
      <c r="L990" s="18"/>
      <c r="M990" s="18"/>
      <c r="N990" s="18"/>
      <c r="O990" s="18"/>
    </row>
    <row r="991" spans="1:15" ht="11" customHeight="1" thickBot="1" x14ac:dyDescent="0.3">
      <c r="A991" s="24"/>
      <c r="B991" s="25">
        <v>2023</v>
      </c>
      <c r="C991" s="26">
        <v>106</v>
      </c>
      <c r="D991" s="26">
        <v>150</v>
      </c>
      <c r="E991" s="47"/>
      <c r="F991" s="18"/>
      <c r="G991" s="18"/>
      <c r="H991" s="18"/>
      <c r="I991" s="18"/>
      <c r="J991" s="18"/>
      <c r="K991" s="18"/>
      <c r="L991" s="18"/>
      <c r="M991" s="18"/>
      <c r="N991" s="18"/>
      <c r="O991" s="18"/>
    </row>
    <row r="992" spans="1:15" ht="11" customHeight="1" x14ac:dyDescent="0.25">
      <c r="A992" s="14" t="s">
        <v>37</v>
      </c>
      <c r="B992" s="15">
        <v>1994</v>
      </c>
      <c r="C992" s="16">
        <v>83.8</v>
      </c>
      <c r="D992" s="16">
        <v>94.6</v>
      </c>
      <c r="E992" s="40"/>
      <c r="F992" s="18"/>
      <c r="G992" s="18"/>
      <c r="H992" s="18"/>
      <c r="I992" s="18"/>
      <c r="J992" s="18"/>
      <c r="K992" s="18"/>
      <c r="L992" s="18"/>
      <c r="M992" s="18"/>
      <c r="N992" s="18"/>
      <c r="O992" s="18"/>
    </row>
    <row r="993" spans="1:15" ht="11" customHeight="1" x14ac:dyDescent="0.25">
      <c r="A993" s="41"/>
      <c r="B993" s="42">
        <v>1995</v>
      </c>
      <c r="C993" s="18">
        <v>86</v>
      </c>
      <c r="D993" s="18">
        <v>96.3</v>
      </c>
      <c r="E993" s="43"/>
      <c r="F993" s="18"/>
      <c r="G993" s="18"/>
      <c r="H993" s="18"/>
      <c r="I993" s="18"/>
      <c r="J993" s="18"/>
      <c r="K993" s="18"/>
      <c r="L993" s="18"/>
      <c r="M993" s="18"/>
      <c r="N993" s="18"/>
      <c r="O993" s="18"/>
    </row>
    <row r="994" spans="1:15" ht="11" customHeight="1" x14ac:dyDescent="0.25">
      <c r="A994" s="44"/>
      <c r="B994" s="42">
        <v>1996</v>
      </c>
      <c r="C994" s="18">
        <v>88.6</v>
      </c>
      <c r="D994" s="18">
        <v>98.8</v>
      </c>
      <c r="E994" s="43"/>
      <c r="F994" s="18"/>
      <c r="G994" s="18"/>
      <c r="H994" s="18"/>
      <c r="I994" s="18"/>
      <c r="J994" s="18"/>
      <c r="K994" s="18"/>
      <c r="L994" s="18"/>
      <c r="M994" s="18"/>
      <c r="N994" s="18"/>
      <c r="O994" s="18"/>
    </row>
    <row r="995" spans="1:15" ht="11" customHeight="1" x14ac:dyDescent="0.25">
      <c r="A995" s="44"/>
      <c r="B995" s="42">
        <v>1997</v>
      </c>
      <c r="C995" s="18">
        <v>89.8</v>
      </c>
      <c r="D995" s="18">
        <v>100.7</v>
      </c>
      <c r="E995" s="43"/>
      <c r="F995" s="18"/>
      <c r="G995" s="18"/>
      <c r="H995" s="18"/>
      <c r="I995" s="18"/>
      <c r="J995" s="18"/>
      <c r="K995" s="18"/>
      <c r="L995" s="18"/>
      <c r="M995" s="18"/>
      <c r="N995" s="18"/>
      <c r="O995" s="18"/>
    </row>
    <row r="996" spans="1:15" ht="11" customHeight="1" x14ac:dyDescent="0.25">
      <c r="A996" s="44"/>
      <c r="B996" s="42">
        <v>1998</v>
      </c>
      <c r="C996" s="18">
        <v>88.8</v>
      </c>
      <c r="D996" s="18">
        <v>99.6</v>
      </c>
      <c r="E996" s="43"/>
      <c r="F996" s="18"/>
      <c r="G996" s="18"/>
      <c r="H996" s="18"/>
      <c r="I996" s="18"/>
      <c r="J996" s="18"/>
      <c r="K996" s="18"/>
      <c r="L996" s="18"/>
      <c r="M996" s="18"/>
      <c r="N996" s="18"/>
      <c r="O996" s="18"/>
    </row>
    <row r="997" spans="1:15" ht="11" customHeight="1" x14ac:dyDescent="0.25">
      <c r="A997" s="44"/>
      <c r="B997" s="42">
        <v>1999</v>
      </c>
      <c r="C997" s="18">
        <v>88.9</v>
      </c>
      <c r="D997" s="18">
        <v>98.5</v>
      </c>
      <c r="E997" s="43"/>
      <c r="F997" s="18"/>
      <c r="G997" s="18"/>
      <c r="H997" s="18"/>
      <c r="I997" s="18"/>
      <c r="J997" s="18"/>
      <c r="K997" s="18"/>
      <c r="L997" s="18"/>
      <c r="M997" s="18"/>
      <c r="N997" s="18"/>
      <c r="O997" s="18"/>
    </row>
    <row r="998" spans="1:15" ht="11" customHeight="1" x14ac:dyDescent="0.25">
      <c r="A998" s="44"/>
      <c r="B998" s="42">
        <v>2000</v>
      </c>
      <c r="C998" s="18">
        <v>91.2</v>
      </c>
      <c r="D998" s="18">
        <v>99.6</v>
      </c>
      <c r="E998" s="43"/>
      <c r="F998" s="18"/>
      <c r="G998" s="18"/>
      <c r="H998" s="18"/>
      <c r="I998" s="18"/>
      <c r="J998" s="18"/>
      <c r="K998" s="18"/>
      <c r="L998" s="18"/>
      <c r="M998" s="18"/>
      <c r="N998" s="18"/>
      <c r="O998" s="18"/>
    </row>
    <row r="999" spans="1:15" ht="11" customHeight="1" x14ac:dyDescent="0.25">
      <c r="A999" s="44"/>
      <c r="B999" s="42">
        <v>2001</v>
      </c>
      <c r="C999" s="18">
        <v>91</v>
      </c>
      <c r="D999" s="18">
        <v>98.3</v>
      </c>
      <c r="E999" s="43"/>
      <c r="F999" s="18"/>
      <c r="G999" s="18"/>
      <c r="H999" s="18"/>
      <c r="I999" s="18"/>
      <c r="J999" s="18"/>
      <c r="K999" s="18"/>
      <c r="L999" s="18"/>
      <c r="M999" s="18"/>
      <c r="N999" s="18"/>
      <c r="O999" s="18"/>
    </row>
    <row r="1000" spans="1:15" ht="11" customHeight="1" x14ac:dyDescent="0.25">
      <c r="A1000" s="44"/>
      <c r="B1000" s="42">
        <v>2002</v>
      </c>
      <c r="C1000" s="18">
        <v>91.4</v>
      </c>
      <c r="D1000" s="18">
        <v>97.6</v>
      </c>
      <c r="E1000" s="43"/>
      <c r="F1000" s="18"/>
      <c r="G1000" s="18"/>
      <c r="H1000" s="18"/>
      <c r="I1000" s="18"/>
      <c r="J1000" s="18"/>
      <c r="K1000" s="18"/>
      <c r="L1000" s="18"/>
      <c r="M1000" s="18"/>
      <c r="N1000" s="18"/>
      <c r="O1000" s="18"/>
    </row>
    <row r="1001" spans="1:15" ht="11" customHeight="1" x14ac:dyDescent="0.25">
      <c r="A1001" s="44"/>
      <c r="B1001" s="42">
        <v>2003</v>
      </c>
      <c r="C1001" s="18">
        <v>92.8</v>
      </c>
      <c r="D1001" s="18">
        <v>97.7</v>
      </c>
      <c r="E1001" s="43"/>
      <c r="F1001" s="18"/>
      <c r="G1001" s="18"/>
      <c r="H1001" s="18"/>
      <c r="I1001" s="18"/>
      <c r="J1001" s="18"/>
      <c r="K1001" s="18"/>
      <c r="L1001" s="18"/>
      <c r="M1001" s="18"/>
      <c r="N1001" s="18"/>
      <c r="O1001" s="18"/>
    </row>
    <row r="1002" spans="1:15" ht="11" customHeight="1" x14ac:dyDescent="0.25">
      <c r="A1002" s="44"/>
      <c r="B1002" s="42">
        <v>2004</v>
      </c>
      <c r="C1002" s="18">
        <v>94.7</v>
      </c>
      <c r="D1002" s="18">
        <v>98.8</v>
      </c>
      <c r="E1002" s="43"/>
      <c r="F1002" s="18"/>
      <c r="G1002" s="18"/>
      <c r="H1002" s="18"/>
      <c r="I1002" s="18"/>
      <c r="J1002" s="18"/>
      <c r="K1002" s="18"/>
      <c r="L1002" s="18"/>
      <c r="M1002" s="18"/>
      <c r="N1002" s="18"/>
      <c r="O1002" s="18"/>
    </row>
    <row r="1003" spans="1:15" ht="11" customHeight="1" x14ac:dyDescent="0.25">
      <c r="A1003" s="44"/>
      <c r="B1003" s="42">
        <v>2005</v>
      </c>
      <c r="C1003" s="18">
        <v>96.8</v>
      </c>
      <c r="D1003" s="18">
        <v>99.7</v>
      </c>
      <c r="E1003" s="43"/>
      <c r="F1003" s="18"/>
      <c r="G1003" s="18"/>
      <c r="H1003" s="18"/>
      <c r="I1003" s="18"/>
      <c r="J1003" s="18"/>
      <c r="K1003" s="18"/>
      <c r="L1003" s="18"/>
      <c r="M1003" s="18"/>
      <c r="N1003" s="18"/>
      <c r="O1003" s="18"/>
    </row>
    <row r="1004" spans="1:15" ht="11" customHeight="1" x14ac:dyDescent="0.25">
      <c r="A1004" s="44"/>
      <c r="B1004" s="42">
        <v>2006</v>
      </c>
      <c r="C1004" s="18">
        <v>98.1</v>
      </c>
      <c r="D1004" s="18">
        <v>100.1</v>
      </c>
      <c r="E1004" s="43"/>
      <c r="F1004" s="18"/>
      <c r="G1004" s="18"/>
      <c r="H1004" s="18"/>
      <c r="I1004" s="18"/>
      <c r="J1004" s="18"/>
      <c r="K1004" s="18"/>
      <c r="L1004" s="18"/>
      <c r="M1004" s="18"/>
      <c r="N1004" s="18"/>
      <c r="O1004" s="18"/>
    </row>
    <row r="1005" spans="1:15" ht="11" customHeight="1" x14ac:dyDescent="0.25">
      <c r="A1005" s="44"/>
      <c r="B1005" s="42">
        <v>2007</v>
      </c>
      <c r="C1005" s="18">
        <v>99.5</v>
      </c>
      <c r="D1005" s="18">
        <v>100.8</v>
      </c>
      <c r="E1005" s="43"/>
      <c r="F1005" s="18"/>
      <c r="G1005" s="18"/>
      <c r="H1005" s="18"/>
      <c r="I1005" s="18"/>
      <c r="J1005" s="18"/>
      <c r="K1005" s="18"/>
      <c r="L1005" s="18"/>
      <c r="M1005" s="18"/>
      <c r="N1005" s="18"/>
      <c r="O1005" s="18"/>
    </row>
    <row r="1006" spans="1:15" ht="11" customHeight="1" x14ac:dyDescent="0.25">
      <c r="A1006" s="44"/>
      <c r="B1006" s="42">
        <v>2008</v>
      </c>
      <c r="C1006" s="18">
        <v>98.3</v>
      </c>
      <c r="D1006" s="18">
        <v>98.6</v>
      </c>
      <c r="E1006" s="43"/>
      <c r="F1006" s="18"/>
      <c r="G1006" s="18"/>
      <c r="H1006" s="18"/>
      <c r="I1006" s="18"/>
      <c r="J1006" s="18"/>
      <c r="K1006" s="18"/>
      <c r="L1006" s="18"/>
      <c r="M1006" s="18"/>
      <c r="N1006" s="18"/>
      <c r="O1006" s="18"/>
    </row>
    <row r="1007" spans="1:15" ht="11" customHeight="1" x14ac:dyDescent="0.25">
      <c r="A1007" s="44"/>
      <c r="B1007" s="42">
        <v>2009</v>
      </c>
      <c r="C1007" s="18">
        <v>92.1</v>
      </c>
      <c r="D1007" s="18">
        <v>92.4</v>
      </c>
      <c r="E1007" s="43"/>
      <c r="F1007" s="18"/>
      <c r="G1007" s="18"/>
      <c r="H1007" s="18"/>
      <c r="I1007" s="18"/>
      <c r="J1007" s="18"/>
      <c r="K1007" s="18"/>
      <c r="L1007" s="18"/>
      <c r="M1007" s="18"/>
      <c r="N1007" s="18"/>
      <c r="O1007" s="18"/>
    </row>
    <row r="1008" spans="1:15" ht="11" customHeight="1" x14ac:dyDescent="0.25">
      <c r="A1008" s="44"/>
      <c r="B1008" s="42">
        <v>2010</v>
      </c>
      <c r="C1008" s="18">
        <v>95.5</v>
      </c>
      <c r="D1008" s="18">
        <v>94.3</v>
      </c>
      <c r="E1008" s="43"/>
      <c r="F1008" s="18"/>
      <c r="G1008" s="18"/>
      <c r="H1008" s="18"/>
      <c r="I1008" s="18"/>
      <c r="J1008" s="18"/>
      <c r="K1008" s="18"/>
      <c r="L1008" s="18"/>
      <c r="M1008" s="18"/>
      <c r="N1008" s="18"/>
      <c r="O1008" s="18"/>
    </row>
    <row r="1009" spans="1:15" ht="11" customHeight="1" x14ac:dyDescent="0.25">
      <c r="A1009" s="44"/>
      <c r="B1009" s="42">
        <v>2011</v>
      </c>
      <c r="C1009" s="18">
        <v>95.3</v>
      </c>
      <c r="D1009" s="18">
        <v>92.5</v>
      </c>
      <c r="E1009" s="43">
        <v>88.1</v>
      </c>
      <c r="F1009" s="18"/>
      <c r="G1009" s="18"/>
      <c r="H1009" s="18"/>
      <c r="I1009" s="18"/>
      <c r="J1009" s="18"/>
      <c r="K1009" s="18"/>
      <c r="L1009" s="18"/>
      <c r="M1009" s="18"/>
      <c r="N1009" s="18"/>
      <c r="O1009" s="18"/>
    </row>
    <row r="1010" spans="1:15" ht="11" customHeight="1" x14ac:dyDescent="0.25">
      <c r="A1010" s="44"/>
      <c r="B1010" s="42">
        <v>2012</v>
      </c>
      <c r="C1010" s="18">
        <v>96.3</v>
      </c>
      <c r="D1010" s="18">
        <v>93</v>
      </c>
      <c r="E1010" s="43">
        <v>89.8</v>
      </c>
      <c r="F1010" s="18"/>
      <c r="G1010" s="18"/>
      <c r="H1010" s="18"/>
      <c r="I1010" s="18"/>
      <c r="J1010" s="18"/>
      <c r="K1010" s="18"/>
      <c r="L1010" s="18"/>
      <c r="M1010" s="18"/>
      <c r="N1010" s="18"/>
      <c r="O1010" s="18"/>
    </row>
    <row r="1011" spans="1:15" ht="11" customHeight="1" x14ac:dyDescent="0.25">
      <c r="A1011" s="44"/>
      <c r="B1011" s="42">
        <v>2013</v>
      </c>
      <c r="C1011" s="18">
        <v>98.1</v>
      </c>
      <c r="D1011" s="18">
        <v>94.6</v>
      </c>
      <c r="E1011" s="43">
        <v>92.3</v>
      </c>
      <c r="F1011" s="18"/>
      <c r="G1011" s="18"/>
      <c r="H1011" s="18"/>
      <c r="I1011" s="18"/>
      <c r="J1011" s="18"/>
      <c r="K1011" s="18"/>
      <c r="L1011" s="18"/>
      <c r="M1011" s="18"/>
      <c r="N1011" s="18"/>
      <c r="O1011" s="18"/>
    </row>
    <row r="1012" spans="1:15" ht="11" customHeight="1" x14ac:dyDescent="0.25">
      <c r="A1012" s="44"/>
      <c r="B1012" s="42">
        <v>2014</v>
      </c>
      <c r="C1012" s="18">
        <v>98.4</v>
      </c>
      <c r="D1012" s="18">
        <v>96.4</v>
      </c>
      <c r="E1012" s="43">
        <v>94.6</v>
      </c>
      <c r="F1012" s="18"/>
      <c r="G1012" s="18"/>
      <c r="H1012" s="18"/>
      <c r="I1012" s="18"/>
      <c r="J1012" s="18"/>
      <c r="K1012" s="18"/>
      <c r="L1012" s="18"/>
      <c r="M1012" s="18"/>
      <c r="N1012" s="18"/>
      <c r="O1012" s="18"/>
    </row>
    <row r="1013" spans="1:15" ht="11" customHeight="1" x14ac:dyDescent="0.25">
      <c r="A1013" s="44"/>
      <c r="B1013" s="42">
        <v>2015</v>
      </c>
      <c r="C1013" s="45">
        <v>100</v>
      </c>
      <c r="D1013" s="45">
        <v>100</v>
      </c>
      <c r="E1013" s="46">
        <v>100</v>
      </c>
      <c r="F1013" s="18"/>
      <c r="G1013" s="18"/>
      <c r="H1013" s="18"/>
      <c r="I1013" s="18"/>
      <c r="J1013" s="18"/>
      <c r="K1013" s="18"/>
      <c r="L1013" s="18"/>
      <c r="M1013" s="18"/>
      <c r="N1013" s="18"/>
      <c r="O1013" s="18"/>
    </row>
    <row r="1014" spans="1:15" ht="11" customHeight="1" x14ac:dyDescent="0.25">
      <c r="A1014" s="44"/>
      <c r="B1014" s="42">
        <v>2016</v>
      </c>
      <c r="C1014" s="18">
        <v>100.8</v>
      </c>
      <c r="D1014" s="18">
        <v>101.2</v>
      </c>
      <c r="E1014" s="43">
        <v>97.4</v>
      </c>
      <c r="F1014" s="18"/>
      <c r="G1014" s="18"/>
      <c r="H1014" s="18"/>
      <c r="I1014" s="18"/>
      <c r="J1014" s="18"/>
      <c r="K1014" s="18"/>
      <c r="L1014" s="18"/>
      <c r="M1014" s="18"/>
      <c r="N1014" s="18"/>
      <c r="O1014" s="18"/>
    </row>
    <row r="1015" spans="1:15" ht="11" customHeight="1" x14ac:dyDescent="0.25">
      <c r="A1015" s="44"/>
      <c r="B1015" s="42">
        <v>2017</v>
      </c>
      <c r="C1015" s="18">
        <v>102.8</v>
      </c>
      <c r="D1015" s="18">
        <v>102.8</v>
      </c>
      <c r="E1015" s="43">
        <v>99.6</v>
      </c>
      <c r="F1015" s="18"/>
      <c r="G1015" s="18"/>
      <c r="H1015" s="18"/>
      <c r="I1015" s="18"/>
      <c r="J1015" s="18"/>
      <c r="K1015" s="18"/>
      <c r="L1015" s="18"/>
      <c r="M1015" s="18"/>
      <c r="N1015" s="18"/>
      <c r="O1015" s="18"/>
    </row>
    <row r="1016" spans="1:15" ht="11" customHeight="1" x14ac:dyDescent="0.25">
      <c r="A1016" s="44"/>
      <c r="B1016" s="42">
        <v>2018</v>
      </c>
      <c r="C1016" s="18">
        <v>103.4</v>
      </c>
      <c r="D1016" s="18">
        <v>103.5</v>
      </c>
      <c r="E1016" s="43">
        <v>100.7</v>
      </c>
      <c r="F1016" s="18"/>
      <c r="G1016" s="18"/>
      <c r="H1016" s="18"/>
      <c r="I1016" s="18"/>
      <c r="J1016" s="18"/>
      <c r="K1016" s="18"/>
      <c r="L1016" s="18"/>
      <c r="M1016" s="18"/>
      <c r="N1016" s="18"/>
      <c r="O1016" s="18"/>
    </row>
    <row r="1017" spans="1:15" ht="11" customHeight="1" x14ac:dyDescent="0.25">
      <c r="A1017" s="44"/>
      <c r="B1017" s="42">
        <v>2019</v>
      </c>
      <c r="C1017" s="18">
        <v>102.8</v>
      </c>
      <c r="D1017" s="18">
        <v>103.6</v>
      </c>
      <c r="E1017" s="43">
        <v>97.1</v>
      </c>
      <c r="F1017" s="18"/>
      <c r="G1017" s="18"/>
      <c r="H1017" s="18"/>
      <c r="I1017" s="18"/>
      <c r="J1017" s="18"/>
      <c r="K1017" s="18"/>
      <c r="L1017" s="18"/>
      <c r="M1017" s="18"/>
      <c r="N1017" s="18"/>
      <c r="O1017" s="18"/>
    </row>
    <row r="1018" spans="1:15" ht="11" customHeight="1" x14ac:dyDescent="0.25">
      <c r="A1018" s="44"/>
      <c r="B1018" s="42">
        <v>2020</v>
      </c>
      <c r="C1018" s="18">
        <v>98.2</v>
      </c>
      <c r="D1018" s="18">
        <v>100.2</v>
      </c>
      <c r="E1018" s="43">
        <v>94.5</v>
      </c>
      <c r="F1018" s="18"/>
      <c r="G1018" s="18"/>
      <c r="H1018" s="18"/>
      <c r="I1018" s="18"/>
      <c r="J1018" s="18"/>
      <c r="K1018" s="18"/>
      <c r="L1018" s="18"/>
      <c r="M1018" s="18"/>
      <c r="N1018" s="18"/>
      <c r="O1018" s="18"/>
    </row>
    <row r="1019" spans="1:15" ht="11" customHeight="1" x14ac:dyDescent="0.25">
      <c r="A1019" s="44"/>
      <c r="B1019" s="42">
        <v>2021</v>
      </c>
      <c r="C1019" s="18">
        <v>101.1</v>
      </c>
      <c r="D1019" s="18">
        <v>102.6</v>
      </c>
      <c r="E1019" s="43">
        <v>96.6</v>
      </c>
      <c r="F1019" s="18"/>
      <c r="G1019" s="18"/>
      <c r="H1019" s="18"/>
      <c r="I1019" s="18"/>
      <c r="J1019" s="18"/>
      <c r="K1019" s="18"/>
      <c r="L1019" s="18"/>
      <c r="M1019" s="18"/>
      <c r="N1019" s="18"/>
      <c r="O1019" s="18"/>
    </row>
    <row r="1020" spans="1:15" ht="11" customHeight="1" x14ac:dyDescent="0.25">
      <c r="A1020" s="44"/>
      <c r="B1020" s="42">
        <v>2022</v>
      </c>
      <c r="C1020" s="18">
        <v>102.9</v>
      </c>
      <c r="D1020" s="18">
        <v>104.2</v>
      </c>
      <c r="E1020" s="43">
        <v>102.7</v>
      </c>
      <c r="F1020" s="18"/>
      <c r="G1020" s="18"/>
      <c r="H1020" s="18"/>
      <c r="I1020" s="18"/>
      <c r="J1020" s="18"/>
      <c r="K1020" s="18"/>
      <c r="L1020" s="18"/>
      <c r="M1020" s="18"/>
      <c r="N1020" s="18"/>
      <c r="O1020" s="18"/>
    </row>
    <row r="1021" spans="1:15" ht="11" customHeight="1" thickBot="1" x14ac:dyDescent="0.3">
      <c r="A1021" s="24"/>
      <c r="B1021" s="25">
        <v>2023</v>
      </c>
      <c r="C1021" s="26">
        <v>104.4</v>
      </c>
      <c r="D1021" s="26">
        <v>110.1</v>
      </c>
      <c r="E1021" s="47"/>
      <c r="F1021" s="18"/>
      <c r="G1021" s="18"/>
      <c r="H1021" s="18"/>
      <c r="I1021" s="18"/>
      <c r="J1021" s="18"/>
      <c r="K1021" s="18"/>
      <c r="L1021" s="18"/>
      <c r="M1021" s="18"/>
      <c r="N1021" s="18"/>
      <c r="O1021" s="18"/>
    </row>
  </sheetData>
  <phoneticPr fontId="2"/>
  <pageMargins left="0.62992125984251968" right="3.937007874015748E-2" top="0.74803149606299213" bottom="0.15748031496062992" header="0.11811023622047245" footer="0.11811023622047245"/>
  <pageSetup paperSize="9" scale="60" fitToHeight="0" orientation="portrait" r:id="rId1"/>
  <rowBreaks count="8" manualBreakCount="8">
    <brk id="121" max="16383" man="1"/>
    <brk id="241" max="16383" man="1"/>
    <brk id="361" max="16383" man="1"/>
    <brk id="481" max="16383" man="1"/>
    <brk id="601" max="16383" man="1"/>
    <brk id="721" max="16383" man="1"/>
    <brk id="841" max="16383" man="1"/>
    <brk id="96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36713-EC62-48F0-8391-F1E04C6F30B1}">
  <sheetPr>
    <pageSetUpPr fitToPage="1"/>
  </sheetPr>
  <dimension ref="A1:AD987"/>
  <sheetViews>
    <sheetView showGridLines="0" view="pageBreakPreview" zoomScale="50" zoomScaleNormal="50" zoomScaleSheetLayoutView="50" workbookViewId="0"/>
  </sheetViews>
  <sheetFormatPr defaultColWidth="20.90625" defaultRowHeight="14" customHeight="1" x14ac:dyDescent="0.35"/>
  <cols>
    <col min="1" max="1" width="18.36328125" style="1" customWidth="1"/>
    <col min="2" max="2" width="7.81640625" style="2" customWidth="1"/>
    <col min="3" max="5" width="8.1796875" style="1" customWidth="1"/>
    <col min="6" max="8" width="13.6328125" style="1" customWidth="1"/>
    <col min="9" max="9" width="1.7265625" style="1" customWidth="1"/>
    <col min="10" max="11" width="10.453125" style="1" customWidth="1"/>
    <col min="12" max="12" width="3.1796875" style="1" customWidth="1"/>
    <col min="13" max="19" width="12.36328125" style="1" customWidth="1"/>
    <col min="20" max="20" width="5.81640625" style="1" customWidth="1"/>
    <col min="21" max="24" width="20.90625" style="1"/>
    <col min="25" max="25" width="4.26953125" style="1" customWidth="1"/>
    <col min="26" max="29" width="20.90625" style="1"/>
    <col min="30" max="30" width="5.6328125" style="1" customWidth="1"/>
    <col min="31" max="16384" width="20.90625" style="1"/>
  </cols>
  <sheetData>
    <row r="1" spans="1:30" s="4" customFormat="1" ht="36.5" customHeight="1" thickBot="1" x14ac:dyDescent="0.25">
      <c r="A1" s="7" t="s">
        <v>0</v>
      </c>
      <c r="B1" s="8"/>
      <c r="C1" s="9" t="s">
        <v>1</v>
      </c>
      <c r="D1" s="9" t="s">
        <v>2</v>
      </c>
      <c r="E1" s="9" t="s">
        <v>3</v>
      </c>
      <c r="F1" s="9" t="s">
        <v>1</v>
      </c>
      <c r="G1" s="9" t="s">
        <v>2</v>
      </c>
      <c r="H1" s="10" t="s">
        <v>3</v>
      </c>
      <c r="J1" s="11" t="s">
        <v>2</v>
      </c>
      <c r="K1" s="10" t="s">
        <v>3</v>
      </c>
      <c r="L1" s="5"/>
      <c r="M1" s="5"/>
      <c r="N1" s="5"/>
      <c r="O1" s="5"/>
      <c r="P1" s="5" t="s">
        <v>48</v>
      </c>
      <c r="Q1" s="5"/>
      <c r="R1" s="5"/>
      <c r="S1" s="5"/>
      <c r="V1" s="4" t="s">
        <v>49</v>
      </c>
      <c r="AA1" s="6" t="s">
        <v>50</v>
      </c>
    </row>
    <row r="2" spans="1:30" ht="15" customHeight="1" x14ac:dyDescent="0.35">
      <c r="A2" s="52" t="s">
        <v>4</v>
      </c>
      <c r="B2" s="53">
        <v>1994</v>
      </c>
      <c r="C2" s="54">
        <v>134.5</v>
      </c>
      <c r="D2" s="54">
        <v>137.30000000000001</v>
      </c>
      <c r="E2" s="55">
        <v>137.19999999999999</v>
      </c>
      <c r="F2" s="148">
        <f t="shared" ref="F2:H22" si="0">+F$23*C2/+C$23</f>
        <v>16722.788499999999</v>
      </c>
      <c r="G2" s="148">
        <f t="shared" si="0"/>
        <v>9431.6862000000001</v>
      </c>
      <c r="H2" s="149">
        <f t="shared" si="0"/>
        <v>7633.6707999999981</v>
      </c>
      <c r="I2" s="150"/>
      <c r="J2" s="151">
        <f t="shared" ref="J2:J65" si="1">+G2/F2</f>
        <v>0.56400200241724041</v>
      </c>
      <c r="K2" s="152">
        <f t="shared" ref="K2:K65" si="2">+H2/F2</f>
        <v>0.4564831277989313</v>
      </c>
      <c r="L2" s="57"/>
      <c r="M2" s="57"/>
      <c r="N2" s="57"/>
      <c r="O2" s="57"/>
      <c r="P2" s="57"/>
      <c r="Q2" s="57"/>
      <c r="R2" s="57"/>
      <c r="S2" s="57"/>
      <c r="T2" s="56"/>
      <c r="U2" s="56"/>
      <c r="V2" s="56"/>
      <c r="W2" s="56"/>
      <c r="X2" s="56"/>
      <c r="Y2" s="56"/>
      <c r="Z2" s="56"/>
      <c r="AA2" s="56"/>
      <c r="AB2" s="56"/>
      <c r="AC2" s="56"/>
      <c r="AD2" s="56"/>
    </row>
    <row r="3" spans="1:30" ht="15" customHeight="1" x14ac:dyDescent="0.35">
      <c r="A3" s="58"/>
      <c r="B3" s="59">
        <v>1995</v>
      </c>
      <c r="C3" s="57">
        <v>128.1</v>
      </c>
      <c r="D3" s="57">
        <v>135.9</v>
      </c>
      <c r="E3" s="60">
        <v>126.7</v>
      </c>
      <c r="F3" s="153">
        <f t="shared" si="0"/>
        <v>15927.057299999997</v>
      </c>
      <c r="G3" s="153">
        <f t="shared" si="0"/>
        <v>9335.5146000000004</v>
      </c>
      <c r="H3" s="154">
        <f t="shared" si="0"/>
        <v>7049.4612999999999</v>
      </c>
      <c r="I3" s="150"/>
      <c r="J3" s="151">
        <f t="shared" si="1"/>
        <v>0.58614183550403898</v>
      </c>
      <c r="K3" s="152">
        <f t="shared" si="2"/>
        <v>0.44260915040470167</v>
      </c>
      <c r="L3" s="57"/>
      <c r="M3" s="57"/>
      <c r="N3" s="57"/>
      <c r="O3" s="57"/>
      <c r="P3" s="57"/>
      <c r="Q3" s="57"/>
      <c r="R3" s="57"/>
      <c r="S3" s="57"/>
      <c r="T3" s="56"/>
      <c r="U3" s="56"/>
      <c r="V3" s="56"/>
      <c r="W3" s="56"/>
      <c r="X3" s="56"/>
      <c r="Y3" s="56"/>
      <c r="Z3" s="56"/>
      <c r="AA3" s="56"/>
      <c r="AB3" s="56"/>
      <c r="AC3" s="56"/>
      <c r="AD3" s="56"/>
    </row>
    <row r="4" spans="1:30" ht="15" customHeight="1" x14ac:dyDescent="0.35">
      <c r="A4" s="56"/>
      <c r="B4" s="59">
        <v>1996</v>
      </c>
      <c r="C4" s="57">
        <v>127.5</v>
      </c>
      <c r="D4" s="57">
        <v>123.7</v>
      </c>
      <c r="E4" s="60">
        <v>135</v>
      </c>
      <c r="F4" s="153">
        <f t="shared" si="0"/>
        <v>15852.4575</v>
      </c>
      <c r="G4" s="153">
        <f t="shared" si="0"/>
        <v>8497.4477999999999</v>
      </c>
      <c r="H4" s="154">
        <f t="shared" si="0"/>
        <v>7511.2650000000003</v>
      </c>
      <c r="I4" s="150"/>
      <c r="J4" s="151">
        <f t="shared" si="1"/>
        <v>0.53603346988944767</v>
      </c>
      <c r="K4" s="152">
        <f t="shared" si="2"/>
        <v>0.47382338038124372</v>
      </c>
      <c r="L4" s="57"/>
      <c r="M4" s="57"/>
      <c r="N4" s="57"/>
      <c r="O4" s="57"/>
      <c r="P4" s="57"/>
      <c r="Q4" s="57"/>
      <c r="R4" s="57"/>
      <c r="S4" s="57"/>
      <c r="T4" s="56"/>
      <c r="U4" s="56"/>
      <c r="V4" s="56"/>
      <c r="W4" s="56"/>
      <c r="X4" s="56"/>
      <c r="Y4" s="56"/>
      <c r="Z4" s="56"/>
      <c r="AA4" s="56"/>
      <c r="AB4" s="56"/>
      <c r="AC4" s="56"/>
      <c r="AD4" s="56"/>
    </row>
    <row r="5" spans="1:30" ht="15" customHeight="1" x14ac:dyDescent="0.35">
      <c r="A5" s="56"/>
      <c r="B5" s="59">
        <v>1997</v>
      </c>
      <c r="C5" s="57">
        <v>127.5</v>
      </c>
      <c r="D5" s="57">
        <v>126.9</v>
      </c>
      <c r="E5" s="60">
        <v>132.5</v>
      </c>
      <c r="F5" s="153">
        <f t="shared" si="0"/>
        <v>15852.4575</v>
      </c>
      <c r="G5" s="153">
        <f t="shared" si="0"/>
        <v>8717.2685999999994</v>
      </c>
      <c r="H5" s="154">
        <f t="shared" si="0"/>
        <v>7372.1674999999996</v>
      </c>
      <c r="I5" s="150"/>
      <c r="J5" s="151">
        <f t="shared" si="1"/>
        <v>0.5499001400886897</v>
      </c>
      <c r="K5" s="152">
        <f t="shared" si="2"/>
        <v>0.46504887333714656</v>
      </c>
      <c r="L5" s="57"/>
      <c r="M5" s="57"/>
      <c r="N5" s="57"/>
      <c r="O5" s="57"/>
      <c r="P5" s="57"/>
      <c r="Q5" s="57"/>
      <c r="R5" s="57"/>
      <c r="S5" s="57"/>
      <c r="T5" s="56"/>
      <c r="U5" s="56"/>
      <c r="V5" s="56"/>
      <c r="W5" s="56"/>
      <c r="X5" s="56"/>
      <c r="Y5" s="56"/>
      <c r="Z5" s="56"/>
      <c r="AA5" s="56"/>
      <c r="AB5" s="56"/>
      <c r="AC5" s="56"/>
      <c r="AD5" s="56"/>
    </row>
    <row r="6" spans="1:30" ht="15" customHeight="1" x14ac:dyDescent="0.35">
      <c r="A6" s="56"/>
      <c r="B6" s="59">
        <v>1998</v>
      </c>
      <c r="C6" s="57">
        <v>127.4</v>
      </c>
      <c r="D6" s="57">
        <v>124.3</v>
      </c>
      <c r="E6" s="60">
        <v>134.69999999999999</v>
      </c>
      <c r="F6" s="153">
        <f t="shared" si="0"/>
        <v>15840.0242</v>
      </c>
      <c r="G6" s="153">
        <f t="shared" si="0"/>
        <v>8538.6641999999993</v>
      </c>
      <c r="H6" s="154">
        <f t="shared" si="0"/>
        <v>7494.5732999999982</v>
      </c>
      <c r="I6" s="150"/>
      <c r="J6" s="151">
        <f t="shared" si="1"/>
        <v>0.53905625977515859</v>
      </c>
      <c r="K6" s="152">
        <f t="shared" si="2"/>
        <v>0.47314153093276196</v>
      </c>
      <c r="L6" s="57"/>
      <c r="M6" s="57"/>
      <c r="N6" s="57"/>
      <c r="O6" s="57"/>
      <c r="P6" s="57"/>
      <c r="Q6" s="57"/>
      <c r="R6" s="57"/>
      <c r="S6" s="57"/>
      <c r="T6" s="56"/>
      <c r="U6" s="56"/>
      <c r="V6" s="56"/>
      <c r="W6" s="56"/>
      <c r="X6" s="56"/>
      <c r="Y6" s="56"/>
      <c r="Z6" s="56"/>
      <c r="AA6" s="56"/>
      <c r="AB6" s="56"/>
      <c r="AC6" s="56"/>
      <c r="AD6" s="56"/>
    </row>
    <row r="7" spans="1:30" ht="15" customHeight="1" x14ac:dyDescent="0.35">
      <c r="A7" s="56"/>
      <c r="B7" s="59">
        <v>1999</v>
      </c>
      <c r="C7" s="57">
        <v>128.4</v>
      </c>
      <c r="D7" s="57">
        <v>127</v>
      </c>
      <c r="E7" s="60">
        <v>134.1</v>
      </c>
      <c r="F7" s="153">
        <f t="shared" si="0"/>
        <v>15964.3572</v>
      </c>
      <c r="G7" s="153">
        <f t="shared" si="0"/>
        <v>8724.137999999999</v>
      </c>
      <c r="H7" s="154">
        <f t="shared" si="0"/>
        <v>7461.1898999999985</v>
      </c>
      <c r="I7" s="150"/>
      <c r="J7" s="151">
        <f t="shared" si="1"/>
        <v>0.54647599591419804</v>
      </c>
      <c r="K7" s="152">
        <f t="shared" si="2"/>
        <v>0.46736550720626563</v>
      </c>
      <c r="L7" s="57"/>
      <c r="M7" s="57"/>
      <c r="N7" s="57"/>
      <c r="O7" s="57"/>
      <c r="P7" s="57"/>
      <c r="Q7" s="57"/>
      <c r="R7" s="57"/>
      <c r="S7" s="57"/>
      <c r="T7" s="56"/>
      <c r="U7" s="56"/>
      <c r="V7" s="56"/>
      <c r="W7" s="56"/>
      <c r="X7" s="56"/>
      <c r="Y7" s="56"/>
      <c r="Z7" s="56"/>
      <c r="AA7" s="56"/>
      <c r="AB7" s="56"/>
      <c r="AC7" s="56"/>
      <c r="AD7" s="56"/>
    </row>
    <row r="8" spans="1:30" ht="15" customHeight="1" x14ac:dyDescent="0.35">
      <c r="A8" s="56"/>
      <c r="B8" s="59">
        <v>2000</v>
      </c>
      <c r="C8" s="57">
        <v>133.80000000000001</v>
      </c>
      <c r="D8" s="57">
        <v>127.2</v>
      </c>
      <c r="E8" s="60">
        <v>144.1</v>
      </c>
      <c r="F8" s="153">
        <f t="shared" si="0"/>
        <v>16635.755400000002</v>
      </c>
      <c r="G8" s="153">
        <f t="shared" si="0"/>
        <v>8737.8768</v>
      </c>
      <c r="H8" s="154">
        <f t="shared" si="0"/>
        <v>8017.5798999999988</v>
      </c>
      <c r="I8" s="150"/>
      <c r="J8" s="151">
        <f t="shared" si="1"/>
        <v>0.52524677057947122</v>
      </c>
      <c r="K8" s="152">
        <f t="shared" si="2"/>
        <v>0.48194865259920794</v>
      </c>
      <c r="L8" s="57"/>
      <c r="M8" s="57"/>
      <c r="N8" s="57"/>
      <c r="O8" s="57"/>
      <c r="P8" s="57"/>
      <c r="Q8" s="57"/>
      <c r="R8" s="57"/>
      <c r="S8" s="57"/>
      <c r="T8" s="56"/>
      <c r="U8" s="56"/>
      <c r="V8" s="56"/>
      <c r="W8" s="56"/>
      <c r="X8" s="56"/>
      <c r="Y8" s="56"/>
      <c r="Z8" s="56"/>
      <c r="AA8" s="56"/>
      <c r="AB8" s="56"/>
      <c r="AC8" s="56"/>
      <c r="AD8" s="56"/>
    </row>
    <row r="9" spans="1:30" ht="15" customHeight="1" x14ac:dyDescent="0.35">
      <c r="A9" s="56"/>
      <c r="B9" s="59">
        <v>2001</v>
      </c>
      <c r="C9" s="57">
        <v>127.2</v>
      </c>
      <c r="D9" s="57">
        <v>125.2</v>
      </c>
      <c r="E9" s="60">
        <v>133.1</v>
      </c>
      <c r="F9" s="153">
        <f t="shared" si="0"/>
        <v>15815.1576</v>
      </c>
      <c r="G9" s="153">
        <f t="shared" si="0"/>
        <v>8600.4887999999992</v>
      </c>
      <c r="H9" s="154">
        <f t="shared" si="0"/>
        <v>7405.5508999999993</v>
      </c>
      <c r="I9" s="150"/>
      <c r="J9" s="151">
        <f t="shared" si="1"/>
        <v>0.5438130316197417</v>
      </c>
      <c r="K9" s="152">
        <f t="shared" si="2"/>
        <v>0.46825653511034243</v>
      </c>
      <c r="L9" s="57"/>
      <c r="M9" s="57"/>
      <c r="N9" s="57"/>
      <c r="O9" s="57"/>
      <c r="P9" s="57"/>
      <c r="Q9" s="57"/>
      <c r="R9" s="57"/>
      <c r="S9" s="57"/>
      <c r="T9" s="56"/>
      <c r="U9" s="56"/>
      <c r="V9" s="56"/>
      <c r="W9" s="56"/>
      <c r="X9" s="56"/>
      <c r="Y9" s="56"/>
      <c r="Z9" s="56"/>
      <c r="AA9" s="56"/>
      <c r="AB9" s="56"/>
      <c r="AC9" s="56"/>
      <c r="AD9" s="56"/>
    </row>
    <row r="10" spans="1:30" ht="15" customHeight="1" x14ac:dyDescent="0.35">
      <c r="A10" s="56"/>
      <c r="B10" s="59">
        <v>2002</v>
      </c>
      <c r="C10" s="57">
        <v>128.9</v>
      </c>
      <c r="D10" s="57">
        <v>120.7</v>
      </c>
      <c r="E10" s="60">
        <v>141</v>
      </c>
      <c r="F10" s="153">
        <f t="shared" si="0"/>
        <v>16026.523699999998</v>
      </c>
      <c r="G10" s="153">
        <f t="shared" si="0"/>
        <v>8291.3657999999996</v>
      </c>
      <c r="H10" s="154">
        <f t="shared" si="0"/>
        <v>7845.0989999999993</v>
      </c>
      <c r="I10" s="150"/>
      <c r="J10" s="151">
        <f t="shared" si="1"/>
        <v>0.5173527307110275</v>
      </c>
      <c r="K10" s="152">
        <f t="shared" si="2"/>
        <v>0.48950721609078585</v>
      </c>
      <c r="L10" s="57"/>
      <c r="M10" s="57"/>
      <c r="N10" s="57"/>
      <c r="O10" s="57"/>
      <c r="P10" s="57"/>
      <c r="Q10" s="57"/>
      <c r="R10" s="57"/>
      <c r="S10" s="57"/>
      <c r="T10" s="56"/>
      <c r="U10" s="56"/>
      <c r="V10" s="56"/>
      <c r="W10" s="56"/>
      <c r="X10" s="56"/>
      <c r="Y10" s="56"/>
      <c r="Z10" s="56"/>
      <c r="AA10" s="56"/>
      <c r="AB10" s="56"/>
      <c r="AC10" s="56"/>
      <c r="AD10" s="56"/>
    </row>
    <row r="11" spans="1:30" ht="15" customHeight="1" x14ac:dyDescent="0.35">
      <c r="A11" s="56"/>
      <c r="B11" s="59">
        <v>2003</v>
      </c>
      <c r="C11" s="57">
        <v>118.1</v>
      </c>
      <c r="D11" s="57">
        <v>112.4</v>
      </c>
      <c r="E11" s="60">
        <v>127.1</v>
      </c>
      <c r="F11" s="153">
        <f t="shared" si="0"/>
        <v>14683.727299999997</v>
      </c>
      <c r="G11" s="153">
        <f t="shared" si="0"/>
        <v>7721.2056000000002</v>
      </c>
      <c r="H11" s="154">
        <f t="shared" si="0"/>
        <v>7071.7168999999994</v>
      </c>
      <c r="I11" s="150"/>
      <c r="J11" s="151">
        <f t="shared" si="1"/>
        <v>0.52583417290785572</v>
      </c>
      <c r="K11" s="152">
        <f t="shared" si="2"/>
        <v>0.48160230406894039</v>
      </c>
      <c r="L11" s="57"/>
      <c r="M11" s="57"/>
      <c r="N11" s="57"/>
      <c r="O11" s="57"/>
      <c r="P11" s="57"/>
      <c r="Q11" s="57"/>
      <c r="R11" s="57"/>
      <c r="S11" s="57"/>
      <c r="T11" s="56"/>
      <c r="U11" s="56"/>
      <c r="V11" s="56"/>
      <c r="W11" s="56"/>
      <c r="X11" s="56"/>
      <c r="Y11" s="56"/>
      <c r="Z11" s="56"/>
      <c r="AA11" s="56"/>
      <c r="AB11" s="56"/>
      <c r="AC11" s="56"/>
      <c r="AD11" s="56"/>
    </row>
    <row r="12" spans="1:30" ht="15" customHeight="1" x14ac:dyDescent="0.35">
      <c r="A12" s="56"/>
      <c r="B12" s="59">
        <v>2004</v>
      </c>
      <c r="C12" s="57">
        <v>111.6</v>
      </c>
      <c r="D12" s="57">
        <v>112.3</v>
      </c>
      <c r="E12" s="60">
        <v>114</v>
      </c>
      <c r="F12" s="153">
        <f t="shared" si="0"/>
        <v>13875.562799999998</v>
      </c>
      <c r="G12" s="153">
        <f t="shared" si="0"/>
        <v>7714.3361999999997</v>
      </c>
      <c r="H12" s="154">
        <f t="shared" si="0"/>
        <v>6342.8459999999995</v>
      </c>
      <c r="I12" s="150"/>
      <c r="J12" s="151">
        <f t="shared" si="1"/>
        <v>0.5559656434260094</v>
      </c>
      <c r="K12" s="152">
        <f t="shared" si="2"/>
        <v>0.4571235121360267</v>
      </c>
      <c r="L12" s="57"/>
      <c r="M12" s="57"/>
      <c r="N12" s="57"/>
      <c r="O12" s="57"/>
      <c r="P12" s="57"/>
      <c r="Q12" s="57"/>
      <c r="R12" s="57"/>
      <c r="S12" s="57"/>
      <c r="T12" s="56"/>
      <c r="U12" s="56"/>
      <c r="V12" s="56"/>
      <c r="W12" s="56"/>
      <c r="X12" s="56"/>
      <c r="Y12" s="56"/>
      <c r="Z12" s="56"/>
      <c r="AA12" s="56"/>
      <c r="AB12" s="56"/>
      <c r="AC12" s="56"/>
      <c r="AD12" s="56"/>
    </row>
    <row r="13" spans="1:30" ht="15" customHeight="1" x14ac:dyDescent="0.35">
      <c r="A13" s="56"/>
      <c r="B13" s="59">
        <v>2005</v>
      </c>
      <c r="C13" s="57">
        <v>109.8</v>
      </c>
      <c r="D13" s="57">
        <v>108.9</v>
      </c>
      <c r="E13" s="60">
        <v>113.6</v>
      </c>
      <c r="F13" s="153">
        <f t="shared" si="0"/>
        <v>13651.763399999998</v>
      </c>
      <c r="G13" s="153">
        <f t="shared" si="0"/>
        <v>7480.7766000000001</v>
      </c>
      <c r="H13" s="154">
        <f t="shared" si="0"/>
        <v>6320.5903999999991</v>
      </c>
      <c r="I13" s="150"/>
      <c r="J13" s="151">
        <f t="shared" si="1"/>
        <v>0.54797145107276035</v>
      </c>
      <c r="K13" s="152">
        <f t="shared" si="2"/>
        <v>0.46298710392241343</v>
      </c>
      <c r="L13" s="57"/>
      <c r="M13" s="57"/>
      <c r="N13" s="57"/>
      <c r="O13" s="57"/>
      <c r="P13" s="57"/>
      <c r="Q13" s="57"/>
      <c r="R13" s="57"/>
      <c r="S13" s="57"/>
      <c r="T13" s="56"/>
      <c r="U13" s="56"/>
      <c r="V13" s="56"/>
      <c r="W13" s="56"/>
      <c r="X13" s="56"/>
      <c r="Y13" s="56"/>
      <c r="Z13" s="56"/>
      <c r="AA13" s="56"/>
      <c r="AB13" s="56"/>
      <c r="AC13" s="56"/>
      <c r="AD13" s="56"/>
    </row>
    <row r="14" spans="1:30" ht="15" customHeight="1" x14ac:dyDescent="0.35">
      <c r="A14" s="56"/>
      <c r="B14" s="59">
        <v>2006</v>
      </c>
      <c r="C14" s="57">
        <v>107.8</v>
      </c>
      <c r="D14" s="57">
        <v>106.6</v>
      </c>
      <c r="E14" s="60">
        <v>112</v>
      </c>
      <c r="F14" s="153">
        <f t="shared" si="0"/>
        <v>13403.097400000001</v>
      </c>
      <c r="G14" s="153">
        <f t="shared" si="0"/>
        <v>7322.7803999999996</v>
      </c>
      <c r="H14" s="154">
        <f t="shared" si="0"/>
        <v>6231.5679999999993</v>
      </c>
      <c r="I14" s="150"/>
      <c r="J14" s="151">
        <f t="shared" si="1"/>
        <v>0.54634986089111004</v>
      </c>
      <c r="K14" s="152">
        <f t="shared" si="2"/>
        <v>0.4649349187002102</v>
      </c>
      <c r="L14" s="57"/>
      <c r="M14" s="57"/>
      <c r="N14" s="57"/>
      <c r="O14" s="57"/>
      <c r="P14" s="57"/>
      <c r="Q14" s="57"/>
      <c r="R14" s="57"/>
      <c r="S14" s="57"/>
      <c r="T14" s="56"/>
      <c r="U14" s="56"/>
      <c r="V14" s="56"/>
      <c r="W14" s="56"/>
      <c r="X14" s="56"/>
      <c r="Y14" s="56"/>
      <c r="Z14" s="56"/>
      <c r="AA14" s="56"/>
      <c r="AB14" s="56"/>
      <c r="AC14" s="56"/>
      <c r="AD14" s="56"/>
    </row>
    <row r="15" spans="1:30" ht="15" customHeight="1" x14ac:dyDescent="0.35">
      <c r="A15" s="56"/>
      <c r="B15" s="59">
        <v>2007</v>
      </c>
      <c r="C15" s="57">
        <v>110.2</v>
      </c>
      <c r="D15" s="57">
        <v>105</v>
      </c>
      <c r="E15" s="60">
        <v>118.9</v>
      </c>
      <c r="F15" s="153">
        <f t="shared" si="0"/>
        <v>13701.496599999999</v>
      </c>
      <c r="G15" s="153">
        <f t="shared" si="0"/>
        <v>7212.87</v>
      </c>
      <c r="H15" s="154">
        <f t="shared" si="0"/>
        <v>6615.4771000000001</v>
      </c>
      <c r="I15" s="150"/>
      <c r="J15" s="151">
        <f t="shared" si="1"/>
        <v>0.52642935371016331</v>
      </c>
      <c r="K15" s="152">
        <f t="shared" si="2"/>
        <v>0.48282879550544872</v>
      </c>
      <c r="L15" s="57"/>
      <c r="M15" s="57"/>
      <c r="N15" s="57"/>
      <c r="O15" s="57"/>
      <c r="P15" s="57"/>
      <c r="Q15" s="57"/>
      <c r="R15" s="57"/>
      <c r="S15" s="57"/>
      <c r="T15" s="56"/>
      <c r="U15" s="56"/>
      <c r="V15" s="56"/>
      <c r="W15" s="56"/>
      <c r="X15" s="56"/>
      <c r="Y15" s="56"/>
      <c r="Z15" s="56"/>
      <c r="AA15" s="56"/>
      <c r="AB15" s="56"/>
      <c r="AC15" s="56"/>
      <c r="AD15" s="56"/>
    </row>
    <row r="16" spans="1:30" ht="15" customHeight="1" x14ac:dyDescent="0.35">
      <c r="A16" s="56"/>
      <c r="B16" s="59">
        <v>2008</v>
      </c>
      <c r="C16" s="57">
        <v>111.1</v>
      </c>
      <c r="D16" s="57">
        <v>99.6</v>
      </c>
      <c r="E16" s="60">
        <v>128</v>
      </c>
      <c r="F16" s="153">
        <f t="shared" si="0"/>
        <v>13813.396299999999</v>
      </c>
      <c r="G16" s="153">
        <f t="shared" si="0"/>
        <v>6841.9223999999986</v>
      </c>
      <c r="H16" s="154">
        <f t="shared" si="0"/>
        <v>7121.7919999999995</v>
      </c>
      <c r="I16" s="150"/>
      <c r="J16" s="151">
        <f t="shared" si="1"/>
        <v>0.49531065723496248</v>
      </c>
      <c r="K16" s="152">
        <f t="shared" si="2"/>
        <v>0.51557139499429261</v>
      </c>
      <c r="L16" s="57"/>
      <c r="M16" s="57"/>
      <c r="N16" s="57"/>
      <c r="O16" s="57"/>
      <c r="P16" s="57"/>
      <c r="Q16" s="57"/>
      <c r="R16" s="57"/>
      <c r="S16" s="57"/>
      <c r="T16" s="56"/>
      <c r="U16" s="56"/>
      <c r="V16" s="56"/>
      <c r="W16" s="56"/>
      <c r="X16" s="56"/>
      <c r="Y16" s="56"/>
      <c r="Z16" s="56"/>
      <c r="AA16" s="56"/>
      <c r="AB16" s="56"/>
      <c r="AC16" s="56"/>
      <c r="AD16" s="56"/>
    </row>
    <row r="17" spans="1:30" ht="15" customHeight="1" x14ac:dyDescent="0.35">
      <c r="A17" s="56"/>
      <c r="B17" s="59">
        <v>2009</v>
      </c>
      <c r="C17" s="57">
        <v>109.3</v>
      </c>
      <c r="D17" s="57">
        <v>103</v>
      </c>
      <c r="E17" s="60">
        <v>118.3</v>
      </c>
      <c r="F17" s="153">
        <f t="shared" si="0"/>
        <v>13589.596899999999</v>
      </c>
      <c r="G17" s="153">
        <f t="shared" si="0"/>
        <v>7075.482</v>
      </c>
      <c r="H17" s="154">
        <f t="shared" si="0"/>
        <v>6582.0937000000004</v>
      </c>
      <c r="I17" s="150"/>
      <c r="J17" s="151">
        <f t="shared" si="1"/>
        <v>0.52065429549275299</v>
      </c>
      <c r="K17" s="152">
        <f t="shared" si="2"/>
        <v>0.48434797208738406</v>
      </c>
      <c r="L17" s="57"/>
      <c r="M17" s="57"/>
      <c r="N17" s="57"/>
      <c r="O17" s="57"/>
      <c r="P17" s="57"/>
      <c r="Q17" s="57"/>
      <c r="R17" s="57"/>
      <c r="S17" s="57"/>
      <c r="T17" s="56"/>
      <c r="U17" s="56"/>
      <c r="V17" s="56"/>
      <c r="W17" s="56"/>
      <c r="X17" s="56"/>
      <c r="Y17" s="56"/>
      <c r="Z17" s="56"/>
      <c r="AA17" s="56"/>
      <c r="AB17" s="56"/>
      <c r="AC17" s="56"/>
      <c r="AD17" s="56"/>
    </row>
    <row r="18" spans="1:30" ht="15" customHeight="1" x14ac:dyDescent="0.35">
      <c r="A18" s="56"/>
      <c r="B18" s="59">
        <v>2010</v>
      </c>
      <c r="C18" s="57">
        <v>107.7</v>
      </c>
      <c r="D18" s="57">
        <v>104.7</v>
      </c>
      <c r="E18" s="60">
        <v>112.1</v>
      </c>
      <c r="F18" s="153">
        <f t="shared" si="0"/>
        <v>13390.6641</v>
      </c>
      <c r="G18" s="153">
        <f t="shared" si="0"/>
        <v>7192.2617999999993</v>
      </c>
      <c r="H18" s="154">
        <f t="shared" si="0"/>
        <v>6237.1318999999994</v>
      </c>
      <c r="I18" s="150"/>
      <c r="J18" s="151">
        <f t="shared" si="1"/>
        <v>0.53711016468555872</v>
      </c>
      <c r="K18" s="152">
        <f t="shared" si="2"/>
        <v>0.46578211905113798</v>
      </c>
      <c r="L18" s="57"/>
      <c r="M18" s="57"/>
      <c r="N18" s="57"/>
      <c r="O18" s="57"/>
      <c r="P18" s="57"/>
      <c r="Q18" s="57"/>
      <c r="R18" s="57"/>
      <c r="S18" s="57"/>
      <c r="T18" s="56"/>
      <c r="U18" s="56"/>
      <c r="V18" s="56"/>
      <c r="W18" s="56"/>
      <c r="X18" s="56"/>
      <c r="Y18" s="56"/>
      <c r="Z18" s="56"/>
      <c r="AA18" s="56"/>
      <c r="AB18" s="56"/>
      <c r="AC18" s="56"/>
      <c r="AD18" s="56"/>
    </row>
    <row r="19" spans="1:30" ht="15" customHeight="1" x14ac:dyDescent="0.35">
      <c r="A19" s="56"/>
      <c r="B19" s="59">
        <v>2011</v>
      </c>
      <c r="C19" s="57">
        <v>105.8</v>
      </c>
      <c r="D19" s="57">
        <v>100</v>
      </c>
      <c r="E19" s="60">
        <v>113.7</v>
      </c>
      <c r="F19" s="153">
        <f t="shared" si="0"/>
        <v>13154.431399999999</v>
      </c>
      <c r="G19" s="153">
        <f t="shared" si="0"/>
        <v>6869.4</v>
      </c>
      <c r="H19" s="154">
        <f t="shared" si="0"/>
        <v>6326.1542999999992</v>
      </c>
      <c r="I19" s="150"/>
      <c r="J19" s="151">
        <f t="shared" si="1"/>
        <v>0.5222118532618597</v>
      </c>
      <c r="K19" s="152">
        <f t="shared" si="2"/>
        <v>0.48091430998682311</v>
      </c>
      <c r="L19" s="57"/>
      <c r="M19" s="57"/>
      <c r="N19" s="57"/>
      <c r="O19" s="57"/>
      <c r="P19" s="57"/>
      <c r="Q19" s="57"/>
      <c r="R19" s="57"/>
      <c r="S19" s="57"/>
      <c r="T19" s="56"/>
      <c r="U19" s="56"/>
      <c r="V19" s="56"/>
      <c r="W19" s="56"/>
      <c r="X19" s="56"/>
      <c r="Y19" s="56"/>
      <c r="Z19" s="56"/>
      <c r="AA19" s="56"/>
      <c r="AB19" s="56"/>
      <c r="AC19" s="56"/>
      <c r="AD19" s="56"/>
    </row>
    <row r="20" spans="1:30" ht="15" customHeight="1" x14ac:dyDescent="0.35">
      <c r="A20" s="56"/>
      <c r="B20" s="59">
        <v>2012</v>
      </c>
      <c r="C20" s="57">
        <v>105.8</v>
      </c>
      <c r="D20" s="57">
        <v>100.8</v>
      </c>
      <c r="E20" s="60">
        <v>112.5</v>
      </c>
      <c r="F20" s="153">
        <f t="shared" si="0"/>
        <v>13154.431399999999</v>
      </c>
      <c r="G20" s="153">
        <f t="shared" si="0"/>
        <v>6924.3551999999991</v>
      </c>
      <c r="H20" s="154">
        <f t="shared" si="0"/>
        <v>6259.3874999999998</v>
      </c>
      <c r="I20" s="150"/>
      <c r="J20" s="151">
        <f t="shared" si="1"/>
        <v>0.52638954808795457</v>
      </c>
      <c r="K20" s="152">
        <f t="shared" si="2"/>
        <v>0.47583869721651367</v>
      </c>
      <c r="L20" s="57"/>
      <c r="M20" s="57"/>
      <c r="N20" s="57"/>
      <c r="O20" s="57"/>
      <c r="P20" s="57"/>
      <c r="Q20" s="57"/>
      <c r="R20" s="57"/>
      <c r="S20" s="57"/>
      <c r="T20" s="56"/>
      <c r="U20" s="56"/>
      <c r="V20" s="56"/>
      <c r="W20" s="56"/>
      <c r="X20" s="56"/>
      <c r="Y20" s="56"/>
      <c r="Z20" s="56"/>
      <c r="AA20" s="56"/>
      <c r="AB20" s="56"/>
      <c r="AC20" s="56"/>
      <c r="AD20" s="56"/>
    </row>
    <row r="21" spans="1:30" ht="15" customHeight="1" x14ac:dyDescent="0.35">
      <c r="A21" s="56"/>
      <c r="B21" s="59">
        <v>2013</v>
      </c>
      <c r="C21" s="57">
        <v>106</v>
      </c>
      <c r="D21" s="57">
        <v>102.5</v>
      </c>
      <c r="E21" s="60">
        <v>110.8</v>
      </c>
      <c r="F21" s="153">
        <f t="shared" si="0"/>
        <v>13179.297999999999</v>
      </c>
      <c r="G21" s="153">
        <f t="shared" si="0"/>
        <v>7041.1350000000002</v>
      </c>
      <c r="H21" s="154">
        <f t="shared" si="0"/>
        <v>6164.8011999999999</v>
      </c>
      <c r="I21" s="150"/>
      <c r="J21" s="151">
        <f t="shared" si="1"/>
        <v>0.53425721157530548</v>
      </c>
      <c r="K21" s="152">
        <f t="shared" si="2"/>
        <v>0.4677640038187163</v>
      </c>
      <c r="L21" s="57"/>
      <c r="M21" s="57"/>
      <c r="N21" s="57"/>
      <c r="O21" s="57"/>
      <c r="P21" s="57"/>
      <c r="Q21" s="57"/>
      <c r="R21" s="57"/>
      <c r="S21" s="57"/>
      <c r="T21" s="56"/>
      <c r="U21" s="56"/>
      <c r="V21" s="56"/>
      <c r="W21" s="56"/>
      <c r="X21" s="56"/>
      <c r="Y21" s="56"/>
      <c r="Z21" s="56"/>
      <c r="AA21" s="56"/>
      <c r="AB21" s="56"/>
      <c r="AC21" s="56"/>
      <c r="AD21" s="56"/>
    </row>
    <row r="22" spans="1:30" ht="15" customHeight="1" x14ac:dyDescent="0.35">
      <c r="A22" s="56"/>
      <c r="B22" s="59">
        <v>2014</v>
      </c>
      <c r="C22" s="57">
        <v>103.4</v>
      </c>
      <c r="D22" s="57">
        <v>102.7</v>
      </c>
      <c r="E22" s="60">
        <v>104.4</v>
      </c>
      <c r="F22" s="153">
        <f t="shared" si="0"/>
        <v>12856.0322</v>
      </c>
      <c r="G22" s="153">
        <f t="shared" si="0"/>
        <v>7054.8738000000003</v>
      </c>
      <c r="H22" s="154">
        <f t="shared" si="0"/>
        <v>5808.7116000000005</v>
      </c>
      <c r="I22" s="150"/>
      <c r="J22" s="151">
        <f t="shared" si="1"/>
        <v>0.54875981097807147</v>
      </c>
      <c r="K22" s="152">
        <f t="shared" si="2"/>
        <v>0.45182771088578955</v>
      </c>
      <c r="L22" s="57"/>
      <c r="M22" s="57"/>
      <c r="N22" s="57"/>
      <c r="O22" s="57"/>
      <c r="P22" s="57"/>
      <c r="Q22" s="57"/>
      <c r="R22" s="57"/>
      <c r="S22" s="57"/>
      <c r="T22" s="56"/>
      <c r="U22" s="56"/>
      <c r="V22" s="56"/>
      <c r="W22" s="56"/>
      <c r="X22" s="56"/>
      <c r="Y22" s="56"/>
      <c r="Z22" s="56"/>
      <c r="AA22" s="56"/>
      <c r="AB22" s="56"/>
      <c r="AC22" s="56"/>
      <c r="AD22" s="56"/>
    </row>
    <row r="23" spans="1:30" ht="15" customHeight="1" x14ac:dyDescent="0.35">
      <c r="A23" s="56"/>
      <c r="B23" s="59">
        <v>2015</v>
      </c>
      <c r="C23" s="57">
        <v>100</v>
      </c>
      <c r="D23" s="57">
        <v>100</v>
      </c>
      <c r="E23" s="60">
        <v>100</v>
      </c>
      <c r="F23" s="163">
        <v>12433.3</v>
      </c>
      <c r="G23" s="163">
        <v>6869.4</v>
      </c>
      <c r="H23" s="164">
        <v>5563.9</v>
      </c>
      <c r="I23" s="150"/>
      <c r="J23" s="151">
        <f t="shared" si="1"/>
        <v>0.55250014075104759</v>
      </c>
      <c r="K23" s="152">
        <f t="shared" si="2"/>
        <v>0.44749985924895241</v>
      </c>
      <c r="L23" s="61"/>
      <c r="M23" s="61"/>
      <c r="N23" s="61"/>
      <c r="O23" s="61"/>
      <c r="P23" s="61"/>
      <c r="Q23" s="61"/>
      <c r="R23" s="61"/>
      <c r="S23" s="61"/>
      <c r="T23" s="56"/>
      <c r="U23" s="56"/>
      <c r="V23" s="56"/>
      <c r="W23" s="56"/>
      <c r="X23" s="56"/>
      <c r="Y23" s="56"/>
      <c r="Z23" s="56"/>
      <c r="AA23" s="56"/>
      <c r="AB23" s="56"/>
      <c r="AC23" s="56"/>
      <c r="AD23" s="56"/>
    </row>
    <row r="24" spans="1:30" ht="15" customHeight="1" x14ac:dyDescent="0.35">
      <c r="A24" s="56"/>
      <c r="B24" s="59">
        <v>2016</v>
      </c>
      <c r="C24" s="57">
        <v>98.7</v>
      </c>
      <c r="D24" s="57">
        <v>104.1</v>
      </c>
      <c r="E24" s="60">
        <v>91.9</v>
      </c>
      <c r="F24" s="153">
        <f t="shared" ref="F24:H30" si="3">+F$23*C24/+C$23</f>
        <v>12271.667099999999</v>
      </c>
      <c r="G24" s="153">
        <f t="shared" si="3"/>
        <v>7151.0453999999991</v>
      </c>
      <c r="H24" s="154">
        <f t="shared" si="3"/>
        <v>5113.2240999999995</v>
      </c>
      <c r="I24" s="150"/>
      <c r="J24" s="151">
        <f t="shared" si="1"/>
        <v>0.5827281119775487</v>
      </c>
      <c r="K24" s="152">
        <f t="shared" si="2"/>
        <v>0.41666906854081792</v>
      </c>
      <c r="L24" s="57"/>
      <c r="M24" s="57"/>
      <c r="N24" s="57"/>
      <c r="O24" s="57"/>
      <c r="P24" s="57"/>
      <c r="Q24" s="57"/>
      <c r="R24" s="57"/>
      <c r="S24" s="57"/>
      <c r="T24" s="56"/>
      <c r="U24" s="56"/>
      <c r="V24" s="56"/>
      <c r="W24" s="56"/>
      <c r="X24" s="56"/>
      <c r="Y24" s="56"/>
      <c r="Z24" s="56"/>
      <c r="AA24" s="56"/>
      <c r="AB24" s="56"/>
      <c r="AC24" s="56"/>
      <c r="AD24" s="56"/>
    </row>
    <row r="25" spans="1:30" ht="15" customHeight="1" x14ac:dyDescent="0.35">
      <c r="A25" s="56"/>
      <c r="B25" s="59">
        <v>2017</v>
      </c>
      <c r="C25" s="57">
        <v>98.8</v>
      </c>
      <c r="D25" s="57">
        <v>103.8</v>
      </c>
      <c r="E25" s="60">
        <v>92.6</v>
      </c>
      <c r="F25" s="153">
        <f t="shared" si="3"/>
        <v>12284.100399999998</v>
      </c>
      <c r="G25" s="153">
        <f t="shared" si="3"/>
        <v>7130.4371999999994</v>
      </c>
      <c r="H25" s="154">
        <f t="shared" si="3"/>
        <v>5152.1713999999993</v>
      </c>
      <c r="I25" s="150"/>
      <c r="J25" s="151">
        <f t="shared" si="1"/>
        <v>0.5804606741898658</v>
      </c>
      <c r="K25" s="152">
        <f t="shared" si="2"/>
        <v>0.41941788427584004</v>
      </c>
      <c r="L25" s="57"/>
      <c r="M25" s="57"/>
      <c r="N25" s="57"/>
      <c r="O25" s="57"/>
      <c r="P25" s="57"/>
      <c r="Q25" s="57"/>
      <c r="R25" s="57"/>
      <c r="S25" s="57"/>
      <c r="T25" s="56"/>
      <c r="U25" s="56"/>
      <c r="V25" s="56"/>
      <c r="W25" s="56"/>
      <c r="X25" s="56"/>
      <c r="Y25" s="56"/>
      <c r="Z25" s="56"/>
      <c r="AA25" s="56"/>
      <c r="AB25" s="56"/>
      <c r="AC25" s="56"/>
      <c r="AD25" s="56"/>
    </row>
    <row r="26" spans="1:30" ht="15" customHeight="1" x14ac:dyDescent="0.35">
      <c r="A26" s="56"/>
      <c r="B26" s="59">
        <v>2018</v>
      </c>
      <c r="C26" s="57">
        <v>96.4</v>
      </c>
      <c r="D26" s="57">
        <v>105.1</v>
      </c>
      <c r="E26" s="60">
        <v>86.4</v>
      </c>
      <c r="F26" s="153">
        <f t="shared" si="3"/>
        <v>11985.701200000001</v>
      </c>
      <c r="G26" s="153">
        <f t="shared" si="3"/>
        <v>7219.7393999999995</v>
      </c>
      <c r="H26" s="154">
        <f t="shared" si="3"/>
        <v>4807.2096000000001</v>
      </c>
      <c r="I26" s="150"/>
      <c r="J26" s="151">
        <f t="shared" si="1"/>
        <v>0.60236270532090341</v>
      </c>
      <c r="K26" s="152">
        <f t="shared" si="2"/>
        <v>0.40107871202395734</v>
      </c>
      <c r="L26" s="57"/>
      <c r="M26" s="57"/>
      <c r="N26" s="57"/>
      <c r="O26" s="57"/>
      <c r="P26" s="57"/>
      <c r="Q26" s="57"/>
      <c r="R26" s="57"/>
      <c r="S26" s="57"/>
      <c r="T26" s="56"/>
      <c r="U26" s="56"/>
      <c r="V26" s="56"/>
      <c r="W26" s="56"/>
      <c r="X26" s="56"/>
      <c r="Y26" s="56"/>
      <c r="Z26" s="56"/>
      <c r="AA26" s="56"/>
      <c r="AB26" s="56"/>
      <c r="AC26" s="56"/>
      <c r="AD26" s="56"/>
    </row>
    <row r="27" spans="1:30" ht="15" customHeight="1" x14ac:dyDescent="0.35">
      <c r="A27" s="56"/>
      <c r="B27" s="59">
        <v>2019</v>
      </c>
      <c r="C27" s="57">
        <v>96.8</v>
      </c>
      <c r="D27" s="57">
        <v>102.3</v>
      </c>
      <c r="E27" s="60">
        <v>90.2</v>
      </c>
      <c r="F27" s="153">
        <f t="shared" si="3"/>
        <v>12035.4344</v>
      </c>
      <c r="G27" s="153">
        <f t="shared" si="3"/>
        <v>7027.3962000000001</v>
      </c>
      <c r="H27" s="154">
        <f t="shared" si="3"/>
        <v>5018.6377999999995</v>
      </c>
      <c r="I27" s="150"/>
      <c r="J27" s="151">
        <f t="shared" si="1"/>
        <v>0.58389219420281169</v>
      </c>
      <c r="K27" s="152">
        <f t="shared" si="2"/>
        <v>0.41698850520925107</v>
      </c>
      <c r="L27" s="57"/>
      <c r="M27" s="57"/>
      <c r="N27" s="57"/>
      <c r="O27" s="57"/>
      <c r="P27" s="57"/>
      <c r="Q27" s="57"/>
      <c r="R27" s="57"/>
      <c r="S27" s="57"/>
      <c r="T27" s="56"/>
      <c r="U27" s="56"/>
      <c r="V27" s="56"/>
      <c r="W27" s="56"/>
      <c r="X27" s="56"/>
      <c r="Y27" s="56"/>
      <c r="Z27" s="56"/>
      <c r="AA27" s="56"/>
      <c r="AB27" s="56"/>
      <c r="AC27" s="56"/>
      <c r="AD27" s="56"/>
    </row>
    <row r="28" spans="1:30" ht="15" customHeight="1" x14ac:dyDescent="0.35">
      <c r="A28" s="56"/>
      <c r="B28" s="59">
        <v>2020</v>
      </c>
      <c r="C28" s="57">
        <v>95.6</v>
      </c>
      <c r="D28" s="57">
        <v>103</v>
      </c>
      <c r="E28" s="60">
        <v>86.9</v>
      </c>
      <c r="F28" s="153">
        <f t="shared" si="3"/>
        <v>11886.234799999998</v>
      </c>
      <c r="G28" s="153">
        <f t="shared" si="3"/>
        <v>7075.482</v>
      </c>
      <c r="H28" s="154">
        <f t="shared" si="3"/>
        <v>4835.0290999999997</v>
      </c>
      <c r="I28" s="150"/>
      <c r="J28" s="151">
        <f t="shared" si="1"/>
        <v>0.59526688804767691</v>
      </c>
      <c r="K28" s="152">
        <f t="shared" si="2"/>
        <v>0.40677549967294946</v>
      </c>
      <c r="L28" s="57"/>
      <c r="M28" s="57"/>
      <c r="N28" s="57"/>
      <c r="O28" s="57"/>
      <c r="P28" s="57"/>
      <c r="Q28" s="57"/>
      <c r="R28" s="57"/>
      <c r="S28" s="57"/>
      <c r="T28" s="56"/>
      <c r="U28" s="56"/>
      <c r="V28" s="56"/>
      <c r="W28" s="56"/>
      <c r="X28" s="56"/>
      <c r="Y28" s="56"/>
      <c r="Z28" s="56"/>
      <c r="AA28" s="56"/>
      <c r="AB28" s="56"/>
      <c r="AC28" s="56"/>
      <c r="AD28" s="56"/>
    </row>
    <row r="29" spans="1:30" ht="15" customHeight="1" x14ac:dyDescent="0.35">
      <c r="A29" s="56"/>
      <c r="B29" s="59">
        <v>2021</v>
      </c>
      <c r="C29" s="57">
        <v>95.7</v>
      </c>
      <c r="D29" s="57">
        <v>97.9</v>
      </c>
      <c r="E29" s="60">
        <v>92.3</v>
      </c>
      <c r="F29" s="153">
        <f t="shared" si="3"/>
        <v>11898.668100000001</v>
      </c>
      <c r="G29" s="153">
        <f t="shared" si="3"/>
        <v>6725.1426000000001</v>
      </c>
      <c r="H29" s="154">
        <f t="shared" si="3"/>
        <v>5135.4796999999999</v>
      </c>
      <c r="I29" s="150"/>
      <c r="J29" s="151">
        <f t="shared" si="1"/>
        <v>0.56520129341199121</v>
      </c>
      <c r="K29" s="152">
        <f t="shared" si="2"/>
        <v>0.43160122266121531</v>
      </c>
      <c r="L29" s="57"/>
      <c r="M29" s="57"/>
      <c r="N29" s="57"/>
      <c r="O29" s="57"/>
      <c r="P29" s="57"/>
      <c r="Q29" s="57"/>
      <c r="R29" s="57"/>
      <c r="S29" s="57"/>
      <c r="T29" s="56"/>
      <c r="U29" s="56"/>
      <c r="V29" s="56"/>
      <c r="W29" s="56"/>
      <c r="X29" s="56"/>
      <c r="Y29" s="56"/>
      <c r="Z29" s="56"/>
      <c r="AA29" s="56"/>
      <c r="AB29" s="56"/>
      <c r="AC29" s="56"/>
      <c r="AD29" s="56"/>
    </row>
    <row r="30" spans="1:30" ht="15" customHeight="1" thickBot="1" x14ac:dyDescent="0.4">
      <c r="A30" s="62"/>
      <c r="B30" s="63">
        <v>2022</v>
      </c>
      <c r="C30" s="64">
        <v>94.7</v>
      </c>
      <c r="D30" s="64">
        <v>87.8</v>
      </c>
      <c r="E30" s="65">
        <v>102.3</v>
      </c>
      <c r="F30" s="155">
        <f t="shared" si="3"/>
        <v>11774.3351</v>
      </c>
      <c r="G30" s="155">
        <f t="shared" si="3"/>
        <v>6031.3331999999991</v>
      </c>
      <c r="H30" s="156">
        <f t="shared" si="3"/>
        <v>5691.8696999999993</v>
      </c>
      <c r="I30" s="150"/>
      <c r="J30" s="157">
        <f t="shared" si="1"/>
        <v>0.51224405868998912</v>
      </c>
      <c r="K30" s="158">
        <f t="shared" si="2"/>
        <v>0.48341325872405305</v>
      </c>
      <c r="L30" s="57"/>
      <c r="M30" s="57"/>
      <c r="N30" s="57"/>
      <c r="O30" s="57"/>
      <c r="P30" s="57"/>
      <c r="Q30" s="57"/>
      <c r="R30" s="57"/>
      <c r="S30" s="57"/>
      <c r="T30" s="56"/>
      <c r="U30" s="56"/>
      <c r="V30" s="56"/>
      <c r="W30" s="56"/>
      <c r="X30" s="56"/>
      <c r="Y30" s="56"/>
      <c r="Z30" s="56"/>
      <c r="AA30" s="56"/>
      <c r="AB30" s="56"/>
      <c r="AC30" s="56"/>
      <c r="AD30" s="56"/>
    </row>
    <row r="31" spans="1:30" ht="15" customHeight="1" x14ac:dyDescent="0.35">
      <c r="A31" s="52" t="s">
        <v>5</v>
      </c>
      <c r="B31" s="53">
        <v>1994</v>
      </c>
      <c r="C31" s="54">
        <v>223.7</v>
      </c>
      <c r="D31" s="54">
        <v>234.9</v>
      </c>
      <c r="E31" s="55">
        <v>255.9</v>
      </c>
      <c r="F31" s="148">
        <f t="shared" ref="F31:H51" si="4">+F$52*C31/+C$52</f>
        <v>1904.5817999999999</v>
      </c>
      <c r="G31" s="148">
        <f t="shared" si="4"/>
        <v>1038.4929000000002</v>
      </c>
      <c r="H31" s="149">
        <f t="shared" si="4"/>
        <v>1047.1428000000001</v>
      </c>
      <c r="I31" s="150"/>
      <c r="J31" s="159">
        <f t="shared" si="1"/>
        <v>0.54526032959046455</v>
      </c>
      <c r="K31" s="160">
        <f t="shared" si="2"/>
        <v>0.54980195652399921</v>
      </c>
      <c r="L31" s="57"/>
      <c r="M31" s="57"/>
      <c r="N31" s="57"/>
      <c r="O31" s="57"/>
      <c r="P31" s="57"/>
      <c r="Q31" s="57"/>
      <c r="R31" s="57"/>
      <c r="S31" s="57"/>
      <c r="T31" s="56"/>
      <c r="U31" s="56"/>
      <c r="V31" s="56"/>
      <c r="W31" s="56"/>
      <c r="X31" s="56"/>
      <c r="Y31" s="56"/>
      <c r="Z31" s="56"/>
      <c r="AA31" s="56"/>
      <c r="AB31" s="56"/>
      <c r="AC31" s="56"/>
      <c r="AD31" s="56"/>
    </row>
    <row r="32" spans="1:30" ht="15" customHeight="1" x14ac:dyDescent="0.35">
      <c r="A32" s="58"/>
      <c r="B32" s="59">
        <v>1995</v>
      </c>
      <c r="C32" s="57">
        <v>212.8</v>
      </c>
      <c r="D32" s="57">
        <v>222.7</v>
      </c>
      <c r="E32" s="60">
        <v>244.3</v>
      </c>
      <c r="F32" s="153">
        <f t="shared" si="4"/>
        <v>1811.7792000000002</v>
      </c>
      <c r="G32" s="153">
        <f t="shared" si="4"/>
        <v>984.55669999999998</v>
      </c>
      <c r="H32" s="154">
        <f t="shared" si="4"/>
        <v>999.67560000000003</v>
      </c>
      <c r="I32" s="150"/>
      <c r="J32" s="151">
        <f t="shared" si="1"/>
        <v>0.54341980523896061</v>
      </c>
      <c r="K32" s="152">
        <f t="shared" si="2"/>
        <v>0.5517645858833129</v>
      </c>
      <c r="L32" s="57"/>
      <c r="M32" s="57"/>
      <c r="N32" s="57"/>
      <c r="O32" s="57"/>
      <c r="P32" s="57"/>
      <c r="Q32" s="57"/>
      <c r="R32" s="57"/>
      <c r="S32" s="57"/>
      <c r="T32" s="56"/>
      <c r="U32" s="56"/>
      <c r="V32" s="56"/>
      <c r="W32" s="56"/>
      <c r="X32" s="56"/>
      <c r="Y32" s="56"/>
      <c r="Z32" s="56"/>
      <c r="AA32" s="56"/>
      <c r="AB32" s="56"/>
      <c r="AC32" s="56"/>
      <c r="AD32" s="56"/>
    </row>
    <row r="33" spans="1:30" ht="15" customHeight="1" x14ac:dyDescent="0.35">
      <c r="A33" s="56"/>
      <c r="B33" s="59">
        <v>1996</v>
      </c>
      <c r="C33" s="57">
        <v>223.3</v>
      </c>
      <c r="D33" s="57">
        <v>229.6</v>
      </c>
      <c r="E33" s="60">
        <v>260.7</v>
      </c>
      <c r="F33" s="153">
        <f t="shared" si="4"/>
        <v>1901.1761999999999</v>
      </c>
      <c r="G33" s="153">
        <f t="shared" si="4"/>
        <v>1015.0616</v>
      </c>
      <c r="H33" s="154">
        <f t="shared" si="4"/>
        <v>1066.7843999999998</v>
      </c>
      <c r="I33" s="150"/>
      <c r="J33" s="151">
        <f t="shared" si="1"/>
        <v>0.53391242747515988</v>
      </c>
      <c r="K33" s="152">
        <f t="shared" si="2"/>
        <v>0.56111811204032525</v>
      </c>
      <c r="L33" s="57"/>
      <c r="M33" s="57"/>
      <c r="N33" s="57"/>
      <c r="O33" s="57"/>
      <c r="P33" s="57"/>
      <c r="Q33" s="57"/>
      <c r="R33" s="57"/>
      <c r="S33" s="57"/>
      <c r="T33" s="56"/>
      <c r="U33" s="56"/>
      <c r="V33" s="56"/>
      <c r="W33" s="56"/>
      <c r="X33" s="56"/>
      <c r="Y33" s="56"/>
      <c r="Z33" s="56"/>
      <c r="AA33" s="56"/>
      <c r="AB33" s="56"/>
      <c r="AC33" s="56"/>
      <c r="AD33" s="56"/>
    </row>
    <row r="34" spans="1:30" ht="15" customHeight="1" x14ac:dyDescent="0.35">
      <c r="A34" s="56"/>
      <c r="B34" s="59">
        <v>1997</v>
      </c>
      <c r="C34" s="57">
        <v>212.7</v>
      </c>
      <c r="D34" s="57">
        <v>217.1</v>
      </c>
      <c r="E34" s="60">
        <v>250.3</v>
      </c>
      <c r="F34" s="153">
        <f t="shared" si="4"/>
        <v>1810.9277999999999</v>
      </c>
      <c r="G34" s="153">
        <f t="shared" si="4"/>
        <v>959.79910000000007</v>
      </c>
      <c r="H34" s="154">
        <f t="shared" si="4"/>
        <v>1024.2275999999999</v>
      </c>
      <c r="I34" s="150"/>
      <c r="J34" s="151">
        <f t="shared" si="1"/>
        <v>0.53000406752825824</v>
      </c>
      <c r="K34" s="152">
        <f t="shared" si="2"/>
        <v>0.56558168691208999</v>
      </c>
      <c r="L34" s="57"/>
      <c r="M34" s="57"/>
      <c r="N34" s="57"/>
      <c r="O34" s="57"/>
      <c r="P34" s="57"/>
      <c r="Q34" s="57"/>
      <c r="R34" s="57"/>
      <c r="S34" s="57"/>
      <c r="T34" s="56"/>
      <c r="U34" s="56"/>
      <c r="V34" s="56"/>
      <c r="W34" s="56"/>
      <c r="X34" s="56"/>
      <c r="Y34" s="56"/>
      <c r="Z34" s="56"/>
      <c r="AA34" s="56"/>
      <c r="AB34" s="56"/>
      <c r="AC34" s="56"/>
      <c r="AD34" s="56"/>
    </row>
    <row r="35" spans="1:30" ht="15" customHeight="1" x14ac:dyDescent="0.35">
      <c r="A35" s="56"/>
      <c r="B35" s="59">
        <v>1998</v>
      </c>
      <c r="C35" s="57">
        <v>199.5</v>
      </c>
      <c r="D35" s="57">
        <v>200.9</v>
      </c>
      <c r="E35" s="60">
        <v>238.3</v>
      </c>
      <c r="F35" s="153">
        <f t="shared" si="4"/>
        <v>1698.5429999999999</v>
      </c>
      <c r="G35" s="153">
        <f t="shared" si="4"/>
        <v>888.17890000000011</v>
      </c>
      <c r="H35" s="154">
        <f t="shared" si="4"/>
        <v>975.12360000000001</v>
      </c>
      <c r="I35" s="150"/>
      <c r="J35" s="151">
        <f t="shared" si="1"/>
        <v>0.52290633796141761</v>
      </c>
      <c r="K35" s="152">
        <f t="shared" si="2"/>
        <v>0.57409415010394205</v>
      </c>
      <c r="L35" s="57"/>
      <c r="M35" s="57"/>
      <c r="N35" s="57"/>
      <c r="O35" s="57"/>
      <c r="P35" s="57"/>
      <c r="Q35" s="57"/>
      <c r="R35" s="57"/>
      <c r="S35" s="57"/>
      <c r="T35" s="56"/>
      <c r="U35" s="56"/>
      <c r="V35" s="56"/>
      <c r="W35" s="56"/>
      <c r="X35" s="56"/>
      <c r="Y35" s="56"/>
      <c r="Z35" s="56"/>
      <c r="AA35" s="56"/>
      <c r="AB35" s="56"/>
      <c r="AC35" s="56"/>
      <c r="AD35" s="56"/>
    </row>
    <row r="36" spans="1:30" ht="15" customHeight="1" x14ac:dyDescent="0.35">
      <c r="A36" s="56"/>
      <c r="B36" s="59">
        <v>1999</v>
      </c>
      <c r="C36" s="57">
        <v>200</v>
      </c>
      <c r="D36" s="57">
        <v>204.2</v>
      </c>
      <c r="E36" s="60">
        <v>235.3</v>
      </c>
      <c r="F36" s="153">
        <f t="shared" si="4"/>
        <v>1702.8</v>
      </c>
      <c r="G36" s="153">
        <f t="shared" si="4"/>
        <v>902.76819999999998</v>
      </c>
      <c r="H36" s="154">
        <f t="shared" si="4"/>
        <v>962.84759999999994</v>
      </c>
      <c r="I36" s="150"/>
      <c r="J36" s="151">
        <f t="shared" si="1"/>
        <v>0.53016690157387836</v>
      </c>
      <c r="K36" s="152">
        <f t="shared" si="2"/>
        <v>0.56544961240310077</v>
      </c>
      <c r="L36" s="57"/>
      <c r="M36" s="57"/>
      <c r="N36" s="57"/>
      <c r="O36" s="57"/>
      <c r="P36" s="57"/>
      <c r="Q36" s="57"/>
      <c r="R36" s="57"/>
      <c r="S36" s="57"/>
      <c r="T36" s="56"/>
      <c r="U36" s="56"/>
      <c r="V36" s="56"/>
      <c r="W36" s="56"/>
      <c r="X36" s="56"/>
      <c r="Y36" s="56"/>
      <c r="Z36" s="56"/>
      <c r="AA36" s="56"/>
      <c r="AB36" s="56"/>
      <c r="AC36" s="56"/>
      <c r="AD36" s="56"/>
    </row>
    <row r="37" spans="1:30" ht="15" customHeight="1" x14ac:dyDescent="0.35">
      <c r="A37" s="56"/>
      <c r="B37" s="59">
        <v>2000</v>
      </c>
      <c r="C37" s="57">
        <v>207.9</v>
      </c>
      <c r="D37" s="57">
        <v>200.2</v>
      </c>
      <c r="E37" s="60">
        <v>261.8</v>
      </c>
      <c r="F37" s="153">
        <f t="shared" si="4"/>
        <v>1770.0606</v>
      </c>
      <c r="G37" s="153">
        <f t="shared" si="4"/>
        <v>885.08420000000001</v>
      </c>
      <c r="H37" s="154">
        <f t="shared" si="4"/>
        <v>1071.2855999999999</v>
      </c>
      <c r="I37" s="150"/>
      <c r="J37" s="151">
        <f t="shared" si="1"/>
        <v>0.50003045093484366</v>
      </c>
      <c r="K37" s="152">
        <f t="shared" si="2"/>
        <v>0.60522538041917884</v>
      </c>
      <c r="L37" s="57"/>
      <c r="M37" s="57"/>
      <c r="N37" s="57"/>
      <c r="O37" s="57"/>
      <c r="P37" s="57"/>
      <c r="Q37" s="57"/>
      <c r="R37" s="57"/>
      <c r="S37" s="57"/>
      <c r="T37" s="56"/>
      <c r="U37" s="56"/>
      <c r="V37" s="56"/>
      <c r="W37" s="56"/>
      <c r="X37" s="56"/>
      <c r="Y37" s="56"/>
      <c r="Z37" s="56"/>
      <c r="AA37" s="56"/>
      <c r="AB37" s="56"/>
      <c r="AC37" s="56"/>
      <c r="AD37" s="56"/>
    </row>
    <row r="38" spans="1:30" ht="15" customHeight="1" x14ac:dyDescent="0.35">
      <c r="A38" s="56"/>
      <c r="B38" s="59">
        <v>2001</v>
      </c>
      <c r="C38" s="57">
        <v>203</v>
      </c>
      <c r="D38" s="57">
        <v>184.1</v>
      </c>
      <c r="E38" s="60">
        <v>274.7</v>
      </c>
      <c r="F38" s="153">
        <f t="shared" si="4"/>
        <v>1728.3419999999999</v>
      </c>
      <c r="G38" s="153">
        <f t="shared" si="4"/>
        <v>813.90610000000004</v>
      </c>
      <c r="H38" s="154">
        <f t="shared" si="4"/>
        <v>1124.0724</v>
      </c>
      <c r="I38" s="150"/>
      <c r="J38" s="151">
        <f t="shared" si="1"/>
        <v>0.47091727216025536</v>
      </c>
      <c r="K38" s="152">
        <f t="shared" si="2"/>
        <v>0.65037614083323791</v>
      </c>
      <c r="L38" s="57"/>
      <c r="M38" s="57"/>
      <c r="N38" s="57"/>
      <c r="O38" s="57"/>
      <c r="P38" s="57"/>
      <c r="Q38" s="57"/>
      <c r="R38" s="57"/>
      <c r="S38" s="57"/>
      <c r="T38" s="56"/>
      <c r="U38" s="56"/>
      <c r="V38" s="56"/>
      <c r="W38" s="56"/>
      <c r="X38" s="56"/>
      <c r="Y38" s="56"/>
      <c r="Z38" s="56"/>
      <c r="AA38" s="56"/>
      <c r="AB38" s="56"/>
      <c r="AC38" s="56"/>
      <c r="AD38" s="56"/>
    </row>
    <row r="39" spans="1:30" ht="15" customHeight="1" x14ac:dyDescent="0.35">
      <c r="A39" s="56"/>
      <c r="B39" s="59">
        <v>2002</v>
      </c>
      <c r="C39" s="57">
        <v>190.5</v>
      </c>
      <c r="D39" s="57">
        <v>175.2</v>
      </c>
      <c r="E39" s="60">
        <v>253.3</v>
      </c>
      <c r="F39" s="153">
        <f t="shared" si="4"/>
        <v>1621.9169999999999</v>
      </c>
      <c r="G39" s="153">
        <f t="shared" si="4"/>
        <v>774.55920000000003</v>
      </c>
      <c r="H39" s="154">
        <f t="shared" si="4"/>
        <v>1036.5036</v>
      </c>
      <c r="I39" s="150"/>
      <c r="J39" s="151">
        <f t="shared" si="1"/>
        <v>0.47755785283710578</v>
      </c>
      <c r="K39" s="152">
        <f t="shared" si="2"/>
        <v>0.63906081507253454</v>
      </c>
      <c r="L39" s="57"/>
      <c r="M39" s="57"/>
      <c r="N39" s="57"/>
      <c r="O39" s="57"/>
      <c r="P39" s="57"/>
      <c r="Q39" s="57"/>
      <c r="R39" s="57"/>
      <c r="S39" s="57"/>
      <c r="T39" s="56"/>
      <c r="U39" s="56"/>
      <c r="V39" s="56"/>
      <c r="W39" s="56"/>
      <c r="X39" s="56"/>
      <c r="Y39" s="56"/>
      <c r="Z39" s="56"/>
      <c r="AA39" s="56"/>
      <c r="AB39" s="56"/>
      <c r="AC39" s="56"/>
      <c r="AD39" s="56"/>
    </row>
    <row r="40" spans="1:30" ht="15" customHeight="1" x14ac:dyDescent="0.35">
      <c r="A40" s="56"/>
      <c r="B40" s="59">
        <v>2003</v>
      </c>
      <c r="C40" s="57">
        <v>177.1</v>
      </c>
      <c r="D40" s="57">
        <v>156.69999999999999</v>
      </c>
      <c r="E40" s="60">
        <v>247.6</v>
      </c>
      <c r="F40" s="153">
        <f t="shared" si="4"/>
        <v>1507.8294000000001</v>
      </c>
      <c r="G40" s="153">
        <f t="shared" si="4"/>
        <v>692.77069999999992</v>
      </c>
      <c r="H40" s="154">
        <f t="shared" si="4"/>
        <v>1013.1792</v>
      </c>
      <c r="I40" s="150"/>
      <c r="J40" s="151">
        <f t="shared" si="1"/>
        <v>0.45944899336755196</v>
      </c>
      <c r="K40" s="152">
        <f t="shared" si="2"/>
        <v>0.67194551319930484</v>
      </c>
      <c r="L40" s="57"/>
      <c r="M40" s="57"/>
      <c r="N40" s="57"/>
      <c r="O40" s="57"/>
      <c r="P40" s="57"/>
      <c r="Q40" s="57"/>
      <c r="R40" s="57"/>
      <c r="S40" s="57"/>
      <c r="T40" s="56"/>
      <c r="U40" s="56"/>
      <c r="V40" s="56"/>
      <c r="W40" s="56"/>
      <c r="X40" s="56"/>
      <c r="Y40" s="56"/>
      <c r="Z40" s="56"/>
      <c r="AA40" s="56"/>
      <c r="AB40" s="56"/>
      <c r="AC40" s="56"/>
      <c r="AD40" s="56"/>
    </row>
    <row r="41" spans="1:30" ht="15" customHeight="1" x14ac:dyDescent="0.35">
      <c r="A41" s="56"/>
      <c r="B41" s="59">
        <v>2004</v>
      </c>
      <c r="C41" s="57">
        <v>161.30000000000001</v>
      </c>
      <c r="D41" s="57">
        <v>151.9</v>
      </c>
      <c r="E41" s="60">
        <v>206.6</v>
      </c>
      <c r="F41" s="153">
        <f t="shared" si="4"/>
        <v>1373.3082000000002</v>
      </c>
      <c r="G41" s="153">
        <f t="shared" si="4"/>
        <v>671.54990000000009</v>
      </c>
      <c r="H41" s="154">
        <f t="shared" si="4"/>
        <v>845.40719999999999</v>
      </c>
      <c r="I41" s="150"/>
      <c r="J41" s="151">
        <f t="shared" si="1"/>
        <v>0.48900159483501227</v>
      </c>
      <c r="K41" s="152">
        <f t="shared" si="2"/>
        <v>0.61559903305026498</v>
      </c>
      <c r="L41" s="57"/>
      <c r="M41" s="57"/>
      <c r="N41" s="57"/>
      <c r="O41" s="57"/>
      <c r="P41" s="57"/>
      <c r="Q41" s="57"/>
      <c r="R41" s="57"/>
      <c r="S41" s="57"/>
      <c r="T41" s="56"/>
      <c r="U41" s="56"/>
      <c r="V41" s="56"/>
      <c r="W41" s="56"/>
      <c r="X41" s="56"/>
      <c r="Y41" s="56"/>
      <c r="Z41" s="56"/>
      <c r="AA41" s="56"/>
      <c r="AB41" s="56"/>
      <c r="AC41" s="56"/>
      <c r="AD41" s="56"/>
    </row>
    <row r="42" spans="1:30" ht="15" customHeight="1" x14ac:dyDescent="0.35">
      <c r="A42" s="56"/>
      <c r="B42" s="59">
        <v>2005</v>
      </c>
      <c r="C42" s="57">
        <v>154.69999999999999</v>
      </c>
      <c r="D42" s="57">
        <v>140.1</v>
      </c>
      <c r="E42" s="60">
        <v>209.9</v>
      </c>
      <c r="F42" s="153">
        <f t="shared" si="4"/>
        <v>1317.1157999999998</v>
      </c>
      <c r="G42" s="153">
        <f t="shared" si="4"/>
        <v>619.38210000000004</v>
      </c>
      <c r="H42" s="154">
        <f t="shared" si="4"/>
        <v>858.91079999999999</v>
      </c>
      <c r="I42" s="150"/>
      <c r="J42" s="151">
        <f t="shared" si="1"/>
        <v>0.47025637381314545</v>
      </c>
      <c r="K42" s="152">
        <f t="shared" si="2"/>
        <v>0.65211487099312004</v>
      </c>
      <c r="L42" s="57"/>
      <c r="M42" s="57"/>
      <c r="N42" s="57"/>
      <c r="O42" s="57"/>
      <c r="P42" s="57"/>
      <c r="Q42" s="57"/>
      <c r="R42" s="57"/>
      <c r="S42" s="57"/>
      <c r="T42" s="56"/>
      <c r="U42" s="56"/>
      <c r="V42" s="56"/>
      <c r="W42" s="56"/>
      <c r="X42" s="56"/>
      <c r="Y42" s="56"/>
      <c r="Z42" s="56"/>
      <c r="AA42" s="56"/>
      <c r="AB42" s="56"/>
      <c r="AC42" s="56"/>
      <c r="AD42" s="56"/>
    </row>
    <row r="43" spans="1:30" ht="15" customHeight="1" x14ac:dyDescent="0.35">
      <c r="A43" s="56"/>
      <c r="B43" s="59">
        <v>2006</v>
      </c>
      <c r="C43" s="57">
        <v>143.80000000000001</v>
      </c>
      <c r="D43" s="57">
        <v>126.7</v>
      </c>
      <c r="E43" s="60">
        <v>202.9</v>
      </c>
      <c r="F43" s="153">
        <f t="shared" si="4"/>
        <v>1224.3132000000001</v>
      </c>
      <c r="G43" s="153">
        <f t="shared" si="4"/>
        <v>560.14070000000004</v>
      </c>
      <c r="H43" s="154">
        <f t="shared" si="4"/>
        <v>830.26679999999988</v>
      </c>
      <c r="I43" s="150"/>
      <c r="J43" s="151">
        <f t="shared" si="1"/>
        <v>0.4575142210342909</v>
      </c>
      <c r="K43" s="152">
        <f t="shared" si="2"/>
        <v>0.6781490226520468</v>
      </c>
      <c r="L43" s="57"/>
      <c r="M43" s="57"/>
      <c r="N43" s="57"/>
      <c r="O43" s="57"/>
      <c r="P43" s="57"/>
      <c r="Q43" s="57"/>
      <c r="R43" s="57"/>
      <c r="S43" s="57"/>
      <c r="T43" s="56"/>
      <c r="U43" s="56"/>
      <c r="V43" s="56"/>
      <c r="W43" s="56"/>
      <c r="X43" s="56"/>
      <c r="Y43" s="56"/>
      <c r="Z43" s="56"/>
      <c r="AA43" s="56"/>
      <c r="AB43" s="56"/>
      <c r="AC43" s="56"/>
      <c r="AD43" s="56"/>
    </row>
    <row r="44" spans="1:30" ht="15" customHeight="1" x14ac:dyDescent="0.35">
      <c r="A44" s="56"/>
      <c r="B44" s="59">
        <v>2007</v>
      </c>
      <c r="C44" s="57">
        <v>135.30000000000001</v>
      </c>
      <c r="D44" s="57">
        <v>121.3</v>
      </c>
      <c r="E44" s="60">
        <v>186.3</v>
      </c>
      <c r="F44" s="153">
        <f t="shared" si="4"/>
        <v>1151.9442000000001</v>
      </c>
      <c r="G44" s="153">
        <f t="shared" si="4"/>
        <v>536.26729999999998</v>
      </c>
      <c r="H44" s="154">
        <f t="shared" si="4"/>
        <v>762.33960000000002</v>
      </c>
      <c r="I44" s="150"/>
      <c r="J44" s="151">
        <f t="shared" si="1"/>
        <v>0.46553235825138051</v>
      </c>
      <c r="K44" s="152">
        <f t="shared" si="2"/>
        <v>0.66178518021966681</v>
      </c>
      <c r="L44" s="57"/>
      <c r="M44" s="57"/>
      <c r="N44" s="57"/>
      <c r="O44" s="57"/>
      <c r="P44" s="57"/>
      <c r="Q44" s="57"/>
      <c r="R44" s="57"/>
      <c r="S44" s="57"/>
      <c r="T44" s="56"/>
      <c r="U44" s="56"/>
      <c r="V44" s="56"/>
      <c r="W44" s="56"/>
      <c r="X44" s="56"/>
      <c r="Y44" s="56"/>
      <c r="Z44" s="56"/>
      <c r="AA44" s="56"/>
      <c r="AB44" s="56"/>
      <c r="AC44" s="56"/>
      <c r="AD44" s="56"/>
    </row>
    <row r="45" spans="1:30" ht="15" customHeight="1" x14ac:dyDescent="0.35">
      <c r="A45" s="56"/>
      <c r="B45" s="59">
        <v>2008</v>
      </c>
      <c r="C45" s="57">
        <v>123.3</v>
      </c>
      <c r="D45" s="57">
        <v>113.9</v>
      </c>
      <c r="E45" s="60">
        <v>162.6</v>
      </c>
      <c r="F45" s="153">
        <f t="shared" si="4"/>
        <v>1049.7762</v>
      </c>
      <c r="G45" s="153">
        <f t="shared" si="4"/>
        <v>503.55190000000005</v>
      </c>
      <c r="H45" s="154">
        <f t="shared" si="4"/>
        <v>665.35919999999999</v>
      </c>
      <c r="I45" s="150"/>
      <c r="J45" s="151">
        <f t="shared" si="1"/>
        <v>0.47967547749701323</v>
      </c>
      <c r="K45" s="152">
        <f t="shared" si="2"/>
        <v>0.63381052075670985</v>
      </c>
      <c r="L45" s="57"/>
      <c r="M45" s="57"/>
      <c r="N45" s="57"/>
      <c r="O45" s="57"/>
      <c r="P45" s="57"/>
      <c r="Q45" s="57"/>
      <c r="R45" s="57"/>
      <c r="S45" s="57"/>
      <c r="T45" s="56"/>
      <c r="U45" s="56"/>
      <c r="V45" s="56"/>
      <c r="W45" s="56"/>
      <c r="X45" s="56"/>
      <c r="Y45" s="56"/>
      <c r="Z45" s="56"/>
      <c r="AA45" s="56"/>
      <c r="AB45" s="56"/>
      <c r="AC45" s="56"/>
      <c r="AD45" s="56"/>
    </row>
    <row r="46" spans="1:30" ht="15" customHeight="1" x14ac:dyDescent="0.35">
      <c r="A46" s="56"/>
      <c r="B46" s="59">
        <v>2009</v>
      </c>
      <c r="C46" s="57">
        <v>112.6</v>
      </c>
      <c r="D46" s="57">
        <v>128.9</v>
      </c>
      <c r="E46" s="60">
        <v>91.7</v>
      </c>
      <c r="F46" s="153">
        <f t="shared" si="4"/>
        <v>958.67639999999994</v>
      </c>
      <c r="G46" s="153">
        <f t="shared" si="4"/>
        <v>569.86689999999999</v>
      </c>
      <c r="H46" s="154">
        <f t="shared" si="4"/>
        <v>375.2364</v>
      </c>
      <c r="I46" s="150"/>
      <c r="J46" s="151">
        <f t="shared" si="1"/>
        <v>0.59443092580562118</v>
      </c>
      <c r="K46" s="152">
        <f t="shared" si="2"/>
        <v>0.39141090778911425</v>
      </c>
      <c r="L46" s="57"/>
      <c r="M46" s="57"/>
      <c r="N46" s="57"/>
      <c r="O46" s="57"/>
      <c r="P46" s="57"/>
      <c r="Q46" s="57"/>
      <c r="R46" s="57"/>
      <c r="S46" s="57"/>
      <c r="T46" s="56"/>
      <c r="U46" s="56"/>
      <c r="V46" s="56"/>
      <c r="W46" s="56"/>
      <c r="X46" s="56"/>
      <c r="Y46" s="56"/>
      <c r="Z46" s="56"/>
      <c r="AA46" s="56"/>
      <c r="AB46" s="56"/>
      <c r="AC46" s="56"/>
      <c r="AD46" s="56"/>
    </row>
    <row r="47" spans="1:30" ht="15" customHeight="1" x14ac:dyDescent="0.35">
      <c r="A47" s="56"/>
      <c r="B47" s="59">
        <v>2010</v>
      </c>
      <c r="C47" s="57">
        <v>109.1</v>
      </c>
      <c r="D47" s="57">
        <v>119.2</v>
      </c>
      <c r="E47" s="60">
        <v>96.1</v>
      </c>
      <c r="F47" s="153">
        <f t="shared" si="4"/>
        <v>928.87739999999985</v>
      </c>
      <c r="G47" s="153">
        <f t="shared" si="4"/>
        <v>526.98320000000012</v>
      </c>
      <c r="H47" s="154">
        <f t="shared" si="4"/>
        <v>393.24119999999994</v>
      </c>
      <c r="I47" s="150"/>
      <c r="J47" s="151">
        <f t="shared" si="1"/>
        <v>0.56733342850197477</v>
      </c>
      <c r="K47" s="152">
        <f t="shared" si="2"/>
        <v>0.42335102565742261</v>
      </c>
      <c r="L47" s="57"/>
      <c r="M47" s="57"/>
      <c r="N47" s="57"/>
      <c r="O47" s="57"/>
      <c r="P47" s="57"/>
      <c r="Q47" s="57"/>
      <c r="R47" s="57"/>
      <c r="S47" s="57"/>
      <c r="T47" s="56"/>
      <c r="U47" s="56"/>
      <c r="V47" s="56"/>
      <c r="W47" s="56"/>
      <c r="X47" s="56"/>
      <c r="Y47" s="56"/>
      <c r="Z47" s="56"/>
      <c r="AA47" s="56"/>
      <c r="AB47" s="56"/>
      <c r="AC47" s="56"/>
      <c r="AD47" s="56"/>
    </row>
    <row r="48" spans="1:30" ht="15" customHeight="1" x14ac:dyDescent="0.35">
      <c r="A48" s="56"/>
      <c r="B48" s="59">
        <v>2011</v>
      </c>
      <c r="C48" s="57">
        <v>99.5</v>
      </c>
      <c r="D48" s="57">
        <v>101</v>
      </c>
      <c r="E48" s="60">
        <v>97.8</v>
      </c>
      <c r="F48" s="153">
        <f t="shared" si="4"/>
        <v>847.14300000000003</v>
      </c>
      <c r="G48" s="153">
        <f t="shared" si="4"/>
        <v>446.52100000000007</v>
      </c>
      <c r="H48" s="154">
        <f t="shared" si="4"/>
        <v>400.19759999999997</v>
      </c>
      <c r="I48" s="150"/>
      <c r="J48" s="151">
        <f t="shared" si="1"/>
        <v>0.52709046760700384</v>
      </c>
      <c r="K48" s="152">
        <f t="shared" si="2"/>
        <v>0.47240855439990648</v>
      </c>
      <c r="L48" s="57"/>
      <c r="M48" s="57"/>
      <c r="N48" s="57"/>
      <c r="O48" s="57"/>
      <c r="P48" s="57"/>
      <c r="Q48" s="57"/>
      <c r="R48" s="57"/>
      <c r="S48" s="57"/>
      <c r="T48" s="56"/>
      <c r="U48" s="56"/>
      <c r="V48" s="56"/>
      <c r="W48" s="56"/>
      <c r="X48" s="56"/>
      <c r="Y48" s="56"/>
      <c r="Z48" s="56"/>
      <c r="AA48" s="56"/>
      <c r="AB48" s="56"/>
      <c r="AC48" s="56"/>
      <c r="AD48" s="56"/>
    </row>
    <row r="49" spans="1:30" ht="15" customHeight="1" x14ac:dyDescent="0.35">
      <c r="A49" s="56"/>
      <c r="B49" s="59">
        <v>2012</v>
      </c>
      <c r="C49" s="57">
        <v>100.5</v>
      </c>
      <c r="D49" s="57">
        <v>108</v>
      </c>
      <c r="E49" s="60">
        <v>90.7</v>
      </c>
      <c r="F49" s="153">
        <f t="shared" si="4"/>
        <v>855.65699999999993</v>
      </c>
      <c r="G49" s="153">
        <f t="shared" si="4"/>
        <v>477.46800000000002</v>
      </c>
      <c r="H49" s="154">
        <f t="shared" si="4"/>
        <v>371.14440000000002</v>
      </c>
      <c r="I49" s="150"/>
      <c r="J49" s="151">
        <f t="shared" si="1"/>
        <v>0.55801331608343074</v>
      </c>
      <c r="K49" s="152">
        <f t="shared" si="2"/>
        <v>0.4337537120598558</v>
      </c>
      <c r="L49" s="57"/>
      <c r="M49" s="57"/>
      <c r="N49" s="57"/>
      <c r="O49" s="57"/>
      <c r="P49" s="57"/>
      <c r="Q49" s="57"/>
      <c r="R49" s="57"/>
      <c r="S49" s="57"/>
      <c r="T49" s="56"/>
      <c r="U49" s="56"/>
      <c r="V49" s="56"/>
      <c r="W49" s="56"/>
      <c r="X49" s="56"/>
      <c r="Y49" s="56"/>
      <c r="Z49" s="56"/>
      <c r="AA49" s="56"/>
      <c r="AB49" s="56"/>
      <c r="AC49" s="56"/>
      <c r="AD49" s="56"/>
    </row>
    <row r="50" spans="1:30" ht="15" customHeight="1" x14ac:dyDescent="0.35">
      <c r="A50" s="56"/>
      <c r="B50" s="59">
        <v>2013</v>
      </c>
      <c r="C50" s="57">
        <v>103.9</v>
      </c>
      <c r="D50" s="57">
        <v>104.2</v>
      </c>
      <c r="E50" s="60">
        <v>103.4</v>
      </c>
      <c r="F50" s="153">
        <f t="shared" si="4"/>
        <v>884.60460000000012</v>
      </c>
      <c r="G50" s="153">
        <f t="shared" si="4"/>
        <v>460.66820000000007</v>
      </c>
      <c r="H50" s="154">
        <f t="shared" si="4"/>
        <v>423.11279999999999</v>
      </c>
      <c r="I50" s="150"/>
      <c r="J50" s="151">
        <f t="shared" si="1"/>
        <v>0.52076170528618093</v>
      </c>
      <c r="K50" s="152">
        <f t="shared" si="2"/>
        <v>0.47830725727630169</v>
      </c>
      <c r="L50" s="57"/>
      <c r="M50" s="57"/>
      <c r="N50" s="57"/>
      <c r="O50" s="57"/>
      <c r="P50" s="57"/>
      <c r="Q50" s="57"/>
      <c r="R50" s="57"/>
      <c r="S50" s="57"/>
      <c r="T50" s="56"/>
      <c r="U50" s="56"/>
      <c r="V50" s="56"/>
      <c r="W50" s="56"/>
      <c r="X50" s="56"/>
      <c r="Y50" s="56"/>
      <c r="Z50" s="56"/>
      <c r="AA50" s="56"/>
      <c r="AB50" s="56"/>
      <c r="AC50" s="56"/>
      <c r="AD50" s="56"/>
    </row>
    <row r="51" spans="1:30" ht="15" customHeight="1" x14ac:dyDescent="0.35">
      <c r="A51" s="56"/>
      <c r="B51" s="59">
        <v>2014</v>
      </c>
      <c r="C51" s="57">
        <v>103.6</v>
      </c>
      <c r="D51" s="57">
        <v>102.3</v>
      </c>
      <c r="E51" s="60">
        <v>105.3</v>
      </c>
      <c r="F51" s="153">
        <f t="shared" si="4"/>
        <v>882.05039999999997</v>
      </c>
      <c r="G51" s="153">
        <f t="shared" si="4"/>
        <v>452.26830000000001</v>
      </c>
      <c r="H51" s="154">
        <f t="shared" si="4"/>
        <v>430.88759999999996</v>
      </c>
      <c r="I51" s="150"/>
      <c r="J51" s="151">
        <f t="shared" si="1"/>
        <v>0.51274655053724827</v>
      </c>
      <c r="K51" s="152">
        <f t="shared" si="2"/>
        <v>0.48850677920445362</v>
      </c>
      <c r="L51" s="57"/>
      <c r="M51" s="57"/>
      <c r="N51" s="57"/>
      <c r="O51" s="57"/>
      <c r="P51" s="57"/>
      <c r="Q51" s="57"/>
      <c r="R51" s="57"/>
      <c r="S51" s="57"/>
      <c r="T51" s="56"/>
      <c r="U51" s="56"/>
      <c r="V51" s="56"/>
      <c r="W51" s="56"/>
      <c r="X51" s="56"/>
      <c r="Y51" s="56"/>
      <c r="Z51" s="56"/>
      <c r="AA51" s="56"/>
      <c r="AB51" s="56"/>
      <c r="AC51" s="56"/>
      <c r="AD51" s="56"/>
    </row>
    <row r="52" spans="1:30" ht="15" customHeight="1" x14ac:dyDescent="0.35">
      <c r="A52" s="56"/>
      <c r="B52" s="59">
        <v>2015</v>
      </c>
      <c r="C52" s="57">
        <v>100</v>
      </c>
      <c r="D52" s="57">
        <v>100</v>
      </c>
      <c r="E52" s="60">
        <v>100</v>
      </c>
      <c r="F52" s="163">
        <v>851.4</v>
      </c>
      <c r="G52" s="163">
        <v>442.1</v>
      </c>
      <c r="H52" s="164">
        <v>409.2</v>
      </c>
      <c r="I52" s="150"/>
      <c r="J52" s="151">
        <f t="shared" si="1"/>
        <v>0.51926239135541463</v>
      </c>
      <c r="K52" s="152">
        <f t="shared" si="2"/>
        <v>0.48062015503875971</v>
      </c>
      <c r="L52" s="57"/>
      <c r="M52" s="57"/>
      <c r="N52" s="57"/>
      <c r="O52" s="57"/>
      <c r="P52" s="57"/>
      <c r="Q52" s="57"/>
      <c r="R52" s="57"/>
      <c r="S52" s="57"/>
      <c r="T52" s="56"/>
      <c r="U52" s="56"/>
      <c r="V52" s="56"/>
      <c r="W52" s="56"/>
      <c r="X52" s="56"/>
      <c r="Y52" s="56"/>
      <c r="Z52" s="56"/>
      <c r="AA52" s="56"/>
      <c r="AB52" s="56"/>
      <c r="AC52" s="56"/>
      <c r="AD52" s="56"/>
    </row>
    <row r="53" spans="1:30" ht="15" customHeight="1" x14ac:dyDescent="0.35">
      <c r="A53" s="56"/>
      <c r="B53" s="59">
        <v>2016</v>
      </c>
      <c r="C53" s="57">
        <v>96.9</v>
      </c>
      <c r="D53" s="57">
        <v>101.6</v>
      </c>
      <c r="E53" s="60">
        <v>91.9</v>
      </c>
      <c r="F53" s="153">
        <f t="shared" ref="F53:H59" si="5">+F$52*C53/+C$52</f>
        <v>825.00660000000005</v>
      </c>
      <c r="G53" s="153">
        <f t="shared" si="5"/>
        <v>449.17360000000002</v>
      </c>
      <c r="H53" s="154">
        <f t="shared" si="5"/>
        <v>376.05480000000006</v>
      </c>
      <c r="I53" s="150"/>
      <c r="J53" s="151">
        <f t="shared" si="1"/>
        <v>0.54444849289690533</v>
      </c>
      <c r="K53" s="152">
        <f t="shared" si="2"/>
        <v>0.45582035343717253</v>
      </c>
      <c r="L53" s="57"/>
      <c r="M53" s="57"/>
      <c r="N53" s="57"/>
      <c r="O53" s="57"/>
      <c r="P53" s="57"/>
      <c r="Q53" s="57"/>
      <c r="R53" s="57"/>
      <c r="S53" s="57"/>
      <c r="T53" s="56"/>
      <c r="U53" s="56"/>
      <c r="V53" s="56"/>
      <c r="W53" s="56"/>
      <c r="X53" s="56"/>
      <c r="Y53" s="56"/>
      <c r="Z53" s="56"/>
      <c r="AA53" s="56"/>
      <c r="AB53" s="56"/>
      <c r="AC53" s="56"/>
      <c r="AD53" s="56"/>
    </row>
    <row r="54" spans="1:30" ht="15" customHeight="1" x14ac:dyDescent="0.35">
      <c r="A54" s="56"/>
      <c r="B54" s="59">
        <v>2017</v>
      </c>
      <c r="C54" s="57">
        <v>99</v>
      </c>
      <c r="D54" s="57">
        <v>98.8</v>
      </c>
      <c r="E54" s="60">
        <v>99.1</v>
      </c>
      <c r="F54" s="153">
        <f t="shared" si="5"/>
        <v>842.88599999999997</v>
      </c>
      <c r="G54" s="153">
        <f t="shared" si="5"/>
        <v>436.79480000000001</v>
      </c>
      <c r="H54" s="154">
        <f t="shared" si="5"/>
        <v>405.51719999999995</v>
      </c>
      <c r="I54" s="150"/>
      <c r="J54" s="151">
        <f t="shared" si="1"/>
        <v>0.5182133764233835</v>
      </c>
      <c r="K54" s="152">
        <f t="shared" si="2"/>
        <v>0.48110562994283917</v>
      </c>
      <c r="L54" s="57"/>
      <c r="M54" s="57"/>
      <c r="N54" s="57"/>
      <c r="O54" s="57"/>
      <c r="P54" s="57"/>
      <c r="Q54" s="57"/>
      <c r="R54" s="57"/>
      <c r="S54" s="57"/>
      <c r="T54" s="56"/>
      <c r="U54" s="56"/>
      <c r="V54" s="56"/>
      <c r="W54" s="56"/>
      <c r="X54" s="56"/>
      <c r="Y54" s="56"/>
      <c r="Z54" s="56"/>
      <c r="AA54" s="56"/>
      <c r="AB54" s="56"/>
      <c r="AC54" s="56"/>
      <c r="AD54" s="56"/>
    </row>
    <row r="55" spans="1:30" ht="15" customHeight="1" x14ac:dyDescent="0.35">
      <c r="A55" s="56"/>
      <c r="B55" s="59">
        <v>2018</v>
      </c>
      <c r="C55" s="57">
        <v>97.2</v>
      </c>
      <c r="D55" s="57">
        <v>97.1</v>
      </c>
      <c r="E55" s="60">
        <v>97.1</v>
      </c>
      <c r="F55" s="153">
        <f t="shared" si="5"/>
        <v>827.56079999999997</v>
      </c>
      <c r="G55" s="153">
        <f t="shared" si="5"/>
        <v>429.27909999999997</v>
      </c>
      <c r="H55" s="154">
        <f t="shared" si="5"/>
        <v>397.33319999999998</v>
      </c>
      <c r="I55" s="150"/>
      <c r="J55" s="151">
        <f t="shared" si="1"/>
        <v>0.51872817078817657</v>
      </c>
      <c r="K55" s="152">
        <f t="shared" si="2"/>
        <v>0.48012568985867865</v>
      </c>
      <c r="L55" s="57"/>
      <c r="M55" s="57"/>
      <c r="N55" s="57"/>
      <c r="O55" s="57"/>
      <c r="P55" s="57"/>
      <c r="Q55" s="57"/>
      <c r="R55" s="57"/>
      <c r="S55" s="57"/>
      <c r="T55" s="56"/>
      <c r="U55" s="56"/>
      <c r="V55" s="56"/>
      <c r="W55" s="56"/>
      <c r="X55" s="56"/>
      <c r="Y55" s="56"/>
      <c r="Z55" s="56"/>
      <c r="AA55" s="56"/>
      <c r="AB55" s="56"/>
      <c r="AC55" s="56"/>
      <c r="AD55" s="56"/>
    </row>
    <row r="56" spans="1:30" ht="15" customHeight="1" x14ac:dyDescent="0.35">
      <c r="A56" s="56"/>
      <c r="B56" s="59">
        <v>2019</v>
      </c>
      <c r="C56" s="57">
        <v>92.3</v>
      </c>
      <c r="D56" s="57">
        <v>92.6</v>
      </c>
      <c r="E56" s="60">
        <v>91.9</v>
      </c>
      <c r="F56" s="153">
        <f t="shared" si="5"/>
        <v>785.84220000000005</v>
      </c>
      <c r="G56" s="153">
        <f t="shared" si="5"/>
        <v>409.38459999999998</v>
      </c>
      <c r="H56" s="154">
        <f t="shared" si="5"/>
        <v>376.05480000000006</v>
      </c>
      <c r="I56" s="150"/>
      <c r="J56" s="151">
        <f t="shared" si="1"/>
        <v>0.52095013477260443</v>
      </c>
      <c r="K56" s="152">
        <f t="shared" si="2"/>
        <v>0.47853729412851592</v>
      </c>
      <c r="L56" s="57"/>
      <c r="M56" s="57"/>
      <c r="N56" s="57"/>
      <c r="O56" s="57"/>
      <c r="P56" s="57"/>
      <c r="Q56" s="57"/>
      <c r="R56" s="57"/>
      <c r="S56" s="57"/>
      <c r="T56" s="56"/>
      <c r="U56" s="56"/>
      <c r="V56" s="56"/>
      <c r="W56" s="56"/>
      <c r="X56" s="56"/>
      <c r="Y56" s="56"/>
      <c r="Z56" s="56"/>
      <c r="AA56" s="56"/>
      <c r="AB56" s="56"/>
      <c r="AC56" s="56"/>
      <c r="AD56" s="56"/>
    </row>
    <row r="57" spans="1:30" ht="15" customHeight="1" x14ac:dyDescent="0.35">
      <c r="A57" s="56"/>
      <c r="B57" s="59">
        <v>2020</v>
      </c>
      <c r="C57" s="57">
        <v>92.6</v>
      </c>
      <c r="D57" s="57">
        <v>96.9</v>
      </c>
      <c r="E57" s="60">
        <v>87.7</v>
      </c>
      <c r="F57" s="153">
        <f t="shared" si="5"/>
        <v>788.39639999999997</v>
      </c>
      <c r="G57" s="153">
        <f t="shared" si="5"/>
        <v>428.39490000000006</v>
      </c>
      <c r="H57" s="154">
        <f t="shared" si="5"/>
        <v>358.86840000000007</v>
      </c>
      <c r="I57" s="150"/>
      <c r="J57" s="151">
        <f t="shared" si="1"/>
        <v>0.54337500780064452</v>
      </c>
      <c r="K57" s="152">
        <f t="shared" si="2"/>
        <v>0.45518777102482977</v>
      </c>
      <c r="L57" s="57"/>
      <c r="M57" s="57"/>
      <c r="N57" s="57"/>
      <c r="O57" s="57"/>
      <c r="P57" s="57"/>
      <c r="Q57" s="57"/>
      <c r="R57" s="57"/>
      <c r="S57" s="57"/>
      <c r="T57" s="56"/>
      <c r="U57" s="56"/>
      <c r="V57" s="56"/>
      <c r="W57" s="56"/>
      <c r="X57" s="56"/>
      <c r="Y57" s="56"/>
      <c r="Z57" s="56"/>
      <c r="AA57" s="56"/>
      <c r="AB57" s="56"/>
      <c r="AC57" s="56"/>
      <c r="AD57" s="56"/>
    </row>
    <row r="58" spans="1:30" ht="15" customHeight="1" x14ac:dyDescent="0.35">
      <c r="A58" s="56"/>
      <c r="B58" s="59">
        <v>2021</v>
      </c>
      <c r="C58" s="57">
        <v>87.2</v>
      </c>
      <c r="D58" s="57">
        <v>91.2</v>
      </c>
      <c r="E58" s="60">
        <v>82.6</v>
      </c>
      <c r="F58" s="153">
        <f t="shared" si="5"/>
        <v>742.42079999999999</v>
      </c>
      <c r="G58" s="153">
        <f t="shared" si="5"/>
        <v>403.19520000000006</v>
      </c>
      <c r="H58" s="154">
        <f t="shared" si="5"/>
        <v>337.99919999999997</v>
      </c>
      <c r="I58" s="150"/>
      <c r="J58" s="151">
        <f t="shared" si="1"/>
        <v>0.54308176710566303</v>
      </c>
      <c r="K58" s="152">
        <f t="shared" si="2"/>
        <v>0.45526633952065998</v>
      </c>
      <c r="L58" s="57"/>
      <c r="M58" s="57"/>
      <c r="N58" s="57"/>
      <c r="O58" s="57"/>
      <c r="P58" s="57"/>
      <c r="Q58" s="57"/>
      <c r="R58" s="57"/>
      <c r="S58" s="57"/>
      <c r="T58" s="56"/>
      <c r="U58" s="56"/>
      <c r="V58" s="56"/>
      <c r="W58" s="56"/>
      <c r="X58" s="56"/>
      <c r="Y58" s="56"/>
      <c r="Z58" s="56"/>
      <c r="AA58" s="56"/>
      <c r="AB58" s="56"/>
      <c r="AC58" s="56"/>
      <c r="AD58" s="56"/>
    </row>
    <row r="59" spans="1:30" ht="15" customHeight="1" thickBot="1" x14ac:dyDescent="0.4">
      <c r="A59" s="62"/>
      <c r="B59" s="63">
        <v>2022</v>
      </c>
      <c r="C59" s="64">
        <v>80.2</v>
      </c>
      <c r="D59" s="64">
        <v>88</v>
      </c>
      <c r="E59" s="65">
        <v>71.599999999999994</v>
      </c>
      <c r="F59" s="155">
        <f t="shared" si="5"/>
        <v>682.82280000000003</v>
      </c>
      <c r="G59" s="155">
        <f t="shared" si="5"/>
        <v>389.048</v>
      </c>
      <c r="H59" s="156">
        <f t="shared" si="5"/>
        <v>292.98719999999997</v>
      </c>
      <c r="I59" s="150"/>
      <c r="J59" s="157">
        <f t="shared" si="1"/>
        <v>0.56976421994110327</v>
      </c>
      <c r="K59" s="158">
        <f t="shared" si="2"/>
        <v>0.42908233292737141</v>
      </c>
      <c r="L59" s="57"/>
      <c r="M59" s="57"/>
      <c r="N59" s="57"/>
      <c r="O59" s="57"/>
      <c r="P59" s="57"/>
      <c r="Q59" s="57"/>
      <c r="R59" s="57"/>
      <c r="S59" s="57"/>
      <c r="T59" s="56"/>
      <c r="U59" s="56"/>
      <c r="V59" s="56"/>
      <c r="W59" s="56"/>
      <c r="X59" s="56"/>
      <c r="Y59" s="56"/>
      <c r="Z59" s="56"/>
      <c r="AA59" s="56"/>
      <c r="AB59" s="56"/>
      <c r="AC59" s="56"/>
      <c r="AD59" s="56"/>
    </row>
    <row r="60" spans="1:30" ht="15" customHeight="1" x14ac:dyDescent="0.35">
      <c r="A60" s="52" t="s">
        <v>6</v>
      </c>
      <c r="B60" s="53">
        <v>1994</v>
      </c>
      <c r="C60" s="54">
        <v>92.4</v>
      </c>
      <c r="D60" s="54">
        <v>103</v>
      </c>
      <c r="E60" s="55">
        <v>76.900000000000006</v>
      </c>
      <c r="F60" s="148">
        <f t="shared" ref="F60:H80" si="6">+F$81*C60/+C$81</f>
        <v>290734.28999999998</v>
      </c>
      <c r="G60" s="148">
        <f t="shared" si="6"/>
        <v>210689.38399999999</v>
      </c>
      <c r="H60" s="149">
        <f t="shared" si="6"/>
        <v>84662.824299999993</v>
      </c>
      <c r="I60" s="150"/>
      <c r="J60" s="159">
        <f t="shared" si="1"/>
        <v>0.72468020198099103</v>
      </c>
      <c r="K60" s="160">
        <f t="shared" si="2"/>
        <v>0.29120343630605111</v>
      </c>
      <c r="L60" s="57"/>
      <c r="M60" s="57"/>
      <c r="N60" s="57"/>
      <c r="O60" s="57"/>
      <c r="P60" s="57"/>
      <c r="Q60" s="57"/>
      <c r="R60" s="57"/>
      <c r="S60" s="57"/>
      <c r="T60" s="56"/>
      <c r="U60" s="56"/>
      <c r="V60" s="56"/>
      <c r="W60" s="56"/>
      <c r="X60" s="56"/>
      <c r="Y60" s="56"/>
      <c r="Z60" s="56"/>
      <c r="AA60" s="56"/>
      <c r="AB60" s="56"/>
      <c r="AC60" s="56"/>
      <c r="AD60" s="56"/>
    </row>
    <row r="61" spans="1:30" ht="15" customHeight="1" x14ac:dyDescent="0.35">
      <c r="A61" s="58"/>
      <c r="B61" s="59">
        <v>1995</v>
      </c>
      <c r="C61" s="57">
        <v>95.2</v>
      </c>
      <c r="D61" s="57">
        <v>104.8</v>
      </c>
      <c r="E61" s="60">
        <v>80.7</v>
      </c>
      <c r="F61" s="153">
        <f t="shared" si="6"/>
        <v>299544.42</v>
      </c>
      <c r="G61" s="153">
        <f t="shared" si="6"/>
        <v>214371.33439999996</v>
      </c>
      <c r="H61" s="154">
        <f t="shared" si="6"/>
        <v>88846.422900000005</v>
      </c>
      <c r="I61" s="150"/>
      <c r="J61" s="151">
        <f t="shared" si="1"/>
        <v>0.71565791277300361</v>
      </c>
      <c r="K61" s="152">
        <f t="shared" si="2"/>
        <v>0.29660516760752881</v>
      </c>
      <c r="L61" s="57"/>
      <c r="M61" s="57"/>
      <c r="N61" s="57"/>
      <c r="O61" s="57"/>
      <c r="P61" s="57"/>
      <c r="Q61" s="57"/>
      <c r="R61" s="57"/>
      <c r="S61" s="57"/>
      <c r="T61" s="56"/>
      <c r="U61" s="56"/>
      <c r="V61" s="56"/>
      <c r="W61" s="56"/>
      <c r="X61" s="56"/>
      <c r="Y61" s="56"/>
      <c r="Z61" s="56"/>
      <c r="AA61" s="56"/>
      <c r="AB61" s="56"/>
      <c r="AC61" s="56"/>
      <c r="AD61" s="56"/>
    </row>
    <row r="62" spans="1:30" ht="15" customHeight="1" x14ac:dyDescent="0.35">
      <c r="A62" s="56"/>
      <c r="B62" s="59">
        <v>1996</v>
      </c>
      <c r="C62" s="57">
        <v>98.2</v>
      </c>
      <c r="D62" s="57">
        <v>107.5</v>
      </c>
      <c r="E62" s="60">
        <v>84</v>
      </c>
      <c r="F62" s="153">
        <f t="shared" si="6"/>
        <v>308983.84499999997</v>
      </c>
      <c r="G62" s="153">
        <f t="shared" si="6"/>
        <v>219894.26</v>
      </c>
      <c r="H62" s="154">
        <f t="shared" si="6"/>
        <v>92479.547999999995</v>
      </c>
      <c r="I62" s="150"/>
      <c r="J62" s="151">
        <f t="shared" si="1"/>
        <v>0.71166911655203213</v>
      </c>
      <c r="K62" s="152">
        <f t="shared" si="2"/>
        <v>0.29930221109132743</v>
      </c>
      <c r="L62" s="57"/>
      <c r="M62" s="57"/>
      <c r="N62" s="57"/>
      <c r="O62" s="57"/>
      <c r="P62" s="57"/>
      <c r="Q62" s="57"/>
      <c r="R62" s="57"/>
      <c r="S62" s="57"/>
      <c r="T62" s="56"/>
      <c r="U62" s="56"/>
      <c r="V62" s="56"/>
      <c r="W62" s="56"/>
      <c r="X62" s="56"/>
      <c r="Y62" s="56"/>
      <c r="Z62" s="56"/>
      <c r="AA62" s="56"/>
      <c r="AB62" s="56"/>
      <c r="AC62" s="56"/>
      <c r="AD62" s="56"/>
    </row>
    <row r="63" spans="1:30" ht="15" customHeight="1" x14ac:dyDescent="0.35">
      <c r="A63" s="56"/>
      <c r="B63" s="59">
        <v>1997</v>
      </c>
      <c r="C63" s="57">
        <v>100.9</v>
      </c>
      <c r="D63" s="57">
        <v>110.6</v>
      </c>
      <c r="E63" s="60">
        <v>85.9</v>
      </c>
      <c r="F63" s="153">
        <f t="shared" si="6"/>
        <v>317479.32750000001</v>
      </c>
      <c r="G63" s="153">
        <f t="shared" si="6"/>
        <v>226235.39679999996</v>
      </c>
      <c r="H63" s="154">
        <f t="shared" si="6"/>
        <v>94571.347300000009</v>
      </c>
      <c r="I63" s="150"/>
      <c r="J63" s="151">
        <f t="shared" si="1"/>
        <v>0.71259882834418553</v>
      </c>
      <c r="K63" s="152">
        <f t="shared" si="2"/>
        <v>0.29788190634239015</v>
      </c>
      <c r="L63" s="57"/>
      <c r="M63" s="57"/>
      <c r="N63" s="57"/>
      <c r="O63" s="57"/>
      <c r="P63" s="57"/>
      <c r="Q63" s="57"/>
      <c r="R63" s="57"/>
      <c r="S63" s="57"/>
      <c r="T63" s="56"/>
      <c r="U63" s="56"/>
      <c r="V63" s="56"/>
      <c r="W63" s="56"/>
      <c r="X63" s="56"/>
      <c r="Y63" s="56"/>
      <c r="Z63" s="56"/>
      <c r="AA63" s="56"/>
      <c r="AB63" s="56"/>
      <c r="AC63" s="56"/>
      <c r="AD63" s="56"/>
    </row>
    <row r="64" spans="1:30" ht="15" customHeight="1" x14ac:dyDescent="0.35">
      <c r="A64" s="56"/>
      <c r="B64" s="59">
        <v>1998</v>
      </c>
      <c r="C64" s="57">
        <v>95.9</v>
      </c>
      <c r="D64" s="57">
        <v>104.6</v>
      </c>
      <c r="E64" s="60">
        <v>82.5</v>
      </c>
      <c r="F64" s="153">
        <f t="shared" si="6"/>
        <v>301746.95250000001</v>
      </c>
      <c r="G64" s="153">
        <f t="shared" si="6"/>
        <v>213962.22879999998</v>
      </c>
      <c r="H64" s="154">
        <f t="shared" si="6"/>
        <v>90828.127500000002</v>
      </c>
      <c r="I64" s="150"/>
      <c r="J64" s="151">
        <f t="shared" si="1"/>
        <v>0.70907834205881493</v>
      </c>
      <c r="K64" s="152">
        <f t="shared" si="2"/>
        <v>0.30100760503952395</v>
      </c>
      <c r="L64" s="57"/>
      <c r="M64" s="57"/>
      <c r="N64" s="57"/>
      <c r="O64" s="57"/>
      <c r="P64" s="57"/>
      <c r="Q64" s="57"/>
      <c r="R64" s="57"/>
      <c r="S64" s="57"/>
      <c r="T64" s="56"/>
      <c r="U64" s="56"/>
      <c r="V64" s="56"/>
      <c r="W64" s="56"/>
      <c r="X64" s="56"/>
      <c r="Y64" s="56"/>
      <c r="Z64" s="56"/>
      <c r="AA64" s="56"/>
      <c r="AB64" s="56"/>
      <c r="AC64" s="56"/>
      <c r="AD64" s="56"/>
    </row>
    <row r="65" spans="1:30" ht="15" customHeight="1" x14ac:dyDescent="0.35">
      <c r="A65" s="56"/>
      <c r="B65" s="59">
        <v>1999</v>
      </c>
      <c r="C65" s="57">
        <v>93.7</v>
      </c>
      <c r="D65" s="57">
        <v>101.3</v>
      </c>
      <c r="E65" s="60">
        <v>81.7</v>
      </c>
      <c r="F65" s="153">
        <f t="shared" si="6"/>
        <v>294824.70750000002</v>
      </c>
      <c r="G65" s="153">
        <f t="shared" si="6"/>
        <v>207211.98639999997</v>
      </c>
      <c r="H65" s="154">
        <f t="shared" si="6"/>
        <v>89947.369900000005</v>
      </c>
      <c r="I65" s="150"/>
      <c r="J65" s="151">
        <f t="shared" si="1"/>
        <v>0.70283114382467404</v>
      </c>
      <c r="K65" s="152">
        <f t="shared" si="2"/>
        <v>0.30508762533072298</v>
      </c>
      <c r="L65" s="57"/>
      <c r="M65" s="57"/>
      <c r="N65" s="57"/>
      <c r="O65" s="57"/>
      <c r="P65" s="57"/>
      <c r="Q65" s="57"/>
      <c r="R65" s="57"/>
      <c r="S65" s="57"/>
      <c r="T65" s="56"/>
      <c r="U65" s="56"/>
      <c r="V65" s="56"/>
      <c r="W65" s="56"/>
      <c r="X65" s="56"/>
      <c r="Y65" s="56"/>
      <c r="Z65" s="56"/>
      <c r="AA65" s="56"/>
      <c r="AB65" s="56"/>
      <c r="AC65" s="56"/>
      <c r="AD65" s="56"/>
    </row>
    <row r="66" spans="1:30" ht="15" customHeight="1" x14ac:dyDescent="0.35">
      <c r="A66" s="56"/>
      <c r="B66" s="59">
        <v>2000</v>
      </c>
      <c r="C66" s="57">
        <v>97.9</v>
      </c>
      <c r="D66" s="57">
        <v>105.2</v>
      </c>
      <c r="E66" s="60">
        <v>85.9</v>
      </c>
      <c r="F66" s="153">
        <f t="shared" si="6"/>
        <v>308039.90250000003</v>
      </c>
      <c r="G66" s="153">
        <f t="shared" si="6"/>
        <v>215189.54559999998</v>
      </c>
      <c r="H66" s="154">
        <f t="shared" si="6"/>
        <v>94571.347300000009</v>
      </c>
      <c r="I66" s="150"/>
      <c r="J66" s="151">
        <f t="shared" ref="J66:J129" si="7">+G66/F66</f>
        <v>0.69857685271796877</v>
      </c>
      <c r="K66" s="152">
        <f t="shared" ref="K66:K129" si="8">+H66/F66</f>
        <v>0.30701005464705988</v>
      </c>
      <c r="L66" s="57"/>
      <c r="M66" s="57"/>
      <c r="N66" s="57"/>
      <c r="O66" s="57"/>
      <c r="P66" s="57"/>
      <c r="Q66" s="57"/>
      <c r="R66" s="57"/>
      <c r="S66" s="57"/>
      <c r="T66" s="56"/>
      <c r="U66" s="56"/>
      <c r="V66" s="56"/>
      <c r="W66" s="56"/>
      <c r="X66" s="56"/>
      <c r="Y66" s="56"/>
      <c r="Z66" s="56"/>
      <c r="AA66" s="56"/>
      <c r="AB66" s="56"/>
      <c r="AC66" s="56"/>
      <c r="AD66" s="56"/>
    </row>
    <row r="67" spans="1:30" ht="15" customHeight="1" x14ac:dyDescent="0.35">
      <c r="A67" s="56"/>
      <c r="B67" s="59">
        <v>2001</v>
      </c>
      <c r="C67" s="57">
        <v>95.1</v>
      </c>
      <c r="D67" s="57">
        <v>103.9</v>
      </c>
      <c r="E67" s="60">
        <v>81.5</v>
      </c>
      <c r="F67" s="153">
        <f t="shared" si="6"/>
        <v>299229.77250000002</v>
      </c>
      <c r="G67" s="153">
        <f t="shared" si="6"/>
        <v>212530.35920000001</v>
      </c>
      <c r="H67" s="154">
        <f t="shared" si="6"/>
        <v>89727.180499999988</v>
      </c>
      <c r="I67" s="150"/>
      <c r="J67" s="151">
        <f t="shared" si="7"/>
        <v>0.71025806497914568</v>
      </c>
      <c r="K67" s="152">
        <f t="shared" si="8"/>
        <v>0.29986047093626012</v>
      </c>
      <c r="L67" s="57"/>
      <c r="M67" s="57"/>
      <c r="N67" s="57"/>
      <c r="O67" s="57"/>
      <c r="P67" s="57"/>
      <c r="Q67" s="57"/>
      <c r="R67" s="57"/>
      <c r="S67" s="57"/>
      <c r="T67" s="56"/>
      <c r="U67" s="56"/>
      <c r="V67" s="56"/>
      <c r="W67" s="56"/>
      <c r="X67" s="56"/>
      <c r="Y67" s="56"/>
      <c r="Z67" s="56"/>
      <c r="AA67" s="56"/>
      <c r="AB67" s="56"/>
      <c r="AC67" s="56"/>
      <c r="AD67" s="56"/>
    </row>
    <row r="68" spans="1:30" ht="15" customHeight="1" x14ac:dyDescent="0.35">
      <c r="A68" s="56"/>
      <c r="B68" s="59">
        <v>2002</v>
      </c>
      <c r="C68" s="57">
        <v>92.9</v>
      </c>
      <c r="D68" s="57">
        <v>100.9</v>
      </c>
      <c r="E68" s="60">
        <v>80.400000000000006</v>
      </c>
      <c r="F68" s="153">
        <f t="shared" si="6"/>
        <v>292307.52750000003</v>
      </c>
      <c r="G68" s="153">
        <f t="shared" si="6"/>
        <v>206393.7752</v>
      </c>
      <c r="H68" s="154">
        <f t="shared" si="6"/>
        <v>88516.138800000015</v>
      </c>
      <c r="I68" s="150"/>
      <c r="J68" s="151">
        <f t="shared" si="7"/>
        <v>0.70608436589098778</v>
      </c>
      <c r="K68" s="152">
        <f t="shared" si="8"/>
        <v>0.30281854031282179</v>
      </c>
      <c r="L68" s="57"/>
      <c r="M68" s="57"/>
      <c r="N68" s="57"/>
      <c r="O68" s="57"/>
      <c r="P68" s="57"/>
      <c r="Q68" s="57"/>
      <c r="R68" s="57"/>
      <c r="S68" s="57"/>
      <c r="T68" s="56"/>
      <c r="U68" s="56"/>
      <c r="V68" s="56"/>
      <c r="W68" s="56"/>
      <c r="X68" s="56"/>
      <c r="Y68" s="56"/>
      <c r="Z68" s="56"/>
      <c r="AA68" s="56"/>
      <c r="AB68" s="56"/>
      <c r="AC68" s="56"/>
      <c r="AD68" s="56"/>
    </row>
    <row r="69" spans="1:30" ht="15" customHeight="1" x14ac:dyDescent="0.35">
      <c r="A69" s="56"/>
      <c r="B69" s="59">
        <v>2003</v>
      </c>
      <c r="C69" s="57">
        <v>95.3</v>
      </c>
      <c r="D69" s="57">
        <v>102.3</v>
      </c>
      <c r="E69" s="60">
        <v>83.9</v>
      </c>
      <c r="F69" s="153">
        <f t="shared" si="6"/>
        <v>299859.0675</v>
      </c>
      <c r="G69" s="153">
        <f t="shared" si="6"/>
        <v>209257.51439999999</v>
      </c>
      <c r="H69" s="154">
        <f t="shared" si="6"/>
        <v>92369.453299999994</v>
      </c>
      <c r="I69" s="150"/>
      <c r="J69" s="151">
        <f t="shared" si="7"/>
        <v>0.69785288183756522</v>
      </c>
      <c r="K69" s="152">
        <f t="shared" si="8"/>
        <v>0.30804288851461858</v>
      </c>
      <c r="L69" s="57"/>
      <c r="M69" s="57"/>
      <c r="N69" s="57"/>
      <c r="O69" s="57"/>
      <c r="P69" s="57"/>
      <c r="Q69" s="57"/>
      <c r="R69" s="57"/>
      <c r="S69" s="57"/>
      <c r="T69" s="56"/>
      <c r="U69" s="56"/>
      <c r="V69" s="56"/>
      <c r="W69" s="56"/>
      <c r="X69" s="56"/>
      <c r="Y69" s="56"/>
      <c r="Z69" s="56"/>
      <c r="AA69" s="56"/>
      <c r="AB69" s="56"/>
      <c r="AC69" s="56"/>
      <c r="AD69" s="56"/>
    </row>
    <row r="70" spans="1:30" ht="15" customHeight="1" x14ac:dyDescent="0.35">
      <c r="A70" s="56"/>
      <c r="B70" s="59">
        <v>2004</v>
      </c>
      <c r="C70" s="57">
        <v>98.9</v>
      </c>
      <c r="D70" s="57">
        <v>105.1</v>
      </c>
      <c r="E70" s="60">
        <v>88.4</v>
      </c>
      <c r="F70" s="153">
        <f t="shared" si="6"/>
        <v>311186.3775</v>
      </c>
      <c r="G70" s="153">
        <f t="shared" si="6"/>
        <v>214984.99279999998</v>
      </c>
      <c r="H70" s="154">
        <f t="shared" si="6"/>
        <v>97323.714800000002</v>
      </c>
      <c r="I70" s="150"/>
      <c r="J70" s="151">
        <f t="shared" si="7"/>
        <v>0.69085605394149996</v>
      </c>
      <c r="K70" s="152">
        <f t="shared" si="8"/>
        <v>0.31275056312514837</v>
      </c>
      <c r="L70" s="57"/>
      <c r="M70" s="57"/>
      <c r="N70" s="57"/>
      <c r="O70" s="57"/>
      <c r="P70" s="57"/>
      <c r="Q70" s="57"/>
      <c r="R70" s="57"/>
      <c r="S70" s="57"/>
      <c r="T70" s="56"/>
      <c r="U70" s="56"/>
      <c r="V70" s="56"/>
      <c r="W70" s="56"/>
      <c r="X70" s="56"/>
      <c r="Y70" s="56"/>
      <c r="Z70" s="56"/>
      <c r="AA70" s="56"/>
      <c r="AB70" s="56"/>
      <c r="AC70" s="56"/>
      <c r="AD70" s="56"/>
    </row>
    <row r="71" spans="1:30" ht="15" customHeight="1" x14ac:dyDescent="0.35">
      <c r="A71" s="56"/>
      <c r="B71" s="59">
        <v>2005</v>
      </c>
      <c r="C71" s="57">
        <v>101.7</v>
      </c>
      <c r="D71" s="57">
        <v>106.9</v>
      </c>
      <c r="E71" s="60">
        <v>92.8</v>
      </c>
      <c r="F71" s="153">
        <f t="shared" si="6"/>
        <v>319996.50750000001</v>
      </c>
      <c r="G71" s="153">
        <f t="shared" si="6"/>
        <v>218666.94320000001</v>
      </c>
      <c r="H71" s="154">
        <f t="shared" si="6"/>
        <v>102167.88160000001</v>
      </c>
      <c r="I71" s="150"/>
      <c r="J71" s="151">
        <f t="shared" si="7"/>
        <v>0.68334165553353732</v>
      </c>
      <c r="K71" s="152">
        <f t="shared" si="8"/>
        <v>0.3192781146212979</v>
      </c>
      <c r="L71" s="57"/>
      <c r="M71" s="57"/>
      <c r="N71" s="57"/>
      <c r="O71" s="57"/>
      <c r="P71" s="57"/>
      <c r="Q71" s="57"/>
      <c r="R71" s="57"/>
      <c r="S71" s="57"/>
      <c r="T71" s="56"/>
      <c r="U71" s="56"/>
      <c r="V71" s="56"/>
      <c r="W71" s="56"/>
      <c r="X71" s="56"/>
      <c r="Y71" s="56"/>
      <c r="Z71" s="56"/>
      <c r="AA71" s="56"/>
      <c r="AB71" s="56"/>
      <c r="AC71" s="56"/>
      <c r="AD71" s="56"/>
    </row>
    <row r="72" spans="1:30" ht="15" customHeight="1" x14ac:dyDescent="0.35">
      <c r="A72" s="56"/>
      <c r="B72" s="59">
        <v>2006</v>
      </c>
      <c r="C72" s="57">
        <v>105.1</v>
      </c>
      <c r="D72" s="57">
        <v>110.1</v>
      </c>
      <c r="E72" s="60">
        <v>96.3</v>
      </c>
      <c r="F72" s="153">
        <f t="shared" si="6"/>
        <v>330694.52250000002</v>
      </c>
      <c r="G72" s="153">
        <f t="shared" si="6"/>
        <v>225212.63279999996</v>
      </c>
      <c r="H72" s="154">
        <f t="shared" si="6"/>
        <v>106021.1961</v>
      </c>
      <c r="I72" s="150"/>
      <c r="J72" s="151">
        <f t="shared" si="7"/>
        <v>0.68102922025265766</v>
      </c>
      <c r="K72" s="152">
        <f t="shared" si="8"/>
        <v>0.32060160929941012</v>
      </c>
      <c r="L72" s="57"/>
      <c r="M72" s="57"/>
      <c r="N72" s="57"/>
      <c r="O72" s="57"/>
      <c r="P72" s="57"/>
      <c r="Q72" s="57"/>
      <c r="R72" s="57"/>
      <c r="S72" s="57"/>
      <c r="T72" s="56"/>
      <c r="U72" s="56"/>
      <c r="V72" s="56"/>
      <c r="W72" s="56"/>
      <c r="X72" s="56"/>
      <c r="Y72" s="56"/>
      <c r="Z72" s="56"/>
      <c r="AA72" s="56"/>
      <c r="AB72" s="56"/>
      <c r="AC72" s="56"/>
      <c r="AD72" s="56"/>
    </row>
    <row r="73" spans="1:30" ht="15" customHeight="1" x14ac:dyDescent="0.35">
      <c r="A73" s="56"/>
      <c r="B73" s="59">
        <v>2007</v>
      </c>
      <c r="C73" s="57">
        <v>109.4</v>
      </c>
      <c r="D73" s="57">
        <v>114</v>
      </c>
      <c r="E73" s="60">
        <v>101.3</v>
      </c>
      <c r="F73" s="153">
        <f t="shared" si="6"/>
        <v>344224.36499999999</v>
      </c>
      <c r="G73" s="153">
        <f t="shared" si="6"/>
        <v>233190.19199999998</v>
      </c>
      <c r="H73" s="154">
        <f t="shared" si="6"/>
        <v>111525.93109999999</v>
      </c>
      <c r="I73" s="150"/>
      <c r="J73" s="151">
        <f t="shared" si="7"/>
        <v>0.677436624801385</v>
      </c>
      <c r="K73" s="152">
        <f t="shared" si="8"/>
        <v>0.32399197279367481</v>
      </c>
      <c r="L73" s="57"/>
      <c r="M73" s="57"/>
      <c r="N73" s="57"/>
      <c r="O73" s="57"/>
      <c r="P73" s="57"/>
      <c r="Q73" s="57"/>
      <c r="R73" s="57"/>
      <c r="S73" s="57"/>
      <c r="T73" s="56"/>
      <c r="U73" s="56"/>
      <c r="V73" s="56"/>
      <c r="W73" s="56"/>
      <c r="X73" s="56"/>
      <c r="Y73" s="56"/>
      <c r="Z73" s="56"/>
      <c r="AA73" s="56"/>
      <c r="AB73" s="56"/>
      <c r="AC73" s="56"/>
      <c r="AD73" s="56"/>
    </row>
    <row r="74" spans="1:30" ht="15" customHeight="1" x14ac:dyDescent="0.35">
      <c r="A74" s="56"/>
      <c r="B74" s="59">
        <v>2008</v>
      </c>
      <c r="C74" s="57">
        <v>107.4</v>
      </c>
      <c r="D74" s="57">
        <v>111</v>
      </c>
      <c r="E74" s="60">
        <v>101</v>
      </c>
      <c r="F74" s="153">
        <f t="shared" si="6"/>
        <v>337931.41499999998</v>
      </c>
      <c r="G74" s="153">
        <f t="shared" si="6"/>
        <v>227053.60799999998</v>
      </c>
      <c r="H74" s="154">
        <f t="shared" si="6"/>
        <v>111195.647</v>
      </c>
      <c r="I74" s="150"/>
      <c r="J74" s="151">
        <f t="shared" si="7"/>
        <v>0.6718925732311688</v>
      </c>
      <c r="K74" s="152">
        <f t="shared" si="8"/>
        <v>0.32904797264853286</v>
      </c>
      <c r="L74" s="57"/>
      <c r="M74" s="57"/>
      <c r="N74" s="57"/>
      <c r="O74" s="57"/>
      <c r="P74" s="57"/>
      <c r="Q74" s="57"/>
      <c r="R74" s="57"/>
      <c r="S74" s="57"/>
      <c r="T74" s="56"/>
      <c r="U74" s="56"/>
      <c r="V74" s="56"/>
      <c r="W74" s="56"/>
      <c r="X74" s="56"/>
      <c r="Y74" s="56"/>
      <c r="Z74" s="56"/>
      <c r="AA74" s="56"/>
      <c r="AB74" s="56"/>
      <c r="AC74" s="56"/>
      <c r="AD74" s="56"/>
    </row>
    <row r="75" spans="1:30" ht="15" customHeight="1" x14ac:dyDescent="0.35">
      <c r="A75" s="56"/>
      <c r="B75" s="59">
        <v>2009</v>
      </c>
      <c r="C75" s="57">
        <v>89.2</v>
      </c>
      <c r="D75" s="57">
        <v>92.6</v>
      </c>
      <c r="E75" s="60">
        <v>82.9</v>
      </c>
      <c r="F75" s="153">
        <f t="shared" si="6"/>
        <v>280665.57</v>
      </c>
      <c r="G75" s="153">
        <f t="shared" si="6"/>
        <v>189415.89279999997</v>
      </c>
      <c r="H75" s="154">
        <f t="shared" si="6"/>
        <v>91268.506300000008</v>
      </c>
      <c r="I75" s="150"/>
      <c r="J75" s="151">
        <f t="shared" si="7"/>
        <v>0.67488111491552016</v>
      </c>
      <c r="K75" s="152">
        <f t="shared" si="8"/>
        <v>0.32518597240124608</v>
      </c>
      <c r="L75" s="57"/>
      <c r="M75" s="57"/>
      <c r="N75" s="57"/>
      <c r="O75" s="57"/>
      <c r="P75" s="57"/>
      <c r="Q75" s="57"/>
      <c r="R75" s="57"/>
      <c r="S75" s="57"/>
      <c r="T75" s="56"/>
      <c r="U75" s="56"/>
      <c r="V75" s="56"/>
      <c r="W75" s="56"/>
      <c r="X75" s="56"/>
      <c r="Y75" s="56"/>
      <c r="Z75" s="56"/>
      <c r="AA75" s="56"/>
      <c r="AB75" s="56"/>
      <c r="AC75" s="56"/>
      <c r="AD75" s="56"/>
    </row>
    <row r="76" spans="1:30" ht="15" customHeight="1" x14ac:dyDescent="0.35">
      <c r="A76" s="56"/>
      <c r="B76" s="59">
        <v>2010</v>
      </c>
      <c r="C76" s="57">
        <v>99</v>
      </c>
      <c r="D76" s="57">
        <v>100.3</v>
      </c>
      <c r="E76" s="60">
        <v>96.5</v>
      </c>
      <c r="F76" s="153">
        <f t="shared" si="6"/>
        <v>311501.02500000002</v>
      </c>
      <c r="G76" s="153">
        <f t="shared" si="6"/>
        <v>205166.4584</v>
      </c>
      <c r="H76" s="154">
        <f t="shared" si="6"/>
        <v>106241.38549999999</v>
      </c>
      <c r="I76" s="150"/>
      <c r="J76" s="151">
        <f t="shared" si="7"/>
        <v>0.65863814862246439</v>
      </c>
      <c r="K76" s="152">
        <f t="shared" si="8"/>
        <v>0.3410627156042263</v>
      </c>
      <c r="L76" s="57"/>
      <c r="M76" s="57"/>
      <c r="N76" s="57"/>
      <c r="O76" s="57"/>
      <c r="P76" s="57"/>
      <c r="Q76" s="57"/>
      <c r="R76" s="57"/>
      <c r="S76" s="57"/>
      <c r="T76" s="56"/>
      <c r="U76" s="56"/>
      <c r="V76" s="56"/>
      <c r="W76" s="56"/>
      <c r="X76" s="56"/>
      <c r="Y76" s="56"/>
      <c r="Z76" s="56"/>
      <c r="AA76" s="56"/>
      <c r="AB76" s="56"/>
      <c r="AC76" s="56"/>
      <c r="AD76" s="56"/>
    </row>
    <row r="77" spans="1:30" ht="15" customHeight="1" x14ac:dyDescent="0.35">
      <c r="A77" s="56"/>
      <c r="B77" s="59">
        <v>2011</v>
      </c>
      <c r="C77" s="57">
        <v>96.4</v>
      </c>
      <c r="D77" s="57">
        <v>97.8</v>
      </c>
      <c r="E77" s="60">
        <v>93.6</v>
      </c>
      <c r="F77" s="153">
        <f t="shared" si="6"/>
        <v>303320.19</v>
      </c>
      <c r="G77" s="153">
        <f t="shared" si="6"/>
        <v>200052.6384</v>
      </c>
      <c r="H77" s="154">
        <f t="shared" si="6"/>
        <v>103048.63920000001</v>
      </c>
      <c r="I77" s="150"/>
      <c r="J77" s="151">
        <f t="shared" si="7"/>
        <v>0.6595427702982779</v>
      </c>
      <c r="K77" s="152">
        <f t="shared" si="8"/>
        <v>0.33973550919904144</v>
      </c>
      <c r="L77" s="57"/>
      <c r="M77" s="57"/>
      <c r="N77" s="57"/>
      <c r="O77" s="57"/>
      <c r="P77" s="57"/>
      <c r="Q77" s="57"/>
      <c r="R77" s="57"/>
      <c r="S77" s="57"/>
      <c r="T77" s="56"/>
      <c r="U77" s="56"/>
      <c r="V77" s="56"/>
      <c r="W77" s="56"/>
      <c r="X77" s="56"/>
      <c r="Y77" s="56"/>
      <c r="Z77" s="56"/>
      <c r="AA77" s="56"/>
      <c r="AB77" s="56"/>
      <c r="AC77" s="56"/>
      <c r="AD77" s="56"/>
    </row>
    <row r="78" spans="1:30" ht="15" customHeight="1" x14ac:dyDescent="0.35">
      <c r="A78" s="56"/>
      <c r="B78" s="59">
        <v>2012</v>
      </c>
      <c r="C78" s="57">
        <v>97.8</v>
      </c>
      <c r="D78" s="57">
        <v>98.9</v>
      </c>
      <c r="E78" s="60">
        <v>95.6</v>
      </c>
      <c r="F78" s="153">
        <f t="shared" si="6"/>
        <v>307725.255</v>
      </c>
      <c r="G78" s="153">
        <f t="shared" si="6"/>
        <v>202302.71920000002</v>
      </c>
      <c r="H78" s="154">
        <f t="shared" si="6"/>
        <v>105250.53319999999</v>
      </c>
      <c r="I78" s="150"/>
      <c r="J78" s="151">
        <f t="shared" si="7"/>
        <v>0.65741344239035571</v>
      </c>
      <c r="K78" s="152">
        <f t="shared" si="8"/>
        <v>0.34202760901116158</v>
      </c>
      <c r="L78" s="57"/>
      <c r="M78" s="57"/>
      <c r="N78" s="57"/>
      <c r="O78" s="57"/>
      <c r="P78" s="57"/>
      <c r="Q78" s="57"/>
      <c r="R78" s="57"/>
      <c r="S78" s="57"/>
      <c r="T78" s="56"/>
      <c r="U78" s="56"/>
      <c r="V78" s="56"/>
      <c r="W78" s="56"/>
      <c r="X78" s="56"/>
      <c r="Y78" s="56"/>
      <c r="Z78" s="56"/>
      <c r="AA78" s="56"/>
      <c r="AB78" s="56"/>
      <c r="AC78" s="56"/>
      <c r="AD78" s="56"/>
    </row>
    <row r="79" spans="1:30" ht="15" customHeight="1" x14ac:dyDescent="0.35">
      <c r="A79" s="56"/>
      <c r="B79" s="59">
        <v>2013</v>
      </c>
      <c r="C79" s="57">
        <v>96.4</v>
      </c>
      <c r="D79" s="57">
        <v>97.1</v>
      </c>
      <c r="E79" s="60">
        <v>95</v>
      </c>
      <c r="F79" s="153">
        <f t="shared" si="6"/>
        <v>303320.19</v>
      </c>
      <c r="G79" s="153">
        <f t="shared" si="6"/>
        <v>198620.76879999999</v>
      </c>
      <c r="H79" s="154">
        <f t="shared" si="6"/>
        <v>104589.965</v>
      </c>
      <c r="I79" s="150"/>
      <c r="J79" s="151">
        <f t="shared" si="7"/>
        <v>0.65482211652313682</v>
      </c>
      <c r="K79" s="152">
        <f t="shared" si="8"/>
        <v>0.34481702322552282</v>
      </c>
      <c r="L79" s="57"/>
      <c r="M79" s="57"/>
      <c r="N79" s="57"/>
      <c r="O79" s="57"/>
      <c r="P79" s="57"/>
      <c r="Q79" s="57"/>
      <c r="R79" s="57"/>
      <c r="S79" s="57"/>
      <c r="T79" s="56"/>
      <c r="U79" s="56"/>
      <c r="V79" s="56"/>
      <c r="W79" s="56"/>
      <c r="X79" s="56"/>
      <c r="Y79" s="56"/>
      <c r="Z79" s="56"/>
      <c r="AA79" s="56"/>
      <c r="AB79" s="56"/>
      <c r="AC79" s="56"/>
      <c r="AD79" s="56"/>
    </row>
    <row r="80" spans="1:30" ht="15" customHeight="1" x14ac:dyDescent="0.35">
      <c r="A80" s="56"/>
      <c r="B80" s="59">
        <v>2014</v>
      </c>
      <c r="C80" s="57">
        <v>97.8</v>
      </c>
      <c r="D80" s="57">
        <v>98.1</v>
      </c>
      <c r="E80" s="60">
        <v>97.2</v>
      </c>
      <c r="F80" s="153">
        <f t="shared" si="6"/>
        <v>307725.255</v>
      </c>
      <c r="G80" s="153">
        <f t="shared" si="6"/>
        <v>200666.29679999995</v>
      </c>
      <c r="H80" s="154">
        <f t="shared" si="6"/>
        <v>107012.0484</v>
      </c>
      <c r="I80" s="150"/>
      <c r="J80" s="151">
        <f t="shared" si="7"/>
        <v>0.65209563901409373</v>
      </c>
      <c r="K80" s="152">
        <f t="shared" si="8"/>
        <v>0.34775192045904713</v>
      </c>
      <c r="L80" s="57"/>
      <c r="M80" s="57"/>
      <c r="N80" s="57"/>
      <c r="O80" s="57"/>
      <c r="P80" s="57"/>
      <c r="Q80" s="57"/>
      <c r="R80" s="57"/>
      <c r="S80" s="57"/>
      <c r="T80" s="56"/>
      <c r="U80" s="56"/>
      <c r="V80" s="56"/>
      <c r="W80" s="56"/>
      <c r="X80" s="56"/>
      <c r="Y80" s="56"/>
      <c r="Z80" s="56"/>
      <c r="AA80" s="56"/>
      <c r="AB80" s="56"/>
      <c r="AC80" s="56"/>
      <c r="AD80" s="56"/>
    </row>
    <row r="81" spans="1:30" ht="15" customHeight="1" x14ac:dyDescent="0.35">
      <c r="A81" s="56"/>
      <c r="B81" s="59">
        <v>2015</v>
      </c>
      <c r="C81" s="57">
        <v>100</v>
      </c>
      <c r="D81" s="57">
        <v>100</v>
      </c>
      <c r="E81" s="60">
        <v>100</v>
      </c>
      <c r="F81" s="163">
        <v>314647.5</v>
      </c>
      <c r="G81" s="163">
        <v>204552.8</v>
      </c>
      <c r="H81" s="164">
        <v>110094.7</v>
      </c>
      <c r="I81" s="150"/>
      <c r="J81" s="151">
        <f t="shared" si="7"/>
        <v>0.65010146274799574</v>
      </c>
      <c r="K81" s="152">
        <f t="shared" si="8"/>
        <v>0.3498985372520042</v>
      </c>
      <c r="L81" s="57"/>
      <c r="M81" s="57"/>
      <c r="N81" s="57"/>
      <c r="O81" s="57"/>
      <c r="P81" s="57"/>
      <c r="Q81" s="57"/>
      <c r="R81" s="57"/>
      <c r="S81" s="57"/>
      <c r="T81" s="56"/>
      <c r="U81" s="56"/>
      <c r="V81" s="56"/>
      <c r="W81" s="56"/>
      <c r="X81" s="56"/>
      <c r="Y81" s="56"/>
      <c r="Z81" s="56"/>
      <c r="AA81" s="56"/>
      <c r="AB81" s="56"/>
      <c r="AC81" s="56"/>
      <c r="AD81" s="56"/>
    </row>
    <row r="82" spans="1:30" ht="15" customHeight="1" x14ac:dyDescent="0.35">
      <c r="A82" s="56"/>
      <c r="B82" s="59">
        <v>2016</v>
      </c>
      <c r="C82" s="57">
        <v>100.2</v>
      </c>
      <c r="D82" s="57">
        <v>100.2</v>
      </c>
      <c r="E82" s="60">
        <v>100.1</v>
      </c>
      <c r="F82" s="153">
        <f t="shared" ref="F82:H88" si="9">+F$81*C82/+C$81</f>
        <v>315276.79499999998</v>
      </c>
      <c r="G82" s="153">
        <f t="shared" si="9"/>
        <v>204961.9056</v>
      </c>
      <c r="H82" s="154">
        <f t="shared" si="9"/>
        <v>110204.79469999998</v>
      </c>
      <c r="I82" s="150"/>
      <c r="J82" s="151">
        <f t="shared" si="7"/>
        <v>0.65010146274799585</v>
      </c>
      <c r="K82" s="152">
        <f t="shared" si="8"/>
        <v>0.34954933711502617</v>
      </c>
      <c r="L82" s="57"/>
      <c r="M82" s="57"/>
      <c r="N82" s="57"/>
      <c r="O82" s="57"/>
      <c r="P82" s="57"/>
      <c r="Q82" s="57"/>
      <c r="R82" s="57"/>
      <c r="S82" s="57"/>
      <c r="T82" s="56"/>
      <c r="U82" s="56"/>
      <c r="V82" s="56"/>
      <c r="W82" s="56"/>
      <c r="X82" s="56"/>
      <c r="Y82" s="56"/>
      <c r="Z82" s="56"/>
      <c r="AA82" s="56"/>
      <c r="AB82" s="56"/>
      <c r="AC82" s="56"/>
      <c r="AD82" s="56"/>
    </row>
    <row r="83" spans="1:30" ht="15" customHeight="1" x14ac:dyDescent="0.35">
      <c r="A83" s="56"/>
      <c r="B83" s="59">
        <v>2017</v>
      </c>
      <c r="C83" s="57">
        <v>103.1</v>
      </c>
      <c r="D83" s="57">
        <v>102.5</v>
      </c>
      <c r="E83" s="60">
        <v>104.2</v>
      </c>
      <c r="F83" s="153">
        <f t="shared" si="9"/>
        <v>324401.57250000001</v>
      </c>
      <c r="G83" s="153">
        <f t="shared" si="9"/>
        <v>209666.62</v>
      </c>
      <c r="H83" s="154">
        <f t="shared" si="9"/>
        <v>114718.6774</v>
      </c>
      <c r="I83" s="150"/>
      <c r="J83" s="151">
        <f t="shared" si="7"/>
        <v>0.6463181370676</v>
      </c>
      <c r="K83" s="152">
        <f t="shared" si="8"/>
        <v>0.35363169332355809</v>
      </c>
      <c r="L83" s="57"/>
      <c r="M83" s="57"/>
      <c r="N83" s="57"/>
      <c r="O83" s="57"/>
      <c r="P83" s="57"/>
      <c r="Q83" s="57"/>
      <c r="R83" s="57"/>
      <c r="S83" s="57"/>
      <c r="T83" s="56"/>
      <c r="U83" s="56"/>
      <c r="V83" s="56"/>
      <c r="W83" s="56"/>
      <c r="X83" s="56"/>
      <c r="Y83" s="56"/>
      <c r="Z83" s="56"/>
      <c r="AA83" s="56"/>
      <c r="AB83" s="56"/>
      <c r="AC83" s="56"/>
      <c r="AD83" s="56"/>
    </row>
    <row r="84" spans="1:30" ht="15" customHeight="1" x14ac:dyDescent="0.35">
      <c r="A84" s="56"/>
      <c r="B84" s="59">
        <v>2018</v>
      </c>
      <c r="C84" s="57">
        <v>104.9</v>
      </c>
      <c r="D84" s="57">
        <v>103.3</v>
      </c>
      <c r="E84" s="60">
        <v>107.8</v>
      </c>
      <c r="F84" s="153">
        <f t="shared" si="9"/>
        <v>330065.22749999998</v>
      </c>
      <c r="G84" s="153">
        <f t="shared" si="9"/>
        <v>211303.04239999998</v>
      </c>
      <c r="H84" s="154">
        <f t="shared" si="9"/>
        <v>118682.0866</v>
      </c>
      <c r="I84" s="150"/>
      <c r="J84" s="151">
        <f t="shared" si="7"/>
        <v>0.64018571117128653</v>
      </c>
      <c r="K84" s="152">
        <f t="shared" si="8"/>
        <v>0.35957161406831323</v>
      </c>
      <c r="L84" s="57"/>
      <c r="M84" s="57"/>
      <c r="N84" s="57"/>
      <c r="O84" s="57"/>
      <c r="P84" s="57"/>
      <c r="Q84" s="57"/>
      <c r="R84" s="57"/>
      <c r="S84" s="57"/>
      <c r="T84" s="56"/>
      <c r="U84" s="56"/>
      <c r="V84" s="56"/>
      <c r="W84" s="56"/>
      <c r="X84" s="56"/>
      <c r="Y84" s="56"/>
      <c r="Z84" s="56"/>
      <c r="AA84" s="56"/>
      <c r="AB84" s="56"/>
      <c r="AC84" s="56"/>
      <c r="AD84" s="56"/>
    </row>
    <row r="85" spans="1:30" ht="15" customHeight="1" x14ac:dyDescent="0.35">
      <c r="A85" s="56"/>
      <c r="B85" s="59">
        <v>2019</v>
      </c>
      <c r="C85" s="57">
        <v>102.7</v>
      </c>
      <c r="D85" s="57">
        <v>101</v>
      </c>
      <c r="E85" s="60">
        <v>105.9</v>
      </c>
      <c r="F85" s="153">
        <f t="shared" si="9"/>
        <v>323142.98249999998</v>
      </c>
      <c r="G85" s="153">
        <f t="shared" si="9"/>
        <v>206598.32799999998</v>
      </c>
      <c r="H85" s="154">
        <f t="shared" si="9"/>
        <v>116590.28730000001</v>
      </c>
      <c r="I85" s="150"/>
      <c r="J85" s="151">
        <f t="shared" si="7"/>
        <v>0.63934028955742517</v>
      </c>
      <c r="K85" s="152">
        <f t="shared" si="8"/>
        <v>0.36080092594924296</v>
      </c>
      <c r="L85" s="57"/>
      <c r="M85" s="57"/>
      <c r="N85" s="57"/>
      <c r="O85" s="57"/>
      <c r="P85" s="57"/>
      <c r="Q85" s="57"/>
      <c r="R85" s="57"/>
      <c r="S85" s="57"/>
      <c r="T85" s="56"/>
      <c r="U85" s="56"/>
      <c r="V85" s="56"/>
      <c r="W85" s="56"/>
      <c r="X85" s="56"/>
      <c r="Y85" s="56"/>
      <c r="Z85" s="56"/>
      <c r="AA85" s="56"/>
      <c r="AB85" s="56"/>
      <c r="AC85" s="56"/>
      <c r="AD85" s="56"/>
    </row>
    <row r="86" spans="1:30" ht="15" customHeight="1" x14ac:dyDescent="0.35">
      <c r="A86" s="56"/>
      <c r="B86" s="59">
        <v>2020</v>
      </c>
      <c r="C86" s="57">
        <v>94.4</v>
      </c>
      <c r="D86" s="57">
        <v>91.5</v>
      </c>
      <c r="E86" s="60">
        <v>99.8</v>
      </c>
      <c r="F86" s="153">
        <f t="shared" si="9"/>
        <v>297027.24</v>
      </c>
      <c r="G86" s="153">
        <f t="shared" si="9"/>
        <v>187165.81200000001</v>
      </c>
      <c r="H86" s="154">
        <f t="shared" si="9"/>
        <v>109874.51059999998</v>
      </c>
      <c r="I86" s="150"/>
      <c r="J86" s="151">
        <f t="shared" si="7"/>
        <v>0.63013012543900015</v>
      </c>
      <c r="K86" s="152">
        <f t="shared" si="8"/>
        <v>0.36991391967955528</v>
      </c>
      <c r="L86" s="57"/>
      <c r="M86" s="57"/>
      <c r="N86" s="57"/>
      <c r="O86" s="57"/>
      <c r="P86" s="57"/>
      <c r="Q86" s="57"/>
      <c r="R86" s="57"/>
      <c r="S86" s="57"/>
      <c r="T86" s="56"/>
      <c r="U86" s="56"/>
      <c r="V86" s="56"/>
      <c r="W86" s="56"/>
      <c r="X86" s="56"/>
      <c r="Y86" s="56"/>
      <c r="Z86" s="56"/>
      <c r="AA86" s="56"/>
      <c r="AB86" s="56"/>
      <c r="AC86" s="56"/>
      <c r="AD86" s="56"/>
    </row>
    <row r="87" spans="1:30" ht="15" customHeight="1" x14ac:dyDescent="0.35">
      <c r="A87" s="56"/>
      <c r="B87" s="59">
        <v>2021</v>
      </c>
      <c r="C87" s="57">
        <v>99.9</v>
      </c>
      <c r="D87" s="57">
        <v>94.7</v>
      </c>
      <c r="E87" s="60">
        <v>109.7</v>
      </c>
      <c r="F87" s="153">
        <f t="shared" si="9"/>
        <v>314332.85249999998</v>
      </c>
      <c r="G87" s="153">
        <f t="shared" si="9"/>
        <v>193711.50159999999</v>
      </c>
      <c r="H87" s="154">
        <f t="shared" si="9"/>
        <v>120773.88589999999</v>
      </c>
      <c r="I87" s="150"/>
      <c r="J87" s="151">
        <f t="shared" si="7"/>
        <v>0.61626234756992193</v>
      </c>
      <c r="K87" s="152">
        <f t="shared" si="8"/>
        <v>0.3842229182837324</v>
      </c>
      <c r="L87" s="57"/>
      <c r="M87" s="57"/>
      <c r="N87" s="57"/>
      <c r="O87" s="57"/>
      <c r="P87" s="57"/>
      <c r="Q87" s="57"/>
      <c r="R87" s="57"/>
      <c r="S87" s="57"/>
      <c r="T87" s="56"/>
      <c r="U87" s="56"/>
      <c r="V87" s="56"/>
      <c r="W87" s="56"/>
      <c r="X87" s="56"/>
      <c r="Y87" s="56"/>
      <c r="Z87" s="56"/>
      <c r="AA87" s="56"/>
      <c r="AB87" s="56"/>
      <c r="AC87" s="56"/>
      <c r="AD87" s="56"/>
    </row>
    <row r="88" spans="1:30" ht="15" customHeight="1" thickBot="1" x14ac:dyDescent="0.4">
      <c r="A88" s="62"/>
      <c r="B88" s="63">
        <v>2022</v>
      </c>
      <c r="C88" s="64">
        <v>99</v>
      </c>
      <c r="D88" s="64">
        <v>93.8</v>
      </c>
      <c r="E88" s="65">
        <v>108.5</v>
      </c>
      <c r="F88" s="155">
        <f t="shared" si="9"/>
        <v>311501.02500000002</v>
      </c>
      <c r="G88" s="155">
        <f t="shared" si="9"/>
        <v>191870.52639999997</v>
      </c>
      <c r="H88" s="156">
        <f t="shared" si="9"/>
        <v>119452.74949999999</v>
      </c>
      <c r="I88" s="150"/>
      <c r="J88" s="157">
        <f t="shared" si="7"/>
        <v>0.61595471925012113</v>
      </c>
      <c r="K88" s="158">
        <f t="shared" si="8"/>
        <v>0.38347465951356013</v>
      </c>
      <c r="L88" s="57"/>
      <c r="M88" s="57"/>
      <c r="N88" s="57"/>
      <c r="O88" s="57"/>
      <c r="P88" s="57"/>
      <c r="Q88" s="57"/>
      <c r="R88" s="57"/>
      <c r="S88" s="57"/>
      <c r="T88" s="56"/>
      <c r="U88" s="56"/>
      <c r="V88" s="56"/>
      <c r="W88" s="56"/>
      <c r="X88" s="56"/>
      <c r="Y88" s="56"/>
      <c r="Z88" s="56"/>
      <c r="AA88" s="56"/>
      <c r="AB88" s="56"/>
      <c r="AC88" s="56"/>
      <c r="AD88" s="56"/>
    </row>
    <row r="89" spans="1:30" ht="15" customHeight="1" x14ac:dyDescent="0.35">
      <c r="A89" s="52" t="s">
        <v>7</v>
      </c>
      <c r="B89" s="53">
        <v>1994</v>
      </c>
      <c r="C89" s="54">
        <v>108.3</v>
      </c>
      <c r="D89" s="54">
        <v>110.7</v>
      </c>
      <c r="E89" s="55">
        <v>105.5</v>
      </c>
      <c r="F89" s="148">
        <f t="shared" ref="F89:H109" si="10">+F$110*C89/+C$110</f>
        <v>38686.059599999993</v>
      </c>
      <c r="G89" s="148">
        <f t="shared" si="10"/>
        <v>24935.507099999999</v>
      </c>
      <c r="H89" s="149">
        <f t="shared" si="10"/>
        <v>13921.674499999999</v>
      </c>
      <c r="I89" s="150"/>
      <c r="J89" s="159">
        <f t="shared" si="7"/>
        <v>0.64456053053281248</v>
      </c>
      <c r="K89" s="160">
        <f t="shared" si="8"/>
        <v>0.35986281993940789</v>
      </c>
      <c r="L89" s="57"/>
      <c r="M89" s="57"/>
      <c r="N89" s="57"/>
      <c r="O89" s="57"/>
      <c r="P89" s="57"/>
      <c r="Q89" s="57"/>
      <c r="R89" s="57"/>
      <c r="S89" s="57"/>
      <c r="T89" s="56"/>
      <c r="U89" s="56"/>
      <c r="V89" s="56"/>
      <c r="W89" s="56"/>
      <c r="X89" s="56"/>
      <c r="Y89" s="56"/>
      <c r="Z89" s="56"/>
      <c r="AA89" s="56"/>
      <c r="AB89" s="56"/>
      <c r="AC89" s="56"/>
      <c r="AD89" s="56"/>
    </row>
    <row r="90" spans="1:30" ht="15" customHeight="1" x14ac:dyDescent="0.35">
      <c r="A90" s="58"/>
      <c r="B90" s="59">
        <v>1995</v>
      </c>
      <c r="C90" s="57">
        <v>109.6</v>
      </c>
      <c r="D90" s="57">
        <v>109</v>
      </c>
      <c r="E90" s="60">
        <v>111.8</v>
      </c>
      <c r="F90" s="153">
        <f t="shared" si="10"/>
        <v>39150.435199999993</v>
      </c>
      <c r="G90" s="153">
        <f t="shared" si="10"/>
        <v>24552.576999999997</v>
      </c>
      <c r="H90" s="154">
        <f t="shared" si="10"/>
        <v>14753.016199999998</v>
      </c>
      <c r="I90" s="150"/>
      <c r="J90" s="151">
        <f t="shared" si="7"/>
        <v>0.62713420360650296</v>
      </c>
      <c r="K90" s="152">
        <f t="shared" si="8"/>
        <v>0.37682891964378473</v>
      </c>
      <c r="L90" s="57"/>
      <c r="M90" s="57"/>
      <c r="N90" s="57"/>
      <c r="O90" s="57"/>
      <c r="P90" s="57"/>
      <c r="Q90" s="57"/>
      <c r="R90" s="57"/>
      <c r="S90" s="57"/>
      <c r="T90" s="56"/>
      <c r="U90" s="56"/>
      <c r="V90" s="56"/>
      <c r="W90" s="56"/>
      <c r="X90" s="56"/>
      <c r="Y90" s="56"/>
      <c r="Z90" s="56"/>
      <c r="AA90" s="56"/>
      <c r="AB90" s="56"/>
      <c r="AC90" s="56"/>
      <c r="AD90" s="56"/>
    </row>
    <row r="91" spans="1:30" ht="15" customHeight="1" x14ac:dyDescent="0.35">
      <c r="A91" s="56"/>
      <c r="B91" s="59">
        <v>1996</v>
      </c>
      <c r="C91" s="57">
        <v>110.3</v>
      </c>
      <c r="D91" s="57">
        <v>108.7</v>
      </c>
      <c r="E91" s="60">
        <v>113.9</v>
      </c>
      <c r="F91" s="153">
        <f t="shared" si="10"/>
        <v>39400.483599999992</v>
      </c>
      <c r="G91" s="153">
        <f t="shared" si="10"/>
        <v>24485.001099999998</v>
      </c>
      <c r="H91" s="154">
        <f t="shared" si="10"/>
        <v>15030.1301</v>
      </c>
      <c r="I91" s="150"/>
      <c r="J91" s="151">
        <f t="shared" si="7"/>
        <v>0.62143910081347331</v>
      </c>
      <c r="K91" s="152">
        <f t="shared" si="8"/>
        <v>0.38147070103474578</v>
      </c>
      <c r="L91" s="57"/>
      <c r="M91" s="57"/>
      <c r="N91" s="57"/>
      <c r="O91" s="57"/>
      <c r="P91" s="57"/>
      <c r="Q91" s="57"/>
      <c r="R91" s="57"/>
      <c r="S91" s="57"/>
      <c r="T91" s="56"/>
      <c r="U91" s="56"/>
      <c r="V91" s="56"/>
      <c r="W91" s="56"/>
      <c r="X91" s="56"/>
      <c r="Y91" s="56"/>
      <c r="Z91" s="56"/>
      <c r="AA91" s="56"/>
      <c r="AB91" s="56"/>
      <c r="AC91" s="56"/>
      <c r="AD91" s="56"/>
    </row>
    <row r="92" spans="1:30" ht="15" customHeight="1" x14ac:dyDescent="0.35">
      <c r="A92" s="56"/>
      <c r="B92" s="59">
        <v>1997</v>
      </c>
      <c r="C92" s="57">
        <v>109.5</v>
      </c>
      <c r="D92" s="57">
        <v>108.2</v>
      </c>
      <c r="E92" s="60">
        <v>112.5</v>
      </c>
      <c r="F92" s="153">
        <f t="shared" si="10"/>
        <v>39114.714</v>
      </c>
      <c r="G92" s="153">
        <f t="shared" si="10"/>
        <v>24372.374599999999</v>
      </c>
      <c r="H92" s="154">
        <f t="shared" si="10"/>
        <v>14845.387500000001</v>
      </c>
      <c r="I92" s="150"/>
      <c r="J92" s="151">
        <f t="shared" si="7"/>
        <v>0.62309990557517558</v>
      </c>
      <c r="K92" s="152">
        <f t="shared" si="8"/>
        <v>0.37953460429238983</v>
      </c>
      <c r="L92" s="57"/>
      <c r="M92" s="57"/>
      <c r="N92" s="57"/>
      <c r="O92" s="57"/>
      <c r="P92" s="57"/>
      <c r="Q92" s="57"/>
      <c r="R92" s="57"/>
      <c r="S92" s="57"/>
      <c r="T92" s="56"/>
      <c r="U92" s="56"/>
      <c r="V92" s="56"/>
      <c r="W92" s="56"/>
      <c r="X92" s="56"/>
      <c r="Y92" s="56"/>
      <c r="Z92" s="56"/>
      <c r="AA92" s="56"/>
      <c r="AB92" s="56"/>
      <c r="AC92" s="56"/>
      <c r="AD92" s="56"/>
    </row>
    <row r="93" spans="1:30" ht="15" customHeight="1" x14ac:dyDescent="0.35">
      <c r="A93" s="56"/>
      <c r="B93" s="59">
        <v>1998</v>
      </c>
      <c r="C93" s="57">
        <v>110.5</v>
      </c>
      <c r="D93" s="57">
        <v>109.1</v>
      </c>
      <c r="E93" s="60">
        <v>113.9</v>
      </c>
      <c r="F93" s="153">
        <f t="shared" si="10"/>
        <v>39471.925999999999</v>
      </c>
      <c r="G93" s="153">
        <f t="shared" si="10"/>
        <v>24575.102299999999</v>
      </c>
      <c r="H93" s="154">
        <f t="shared" si="10"/>
        <v>15030.1301</v>
      </c>
      <c r="I93" s="150"/>
      <c r="J93" s="151">
        <f t="shared" si="7"/>
        <v>0.62259698956671128</v>
      </c>
      <c r="K93" s="152">
        <f t="shared" si="8"/>
        <v>0.38078025632699047</v>
      </c>
      <c r="L93" s="57"/>
      <c r="M93" s="57"/>
      <c r="N93" s="57"/>
      <c r="O93" s="57"/>
      <c r="P93" s="57"/>
      <c r="Q93" s="57"/>
      <c r="R93" s="57"/>
      <c r="S93" s="57"/>
      <c r="T93" s="56"/>
      <c r="U93" s="56"/>
      <c r="V93" s="56"/>
      <c r="W93" s="56"/>
      <c r="X93" s="56"/>
      <c r="Y93" s="56"/>
      <c r="Z93" s="56"/>
      <c r="AA93" s="56"/>
      <c r="AB93" s="56"/>
      <c r="AC93" s="56"/>
      <c r="AD93" s="56"/>
    </row>
    <row r="94" spans="1:30" ht="15" customHeight="1" x14ac:dyDescent="0.35">
      <c r="A94" s="56"/>
      <c r="B94" s="59">
        <v>1999</v>
      </c>
      <c r="C94" s="57">
        <v>108.5</v>
      </c>
      <c r="D94" s="57">
        <v>107.1</v>
      </c>
      <c r="E94" s="60">
        <v>111.9</v>
      </c>
      <c r="F94" s="153">
        <f t="shared" si="10"/>
        <v>38757.502</v>
      </c>
      <c r="G94" s="153">
        <f t="shared" si="10"/>
        <v>24124.596299999997</v>
      </c>
      <c r="H94" s="154">
        <f t="shared" si="10"/>
        <v>14766.212099999999</v>
      </c>
      <c r="I94" s="150"/>
      <c r="J94" s="151">
        <f t="shared" si="7"/>
        <v>0.62244972083082128</v>
      </c>
      <c r="K94" s="152">
        <f t="shared" si="8"/>
        <v>0.38098977844340948</v>
      </c>
      <c r="L94" s="57"/>
      <c r="M94" s="57"/>
      <c r="N94" s="57"/>
      <c r="O94" s="57"/>
      <c r="P94" s="57"/>
      <c r="Q94" s="57"/>
      <c r="R94" s="57"/>
      <c r="S94" s="57"/>
      <c r="T94" s="56"/>
      <c r="U94" s="56"/>
      <c r="V94" s="56"/>
      <c r="W94" s="56"/>
      <c r="X94" s="56"/>
      <c r="Y94" s="56"/>
      <c r="Z94" s="56"/>
      <c r="AA94" s="56"/>
      <c r="AB94" s="56"/>
      <c r="AC94" s="56"/>
      <c r="AD94" s="56"/>
    </row>
    <row r="95" spans="1:30" ht="15" customHeight="1" x14ac:dyDescent="0.35">
      <c r="A95" s="56"/>
      <c r="B95" s="59">
        <v>2000</v>
      </c>
      <c r="C95" s="57">
        <v>106.1</v>
      </c>
      <c r="D95" s="57">
        <v>104.4</v>
      </c>
      <c r="E95" s="60">
        <v>109.8</v>
      </c>
      <c r="F95" s="153">
        <f t="shared" si="10"/>
        <v>37900.193199999994</v>
      </c>
      <c r="G95" s="153">
        <f t="shared" si="10"/>
        <v>23516.413199999999</v>
      </c>
      <c r="H95" s="154">
        <f t="shared" si="10"/>
        <v>14489.098199999999</v>
      </c>
      <c r="I95" s="150"/>
      <c r="J95" s="151">
        <f t="shared" si="7"/>
        <v>0.62048267342341679</v>
      </c>
      <c r="K95" s="152">
        <f t="shared" si="8"/>
        <v>0.38229615673832501</v>
      </c>
      <c r="L95" s="57"/>
      <c r="M95" s="57"/>
      <c r="N95" s="57"/>
      <c r="O95" s="57"/>
      <c r="P95" s="57"/>
      <c r="Q95" s="57"/>
      <c r="R95" s="57"/>
      <c r="S95" s="57"/>
      <c r="T95" s="56"/>
      <c r="U95" s="56"/>
      <c r="V95" s="56"/>
      <c r="W95" s="56"/>
      <c r="X95" s="56"/>
      <c r="Y95" s="56"/>
      <c r="Z95" s="56"/>
      <c r="AA95" s="56"/>
      <c r="AB95" s="56"/>
      <c r="AC95" s="56"/>
      <c r="AD95" s="56"/>
    </row>
    <row r="96" spans="1:30" ht="15" customHeight="1" x14ac:dyDescent="0.35">
      <c r="A96" s="56"/>
      <c r="B96" s="59">
        <v>2001</v>
      </c>
      <c r="C96" s="57">
        <v>106.4</v>
      </c>
      <c r="D96" s="57">
        <v>104.1</v>
      </c>
      <c r="E96" s="60">
        <v>111.1</v>
      </c>
      <c r="F96" s="153">
        <f t="shared" si="10"/>
        <v>38007.356799999994</v>
      </c>
      <c r="G96" s="153">
        <f t="shared" si="10"/>
        <v>23448.837299999999</v>
      </c>
      <c r="H96" s="154">
        <f t="shared" si="10"/>
        <v>14660.644899999999</v>
      </c>
      <c r="I96" s="150"/>
      <c r="J96" s="151">
        <f t="shared" si="7"/>
        <v>0.61695522325825092</v>
      </c>
      <c r="K96" s="152">
        <f t="shared" si="8"/>
        <v>0.38573176706673801</v>
      </c>
      <c r="L96" s="57"/>
      <c r="M96" s="57"/>
      <c r="N96" s="57"/>
      <c r="O96" s="57"/>
      <c r="P96" s="57"/>
      <c r="Q96" s="57"/>
      <c r="R96" s="57"/>
      <c r="S96" s="57"/>
      <c r="T96" s="56"/>
      <c r="U96" s="56"/>
      <c r="V96" s="56"/>
      <c r="W96" s="56"/>
      <c r="X96" s="56"/>
      <c r="Y96" s="56"/>
      <c r="Z96" s="56"/>
      <c r="AA96" s="56"/>
      <c r="AB96" s="56"/>
      <c r="AC96" s="56"/>
      <c r="AD96" s="56"/>
    </row>
    <row r="97" spans="1:30" ht="15" customHeight="1" x14ac:dyDescent="0.35">
      <c r="A97" s="56"/>
      <c r="B97" s="59">
        <v>2002</v>
      </c>
      <c r="C97" s="57">
        <v>105.1</v>
      </c>
      <c r="D97" s="57">
        <v>103</v>
      </c>
      <c r="E97" s="60">
        <v>109.5</v>
      </c>
      <c r="F97" s="153">
        <f t="shared" si="10"/>
        <v>37542.981199999995</v>
      </c>
      <c r="G97" s="153">
        <f t="shared" si="10"/>
        <v>23201.058999999997</v>
      </c>
      <c r="H97" s="154">
        <f t="shared" si="10"/>
        <v>14449.5105</v>
      </c>
      <c r="I97" s="150"/>
      <c r="J97" s="151">
        <f t="shared" si="7"/>
        <v>0.61798659185861349</v>
      </c>
      <c r="K97" s="152">
        <f t="shared" si="8"/>
        <v>0.38487914486663094</v>
      </c>
      <c r="L97" s="57"/>
      <c r="M97" s="57"/>
      <c r="N97" s="57"/>
      <c r="O97" s="57"/>
      <c r="P97" s="57"/>
      <c r="Q97" s="57"/>
      <c r="R97" s="57"/>
      <c r="S97" s="57"/>
      <c r="T97" s="56"/>
      <c r="U97" s="56"/>
      <c r="V97" s="56"/>
      <c r="W97" s="56"/>
      <c r="X97" s="56"/>
      <c r="Y97" s="56"/>
      <c r="Z97" s="56"/>
      <c r="AA97" s="56"/>
      <c r="AB97" s="56"/>
      <c r="AC97" s="56"/>
      <c r="AD97" s="56"/>
    </row>
    <row r="98" spans="1:30" ht="15" customHeight="1" x14ac:dyDescent="0.35">
      <c r="A98" s="56"/>
      <c r="B98" s="59">
        <v>2003</v>
      </c>
      <c r="C98" s="57">
        <v>104</v>
      </c>
      <c r="D98" s="57">
        <v>100.7</v>
      </c>
      <c r="E98" s="60">
        <v>110.2</v>
      </c>
      <c r="F98" s="153">
        <f t="shared" si="10"/>
        <v>37150.047999999995</v>
      </c>
      <c r="G98" s="153">
        <f t="shared" si="10"/>
        <v>22682.9771</v>
      </c>
      <c r="H98" s="154">
        <f t="shared" si="10"/>
        <v>14541.881799999999</v>
      </c>
      <c r="I98" s="150"/>
      <c r="J98" s="151">
        <f t="shared" si="7"/>
        <v>0.61057732953669408</v>
      </c>
      <c r="K98" s="152">
        <f t="shared" si="8"/>
        <v>0.39143642021673836</v>
      </c>
      <c r="L98" s="57"/>
      <c r="M98" s="57"/>
      <c r="N98" s="57"/>
      <c r="O98" s="57"/>
      <c r="P98" s="57"/>
      <c r="Q98" s="57"/>
      <c r="R98" s="57"/>
      <c r="S98" s="57"/>
      <c r="T98" s="56"/>
      <c r="U98" s="56"/>
      <c r="V98" s="56"/>
      <c r="W98" s="56"/>
      <c r="X98" s="56"/>
      <c r="Y98" s="56"/>
      <c r="Z98" s="56"/>
      <c r="AA98" s="56"/>
      <c r="AB98" s="56"/>
      <c r="AC98" s="56"/>
      <c r="AD98" s="56"/>
    </row>
    <row r="99" spans="1:30" ht="15" customHeight="1" x14ac:dyDescent="0.35">
      <c r="A99" s="56"/>
      <c r="B99" s="59">
        <v>2004</v>
      </c>
      <c r="C99" s="57">
        <v>104.2</v>
      </c>
      <c r="D99" s="57">
        <v>101</v>
      </c>
      <c r="E99" s="60">
        <v>110</v>
      </c>
      <c r="F99" s="153">
        <f t="shared" si="10"/>
        <v>37221.490399999995</v>
      </c>
      <c r="G99" s="153">
        <f t="shared" si="10"/>
        <v>22750.553</v>
      </c>
      <c r="H99" s="154">
        <f t="shared" si="10"/>
        <v>14515.49</v>
      </c>
      <c r="I99" s="150"/>
      <c r="J99" s="151">
        <f t="shared" si="7"/>
        <v>0.61122090371749338</v>
      </c>
      <c r="K99" s="152">
        <f t="shared" si="8"/>
        <v>0.38997605533818175</v>
      </c>
      <c r="L99" s="57"/>
      <c r="M99" s="57"/>
      <c r="N99" s="57"/>
      <c r="O99" s="57"/>
      <c r="P99" s="57"/>
      <c r="Q99" s="57"/>
      <c r="R99" s="57"/>
      <c r="S99" s="57"/>
      <c r="T99" s="56"/>
      <c r="U99" s="56"/>
      <c r="V99" s="56"/>
      <c r="W99" s="56"/>
      <c r="X99" s="56"/>
      <c r="Y99" s="56"/>
      <c r="Z99" s="56"/>
      <c r="AA99" s="56"/>
      <c r="AB99" s="56"/>
      <c r="AC99" s="56"/>
      <c r="AD99" s="56"/>
    </row>
    <row r="100" spans="1:30" ht="15" customHeight="1" x14ac:dyDescent="0.35">
      <c r="A100" s="56"/>
      <c r="B100" s="59">
        <v>2005</v>
      </c>
      <c r="C100" s="57">
        <v>101.7</v>
      </c>
      <c r="D100" s="57">
        <v>98.8</v>
      </c>
      <c r="E100" s="60">
        <v>107.2</v>
      </c>
      <c r="F100" s="153">
        <f t="shared" si="10"/>
        <v>36328.460400000004</v>
      </c>
      <c r="G100" s="153">
        <f t="shared" si="10"/>
        <v>22254.996399999996</v>
      </c>
      <c r="H100" s="154">
        <f t="shared" si="10"/>
        <v>14146.004800000001</v>
      </c>
      <c r="I100" s="150"/>
      <c r="J100" s="151">
        <f t="shared" si="7"/>
        <v>0.61260499770587562</v>
      </c>
      <c r="K100" s="152">
        <f t="shared" si="8"/>
        <v>0.38939180588010824</v>
      </c>
      <c r="L100" s="57"/>
      <c r="M100" s="57"/>
      <c r="N100" s="57"/>
      <c r="O100" s="57"/>
      <c r="P100" s="57"/>
      <c r="Q100" s="57"/>
      <c r="R100" s="57"/>
      <c r="S100" s="57"/>
      <c r="T100" s="56"/>
      <c r="U100" s="56"/>
      <c r="V100" s="56"/>
      <c r="W100" s="56"/>
      <c r="X100" s="56"/>
      <c r="Y100" s="56"/>
      <c r="Z100" s="56"/>
      <c r="AA100" s="56"/>
      <c r="AB100" s="56"/>
      <c r="AC100" s="56"/>
      <c r="AD100" s="56"/>
    </row>
    <row r="101" spans="1:30" ht="15" customHeight="1" x14ac:dyDescent="0.35">
      <c r="A101" s="56"/>
      <c r="B101" s="59">
        <v>2006</v>
      </c>
      <c r="C101" s="57">
        <v>101.1</v>
      </c>
      <c r="D101" s="57">
        <v>98.1</v>
      </c>
      <c r="E101" s="60">
        <v>106.7</v>
      </c>
      <c r="F101" s="153">
        <f t="shared" si="10"/>
        <v>36114.133199999997</v>
      </c>
      <c r="G101" s="153">
        <f t="shared" si="10"/>
        <v>22097.319299999996</v>
      </c>
      <c r="H101" s="154">
        <f t="shared" si="10"/>
        <v>14080.025300000001</v>
      </c>
      <c r="I101" s="150"/>
      <c r="J101" s="151">
        <f t="shared" si="7"/>
        <v>0.6118745582961963</v>
      </c>
      <c r="K101" s="152">
        <f t="shared" si="8"/>
        <v>0.38987576476015218</v>
      </c>
      <c r="L101" s="57"/>
      <c r="M101" s="57"/>
      <c r="N101" s="57"/>
      <c r="O101" s="57"/>
      <c r="P101" s="57"/>
      <c r="Q101" s="57"/>
      <c r="R101" s="57"/>
      <c r="S101" s="57"/>
      <c r="T101" s="56"/>
      <c r="U101" s="56"/>
      <c r="V101" s="56"/>
      <c r="W101" s="56"/>
      <c r="X101" s="56"/>
      <c r="Y101" s="56"/>
      <c r="Z101" s="56"/>
      <c r="AA101" s="56"/>
      <c r="AB101" s="56"/>
      <c r="AC101" s="56"/>
      <c r="AD101" s="56"/>
    </row>
    <row r="102" spans="1:30" ht="15" customHeight="1" x14ac:dyDescent="0.35">
      <c r="A102" s="56"/>
      <c r="B102" s="59">
        <v>2007</v>
      </c>
      <c r="C102" s="57">
        <v>102.9</v>
      </c>
      <c r="D102" s="57">
        <v>99.9</v>
      </c>
      <c r="E102" s="60">
        <v>108.5</v>
      </c>
      <c r="F102" s="153">
        <f t="shared" si="10"/>
        <v>36757.114800000003</v>
      </c>
      <c r="G102" s="153">
        <f t="shared" si="10"/>
        <v>22502.774700000002</v>
      </c>
      <c r="H102" s="154">
        <f t="shared" si="10"/>
        <v>14317.5515</v>
      </c>
      <c r="I102" s="150"/>
      <c r="J102" s="151">
        <f t="shared" si="7"/>
        <v>0.61220187771647405</v>
      </c>
      <c r="K102" s="152">
        <f t="shared" si="8"/>
        <v>0.38951782744384494</v>
      </c>
      <c r="L102" s="57"/>
      <c r="M102" s="57"/>
      <c r="N102" s="57"/>
      <c r="O102" s="57"/>
      <c r="P102" s="57"/>
      <c r="Q102" s="57"/>
      <c r="R102" s="57"/>
      <c r="S102" s="57"/>
      <c r="T102" s="56"/>
      <c r="U102" s="56"/>
      <c r="V102" s="56"/>
      <c r="W102" s="56"/>
      <c r="X102" s="56"/>
      <c r="Y102" s="56"/>
      <c r="Z102" s="56"/>
      <c r="AA102" s="56"/>
      <c r="AB102" s="56"/>
      <c r="AC102" s="56"/>
      <c r="AD102" s="56"/>
    </row>
    <row r="103" spans="1:30" ht="15" customHeight="1" x14ac:dyDescent="0.35">
      <c r="A103" s="56"/>
      <c r="B103" s="59">
        <v>2008</v>
      </c>
      <c r="C103" s="57">
        <v>100.8</v>
      </c>
      <c r="D103" s="57">
        <v>100.1</v>
      </c>
      <c r="E103" s="60">
        <v>102.4</v>
      </c>
      <c r="F103" s="153">
        <f t="shared" si="10"/>
        <v>36006.969599999997</v>
      </c>
      <c r="G103" s="153">
        <f t="shared" si="10"/>
        <v>22547.825299999997</v>
      </c>
      <c r="H103" s="154">
        <f t="shared" si="10"/>
        <v>13512.601600000002</v>
      </c>
      <c r="I103" s="150"/>
      <c r="J103" s="151">
        <f t="shared" si="7"/>
        <v>0.62620724683256879</v>
      </c>
      <c r="K103" s="152">
        <f t="shared" si="8"/>
        <v>0.37527739074159694</v>
      </c>
      <c r="L103" s="57"/>
      <c r="M103" s="57"/>
      <c r="N103" s="57"/>
      <c r="O103" s="57"/>
      <c r="P103" s="57"/>
      <c r="Q103" s="57"/>
      <c r="R103" s="57"/>
      <c r="S103" s="57"/>
      <c r="T103" s="56"/>
      <c r="U103" s="56"/>
      <c r="V103" s="56"/>
      <c r="W103" s="56"/>
      <c r="X103" s="56"/>
      <c r="Y103" s="56"/>
      <c r="Z103" s="56"/>
      <c r="AA103" s="56"/>
      <c r="AB103" s="56"/>
      <c r="AC103" s="56"/>
      <c r="AD103" s="56"/>
    </row>
    <row r="104" spans="1:30" ht="15" customHeight="1" x14ac:dyDescent="0.35">
      <c r="A104" s="56"/>
      <c r="B104" s="59">
        <v>2009</v>
      </c>
      <c r="C104" s="57">
        <v>98.9</v>
      </c>
      <c r="D104" s="57">
        <v>102</v>
      </c>
      <c r="E104" s="60">
        <v>93.8</v>
      </c>
      <c r="F104" s="153">
        <f t="shared" si="10"/>
        <v>35328.266799999998</v>
      </c>
      <c r="G104" s="153">
        <f t="shared" si="10"/>
        <v>22975.806</v>
      </c>
      <c r="H104" s="154">
        <f t="shared" si="10"/>
        <v>12377.754199999999</v>
      </c>
      <c r="I104" s="150"/>
      <c r="J104" s="151">
        <f t="shared" si="7"/>
        <v>0.65035191593378716</v>
      </c>
      <c r="K104" s="152">
        <f t="shared" si="8"/>
        <v>0.35036403767195284</v>
      </c>
      <c r="L104" s="57"/>
      <c r="M104" s="57"/>
      <c r="N104" s="57"/>
      <c r="O104" s="57"/>
      <c r="P104" s="57"/>
      <c r="Q104" s="57"/>
      <c r="R104" s="57"/>
      <c r="S104" s="57"/>
      <c r="T104" s="56"/>
      <c r="U104" s="56"/>
      <c r="V104" s="56"/>
      <c r="W104" s="56"/>
      <c r="X104" s="56"/>
      <c r="Y104" s="56"/>
      <c r="Z104" s="56"/>
      <c r="AA104" s="56"/>
      <c r="AB104" s="56"/>
      <c r="AC104" s="56"/>
      <c r="AD104" s="56"/>
    </row>
    <row r="105" spans="1:30" ht="15" customHeight="1" x14ac:dyDescent="0.35">
      <c r="A105" s="56"/>
      <c r="B105" s="59">
        <v>2010</v>
      </c>
      <c r="C105" s="57">
        <v>100.6</v>
      </c>
      <c r="D105" s="57">
        <v>102.3</v>
      </c>
      <c r="E105" s="60">
        <v>97.5</v>
      </c>
      <c r="F105" s="153">
        <f t="shared" si="10"/>
        <v>35935.52719999999</v>
      </c>
      <c r="G105" s="153">
        <f t="shared" si="10"/>
        <v>23043.3819</v>
      </c>
      <c r="H105" s="154">
        <f t="shared" si="10"/>
        <v>12866.002500000001</v>
      </c>
      <c r="I105" s="150"/>
      <c r="J105" s="151">
        <f t="shared" si="7"/>
        <v>0.64124234971568772</v>
      </c>
      <c r="K105" s="152">
        <f t="shared" si="8"/>
        <v>0.35803015852234399</v>
      </c>
      <c r="L105" s="57"/>
      <c r="M105" s="57"/>
      <c r="N105" s="57"/>
      <c r="O105" s="57"/>
      <c r="P105" s="57"/>
      <c r="Q105" s="57"/>
      <c r="R105" s="57"/>
      <c r="S105" s="57"/>
      <c r="T105" s="56"/>
      <c r="U105" s="56"/>
      <c r="V105" s="56"/>
      <c r="W105" s="56"/>
      <c r="X105" s="56"/>
      <c r="Y105" s="56"/>
      <c r="Z105" s="56"/>
      <c r="AA105" s="56"/>
      <c r="AB105" s="56"/>
      <c r="AC105" s="56"/>
      <c r="AD105" s="56"/>
    </row>
    <row r="106" spans="1:30" ht="15" customHeight="1" x14ac:dyDescent="0.35">
      <c r="A106" s="56"/>
      <c r="B106" s="59">
        <v>2011</v>
      </c>
      <c r="C106" s="57">
        <v>97.4</v>
      </c>
      <c r="D106" s="57">
        <v>100.4</v>
      </c>
      <c r="E106" s="60">
        <v>92.4</v>
      </c>
      <c r="F106" s="153">
        <f t="shared" si="10"/>
        <v>34792.448799999998</v>
      </c>
      <c r="G106" s="153">
        <f t="shared" si="10"/>
        <v>22615.4012</v>
      </c>
      <c r="H106" s="154">
        <f t="shared" si="10"/>
        <v>12193.011600000002</v>
      </c>
      <c r="I106" s="150"/>
      <c r="J106" s="151">
        <f t="shared" si="7"/>
        <v>0.6500088950335684</v>
      </c>
      <c r="K106" s="152">
        <f t="shared" si="8"/>
        <v>0.35044994016057884</v>
      </c>
      <c r="L106" s="57"/>
      <c r="M106" s="57"/>
      <c r="N106" s="57"/>
      <c r="O106" s="57"/>
      <c r="P106" s="57"/>
      <c r="Q106" s="57"/>
      <c r="R106" s="57"/>
      <c r="S106" s="57"/>
      <c r="T106" s="56"/>
      <c r="U106" s="56"/>
      <c r="V106" s="56"/>
      <c r="W106" s="56"/>
      <c r="X106" s="56"/>
      <c r="Y106" s="56"/>
      <c r="Z106" s="56"/>
      <c r="AA106" s="56"/>
      <c r="AB106" s="56"/>
      <c r="AC106" s="56"/>
      <c r="AD106" s="56"/>
    </row>
    <row r="107" spans="1:30" ht="15" customHeight="1" x14ac:dyDescent="0.35">
      <c r="A107" s="56"/>
      <c r="B107" s="59">
        <v>2012</v>
      </c>
      <c r="C107" s="57">
        <v>98</v>
      </c>
      <c r="D107" s="57">
        <v>100.2</v>
      </c>
      <c r="E107" s="60">
        <v>94.1</v>
      </c>
      <c r="F107" s="153">
        <f t="shared" si="10"/>
        <v>35006.775999999998</v>
      </c>
      <c r="G107" s="153">
        <f t="shared" si="10"/>
        <v>22570.350600000002</v>
      </c>
      <c r="H107" s="154">
        <f t="shared" si="10"/>
        <v>12417.341899999999</v>
      </c>
      <c r="I107" s="150"/>
      <c r="J107" s="151">
        <f t="shared" si="7"/>
        <v>0.64474233788338586</v>
      </c>
      <c r="K107" s="152">
        <f t="shared" si="8"/>
        <v>0.35471252479805626</v>
      </c>
      <c r="L107" s="57"/>
      <c r="M107" s="57"/>
      <c r="N107" s="57"/>
      <c r="O107" s="57"/>
      <c r="P107" s="57"/>
      <c r="Q107" s="57"/>
      <c r="R107" s="57"/>
      <c r="S107" s="57"/>
      <c r="T107" s="56"/>
      <c r="U107" s="56"/>
      <c r="V107" s="56"/>
      <c r="W107" s="56"/>
      <c r="X107" s="56"/>
      <c r="Y107" s="56"/>
      <c r="Z107" s="56"/>
      <c r="AA107" s="56"/>
      <c r="AB107" s="56"/>
      <c r="AC107" s="56"/>
      <c r="AD107" s="56"/>
    </row>
    <row r="108" spans="1:30" ht="15" customHeight="1" x14ac:dyDescent="0.35">
      <c r="A108" s="56"/>
      <c r="B108" s="59">
        <v>2013</v>
      </c>
      <c r="C108" s="57">
        <v>97.4</v>
      </c>
      <c r="D108" s="57">
        <v>99</v>
      </c>
      <c r="E108" s="60">
        <v>94.6</v>
      </c>
      <c r="F108" s="153">
        <f t="shared" si="10"/>
        <v>34792.448799999998</v>
      </c>
      <c r="G108" s="153">
        <f t="shared" si="10"/>
        <v>22300.046999999999</v>
      </c>
      <c r="H108" s="154">
        <f t="shared" si="10"/>
        <v>12483.321399999999</v>
      </c>
      <c r="I108" s="150"/>
      <c r="J108" s="151">
        <f t="shared" si="7"/>
        <v>0.64094502597931535</v>
      </c>
      <c r="K108" s="152">
        <f t="shared" si="8"/>
        <v>0.35879398635487825</v>
      </c>
      <c r="L108" s="57"/>
      <c r="M108" s="57"/>
      <c r="N108" s="57"/>
      <c r="O108" s="57"/>
      <c r="P108" s="57"/>
      <c r="Q108" s="57"/>
      <c r="R108" s="57"/>
      <c r="S108" s="57"/>
      <c r="T108" s="56"/>
      <c r="U108" s="56"/>
      <c r="V108" s="56"/>
      <c r="W108" s="56"/>
      <c r="X108" s="56"/>
      <c r="Y108" s="56"/>
      <c r="Z108" s="56"/>
      <c r="AA108" s="56"/>
      <c r="AB108" s="56"/>
      <c r="AC108" s="56"/>
      <c r="AD108" s="56"/>
    </row>
    <row r="109" spans="1:30" ht="15" customHeight="1" x14ac:dyDescent="0.35">
      <c r="A109" s="56"/>
      <c r="B109" s="59">
        <v>2014</v>
      </c>
      <c r="C109" s="57">
        <v>96.9</v>
      </c>
      <c r="D109" s="57">
        <v>97.5</v>
      </c>
      <c r="E109" s="60">
        <v>95.7</v>
      </c>
      <c r="F109" s="153">
        <f t="shared" si="10"/>
        <v>34613.842799999999</v>
      </c>
      <c r="G109" s="153">
        <f t="shared" si="10"/>
        <v>21962.1675</v>
      </c>
      <c r="H109" s="154">
        <f t="shared" si="10"/>
        <v>12628.476299999998</v>
      </c>
      <c r="I109" s="150"/>
      <c r="J109" s="151">
        <f t="shared" si="7"/>
        <v>0.63449087773634893</v>
      </c>
      <c r="K109" s="152">
        <f t="shared" si="8"/>
        <v>0.36483889907768341</v>
      </c>
      <c r="L109" s="57"/>
      <c r="M109" s="57"/>
      <c r="N109" s="57"/>
      <c r="O109" s="57"/>
      <c r="P109" s="57"/>
      <c r="Q109" s="57"/>
      <c r="R109" s="57"/>
      <c r="S109" s="57"/>
      <c r="T109" s="56"/>
      <c r="U109" s="56"/>
      <c r="V109" s="56"/>
      <c r="W109" s="56"/>
      <c r="X109" s="56"/>
      <c r="Y109" s="56"/>
      <c r="Z109" s="56"/>
      <c r="AA109" s="56"/>
      <c r="AB109" s="56"/>
      <c r="AC109" s="56"/>
      <c r="AD109" s="56"/>
    </row>
    <row r="110" spans="1:30" ht="15" customHeight="1" x14ac:dyDescent="0.35">
      <c r="A110" s="56"/>
      <c r="B110" s="59">
        <v>2015</v>
      </c>
      <c r="C110" s="57">
        <v>100</v>
      </c>
      <c r="D110" s="57">
        <v>100</v>
      </c>
      <c r="E110" s="60">
        <v>100</v>
      </c>
      <c r="F110" s="163">
        <v>35721.199999999997</v>
      </c>
      <c r="G110" s="163">
        <v>22525.3</v>
      </c>
      <c r="H110" s="164">
        <v>13195.9</v>
      </c>
      <c r="I110" s="150"/>
      <c r="J110" s="151">
        <f t="shared" si="7"/>
        <v>0.63058631848874058</v>
      </c>
      <c r="K110" s="152">
        <f t="shared" si="8"/>
        <v>0.36941368151125942</v>
      </c>
      <c r="L110" s="57"/>
      <c r="M110" s="57"/>
      <c r="N110" s="57"/>
      <c r="O110" s="57"/>
      <c r="P110" s="57"/>
      <c r="Q110" s="57"/>
      <c r="R110" s="57"/>
      <c r="S110" s="57"/>
      <c r="T110" s="56"/>
      <c r="U110" s="56"/>
      <c r="V110" s="56"/>
      <c r="W110" s="56"/>
      <c r="X110" s="56"/>
      <c r="Y110" s="56"/>
      <c r="Z110" s="56"/>
      <c r="AA110" s="56"/>
      <c r="AB110" s="56"/>
      <c r="AC110" s="56"/>
      <c r="AD110" s="56"/>
    </row>
    <row r="111" spans="1:30" ht="15" customHeight="1" x14ac:dyDescent="0.35">
      <c r="A111" s="56"/>
      <c r="B111" s="59">
        <v>2016</v>
      </c>
      <c r="C111" s="57">
        <v>99</v>
      </c>
      <c r="D111" s="57">
        <v>97.3</v>
      </c>
      <c r="E111" s="60">
        <v>101.8</v>
      </c>
      <c r="F111" s="153">
        <f t="shared" ref="F111:H117" si="11">+F$110*C111/+C$110</f>
        <v>35363.987999999998</v>
      </c>
      <c r="G111" s="153">
        <f t="shared" si="11"/>
        <v>21917.116900000001</v>
      </c>
      <c r="H111" s="154">
        <f t="shared" si="11"/>
        <v>13433.426199999998</v>
      </c>
      <c r="I111" s="150"/>
      <c r="J111" s="151">
        <f t="shared" si="7"/>
        <v>0.61975806857529758</v>
      </c>
      <c r="K111" s="152">
        <f t="shared" si="8"/>
        <v>0.37986174523076977</v>
      </c>
      <c r="L111" s="57"/>
      <c r="M111" s="57"/>
      <c r="N111" s="57"/>
      <c r="O111" s="57"/>
      <c r="P111" s="57"/>
      <c r="Q111" s="57"/>
      <c r="R111" s="57"/>
      <c r="S111" s="57"/>
      <c r="T111" s="56"/>
      <c r="U111" s="56"/>
      <c r="V111" s="56"/>
      <c r="W111" s="56"/>
      <c r="X111" s="56"/>
      <c r="Y111" s="56"/>
      <c r="Z111" s="56"/>
      <c r="AA111" s="56"/>
      <c r="AB111" s="56"/>
      <c r="AC111" s="56"/>
      <c r="AD111" s="56"/>
    </row>
    <row r="112" spans="1:30" ht="15" customHeight="1" x14ac:dyDescent="0.35">
      <c r="A112" s="56"/>
      <c r="B112" s="59">
        <v>2017</v>
      </c>
      <c r="C112" s="57">
        <v>99.3</v>
      </c>
      <c r="D112" s="57">
        <v>96.7</v>
      </c>
      <c r="E112" s="60">
        <v>103.6</v>
      </c>
      <c r="F112" s="153">
        <f t="shared" si="11"/>
        <v>35471.151599999997</v>
      </c>
      <c r="G112" s="153">
        <f t="shared" si="11"/>
        <v>21781.965099999998</v>
      </c>
      <c r="H112" s="154">
        <f t="shared" si="11"/>
        <v>13670.9524</v>
      </c>
      <c r="I112" s="150"/>
      <c r="J112" s="151">
        <f t="shared" si="7"/>
        <v>0.61407549846788734</v>
      </c>
      <c r="K112" s="152">
        <f t="shared" si="8"/>
        <v>0.38541044717589606</v>
      </c>
      <c r="L112" s="57"/>
      <c r="M112" s="57"/>
      <c r="N112" s="57"/>
      <c r="O112" s="57"/>
      <c r="P112" s="57"/>
      <c r="Q112" s="57"/>
      <c r="R112" s="57"/>
      <c r="S112" s="57"/>
      <c r="T112" s="56"/>
      <c r="U112" s="56"/>
      <c r="V112" s="56"/>
      <c r="W112" s="56"/>
      <c r="X112" s="56"/>
      <c r="Y112" s="56"/>
      <c r="Z112" s="56"/>
      <c r="AA112" s="56"/>
      <c r="AB112" s="56"/>
      <c r="AC112" s="56"/>
      <c r="AD112" s="56"/>
    </row>
    <row r="113" spans="1:30" ht="15" customHeight="1" x14ac:dyDescent="0.35">
      <c r="A113" s="56"/>
      <c r="B113" s="59">
        <v>2018</v>
      </c>
      <c r="C113" s="57">
        <v>100.6</v>
      </c>
      <c r="D113" s="57">
        <v>99.1</v>
      </c>
      <c r="E113" s="60">
        <v>103.1</v>
      </c>
      <c r="F113" s="153">
        <f t="shared" si="11"/>
        <v>35935.52719999999</v>
      </c>
      <c r="G113" s="153">
        <f t="shared" si="11"/>
        <v>22322.5723</v>
      </c>
      <c r="H113" s="154">
        <f t="shared" si="11"/>
        <v>13604.972899999999</v>
      </c>
      <c r="I113" s="150"/>
      <c r="J113" s="151">
        <f t="shared" si="7"/>
        <v>0.62118393799437588</v>
      </c>
      <c r="K113" s="152">
        <f t="shared" si="8"/>
        <v>0.3785939419861914</v>
      </c>
      <c r="L113" s="57"/>
      <c r="M113" s="57"/>
      <c r="N113" s="57"/>
      <c r="O113" s="57"/>
      <c r="P113" s="57"/>
      <c r="Q113" s="57"/>
      <c r="R113" s="57"/>
      <c r="S113" s="57"/>
      <c r="T113" s="56"/>
      <c r="U113" s="56"/>
      <c r="V113" s="56"/>
      <c r="W113" s="56"/>
      <c r="X113" s="56"/>
      <c r="Y113" s="56"/>
      <c r="Z113" s="56"/>
      <c r="AA113" s="56"/>
      <c r="AB113" s="56"/>
      <c r="AC113" s="56"/>
      <c r="AD113" s="56"/>
    </row>
    <row r="114" spans="1:30" ht="15" customHeight="1" x14ac:dyDescent="0.35">
      <c r="A114" s="56"/>
      <c r="B114" s="59">
        <v>2019</v>
      </c>
      <c r="C114" s="57">
        <v>100.2</v>
      </c>
      <c r="D114" s="57">
        <v>98.5</v>
      </c>
      <c r="E114" s="60">
        <v>103</v>
      </c>
      <c r="F114" s="153">
        <f t="shared" si="11"/>
        <v>35792.642399999997</v>
      </c>
      <c r="G114" s="153">
        <f t="shared" si="11"/>
        <v>22187.420499999997</v>
      </c>
      <c r="H114" s="154">
        <f t="shared" si="11"/>
        <v>13591.777</v>
      </c>
      <c r="I114" s="150"/>
      <c r="J114" s="151">
        <f t="shared" si="7"/>
        <v>0.61988774821497949</v>
      </c>
      <c r="K114" s="152">
        <f t="shared" si="8"/>
        <v>0.37973661871915892</v>
      </c>
      <c r="L114" s="57"/>
      <c r="M114" s="57"/>
      <c r="N114" s="57"/>
      <c r="O114" s="57"/>
      <c r="P114" s="57"/>
      <c r="Q114" s="57"/>
      <c r="R114" s="57"/>
      <c r="S114" s="57"/>
      <c r="T114" s="56"/>
      <c r="U114" s="56"/>
      <c r="V114" s="56"/>
      <c r="W114" s="56"/>
      <c r="X114" s="56"/>
      <c r="Y114" s="56"/>
      <c r="Z114" s="56"/>
      <c r="AA114" s="56"/>
      <c r="AB114" s="56"/>
      <c r="AC114" s="56"/>
      <c r="AD114" s="56"/>
    </row>
    <row r="115" spans="1:30" ht="15" customHeight="1" x14ac:dyDescent="0.35">
      <c r="A115" s="56"/>
      <c r="B115" s="59">
        <v>2020</v>
      </c>
      <c r="C115" s="57">
        <v>96.1</v>
      </c>
      <c r="D115" s="57">
        <v>95.9</v>
      </c>
      <c r="E115" s="60">
        <v>96.2</v>
      </c>
      <c r="F115" s="153">
        <f t="shared" si="11"/>
        <v>34328.073199999992</v>
      </c>
      <c r="G115" s="153">
        <f t="shared" si="11"/>
        <v>21601.762699999999</v>
      </c>
      <c r="H115" s="154">
        <f t="shared" si="11"/>
        <v>12694.455800000002</v>
      </c>
      <c r="I115" s="150"/>
      <c r="J115" s="151">
        <f t="shared" si="7"/>
        <v>0.62927396402778601</v>
      </c>
      <c r="K115" s="152">
        <f t="shared" si="8"/>
        <v>0.36979808700710892</v>
      </c>
      <c r="L115" s="57"/>
      <c r="M115" s="57"/>
      <c r="N115" s="57"/>
      <c r="O115" s="57"/>
      <c r="P115" s="57"/>
      <c r="Q115" s="57"/>
      <c r="R115" s="57"/>
      <c r="S115" s="57"/>
      <c r="T115" s="56"/>
      <c r="U115" s="56"/>
      <c r="V115" s="56"/>
      <c r="W115" s="56"/>
      <c r="X115" s="56"/>
      <c r="Y115" s="56"/>
      <c r="Z115" s="56"/>
      <c r="AA115" s="56"/>
      <c r="AB115" s="56"/>
      <c r="AC115" s="56"/>
      <c r="AD115" s="56"/>
    </row>
    <row r="116" spans="1:30" ht="15" customHeight="1" x14ac:dyDescent="0.35">
      <c r="A116" s="56"/>
      <c r="B116" s="59">
        <v>2021</v>
      </c>
      <c r="C116" s="57">
        <v>97.3</v>
      </c>
      <c r="D116" s="57">
        <v>96.1</v>
      </c>
      <c r="E116" s="60">
        <v>99.3</v>
      </c>
      <c r="F116" s="153">
        <f t="shared" si="11"/>
        <v>34756.727599999998</v>
      </c>
      <c r="G116" s="153">
        <f t="shared" si="11"/>
        <v>21646.813299999994</v>
      </c>
      <c r="H116" s="154">
        <f t="shared" si="11"/>
        <v>13103.528699999999</v>
      </c>
      <c r="I116" s="150"/>
      <c r="J116" s="151">
        <f t="shared" si="7"/>
        <v>0.62280930325558026</v>
      </c>
      <c r="K116" s="152">
        <f t="shared" si="8"/>
        <v>0.37700697403975397</v>
      </c>
      <c r="L116" s="57"/>
      <c r="M116" s="57"/>
      <c r="N116" s="57"/>
      <c r="O116" s="57"/>
      <c r="P116" s="57"/>
      <c r="Q116" s="57"/>
      <c r="R116" s="57"/>
      <c r="S116" s="57"/>
      <c r="T116" s="56"/>
      <c r="U116" s="56"/>
      <c r="V116" s="56"/>
      <c r="W116" s="56"/>
      <c r="X116" s="56"/>
      <c r="Y116" s="56"/>
      <c r="Z116" s="56"/>
      <c r="AA116" s="56"/>
      <c r="AB116" s="56"/>
      <c r="AC116" s="56"/>
      <c r="AD116" s="56"/>
    </row>
    <row r="117" spans="1:30" ht="15" customHeight="1" thickBot="1" x14ac:dyDescent="0.4">
      <c r="A117" s="62"/>
      <c r="B117" s="63">
        <v>2022</v>
      </c>
      <c r="C117" s="64">
        <v>96.8</v>
      </c>
      <c r="D117" s="64">
        <v>94.8</v>
      </c>
      <c r="E117" s="65">
        <v>100.2</v>
      </c>
      <c r="F117" s="155">
        <f t="shared" si="11"/>
        <v>34578.121599999999</v>
      </c>
      <c r="G117" s="155">
        <f t="shared" si="11"/>
        <v>21353.984400000001</v>
      </c>
      <c r="H117" s="156">
        <f t="shared" si="11"/>
        <v>13222.291799999999</v>
      </c>
      <c r="I117" s="150"/>
      <c r="J117" s="157">
        <f t="shared" si="7"/>
        <v>0.61755767554475838</v>
      </c>
      <c r="K117" s="158">
        <f t="shared" si="8"/>
        <v>0.38238895544863838</v>
      </c>
      <c r="L117" s="57"/>
      <c r="M117" s="57"/>
      <c r="N117" s="57"/>
      <c r="O117" s="57"/>
      <c r="P117" s="57"/>
      <c r="Q117" s="57"/>
      <c r="R117" s="57"/>
      <c r="S117" s="57"/>
      <c r="T117" s="56"/>
      <c r="U117" s="56"/>
      <c r="V117" s="56"/>
      <c r="W117" s="56"/>
      <c r="X117" s="56"/>
      <c r="Y117" s="56"/>
      <c r="Z117" s="56"/>
      <c r="AA117" s="56"/>
      <c r="AB117" s="56"/>
      <c r="AC117" s="56"/>
      <c r="AD117" s="56"/>
    </row>
    <row r="118" spans="1:30" ht="15" customHeight="1" x14ac:dyDescent="0.35">
      <c r="A118" s="52" t="s">
        <v>8</v>
      </c>
      <c r="B118" s="53">
        <v>1994</v>
      </c>
      <c r="C118" s="54">
        <v>354.4</v>
      </c>
      <c r="D118" s="54">
        <v>385.7</v>
      </c>
      <c r="E118" s="55">
        <v>307.89999999999998</v>
      </c>
      <c r="F118" s="148">
        <f t="shared" ref="F118:H138" si="12">+F$139*C118/+C$139</f>
        <v>14279.484799999998</v>
      </c>
      <c r="G118" s="148">
        <f t="shared" si="12"/>
        <v>9387.5522999999994</v>
      </c>
      <c r="H118" s="149">
        <f t="shared" si="12"/>
        <v>4911.9286999999995</v>
      </c>
      <c r="I118" s="150"/>
      <c r="J118" s="159">
        <f t="shared" si="7"/>
        <v>0.65741533616114778</v>
      </c>
      <c r="K118" s="160">
        <f t="shared" si="8"/>
        <v>0.34398500847873725</v>
      </c>
      <c r="L118" s="57"/>
      <c r="M118" s="57"/>
      <c r="N118" s="57"/>
      <c r="O118" s="57"/>
      <c r="P118" s="57"/>
      <c r="Q118" s="57"/>
      <c r="R118" s="57"/>
      <c r="S118" s="57"/>
      <c r="T118" s="56"/>
      <c r="U118" s="56"/>
      <c r="V118" s="56"/>
      <c r="W118" s="56"/>
      <c r="X118" s="56"/>
      <c r="Y118" s="56"/>
      <c r="Z118" s="56"/>
      <c r="AA118" s="56"/>
      <c r="AB118" s="56"/>
      <c r="AC118" s="56"/>
      <c r="AD118" s="56"/>
    </row>
    <row r="119" spans="1:30" ht="15" customHeight="1" x14ac:dyDescent="0.35">
      <c r="A119" s="58"/>
      <c r="B119" s="59">
        <v>1995</v>
      </c>
      <c r="C119" s="57">
        <v>342.8</v>
      </c>
      <c r="D119" s="57">
        <v>374.6</v>
      </c>
      <c r="E119" s="60">
        <v>296.10000000000002</v>
      </c>
      <c r="F119" s="153">
        <f t="shared" si="12"/>
        <v>13812.097600000001</v>
      </c>
      <c r="G119" s="153">
        <f t="shared" si="12"/>
        <v>9117.3894</v>
      </c>
      <c r="H119" s="154">
        <f t="shared" si="12"/>
        <v>4723.6833000000006</v>
      </c>
      <c r="I119" s="150"/>
      <c r="J119" s="151">
        <f t="shared" si="7"/>
        <v>0.66010172126209121</v>
      </c>
      <c r="K119" s="152">
        <f t="shared" si="8"/>
        <v>0.34199608464973491</v>
      </c>
      <c r="L119" s="57"/>
      <c r="M119" s="57"/>
      <c r="N119" s="57"/>
      <c r="O119" s="57"/>
      <c r="P119" s="57"/>
      <c r="Q119" s="57"/>
      <c r="R119" s="57"/>
      <c r="S119" s="57"/>
      <c r="T119" s="56"/>
      <c r="U119" s="56"/>
      <c r="V119" s="56"/>
      <c r="W119" s="56"/>
      <c r="X119" s="56"/>
      <c r="Y119" s="56"/>
      <c r="Z119" s="56"/>
      <c r="AA119" s="56"/>
      <c r="AB119" s="56"/>
      <c r="AC119" s="56"/>
      <c r="AD119" s="56"/>
    </row>
    <row r="120" spans="1:30" ht="15" customHeight="1" x14ac:dyDescent="0.35">
      <c r="A120" s="56"/>
      <c r="B120" s="59">
        <v>1996</v>
      </c>
      <c r="C120" s="57">
        <v>318</v>
      </c>
      <c r="D120" s="57">
        <v>343.2</v>
      </c>
      <c r="E120" s="60">
        <v>279.7</v>
      </c>
      <c r="F120" s="153">
        <f t="shared" si="12"/>
        <v>12812.855999999998</v>
      </c>
      <c r="G120" s="153">
        <f t="shared" si="12"/>
        <v>8353.1448</v>
      </c>
      <c r="H120" s="154">
        <f t="shared" si="12"/>
        <v>4462.0540999999994</v>
      </c>
      <c r="I120" s="150"/>
      <c r="J120" s="151">
        <f t="shared" si="7"/>
        <v>0.65193465063526834</v>
      </c>
      <c r="K120" s="152">
        <f t="shared" si="8"/>
        <v>0.34824820477183233</v>
      </c>
      <c r="L120" s="57"/>
      <c r="M120" s="57"/>
      <c r="N120" s="57"/>
      <c r="O120" s="57"/>
      <c r="P120" s="57"/>
      <c r="Q120" s="57"/>
      <c r="R120" s="57"/>
      <c r="S120" s="57"/>
      <c r="T120" s="56"/>
      <c r="U120" s="56"/>
      <c r="V120" s="56"/>
      <c r="W120" s="56"/>
      <c r="X120" s="56"/>
      <c r="Y120" s="56"/>
      <c r="Z120" s="56"/>
      <c r="AA120" s="56"/>
      <c r="AB120" s="56"/>
      <c r="AC120" s="56"/>
      <c r="AD120" s="56"/>
    </row>
    <row r="121" spans="1:30" ht="15" customHeight="1" x14ac:dyDescent="0.35">
      <c r="A121" s="56"/>
      <c r="B121" s="59">
        <v>1997</v>
      </c>
      <c r="C121" s="57">
        <v>297.5</v>
      </c>
      <c r="D121" s="57">
        <v>321.10000000000002</v>
      </c>
      <c r="E121" s="60">
        <v>261.8</v>
      </c>
      <c r="F121" s="153">
        <f t="shared" si="12"/>
        <v>11986.87</v>
      </c>
      <c r="G121" s="153">
        <f t="shared" si="12"/>
        <v>7815.2529000000004</v>
      </c>
      <c r="H121" s="154">
        <f t="shared" si="12"/>
        <v>4176.4953999999998</v>
      </c>
      <c r="I121" s="150"/>
      <c r="J121" s="151">
        <f t="shared" si="7"/>
        <v>0.65198445465747101</v>
      </c>
      <c r="K121" s="152">
        <f t="shared" si="8"/>
        <v>0.34842251563585819</v>
      </c>
      <c r="L121" s="57"/>
      <c r="M121" s="57"/>
      <c r="N121" s="57"/>
      <c r="O121" s="57"/>
      <c r="P121" s="57"/>
      <c r="Q121" s="57"/>
      <c r="R121" s="57"/>
      <c r="S121" s="57"/>
      <c r="T121" s="56"/>
      <c r="U121" s="56"/>
      <c r="V121" s="56"/>
      <c r="W121" s="56"/>
      <c r="X121" s="56"/>
      <c r="Y121" s="56"/>
      <c r="Z121" s="56"/>
      <c r="AA121" s="56"/>
      <c r="AB121" s="56"/>
      <c r="AC121" s="56"/>
      <c r="AD121" s="56"/>
    </row>
    <row r="122" spans="1:30" ht="15" customHeight="1" x14ac:dyDescent="0.35">
      <c r="A122" s="56"/>
      <c r="B122" s="59">
        <v>1998</v>
      </c>
      <c r="C122" s="57">
        <v>275.7</v>
      </c>
      <c r="D122" s="57">
        <v>297.8</v>
      </c>
      <c r="E122" s="60">
        <v>242.4</v>
      </c>
      <c r="F122" s="153">
        <f t="shared" si="12"/>
        <v>11108.5044</v>
      </c>
      <c r="G122" s="153">
        <f t="shared" si="12"/>
        <v>7248.1542000000009</v>
      </c>
      <c r="H122" s="154">
        <f t="shared" si="12"/>
        <v>3867.0071999999996</v>
      </c>
      <c r="I122" s="150"/>
      <c r="J122" s="151">
        <f t="shared" si="7"/>
        <v>0.65248695404936785</v>
      </c>
      <c r="K122" s="152">
        <f t="shared" si="8"/>
        <v>0.34811231654190994</v>
      </c>
      <c r="L122" s="57"/>
      <c r="M122" s="57"/>
      <c r="N122" s="57"/>
      <c r="O122" s="57"/>
      <c r="P122" s="57"/>
      <c r="Q122" s="57"/>
      <c r="R122" s="57"/>
      <c r="S122" s="57"/>
      <c r="T122" s="56"/>
      <c r="U122" s="56"/>
      <c r="V122" s="56"/>
      <c r="W122" s="56"/>
      <c r="X122" s="56"/>
      <c r="Y122" s="56"/>
      <c r="Z122" s="56"/>
      <c r="AA122" s="56"/>
      <c r="AB122" s="56"/>
      <c r="AC122" s="56"/>
      <c r="AD122" s="56"/>
    </row>
    <row r="123" spans="1:30" ht="15" customHeight="1" x14ac:dyDescent="0.35">
      <c r="A123" s="56"/>
      <c r="B123" s="59">
        <v>1999</v>
      </c>
      <c r="C123" s="57">
        <v>248.1</v>
      </c>
      <c r="D123" s="57">
        <v>276.8</v>
      </c>
      <c r="E123" s="60">
        <v>207.3</v>
      </c>
      <c r="F123" s="153">
        <f t="shared" si="12"/>
        <v>9996.4451999999983</v>
      </c>
      <c r="G123" s="153">
        <f t="shared" si="12"/>
        <v>6737.0352000000003</v>
      </c>
      <c r="H123" s="154">
        <f t="shared" si="12"/>
        <v>3307.0569</v>
      </c>
      <c r="I123" s="150"/>
      <c r="J123" s="151">
        <f t="shared" si="7"/>
        <v>0.67394309329080315</v>
      </c>
      <c r="K123" s="152">
        <f t="shared" si="8"/>
        <v>0.33082329106350733</v>
      </c>
      <c r="L123" s="57"/>
      <c r="M123" s="57"/>
      <c r="N123" s="57"/>
      <c r="O123" s="57"/>
      <c r="P123" s="57"/>
      <c r="Q123" s="57"/>
      <c r="R123" s="57"/>
      <c r="S123" s="57"/>
      <c r="T123" s="56"/>
      <c r="U123" s="56"/>
      <c r="V123" s="56"/>
      <c r="W123" s="56"/>
      <c r="X123" s="56"/>
      <c r="Y123" s="56"/>
      <c r="Z123" s="56"/>
      <c r="AA123" s="56"/>
      <c r="AB123" s="56"/>
      <c r="AC123" s="56"/>
      <c r="AD123" s="56"/>
    </row>
    <row r="124" spans="1:30" ht="15" customHeight="1" x14ac:dyDescent="0.35">
      <c r="A124" s="56"/>
      <c r="B124" s="59">
        <v>2000</v>
      </c>
      <c r="C124" s="57">
        <v>226.6</v>
      </c>
      <c r="D124" s="57">
        <v>253</v>
      </c>
      <c r="E124" s="60">
        <v>189.2</v>
      </c>
      <c r="F124" s="153">
        <f t="shared" si="12"/>
        <v>9130.1671999999999</v>
      </c>
      <c r="G124" s="153">
        <f t="shared" si="12"/>
        <v>6157.7670000000007</v>
      </c>
      <c r="H124" s="154">
        <f t="shared" si="12"/>
        <v>3018.3075999999996</v>
      </c>
      <c r="I124" s="150"/>
      <c r="J124" s="151">
        <f t="shared" si="7"/>
        <v>0.67444186564294251</v>
      </c>
      <c r="K124" s="152">
        <f t="shared" si="8"/>
        <v>0.33058623504726176</v>
      </c>
      <c r="L124" s="57"/>
      <c r="M124" s="57"/>
      <c r="N124" s="57"/>
      <c r="O124" s="57"/>
      <c r="P124" s="57"/>
      <c r="Q124" s="57"/>
      <c r="R124" s="57"/>
      <c r="S124" s="57"/>
      <c r="T124" s="56"/>
      <c r="U124" s="56"/>
      <c r="V124" s="56"/>
      <c r="W124" s="56"/>
      <c r="X124" s="56"/>
      <c r="Y124" s="56"/>
      <c r="Z124" s="56"/>
      <c r="AA124" s="56"/>
      <c r="AB124" s="56"/>
      <c r="AC124" s="56"/>
      <c r="AD124" s="56"/>
    </row>
    <row r="125" spans="1:30" ht="15" customHeight="1" x14ac:dyDescent="0.35">
      <c r="A125" s="56"/>
      <c r="B125" s="59">
        <v>2001</v>
      </c>
      <c r="C125" s="57">
        <v>197.9</v>
      </c>
      <c r="D125" s="57">
        <v>224.1</v>
      </c>
      <c r="E125" s="60">
        <v>161.80000000000001</v>
      </c>
      <c r="F125" s="153">
        <f t="shared" si="12"/>
        <v>7973.7867999999989</v>
      </c>
      <c r="G125" s="153">
        <f t="shared" si="12"/>
        <v>5454.3698999999997</v>
      </c>
      <c r="H125" s="154">
        <f t="shared" si="12"/>
        <v>2581.1954000000001</v>
      </c>
      <c r="I125" s="150"/>
      <c r="J125" s="151">
        <f t="shared" si="7"/>
        <v>0.6840375892668713</v>
      </c>
      <c r="K125" s="152">
        <f t="shared" si="8"/>
        <v>0.3237101097310503</v>
      </c>
      <c r="L125" s="57"/>
      <c r="M125" s="57"/>
      <c r="N125" s="57"/>
      <c r="O125" s="57"/>
      <c r="P125" s="57"/>
      <c r="Q125" s="57"/>
      <c r="R125" s="57"/>
      <c r="S125" s="57"/>
      <c r="T125" s="56"/>
      <c r="U125" s="56"/>
      <c r="V125" s="56"/>
      <c r="W125" s="56"/>
      <c r="X125" s="56"/>
      <c r="Y125" s="56"/>
      <c r="Z125" s="56"/>
      <c r="AA125" s="56"/>
      <c r="AB125" s="56"/>
      <c r="AC125" s="56"/>
      <c r="AD125" s="56"/>
    </row>
    <row r="126" spans="1:30" ht="15" customHeight="1" x14ac:dyDescent="0.35">
      <c r="A126" s="56"/>
      <c r="B126" s="59">
        <v>2002</v>
      </c>
      <c r="C126" s="57">
        <v>177.1</v>
      </c>
      <c r="D126" s="57">
        <v>199</v>
      </c>
      <c r="E126" s="60">
        <v>146.5</v>
      </c>
      <c r="F126" s="153">
        <f t="shared" si="12"/>
        <v>7135.7131999999992</v>
      </c>
      <c r="G126" s="153">
        <f t="shared" si="12"/>
        <v>4843.4610000000002</v>
      </c>
      <c r="H126" s="154">
        <f t="shared" si="12"/>
        <v>2337.1144999999997</v>
      </c>
      <c r="I126" s="150"/>
      <c r="J126" s="151">
        <f t="shared" si="7"/>
        <v>0.67876340657861656</v>
      </c>
      <c r="K126" s="152">
        <f t="shared" si="8"/>
        <v>0.32752360338697467</v>
      </c>
      <c r="L126" s="57"/>
      <c r="M126" s="57"/>
      <c r="N126" s="57"/>
      <c r="O126" s="57"/>
      <c r="P126" s="57"/>
      <c r="Q126" s="57"/>
      <c r="R126" s="57"/>
      <c r="S126" s="57"/>
      <c r="T126" s="56"/>
      <c r="U126" s="56"/>
      <c r="V126" s="56"/>
      <c r="W126" s="56"/>
      <c r="X126" s="56"/>
      <c r="Y126" s="56"/>
      <c r="Z126" s="56"/>
      <c r="AA126" s="56"/>
      <c r="AB126" s="56"/>
      <c r="AC126" s="56"/>
      <c r="AD126" s="56"/>
    </row>
    <row r="127" spans="1:30" ht="15" customHeight="1" x14ac:dyDescent="0.35">
      <c r="A127" s="56"/>
      <c r="B127" s="59">
        <v>2003</v>
      </c>
      <c r="C127" s="57">
        <v>165.1</v>
      </c>
      <c r="D127" s="57">
        <v>181.8</v>
      </c>
      <c r="E127" s="60">
        <v>140.9</v>
      </c>
      <c r="F127" s="153">
        <f t="shared" si="12"/>
        <v>6652.2091999999993</v>
      </c>
      <c r="G127" s="153">
        <f t="shared" si="12"/>
        <v>4424.8302000000003</v>
      </c>
      <c r="H127" s="154">
        <f t="shared" si="12"/>
        <v>2247.7777000000001</v>
      </c>
      <c r="I127" s="150"/>
      <c r="J127" s="151">
        <f t="shared" si="7"/>
        <v>0.66516702451269882</v>
      </c>
      <c r="K127" s="152">
        <f t="shared" si="8"/>
        <v>0.3378994304628905</v>
      </c>
      <c r="L127" s="57"/>
      <c r="M127" s="57"/>
      <c r="N127" s="57"/>
      <c r="O127" s="57"/>
      <c r="P127" s="57"/>
      <c r="Q127" s="57"/>
      <c r="R127" s="57"/>
      <c r="S127" s="57"/>
      <c r="T127" s="56"/>
      <c r="U127" s="56"/>
      <c r="V127" s="56"/>
      <c r="W127" s="56"/>
      <c r="X127" s="56"/>
      <c r="Y127" s="56"/>
      <c r="Z127" s="56"/>
      <c r="AA127" s="56"/>
      <c r="AB127" s="56"/>
      <c r="AC127" s="56"/>
      <c r="AD127" s="56"/>
    </row>
    <row r="128" spans="1:30" ht="15" customHeight="1" x14ac:dyDescent="0.35">
      <c r="A128" s="56"/>
      <c r="B128" s="59">
        <v>2004</v>
      </c>
      <c r="C128" s="57">
        <v>154.4</v>
      </c>
      <c r="D128" s="57">
        <v>169.1</v>
      </c>
      <c r="E128" s="60">
        <v>132.9</v>
      </c>
      <c r="F128" s="153">
        <f t="shared" si="12"/>
        <v>6221.0847999999996</v>
      </c>
      <c r="G128" s="153">
        <f t="shared" si="12"/>
        <v>4115.7249000000002</v>
      </c>
      <c r="H128" s="154">
        <f t="shared" si="12"/>
        <v>2120.1536999999998</v>
      </c>
      <c r="I128" s="150"/>
      <c r="J128" s="151">
        <f t="shared" si="7"/>
        <v>0.66157672372509702</v>
      </c>
      <c r="K128" s="152">
        <f t="shared" si="8"/>
        <v>0.34080128597507625</v>
      </c>
      <c r="L128" s="57"/>
      <c r="M128" s="57"/>
      <c r="N128" s="57"/>
      <c r="O128" s="57"/>
      <c r="P128" s="57"/>
      <c r="Q128" s="57"/>
      <c r="R128" s="57"/>
      <c r="S128" s="57"/>
      <c r="T128" s="56"/>
      <c r="U128" s="56"/>
      <c r="V128" s="56"/>
      <c r="W128" s="56"/>
      <c r="X128" s="56"/>
      <c r="Y128" s="56"/>
      <c r="Z128" s="56"/>
      <c r="AA128" s="56"/>
      <c r="AB128" s="56"/>
      <c r="AC128" s="56"/>
      <c r="AD128" s="56"/>
    </row>
    <row r="129" spans="1:30" ht="15" customHeight="1" x14ac:dyDescent="0.35">
      <c r="A129" s="56"/>
      <c r="B129" s="59">
        <v>2005</v>
      </c>
      <c r="C129" s="57">
        <v>142.4</v>
      </c>
      <c r="D129" s="57">
        <v>156.80000000000001</v>
      </c>
      <c r="E129" s="60">
        <v>121.6</v>
      </c>
      <c r="F129" s="153">
        <f t="shared" si="12"/>
        <v>5737.5807999999997</v>
      </c>
      <c r="G129" s="153">
        <f t="shared" si="12"/>
        <v>3816.3552</v>
      </c>
      <c r="H129" s="154">
        <f t="shared" si="12"/>
        <v>1939.8847999999998</v>
      </c>
      <c r="I129" s="150"/>
      <c r="J129" s="151">
        <f t="shared" si="7"/>
        <v>0.6651505805373582</v>
      </c>
      <c r="K129" s="152">
        <f t="shared" si="8"/>
        <v>0.33810152181211983</v>
      </c>
      <c r="L129" s="57"/>
      <c r="M129" s="57"/>
      <c r="N129" s="57"/>
      <c r="O129" s="57"/>
      <c r="P129" s="57"/>
      <c r="Q129" s="57"/>
      <c r="R129" s="57"/>
      <c r="S129" s="57"/>
      <c r="T129" s="56"/>
      <c r="U129" s="56"/>
      <c r="V129" s="56"/>
      <c r="W129" s="56"/>
      <c r="X129" s="56"/>
      <c r="Y129" s="56"/>
      <c r="Z129" s="56"/>
      <c r="AA129" s="56"/>
      <c r="AB129" s="56"/>
      <c r="AC129" s="56"/>
      <c r="AD129" s="56"/>
    </row>
    <row r="130" spans="1:30" ht="15" customHeight="1" x14ac:dyDescent="0.35">
      <c r="A130" s="56"/>
      <c r="B130" s="59">
        <v>2006</v>
      </c>
      <c r="C130" s="57">
        <v>136.1</v>
      </c>
      <c r="D130" s="57">
        <v>146.9</v>
      </c>
      <c r="E130" s="60">
        <v>120.1</v>
      </c>
      <c r="F130" s="153">
        <f t="shared" si="12"/>
        <v>5483.7412000000004</v>
      </c>
      <c r="G130" s="153">
        <f t="shared" si="12"/>
        <v>3575.3991000000005</v>
      </c>
      <c r="H130" s="154">
        <f t="shared" si="12"/>
        <v>1915.9553000000001</v>
      </c>
      <c r="I130" s="150"/>
      <c r="J130" s="151">
        <f t="shared" ref="J130:J193" si="13">+G130/F130</f>
        <v>0.65199997038518165</v>
      </c>
      <c r="K130" s="152">
        <f t="shared" ref="K130:K193" si="14">+H130/F130</f>
        <v>0.34938835187918788</v>
      </c>
      <c r="L130" s="57"/>
      <c r="M130" s="57"/>
      <c r="N130" s="57"/>
      <c r="O130" s="57"/>
      <c r="P130" s="57"/>
      <c r="Q130" s="57"/>
      <c r="R130" s="57"/>
      <c r="S130" s="57"/>
      <c r="T130" s="56"/>
      <c r="U130" s="56"/>
      <c r="V130" s="56"/>
      <c r="W130" s="56"/>
      <c r="X130" s="56"/>
      <c r="Y130" s="56"/>
      <c r="Z130" s="56"/>
      <c r="AA130" s="56"/>
      <c r="AB130" s="56"/>
      <c r="AC130" s="56"/>
      <c r="AD130" s="56"/>
    </row>
    <row r="131" spans="1:30" ht="15" customHeight="1" x14ac:dyDescent="0.35">
      <c r="A131" s="56"/>
      <c r="B131" s="59">
        <v>2007</v>
      </c>
      <c r="C131" s="57">
        <v>131</v>
      </c>
      <c r="D131" s="57">
        <v>138.4</v>
      </c>
      <c r="E131" s="60">
        <v>119.9</v>
      </c>
      <c r="F131" s="153">
        <f t="shared" si="12"/>
        <v>5278.2519999999995</v>
      </c>
      <c r="G131" s="153">
        <f t="shared" si="12"/>
        <v>3368.5176000000001</v>
      </c>
      <c r="H131" s="154">
        <f t="shared" si="12"/>
        <v>1912.7646999999999</v>
      </c>
      <c r="I131" s="150"/>
      <c r="J131" s="151">
        <f t="shared" si="13"/>
        <v>0.63818809712003144</v>
      </c>
      <c r="K131" s="152">
        <f t="shared" si="14"/>
        <v>0.36238601339989074</v>
      </c>
      <c r="L131" s="57"/>
      <c r="M131" s="57"/>
      <c r="N131" s="57"/>
      <c r="O131" s="57"/>
      <c r="P131" s="57"/>
      <c r="Q131" s="57"/>
      <c r="R131" s="57"/>
      <c r="S131" s="57"/>
      <c r="T131" s="56"/>
      <c r="U131" s="56"/>
      <c r="V131" s="56"/>
      <c r="W131" s="56"/>
      <c r="X131" s="56"/>
      <c r="Y131" s="56"/>
      <c r="Z131" s="56"/>
      <c r="AA131" s="56"/>
      <c r="AB131" s="56"/>
      <c r="AC131" s="56"/>
      <c r="AD131" s="56"/>
    </row>
    <row r="132" spans="1:30" ht="15" customHeight="1" x14ac:dyDescent="0.35">
      <c r="A132" s="56"/>
      <c r="B132" s="59">
        <v>2008</v>
      </c>
      <c r="C132" s="57">
        <v>123.5</v>
      </c>
      <c r="D132" s="57">
        <v>128.1</v>
      </c>
      <c r="E132" s="60">
        <v>116.3</v>
      </c>
      <c r="F132" s="153">
        <f t="shared" si="12"/>
        <v>4976.0619999999999</v>
      </c>
      <c r="G132" s="153">
        <f t="shared" si="12"/>
        <v>3117.8259000000003</v>
      </c>
      <c r="H132" s="154">
        <f t="shared" si="12"/>
        <v>1855.3338999999999</v>
      </c>
      <c r="I132" s="150"/>
      <c r="J132" s="151">
        <f t="shared" si="13"/>
        <v>0.6265649222216283</v>
      </c>
      <c r="K132" s="152">
        <f t="shared" si="14"/>
        <v>0.37285184549549422</v>
      </c>
      <c r="L132" s="57"/>
      <c r="M132" s="57"/>
      <c r="N132" s="57"/>
      <c r="O132" s="57"/>
      <c r="P132" s="57"/>
      <c r="Q132" s="57"/>
      <c r="R132" s="57"/>
      <c r="S132" s="57"/>
      <c r="T132" s="56"/>
      <c r="U132" s="56"/>
      <c r="V132" s="56"/>
      <c r="W132" s="56"/>
      <c r="X132" s="56"/>
      <c r="Y132" s="56"/>
      <c r="Z132" s="56"/>
      <c r="AA132" s="56"/>
      <c r="AB132" s="56"/>
      <c r="AC132" s="56"/>
      <c r="AD132" s="56"/>
    </row>
    <row r="133" spans="1:30" ht="15" customHeight="1" x14ac:dyDescent="0.35">
      <c r="A133" s="56"/>
      <c r="B133" s="59">
        <v>2009</v>
      </c>
      <c r="C133" s="57">
        <v>106.7</v>
      </c>
      <c r="D133" s="57">
        <v>113.1</v>
      </c>
      <c r="E133" s="60">
        <v>96.7</v>
      </c>
      <c r="F133" s="153">
        <f t="shared" si="12"/>
        <v>4299.1563999999998</v>
      </c>
      <c r="G133" s="153">
        <f t="shared" si="12"/>
        <v>2752.7408999999998</v>
      </c>
      <c r="H133" s="154">
        <f t="shared" si="12"/>
        <v>1542.6551000000002</v>
      </c>
      <c r="I133" s="150"/>
      <c r="J133" s="151">
        <f t="shared" si="13"/>
        <v>0.64029791984306494</v>
      </c>
      <c r="K133" s="152">
        <f t="shared" si="14"/>
        <v>0.3588273969283835</v>
      </c>
      <c r="L133" s="57"/>
      <c r="M133" s="57"/>
      <c r="N133" s="57"/>
      <c r="O133" s="57"/>
      <c r="P133" s="57"/>
      <c r="Q133" s="57"/>
      <c r="R133" s="57"/>
      <c r="S133" s="57"/>
      <c r="T133" s="56"/>
      <c r="U133" s="56"/>
      <c r="V133" s="56"/>
      <c r="W133" s="56"/>
      <c r="X133" s="56"/>
      <c r="Y133" s="56"/>
      <c r="Z133" s="56"/>
      <c r="AA133" s="56"/>
      <c r="AB133" s="56"/>
      <c r="AC133" s="56"/>
      <c r="AD133" s="56"/>
    </row>
    <row r="134" spans="1:30" ht="15" customHeight="1" x14ac:dyDescent="0.35">
      <c r="A134" s="56"/>
      <c r="B134" s="59">
        <v>2010</v>
      </c>
      <c r="C134" s="57">
        <v>101.1</v>
      </c>
      <c r="D134" s="57">
        <v>105.4</v>
      </c>
      <c r="E134" s="60">
        <v>94.1</v>
      </c>
      <c r="F134" s="153">
        <f t="shared" si="12"/>
        <v>4073.5211999999992</v>
      </c>
      <c r="G134" s="153">
        <f t="shared" si="12"/>
        <v>2565.3306000000002</v>
      </c>
      <c r="H134" s="154">
        <f t="shared" si="12"/>
        <v>1501.1772999999998</v>
      </c>
      <c r="I134" s="150"/>
      <c r="J134" s="151">
        <f t="shared" si="13"/>
        <v>0.6297575178938557</v>
      </c>
      <c r="K134" s="152">
        <f t="shared" si="14"/>
        <v>0.36852080210114041</v>
      </c>
      <c r="L134" s="57"/>
      <c r="M134" s="57"/>
      <c r="N134" s="57"/>
      <c r="O134" s="57"/>
      <c r="P134" s="57"/>
      <c r="Q134" s="57"/>
      <c r="R134" s="57"/>
      <c r="S134" s="57"/>
      <c r="T134" s="56"/>
      <c r="U134" s="56"/>
      <c r="V134" s="56"/>
      <c r="W134" s="56"/>
      <c r="X134" s="56"/>
      <c r="Y134" s="56"/>
      <c r="Z134" s="56"/>
      <c r="AA134" s="56"/>
      <c r="AB134" s="56"/>
      <c r="AC134" s="56"/>
      <c r="AD134" s="56"/>
    </row>
    <row r="135" spans="1:30" ht="15" customHeight="1" x14ac:dyDescent="0.35">
      <c r="A135" s="56"/>
      <c r="B135" s="59">
        <v>2011</v>
      </c>
      <c r="C135" s="57">
        <v>103.3</v>
      </c>
      <c r="D135" s="57">
        <v>109.4</v>
      </c>
      <c r="E135" s="60">
        <v>93.8</v>
      </c>
      <c r="F135" s="153">
        <f t="shared" si="12"/>
        <v>4162.1635999999999</v>
      </c>
      <c r="G135" s="153">
        <f t="shared" si="12"/>
        <v>2662.6866000000005</v>
      </c>
      <c r="H135" s="154">
        <f t="shared" si="12"/>
        <v>1496.3913999999997</v>
      </c>
      <c r="I135" s="150"/>
      <c r="J135" s="151">
        <f t="shared" si="13"/>
        <v>0.63973616990932325</v>
      </c>
      <c r="K135" s="152">
        <f t="shared" si="14"/>
        <v>0.35952248489223243</v>
      </c>
      <c r="L135" s="57"/>
      <c r="M135" s="57"/>
      <c r="N135" s="57"/>
      <c r="O135" s="57"/>
      <c r="P135" s="57"/>
      <c r="Q135" s="57"/>
      <c r="R135" s="57"/>
      <c r="S135" s="57"/>
      <c r="T135" s="56"/>
      <c r="U135" s="56"/>
      <c r="V135" s="56"/>
      <c r="W135" s="56"/>
      <c r="X135" s="56"/>
      <c r="Y135" s="56"/>
      <c r="Z135" s="56"/>
      <c r="AA135" s="56"/>
      <c r="AB135" s="56"/>
      <c r="AC135" s="56"/>
      <c r="AD135" s="56"/>
    </row>
    <row r="136" spans="1:30" ht="15" customHeight="1" x14ac:dyDescent="0.35">
      <c r="A136" s="56"/>
      <c r="B136" s="59">
        <v>2012</v>
      </c>
      <c r="C136" s="57">
        <v>103.9</v>
      </c>
      <c r="D136" s="57">
        <v>107.8</v>
      </c>
      <c r="E136" s="60">
        <v>97.7</v>
      </c>
      <c r="F136" s="153">
        <f t="shared" si="12"/>
        <v>4186.3388000000004</v>
      </c>
      <c r="G136" s="153">
        <f t="shared" si="12"/>
        <v>2623.7441999999996</v>
      </c>
      <c r="H136" s="154">
        <f t="shared" si="12"/>
        <v>1558.6080999999999</v>
      </c>
      <c r="I136" s="150"/>
      <c r="J136" s="151">
        <f t="shared" si="13"/>
        <v>0.62673957492403609</v>
      </c>
      <c r="K136" s="152">
        <f t="shared" si="14"/>
        <v>0.37230816101171738</v>
      </c>
      <c r="L136" s="57"/>
      <c r="M136" s="57"/>
      <c r="N136" s="57"/>
      <c r="O136" s="57"/>
      <c r="P136" s="57"/>
      <c r="Q136" s="57"/>
      <c r="R136" s="57"/>
      <c r="S136" s="57"/>
      <c r="T136" s="56"/>
      <c r="U136" s="56"/>
      <c r="V136" s="56"/>
      <c r="W136" s="56"/>
      <c r="X136" s="56"/>
      <c r="Y136" s="56"/>
      <c r="Z136" s="56"/>
      <c r="AA136" s="56"/>
      <c r="AB136" s="56"/>
      <c r="AC136" s="56"/>
      <c r="AD136" s="56"/>
    </row>
    <row r="137" spans="1:30" ht="15" customHeight="1" x14ac:dyDescent="0.35">
      <c r="A137" s="56"/>
      <c r="B137" s="59">
        <v>2013</v>
      </c>
      <c r="C137" s="57">
        <v>96.8</v>
      </c>
      <c r="D137" s="57">
        <v>100.1</v>
      </c>
      <c r="E137" s="60">
        <v>91.4</v>
      </c>
      <c r="F137" s="153">
        <f t="shared" si="12"/>
        <v>3900.2656000000002</v>
      </c>
      <c r="G137" s="153">
        <f t="shared" si="12"/>
        <v>2436.3338999999996</v>
      </c>
      <c r="H137" s="154">
        <f t="shared" si="12"/>
        <v>1458.1042000000002</v>
      </c>
      <c r="I137" s="150"/>
      <c r="J137" s="151">
        <f t="shared" si="13"/>
        <v>0.62465845915724294</v>
      </c>
      <c r="K137" s="152">
        <f t="shared" si="14"/>
        <v>0.37384741182754327</v>
      </c>
      <c r="L137" s="57"/>
      <c r="M137" s="57"/>
      <c r="N137" s="57"/>
      <c r="O137" s="57"/>
      <c r="P137" s="57"/>
      <c r="Q137" s="57"/>
      <c r="R137" s="57"/>
      <c r="S137" s="57"/>
      <c r="T137" s="56"/>
      <c r="U137" s="56"/>
      <c r="V137" s="56"/>
      <c r="W137" s="56"/>
      <c r="X137" s="56"/>
      <c r="Y137" s="56"/>
      <c r="Z137" s="56"/>
      <c r="AA137" s="56"/>
      <c r="AB137" s="56"/>
      <c r="AC137" s="56"/>
      <c r="AD137" s="56"/>
    </row>
    <row r="138" spans="1:30" ht="15" customHeight="1" x14ac:dyDescent="0.35">
      <c r="A138" s="56"/>
      <c r="B138" s="59">
        <v>2014</v>
      </c>
      <c r="C138" s="57">
        <v>93</v>
      </c>
      <c r="D138" s="57">
        <v>95.8</v>
      </c>
      <c r="E138" s="60">
        <v>88.5</v>
      </c>
      <c r="F138" s="153">
        <f t="shared" si="12"/>
        <v>3747.1559999999999</v>
      </c>
      <c r="G138" s="153">
        <f t="shared" si="12"/>
        <v>2331.6761999999999</v>
      </c>
      <c r="H138" s="154">
        <f t="shared" si="12"/>
        <v>1411.8404999999998</v>
      </c>
      <c r="I138" s="150"/>
      <c r="J138" s="151">
        <f t="shared" si="13"/>
        <v>0.62225223609585512</v>
      </c>
      <c r="K138" s="152">
        <f t="shared" si="14"/>
        <v>0.37677654733349769</v>
      </c>
      <c r="L138" s="57"/>
      <c r="M138" s="57"/>
      <c r="N138" s="57"/>
      <c r="O138" s="57"/>
      <c r="P138" s="57"/>
      <c r="Q138" s="57"/>
      <c r="R138" s="57"/>
      <c r="S138" s="57"/>
      <c r="T138" s="56"/>
      <c r="U138" s="56"/>
      <c r="V138" s="56"/>
      <c r="W138" s="56"/>
      <c r="X138" s="56"/>
      <c r="Y138" s="56"/>
      <c r="Z138" s="56"/>
      <c r="AA138" s="56"/>
      <c r="AB138" s="56"/>
      <c r="AC138" s="56"/>
      <c r="AD138" s="56"/>
    </row>
    <row r="139" spans="1:30" ht="15" customHeight="1" x14ac:dyDescent="0.35">
      <c r="A139" s="56"/>
      <c r="B139" s="59">
        <v>2015</v>
      </c>
      <c r="C139" s="57">
        <v>100</v>
      </c>
      <c r="D139" s="57">
        <v>100</v>
      </c>
      <c r="E139" s="60">
        <v>100</v>
      </c>
      <c r="F139" s="163">
        <v>4029.2</v>
      </c>
      <c r="G139" s="163">
        <v>2433.9</v>
      </c>
      <c r="H139" s="164">
        <v>1595.3</v>
      </c>
      <c r="I139" s="150"/>
      <c r="J139" s="151">
        <f t="shared" si="13"/>
        <v>0.6040653231410702</v>
      </c>
      <c r="K139" s="152">
        <f t="shared" si="14"/>
        <v>0.3959346768589298</v>
      </c>
      <c r="L139" s="57"/>
      <c r="M139" s="57"/>
      <c r="N139" s="57"/>
      <c r="O139" s="57"/>
      <c r="P139" s="57"/>
      <c r="Q139" s="57"/>
      <c r="R139" s="57"/>
      <c r="S139" s="57"/>
      <c r="T139" s="56"/>
      <c r="U139" s="56"/>
      <c r="V139" s="56"/>
      <c r="W139" s="56"/>
      <c r="X139" s="56"/>
      <c r="Y139" s="56"/>
      <c r="Z139" s="56"/>
      <c r="AA139" s="56"/>
      <c r="AB139" s="56"/>
      <c r="AC139" s="56"/>
      <c r="AD139" s="56"/>
    </row>
    <row r="140" spans="1:30" ht="15" customHeight="1" x14ac:dyDescent="0.35">
      <c r="A140" s="56"/>
      <c r="B140" s="59">
        <v>2016</v>
      </c>
      <c r="C140" s="57">
        <v>93.4</v>
      </c>
      <c r="D140" s="57">
        <v>98.6</v>
      </c>
      <c r="E140" s="60">
        <v>85.5</v>
      </c>
      <c r="F140" s="153">
        <f t="shared" ref="F140:H146" si="15">+F$139*C140/+C$139</f>
        <v>3763.2728000000002</v>
      </c>
      <c r="G140" s="153">
        <f t="shared" si="15"/>
        <v>2399.8254000000002</v>
      </c>
      <c r="H140" s="154">
        <f t="shared" si="15"/>
        <v>1363.9814999999999</v>
      </c>
      <c r="I140" s="150"/>
      <c r="J140" s="151">
        <f t="shared" si="13"/>
        <v>0.63769636896905268</v>
      </c>
      <c r="K140" s="152">
        <f t="shared" si="14"/>
        <v>0.36244555536872047</v>
      </c>
      <c r="L140" s="57"/>
      <c r="M140" s="57"/>
      <c r="N140" s="57"/>
      <c r="O140" s="57"/>
      <c r="P140" s="57"/>
      <c r="Q140" s="57"/>
      <c r="R140" s="57"/>
      <c r="S140" s="57"/>
      <c r="T140" s="56"/>
      <c r="U140" s="56"/>
      <c r="V140" s="56"/>
      <c r="W140" s="56"/>
      <c r="X140" s="56"/>
      <c r="Y140" s="56"/>
      <c r="Z140" s="56"/>
      <c r="AA140" s="56"/>
      <c r="AB140" s="56"/>
      <c r="AC140" s="56"/>
      <c r="AD140" s="56"/>
    </row>
    <row r="141" spans="1:30" ht="15" customHeight="1" x14ac:dyDescent="0.35">
      <c r="A141" s="56"/>
      <c r="B141" s="59">
        <v>2017</v>
      </c>
      <c r="C141" s="57">
        <v>90.9</v>
      </c>
      <c r="D141" s="57">
        <v>95.3</v>
      </c>
      <c r="E141" s="60">
        <v>84.2</v>
      </c>
      <c r="F141" s="153">
        <f t="shared" si="15"/>
        <v>3662.5428000000002</v>
      </c>
      <c r="G141" s="153">
        <f t="shared" si="15"/>
        <v>2319.5066999999999</v>
      </c>
      <c r="H141" s="154">
        <f t="shared" si="15"/>
        <v>1343.2426</v>
      </c>
      <c r="I141" s="150"/>
      <c r="J141" s="151">
        <f t="shared" si="13"/>
        <v>0.63330500874965878</v>
      </c>
      <c r="K141" s="152">
        <f t="shared" si="14"/>
        <v>0.3667513728440252</v>
      </c>
      <c r="L141" s="57"/>
      <c r="M141" s="57"/>
      <c r="N141" s="57"/>
      <c r="O141" s="57"/>
      <c r="P141" s="57"/>
      <c r="Q141" s="57"/>
      <c r="R141" s="57"/>
      <c r="S141" s="57"/>
      <c r="T141" s="56"/>
      <c r="U141" s="56"/>
      <c r="V141" s="56"/>
      <c r="W141" s="56"/>
      <c r="X141" s="56"/>
      <c r="Y141" s="56"/>
      <c r="Z141" s="56"/>
      <c r="AA141" s="56"/>
      <c r="AB141" s="56"/>
      <c r="AC141" s="56"/>
      <c r="AD141" s="56"/>
    </row>
    <row r="142" spans="1:30" ht="15" customHeight="1" x14ac:dyDescent="0.35">
      <c r="A142" s="56"/>
      <c r="B142" s="59">
        <v>2018</v>
      </c>
      <c r="C142" s="57">
        <v>91.8</v>
      </c>
      <c r="D142" s="57">
        <v>91</v>
      </c>
      <c r="E142" s="60">
        <v>92.9</v>
      </c>
      <c r="F142" s="153">
        <f t="shared" si="15"/>
        <v>3698.8056000000001</v>
      </c>
      <c r="G142" s="153">
        <f t="shared" si="15"/>
        <v>2214.8490000000002</v>
      </c>
      <c r="H142" s="154">
        <f t="shared" si="15"/>
        <v>1482.0337</v>
      </c>
      <c r="I142" s="150"/>
      <c r="J142" s="151">
        <f t="shared" si="13"/>
        <v>0.59880113731849005</v>
      </c>
      <c r="K142" s="152">
        <f t="shared" si="14"/>
        <v>0.40067899215898234</v>
      </c>
      <c r="L142" s="57"/>
      <c r="M142" s="57"/>
      <c r="N142" s="57"/>
      <c r="O142" s="57"/>
      <c r="P142" s="57"/>
      <c r="Q142" s="57"/>
      <c r="R142" s="57"/>
      <c r="S142" s="57"/>
      <c r="T142" s="56"/>
      <c r="U142" s="56"/>
      <c r="V142" s="56"/>
      <c r="W142" s="56"/>
      <c r="X142" s="56"/>
      <c r="Y142" s="56"/>
      <c r="Z142" s="56"/>
      <c r="AA142" s="56"/>
      <c r="AB142" s="56"/>
      <c r="AC142" s="56"/>
      <c r="AD142" s="56"/>
    </row>
    <row r="143" spans="1:30" ht="15" customHeight="1" x14ac:dyDescent="0.35">
      <c r="A143" s="56"/>
      <c r="B143" s="59">
        <v>2019</v>
      </c>
      <c r="C143" s="57">
        <v>89.1</v>
      </c>
      <c r="D143" s="57">
        <v>87.3</v>
      </c>
      <c r="E143" s="60">
        <v>91.8</v>
      </c>
      <c r="F143" s="153">
        <f t="shared" si="15"/>
        <v>3590.0171999999998</v>
      </c>
      <c r="G143" s="153">
        <f t="shared" si="15"/>
        <v>2124.7946999999999</v>
      </c>
      <c r="H143" s="154">
        <f t="shared" si="15"/>
        <v>1464.4853999999998</v>
      </c>
      <c r="I143" s="150"/>
      <c r="J143" s="151">
        <f t="shared" si="13"/>
        <v>0.59186198327963446</v>
      </c>
      <c r="K143" s="152">
        <f t="shared" si="14"/>
        <v>0.40793269736980642</v>
      </c>
      <c r="L143" s="57"/>
      <c r="M143" s="57"/>
      <c r="N143" s="57"/>
      <c r="O143" s="57"/>
      <c r="P143" s="57"/>
      <c r="Q143" s="57"/>
      <c r="R143" s="57"/>
      <c r="S143" s="57"/>
      <c r="T143" s="56"/>
      <c r="U143" s="56"/>
      <c r="V143" s="56"/>
      <c r="W143" s="56"/>
      <c r="X143" s="56"/>
      <c r="Y143" s="56"/>
      <c r="Z143" s="56"/>
      <c r="AA143" s="56"/>
      <c r="AB143" s="56"/>
      <c r="AC143" s="56"/>
      <c r="AD143" s="56"/>
    </row>
    <row r="144" spans="1:30" ht="15" customHeight="1" x14ac:dyDescent="0.35">
      <c r="A144" s="56"/>
      <c r="B144" s="59">
        <v>2020</v>
      </c>
      <c r="C144" s="57">
        <v>82.8</v>
      </c>
      <c r="D144" s="57">
        <v>83.7</v>
      </c>
      <c r="E144" s="60">
        <v>81.3</v>
      </c>
      <c r="F144" s="153">
        <f t="shared" si="15"/>
        <v>3336.1775999999995</v>
      </c>
      <c r="G144" s="153">
        <f t="shared" si="15"/>
        <v>2037.1743000000001</v>
      </c>
      <c r="H144" s="154">
        <f t="shared" si="15"/>
        <v>1296.9788999999998</v>
      </c>
      <c r="I144" s="150"/>
      <c r="J144" s="151">
        <f t="shared" si="13"/>
        <v>0.61063125056651668</v>
      </c>
      <c r="K144" s="152">
        <f t="shared" si="14"/>
        <v>0.38876194720568835</v>
      </c>
      <c r="L144" s="57"/>
      <c r="M144" s="57"/>
      <c r="N144" s="57"/>
      <c r="O144" s="57"/>
      <c r="P144" s="57"/>
      <c r="Q144" s="57"/>
      <c r="R144" s="57"/>
      <c r="S144" s="57"/>
      <c r="T144" s="56"/>
      <c r="U144" s="56"/>
      <c r="V144" s="56"/>
      <c r="W144" s="56"/>
      <c r="X144" s="56"/>
      <c r="Y144" s="56"/>
      <c r="Z144" s="56"/>
      <c r="AA144" s="56"/>
      <c r="AB144" s="56"/>
      <c r="AC144" s="56"/>
      <c r="AD144" s="56"/>
    </row>
    <row r="145" spans="1:30" ht="15" customHeight="1" x14ac:dyDescent="0.35">
      <c r="A145" s="56"/>
      <c r="B145" s="59">
        <v>2021</v>
      </c>
      <c r="C145" s="57">
        <v>86.8</v>
      </c>
      <c r="D145" s="57">
        <v>86.3</v>
      </c>
      <c r="E145" s="60">
        <v>87.2</v>
      </c>
      <c r="F145" s="153">
        <f t="shared" si="15"/>
        <v>3497.3456000000001</v>
      </c>
      <c r="G145" s="153">
        <f t="shared" si="15"/>
        <v>2100.4557</v>
      </c>
      <c r="H145" s="154">
        <f t="shared" si="15"/>
        <v>1391.1016</v>
      </c>
      <c r="I145" s="150"/>
      <c r="J145" s="151">
        <f t="shared" si="13"/>
        <v>0.60058568418288427</v>
      </c>
      <c r="K145" s="152">
        <f t="shared" si="14"/>
        <v>0.39775926062325667</v>
      </c>
      <c r="L145" s="57"/>
      <c r="M145" s="57"/>
      <c r="N145" s="57"/>
      <c r="O145" s="57"/>
      <c r="P145" s="57"/>
      <c r="Q145" s="57"/>
      <c r="R145" s="57"/>
      <c r="S145" s="57"/>
      <c r="T145" s="56"/>
      <c r="U145" s="56"/>
      <c r="V145" s="56"/>
      <c r="W145" s="56"/>
      <c r="X145" s="56"/>
      <c r="Y145" s="56"/>
      <c r="Z145" s="56"/>
      <c r="AA145" s="56"/>
      <c r="AB145" s="56"/>
      <c r="AC145" s="56"/>
      <c r="AD145" s="56"/>
    </row>
    <row r="146" spans="1:30" ht="15" customHeight="1" thickBot="1" x14ac:dyDescent="0.4">
      <c r="A146" s="62"/>
      <c r="B146" s="63">
        <v>2022</v>
      </c>
      <c r="C146" s="64">
        <v>83.9</v>
      </c>
      <c r="D146" s="64">
        <v>84.1</v>
      </c>
      <c r="E146" s="65">
        <v>83.5</v>
      </c>
      <c r="F146" s="155">
        <f t="shared" si="15"/>
        <v>3380.4987999999998</v>
      </c>
      <c r="G146" s="155">
        <f t="shared" si="15"/>
        <v>2046.9098999999999</v>
      </c>
      <c r="H146" s="156">
        <f t="shared" si="15"/>
        <v>1332.0754999999999</v>
      </c>
      <c r="I146" s="150"/>
      <c r="J146" s="157">
        <f t="shared" si="13"/>
        <v>0.60550528815451732</v>
      </c>
      <c r="K146" s="158">
        <f t="shared" si="14"/>
        <v>0.3940470264329039</v>
      </c>
      <c r="L146" s="57"/>
      <c r="M146" s="57"/>
      <c r="N146" s="57"/>
      <c r="O146" s="57"/>
      <c r="P146" s="57"/>
      <c r="Q146" s="57"/>
      <c r="R146" s="57"/>
      <c r="S146" s="57"/>
      <c r="T146" s="56"/>
      <c r="U146" s="56"/>
      <c r="V146" s="56"/>
      <c r="W146" s="56"/>
      <c r="X146" s="56"/>
      <c r="Y146" s="56"/>
      <c r="Z146" s="56"/>
      <c r="AA146" s="56"/>
      <c r="AB146" s="56"/>
      <c r="AC146" s="56"/>
      <c r="AD146" s="56"/>
    </row>
    <row r="147" spans="1:30" ht="15" customHeight="1" x14ac:dyDescent="0.35">
      <c r="A147" s="52" t="s">
        <v>9</v>
      </c>
      <c r="B147" s="53">
        <v>1994</v>
      </c>
      <c r="C147" s="54">
        <v>128.1</v>
      </c>
      <c r="D147" s="54">
        <v>132.4</v>
      </c>
      <c r="E147" s="55">
        <v>119</v>
      </c>
      <c r="F147" s="148">
        <f t="shared" ref="F147:H167" si="16">+F$168*C147/+C$168</f>
        <v>10289.8887</v>
      </c>
      <c r="G147" s="148">
        <f t="shared" si="16"/>
        <v>7316.9535999999998</v>
      </c>
      <c r="H147" s="149">
        <f t="shared" si="16"/>
        <v>2982.3779999999997</v>
      </c>
      <c r="I147" s="150"/>
      <c r="J147" s="159">
        <f t="shared" si="13"/>
        <v>0.71108189926291432</v>
      </c>
      <c r="K147" s="160">
        <f t="shared" si="14"/>
        <v>0.28983578801974796</v>
      </c>
      <c r="L147" s="57"/>
      <c r="M147" s="57"/>
      <c r="N147" s="57"/>
      <c r="O147" s="57"/>
      <c r="P147" s="57"/>
      <c r="Q147" s="57"/>
      <c r="R147" s="57"/>
      <c r="S147" s="57"/>
      <c r="T147" s="56"/>
      <c r="U147" s="56"/>
      <c r="V147" s="56"/>
      <c r="W147" s="56"/>
      <c r="X147" s="56"/>
      <c r="Y147" s="56"/>
      <c r="Z147" s="56"/>
      <c r="AA147" s="56"/>
      <c r="AB147" s="56"/>
      <c r="AC147" s="56"/>
      <c r="AD147" s="56"/>
    </row>
    <row r="148" spans="1:30" ht="15" customHeight="1" x14ac:dyDescent="0.35">
      <c r="A148" s="58"/>
      <c r="B148" s="59">
        <v>1995</v>
      </c>
      <c r="C148" s="57">
        <v>129.5</v>
      </c>
      <c r="D148" s="57">
        <v>130.9</v>
      </c>
      <c r="E148" s="60">
        <v>124.9</v>
      </c>
      <c r="F148" s="153">
        <f t="shared" si="16"/>
        <v>10402.3465</v>
      </c>
      <c r="G148" s="153">
        <f t="shared" si="16"/>
        <v>7234.0576000000001</v>
      </c>
      <c r="H148" s="154">
        <f t="shared" si="16"/>
        <v>3130.2438000000002</v>
      </c>
      <c r="I148" s="150"/>
      <c r="J148" s="151">
        <f t="shared" si="13"/>
        <v>0.69542555614735579</v>
      </c>
      <c r="K148" s="152">
        <f t="shared" si="14"/>
        <v>0.30091708635162273</v>
      </c>
      <c r="L148" s="57"/>
      <c r="M148" s="57"/>
      <c r="N148" s="57"/>
      <c r="O148" s="57"/>
      <c r="P148" s="57"/>
      <c r="Q148" s="57"/>
      <c r="R148" s="57"/>
      <c r="S148" s="57"/>
      <c r="T148" s="56"/>
      <c r="U148" s="56"/>
      <c r="V148" s="56"/>
      <c r="W148" s="56"/>
      <c r="X148" s="56"/>
      <c r="Y148" s="56"/>
      <c r="Z148" s="56"/>
      <c r="AA148" s="56"/>
      <c r="AB148" s="56"/>
      <c r="AC148" s="56"/>
      <c r="AD148" s="56"/>
    </row>
    <row r="149" spans="1:30" ht="15" customHeight="1" x14ac:dyDescent="0.35">
      <c r="A149" s="56"/>
      <c r="B149" s="59">
        <v>1996</v>
      </c>
      <c r="C149" s="57">
        <v>129.69999999999999</v>
      </c>
      <c r="D149" s="57">
        <v>131.4</v>
      </c>
      <c r="E149" s="60">
        <v>124.5</v>
      </c>
      <c r="F149" s="153">
        <f t="shared" si="16"/>
        <v>10418.411899999999</v>
      </c>
      <c r="G149" s="153">
        <f t="shared" si="16"/>
        <v>7261.6895999999997</v>
      </c>
      <c r="H149" s="154">
        <f t="shared" si="16"/>
        <v>3120.2189999999996</v>
      </c>
      <c r="I149" s="150"/>
      <c r="J149" s="151">
        <f t="shared" si="13"/>
        <v>0.69700542363851059</v>
      </c>
      <c r="K149" s="152">
        <f t="shared" si="14"/>
        <v>0.29949084658478514</v>
      </c>
      <c r="L149" s="57"/>
      <c r="M149" s="57"/>
      <c r="N149" s="57"/>
      <c r="O149" s="57"/>
      <c r="P149" s="57"/>
      <c r="Q149" s="57"/>
      <c r="R149" s="57"/>
      <c r="S149" s="57"/>
      <c r="T149" s="56"/>
      <c r="U149" s="56"/>
      <c r="V149" s="56"/>
      <c r="W149" s="56"/>
      <c r="X149" s="56"/>
      <c r="Y149" s="56"/>
      <c r="Z149" s="56"/>
      <c r="AA149" s="56"/>
      <c r="AB149" s="56"/>
      <c r="AC149" s="56"/>
      <c r="AD149" s="56"/>
    </row>
    <row r="150" spans="1:30" ht="15" customHeight="1" x14ac:dyDescent="0.35">
      <c r="A150" s="56"/>
      <c r="B150" s="59">
        <v>1997</v>
      </c>
      <c r="C150" s="57">
        <v>130.6</v>
      </c>
      <c r="D150" s="57">
        <v>134.19999999999999</v>
      </c>
      <c r="E150" s="60">
        <v>122.3</v>
      </c>
      <c r="F150" s="153">
        <f t="shared" si="16"/>
        <v>10490.706199999999</v>
      </c>
      <c r="G150" s="153">
        <f t="shared" si="16"/>
        <v>7416.4287999999988</v>
      </c>
      <c r="H150" s="154">
        <f t="shared" si="16"/>
        <v>3065.0825999999997</v>
      </c>
      <c r="I150" s="150"/>
      <c r="J150" s="151">
        <f t="shared" si="13"/>
        <v>0.70695229268740745</v>
      </c>
      <c r="K150" s="152">
        <f t="shared" si="14"/>
        <v>0.29217123628912611</v>
      </c>
      <c r="L150" s="57"/>
      <c r="M150" s="57"/>
      <c r="N150" s="57"/>
      <c r="O150" s="57"/>
      <c r="P150" s="57"/>
      <c r="Q150" s="57"/>
      <c r="R150" s="57"/>
      <c r="S150" s="57"/>
      <c r="T150" s="56"/>
      <c r="U150" s="56"/>
      <c r="V150" s="56"/>
      <c r="W150" s="56"/>
      <c r="X150" s="56"/>
      <c r="Y150" s="56"/>
      <c r="Z150" s="56"/>
      <c r="AA150" s="56"/>
      <c r="AB150" s="56"/>
      <c r="AC150" s="56"/>
      <c r="AD150" s="56"/>
    </row>
    <row r="151" spans="1:30" ht="15" customHeight="1" x14ac:dyDescent="0.35">
      <c r="A151" s="56"/>
      <c r="B151" s="59">
        <v>1998</v>
      </c>
      <c r="C151" s="57">
        <v>127.3</v>
      </c>
      <c r="D151" s="57">
        <v>130.30000000000001</v>
      </c>
      <c r="E151" s="60">
        <v>120.1</v>
      </c>
      <c r="F151" s="153">
        <f t="shared" si="16"/>
        <v>10225.6271</v>
      </c>
      <c r="G151" s="153">
        <f t="shared" si="16"/>
        <v>7200.8992000000007</v>
      </c>
      <c r="H151" s="154">
        <f t="shared" si="16"/>
        <v>3009.9461999999994</v>
      </c>
      <c r="I151" s="150"/>
      <c r="J151" s="151">
        <f t="shared" si="13"/>
        <v>0.70420123182469674</v>
      </c>
      <c r="K151" s="152">
        <f t="shared" si="14"/>
        <v>0.29435321379947443</v>
      </c>
      <c r="L151" s="57"/>
      <c r="M151" s="57"/>
      <c r="N151" s="57"/>
      <c r="O151" s="57"/>
      <c r="P151" s="57"/>
      <c r="Q151" s="57"/>
      <c r="R151" s="57"/>
      <c r="S151" s="57"/>
      <c r="T151" s="56"/>
      <c r="U151" s="56"/>
      <c r="V151" s="56"/>
      <c r="W151" s="56"/>
      <c r="X151" s="56"/>
      <c r="Y151" s="56"/>
      <c r="Z151" s="56"/>
      <c r="AA151" s="56"/>
      <c r="AB151" s="56"/>
      <c r="AC151" s="56"/>
      <c r="AD151" s="56"/>
    </row>
    <row r="152" spans="1:30" ht="15" customHeight="1" x14ac:dyDescent="0.35">
      <c r="A152" s="56"/>
      <c r="B152" s="59">
        <v>1999</v>
      </c>
      <c r="C152" s="57">
        <v>126.1</v>
      </c>
      <c r="D152" s="57">
        <v>131.30000000000001</v>
      </c>
      <c r="E152" s="60">
        <v>115.4</v>
      </c>
      <c r="F152" s="153">
        <f t="shared" si="16"/>
        <v>10129.234699999999</v>
      </c>
      <c r="G152" s="153">
        <f t="shared" si="16"/>
        <v>7256.1632000000009</v>
      </c>
      <c r="H152" s="154">
        <f t="shared" si="16"/>
        <v>2892.1547999999998</v>
      </c>
      <c r="I152" s="150"/>
      <c r="J152" s="151">
        <f t="shared" si="13"/>
        <v>0.71635848264035207</v>
      </c>
      <c r="K152" s="152">
        <f t="shared" si="14"/>
        <v>0.28552549976949393</v>
      </c>
      <c r="L152" s="57"/>
      <c r="M152" s="57"/>
      <c r="N152" s="57"/>
      <c r="O152" s="57"/>
      <c r="P152" s="57"/>
      <c r="Q152" s="57"/>
      <c r="R152" s="57"/>
      <c r="S152" s="57"/>
      <c r="T152" s="56"/>
      <c r="U152" s="56"/>
      <c r="V152" s="56"/>
      <c r="W152" s="56"/>
      <c r="X152" s="56"/>
      <c r="Y152" s="56"/>
      <c r="Z152" s="56"/>
      <c r="AA152" s="56"/>
      <c r="AB152" s="56"/>
      <c r="AC152" s="56"/>
      <c r="AD152" s="56"/>
    </row>
    <row r="153" spans="1:30" ht="15" customHeight="1" x14ac:dyDescent="0.35">
      <c r="A153" s="56"/>
      <c r="B153" s="59">
        <v>2000</v>
      </c>
      <c r="C153" s="57">
        <v>127.4</v>
      </c>
      <c r="D153" s="57">
        <v>129.80000000000001</v>
      </c>
      <c r="E153" s="60">
        <v>121</v>
      </c>
      <c r="F153" s="153">
        <f t="shared" si="16"/>
        <v>10233.659799999999</v>
      </c>
      <c r="G153" s="153">
        <f t="shared" si="16"/>
        <v>7173.2671999999993</v>
      </c>
      <c r="H153" s="154">
        <f t="shared" si="16"/>
        <v>3032.5019999999995</v>
      </c>
      <c r="I153" s="150"/>
      <c r="J153" s="151">
        <f t="shared" si="13"/>
        <v>0.70094837430495782</v>
      </c>
      <c r="K153" s="152">
        <f t="shared" si="14"/>
        <v>0.29632624684279613</v>
      </c>
      <c r="L153" s="57"/>
      <c r="M153" s="57"/>
      <c r="N153" s="57"/>
      <c r="O153" s="57"/>
      <c r="P153" s="57"/>
      <c r="Q153" s="57"/>
      <c r="R153" s="57"/>
      <c r="S153" s="57"/>
      <c r="T153" s="56"/>
      <c r="U153" s="56"/>
      <c r="V153" s="56"/>
      <c r="W153" s="56"/>
      <c r="X153" s="56"/>
      <c r="Y153" s="56"/>
      <c r="Z153" s="56"/>
      <c r="AA153" s="56"/>
      <c r="AB153" s="56"/>
      <c r="AC153" s="56"/>
      <c r="AD153" s="56"/>
    </row>
    <row r="154" spans="1:30" ht="15" customHeight="1" x14ac:dyDescent="0.35">
      <c r="A154" s="56"/>
      <c r="B154" s="59">
        <v>2001</v>
      </c>
      <c r="C154" s="57">
        <v>121.6</v>
      </c>
      <c r="D154" s="57">
        <v>126.1</v>
      </c>
      <c r="E154" s="60">
        <v>112</v>
      </c>
      <c r="F154" s="153">
        <f t="shared" si="16"/>
        <v>9767.7631999999994</v>
      </c>
      <c r="G154" s="153">
        <f t="shared" si="16"/>
        <v>6968.790399999999</v>
      </c>
      <c r="H154" s="154">
        <f t="shared" si="16"/>
        <v>2806.9439999999995</v>
      </c>
      <c r="I154" s="150"/>
      <c r="J154" s="151">
        <f t="shared" si="13"/>
        <v>0.71344792633793574</v>
      </c>
      <c r="K154" s="152">
        <f t="shared" si="14"/>
        <v>0.28736814586168508</v>
      </c>
      <c r="L154" s="57"/>
      <c r="M154" s="57"/>
      <c r="N154" s="57"/>
      <c r="O154" s="57"/>
      <c r="P154" s="57"/>
      <c r="Q154" s="57"/>
      <c r="R154" s="57"/>
      <c r="S154" s="57"/>
      <c r="T154" s="56"/>
      <c r="U154" s="56"/>
      <c r="V154" s="56"/>
      <c r="W154" s="56"/>
      <c r="X154" s="56"/>
      <c r="Y154" s="56"/>
      <c r="Z154" s="56"/>
      <c r="AA154" s="56"/>
      <c r="AB154" s="56"/>
      <c r="AC154" s="56"/>
      <c r="AD154" s="56"/>
    </row>
    <row r="155" spans="1:30" ht="15" customHeight="1" x14ac:dyDescent="0.35">
      <c r="A155" s="56"/>
      <c r="B155" s="59">
        <v>2002</v>
      </c>
      <c r="C155" s="57">
        <v>117.7</v>
      </c>
      <c r="D155" s="57">
        <v>125</v>
      </c>
      <c r="E155" s="60">
        <v>103.8</v>
      </c>
      <c r="F155" s="153">
        <f t="shared" si="16"/>
        <v>9454.4879000000001</v>
      </c>
      <c r="G155" s="153">
        <f t="shared" si="16"/>
        <v>6908</v>
      </c>
      <c r="H155" s="154">
        <f t="shared" si="16"/>
        <v>2601.4355999999998</v>
      </c>
      <c r="I155" s="150"/>
      <c r="J155" s="151">
        <f t="shared" si="13"/>
        <v>0.73065829403621108</v>
      </c>
      <c r="K155" s="152">
        <f t="shared" si="14"/>
        <v>0.27515351730472887</v>
      </c>
      <c r="L155" s="57"/>
      <c r="M155" s="57"/>
      <c r="N155" s="57"/>
      <c r="O155" s="57"/>
      <c r="P155" s="57"/>
      <c r="Q155" s="57"/>
      <c r="R155" s="57"/>
      <c r="S155" s="57"/>
      <c r="T155" s="56"/>
      <c r="U155" s="56"/>
      <c r="V155" s="56"/>
      <c r="W155" s="56"/>
      <c r="X155" s="56"/>
      <c r="Y155" s="56"/>
      <c r="Z155" s="56"/>
      <c r="AA155" s="56"/>
      <c r="AB155" s="56"/>
      <c r="AC155" s="56"/>
      <c r="AD155" s="56"/>
    </row>
    <row r="156" spans="1:30" ht="15" customHeight="1" x14ac:dyDescent="0.35">
      <c r="A156" s="56"/>
      <c r="B156" s="59">
        <v>2003</v>
      </c>
      <c r="C156" s="57">
        <v>116.5</v>
      </c>
      <c r="D156" s="57">
        <v>123.6</v>
      </c>
      <c r="E156" s="60">
        <v>102.8</v>
      </c>
      <c r="F156" s="153">
        <f t="shared" si="16"/>
        <v>9358.0954999999994</v>
      </c>
      <c r="G156" s="153">
        <f t="shared" si="16"/>
        <v>6830.6303999999991</v>
      </c>
      <c r="H156" s="154">
        <f t="shared" si="16"/>
        <v>2576.3735999999999</v>
      </c>
      <c r="I156" s="150"/>
      <c r="J156" s="151">
        <f t="shared" si="13"/>
        <v>0.72991672290585186</v>
      </c>
      <c r="K156" s="152">
        <f t="shared" si="14"/>
        <v>0.27530960760124751</v>
      </c>
      <c r="L156" s="57"/>
      <c r="M156" s="57"/>
      <c r="N156" s="57"/>
      <c r="O156" s="57"/>
      <c r="P156" s="57"/>
      <c r="Q156" s="57"/>
      <c r="R156" s="57"/>
      <c r="S156" s="57"/>
      <c r="T156" s="56"/>
      <c r="U156" s="56"/>
      <c r="V156" s="56"/>
      <c r="W156" s="56"/>
      <c r="X156" s="56"/>
      <c r="Y156" s="56"/>
      <c r="Z156" s="56"/>
      <c r="AA156" s="56"/>
      <c r="AB156" s="56"/>
      <c r="AC156" s="56"/>
      <c r="AD156" s="56"/>
    </row>
    <row r="157" spans="1:30" ht="15" customHeight="1" x14ac:dyDescent="0.35">
      <c r="A157" s="56"/>
      <c r="B157" s="59">
        <v>2004</v>
      </c>
      <c r="C157" s="57">
        <v>116.9</v>
      </c>
      <c r="D157" s="57">
        <v>123.2</v>
      </c>
      <c r="E157" s="60">
        <v>104.6</v>
      </c>
      <c r="F157" s="153">
        <f t="shared" si="16"/>
        <v>9390.2263000000003</v>
      </c>
      <c r="G157" s="153">
        <f t="shared" si="16"/>
        <v>6808.5248000000001</v>
      </c>
      <c r="H157" s="154">
        <f t="shared" si="16"/>
        <v>2621.4851999999996</v>
      </c>
      <c r="I157" s="150"/>
      <c r="J157" s="151">
        <f t="shared" si="13"/>
        <v>0.72506503916737342</v>
      </c>
      <c r="K157" s="152">
        <f t="shared" si="14"/>
        <v>0.27917167448882457</v>
      </c>
      <c r="L157" s="57"/>
      <c r="M157" s="57"/>
      <c r="N157" s="57"/>
      <c r="O157" s="57"/>
      <c r="P157" s="57"/>
      <c r="Q157" s="57"/>
      <c r="R157" s="57"/>
      <c r="S157" s="57"/>
      <c r="T157" s="56"/>
      <c r="U157" s="56"/>
      <c r="V157" s="56"/>
      <c r="W157" s="56"/>
      <c r="X157" s="56"/>
      <c r="Y157" s="56"/>
      <c r="Z157" s="56"/>
      <c r="AA157" s="56"/>
      <c r="AB157" s="56"/>
      <c r="AC157" s="56"/>
      <c r="AD157" s="56"/>
    </row>
    <row r="158" spans="1:30" ht="15" customHeight="1" x14ac:dyDescent="0.35">
      <c r="A158" s="56"/>
      <c r="B158" s="59">
        <v>2005</v>
      </c>
      <c r="C158" s="57">
        <v>117.2</v>
      </c>
      <c r="D158" s="57">
        <v>118.9</v>
      </c>
      <c r="E158" s="60">
        <v>112.3</v>
      </c>
      <c r="F158" s="153">
        <f t="shared" si="16"/>
        <v>9414.3243999999995</v>
      </c>
      <c r="G158" s="153">
        <f t="shared" si="16"/>
        <v>6570.8895999999995</v>
      </c>
      <c r="H158" s="154">
        <f t="shared" si="16"/>
        <v>2814.4625999999994</v>
      </c>
      <c r="I158" s="150"/>
      <c r="J158" s="151">
        <f t="shared" si="13"/>
        <v>0.69796719560672882</v>
      </c>
      <c r="K158" s="152">
        <f t="shared" si="14"/>
        <v>0.29895534511217814</v>
      </c>
      <c r="L158" s="57"/>
      <c r="M158" s="57"/>
      <c r="N158" s="57"/>
      <c r="O158" s="57"/>
      <c r="P158" s="57"/>
      <c r="Q158" s="57"/>
      <c r="R158" s="57"/>
      <c r="S158" s="57"/>
      <c r="T158" s="56"/>
      <c r="U158" s="56"/>
      <c r="V158" s="56"/>
      <c r="W158" s="56"/>
      <c r="X158" s="56"/>
      <c r="Y158" s="56"/>
      <c r="Z158" s="56"/>
      <c r="AA158" s="56"/>
      <c r="AB158" s="56"/>
      <c r="AC158" s="56"/>
      <c r="AD158" s="56"/>
    </row>
    <row r="159" spans="1:30" ht="15" customHeight="1" x14ac:dyDescent="0.35">
      <c r="A159" s="56"/>
      <c r="B159" s="59">
        <v>2006</v>
      </c>
      <c r="C159" s="57">
        <v>117.7</v>
      </c>
      <c r="D159" s="57">
        <v>123.1</v>
      </c>
      <c r="E159" s="60">
        <v>106.3</v>
      </c>
      <c r="F159" s="153">
        <f t="shared" si="16"/>
        <v>9454.4879000000001</v>
      </c>
      <c r="G159" s="153">
        <f t="shared" si="16"/>
        <v>6802.9983999999995</v>
      </c>
      <c r="H159" s="154">
        <f t="shared" si="16"/>
        <v>2664.0906</v>
      </c>
      <c r="I159" s="150"/>
      <c r="J159" s="151">
        <f t="shared" si="13"/>
        <v>0.71955228796686066</v>
      </c>
      <c r="K159" s="152">
        <f t="shared" si="14"/>
        <v>0.28178052880050752</v>
      </c>
      <c r="L159" s="57"/>
      <c r="M159" s="57"/>
      <c r="N159" s="57"/>
      <c r="O159" s="57"/>
      <c r="P159" s="57"/>
      <c r="Q159" s="57"/>
      <c r="R159" s="57"/>
      <c r="S159" s="57"/>
      <c r="T159" s="56"/>
      <c r="U159" s="56"/>
      <c r="V159" s="56"/>
      <c r="W159" s="56"/>
      <c r="X159" s="56"/>
      <c r="Y159" s="56"/>
      <c r="Z159" s="56"/>
      <c r="AA159" s="56"/>
      <c r="AB159" s="56"/>
      <c r="AC159" s="56"/>
      <c r="AD159" s="56"/>
    </row>
    <row r="160" spans="1:30" ht="15" customHeight="1" x14ac:dyDescent="0.35">
      <c r="A160" s="56"/>
      <c r="B160" s="59">
        <v>2007</v>
      </c>
      <c r="C160" s="57">
        <v>117.3</v>
      </c>
      <c r="D160" s="57">
        <v>125.6</v>
      </c>
      <c r="E160" s="60">
        <v>100.2</v>
      </c>
      <c r="F160" s="153">
        <f t="shared" si="16"/>
        <v>9422.3570999999993</v>
      </c>
      <c r="G160" s="153">
        <f t="shared" si="16"/>
        <v>6941.1583999999993</v>
      </c>
      <c r="H160" s="154">
        <f t="shared" si="16"/>
        <v>2511.2123999999999</v>
      </c>
      <c r="I160" s="150"/>
      <c r="J160" s="151">
        <f t="shared" si="13"/>
        <v>0.73666900185729534</v>
      </c>
      <c r="K160" s="152">
        <f t="shared" si="14"/>
        <v>0.2665163688181591</v>
      </c>
      <c r="L160" s="57"/>
      <c r="M160" s="57"/>
      <c r="N160" s="57"/>
      <c r="O160" s="57"/>
      <c r="P160" s="57"/>
      <c r="Q160" s="57"/>
      <c r="R160" s="57"/>
      <c r="S160" s="57"/>
      <c r="T160" s="56"/>
      <c r="U160" s="56"/>
      <c r="V160" s="56"/>
      <c r="W160" s="56"/>
      <c r="X160" s="56"/>
      <c r="Y160" s="56"/>
      <c r="Z160" s="56"/>
      <c r="AA160" s="56"/>
      <c r="AB160" s="56"/>
      <c r="AC160" s="56"/>
      <c r="AD160" s="56"/>
    </row>
    <row r="161" spans="1:30" ht="15" customHeight="1" x14ac:dyDescent="0.35">
      <c r="A161" s="56"/>
      <c r="B161" s="59">
        <v>2008</v>
      </c>
      <c r="C161" s="57">
        <v>114.6</v>
      </c>
      <c r="D161" s="57">
        <v>123.3</v>
      </c>
      <c r="E161" s="60">
        <v>96.6</v>
      </c>
      <c r="F161" s="153">
        <f t="shared" si="16"/>
        <v>9205.4741999999987</v>
      </c>
      <c r="G161" s="153">
        <f t="shared" si="16"/>
        <v>6814.0511999999999</v>
      </c>
      <c r="H161" s="154">
        <f t="shared" si="16"/>
        <v>2420.9891999999995</v>
      </c>
      <c r="I161" s="150"/>
      <c r="J161" s="151">
        <f t="shared" si="13"/>
        <v>0.74021729374897394</v>
      </c>
      <c r="K161" s="152">
        <f t="shared" si="14"/>
        <v>0.26299451254776207</v>
      </c>
      <c r="L161" s="57"/>
      <c r="M161" s="57"/>
      <c r="N161" s="57"/>
      <c r="O161" s="57"/>
      <c r="P161" s="57"/>
      <c r="Q161" s="57"/>
      <c r="R161" s="57"/>
      <c r="S161" s="57"/>
      <c r="T161" s="56"/>
      <c r="U161" s="56"/>
      <c r="V161" s="56"/>
      <c r="W161" s="56"/>
      <c r="X161" s="56"/>
      <c r="Y161" s="56"/>
      <c r="Z161" s="56"/>
      <c r="AA161" s="56"/>
      <c r="AB161" s="56"/>
      <c r="AC161" s="56"/>
      <c r="AD161" s="56"/>
    </row>
    <row r="162" spans="1:30" ht="15" customHeight="1" x14ac:dyDescent="0.35">
      <c r="A162" s="56"/>
      <c r="B162" s="59">
        <v>2009</v>
      </c>
      <c r="C162" s="57">
        <v>97.4</v>
      </c>
      <c r="D162" s="57">
        <v>106.3</v>
      </c>
      <c r="E162" s="60">
        <v>79.099999999999994</v>
      </c>
      <c r="F162" s="153">
        <f t="shared" si="16"/>
        <v>7823.8498</v>
      </c>
      <c r="G162" s="153">
        <f t="shared" si="16"/>
        <v>5874.5631999999996</v>
      </c>
      <c r="H162" s="154">
        <f t="shared" si="16"/>
        <v>1982.4041999999999</v>
      </c>
      <c r="I162" s="150"/>
      <c r="J162" s="151">
        <f t="shared" si="13"/>
        <v>0.75085326919236095</v>
      </c>
      <c r="K162" s="152">
        <f t="shared" si="14"/>
        <v>0.25337963415401965</v>
      </c>
      <c r="L162" s="57"/>
      <c r="M162" s="57"/>
      <c r="N162" s="57"/>
      <c r="O162" s="57"/>
      <c r="P162" s="57"/>
      <c r="Q162" s="57"/>
      <c r="R162" s="57"/>
      <c r="S162" s="57"/>
      <c r="T162" s="56"/>
      <c r="U162" s="56"/>
      <c r="V162" s="56"/>
      <c r="W162" s="56"/>
      <c r="X162" s="56"/>
      <c r="Y162" s="56"/>
      <c r="Z162" s="56"/>
      <c r="AA162" s="56"/>
      <c r="AB162" s="56"/>
      <c r="AC162" s="56"/>
      <c r="AD162" s="56"/>
    </row>
    <row r="163" spans="1:30" ht="15" customHeight="1" x14ac:dyDescent="0.35">
      <c r="A163" s="56"/>
      <c r="B163" s="59">
        <v>2010</v>
      </c>
      <c r="C163" s="57">
        <v>104.5</v>
      </c>
      <c r="D163" s="57">
        <v>111.9</v>
      </c>
      <c r="E163" s="60">
        <v>88.4</v>
      </c>
      <c r="F163" s="153">
        <f t="shared" si="16"/>
        <v>8394.1715000000004</v>
      </c>
      <c r="G163" s="153">
        <f t="shared" si="16"/>
        <v>6184.0416000000005</v>
      </c>
      <c r="H163" s="154">
        <f t="shared" si="16"/>
        <v>2215.4807999999998</v>
      </c>
      <c r="I163" s="150"/>
      <c r="J163" s="151">
        <f t="shared" si="13"/>
        <v>0.73670660648284347</v>
      </c>
      <c r="K163" s="152">
        <f t="shared" si="14"/>
        <v>0.26393084773166708</v>
      </c>
      <c r="L163" s="57"/>
      <c r="M163" s="57"/>
      <c r="N163" s="57"/>
      <c r="O163" s="57"/>
      <c r="P163" s="57"/>
      <c r="Q163" s="57"/>
      <c r="R163" s="57"/>
      <c r="S163" s="57"/>
      <c r="T163" s="56"/>
      <c r="U163" s="56"/>
      <c r="V163" s="56"/>
      <c r="W163" s="56"/>
      <c r="X163" s="56"/>
      <c r="Y163" s="56"/>
      <c r="Z163" s="56"/>
      <c r="AA163" s="56"/>
      <c r="AB163" s="56"/>
      <c r="AC163" s="56"/>
      <c r="AD163" s="56"/>
    </row>
    <row r="164" spans="1:30" ht="15" customHeight="1" x14ac:dyDescent="0.35">
      <c r="A164" s="56"/>
      <c r="B164" s="59">
        <v>2011</v>
      </c>
      <c r="C164" s="57">
        <v>102.2</v>
      </c>
      <c r="D164" s="57">
        <v>108.8</v>
      </c>
      <c r="E164" s="60">
        <v>87.8</v>
      </c>
      <c r="F164" s="153">
        <f t="shared" si="16"/>
        <v>8209.4194000000007</v>
      </c>
      <c r="G164" s="153">
        <f t="shared" si="16"/>
        <v>6012.7231999999995</v>
      </c>
      <c r="H164" s="154">
        <f t="shared" si="16"/>
        <v>2200.4436000000001</v>
      </c>
      <c r="I164" s="150"/>
      <c r="J164" s="151">
        <f t="shared" si="13"/>
        <v>0.73241759338059875</v>
      </c>
      <c r="K164" s="152">
        <f t="shared" si="14"/>
        <v>0.26803888226248984</v>
      </c>
      <c r="L164" s="57"/>
      <c r="M164" s="57"/>
      <c r="N164" s="57"/>
      <c r="O164" s="57"/>
      <c r="P164" s="57"/>
      <c r="Q164" s="57"/>
      <c r="R164" s="57"/>
      <c r="S164" s="57"/>
      <c r="T164" s="56"/>
      <c r="U164" s="56"/>
      <c r="V164" s="56"/>
      <c r="W164" s="56"/>
      <c r="X164" s="56"/>
      <c r="Y164" s="56"/>
      <c r="Z164" s="56"/>
      <c r="AA164" s="56"/>
      <c r="AB164" s="56"/>
      <c r="AC164" s="56"/>
      <c r="AD164" s="56"/>
    </row>
    <row r="165" spans="1:30" ht="15" customHeight="1" x14ac:dyDescent="0.35">
      <c r="A165" s="56"/>
      <c r="B165" s="59">
        <v>2012</v>
      </c>
      <c r="C165" s="57">
        <v>96.2</v>
      </c>
      <c r="D165" s="57">
        <v>104</v>
      </c>
      <c r="E165" s="60">
        <v>79.3</v>
      </c>
      <c r="F165" s="153">
        <f t="shared" si="16"/>
        <v>7727.4574000000002</v>
      </c>
      <c r="G165" s="153">
        <f t="shared" si="16"/>
        <v>5747.4560000000001</v>
      </c>
      <c r="H165" s="154">
        <f t="shared" si="16"/>
        <v>1987.4165999999998</v>
      </c>
      <c r="I165" s="150"/>
      <c r="J165" s="151">
        <f t="shared" si="13"/>
        <v>0.74377064828594197</v>
      </c>
      <c r="K165" s="152">
        <f t="shared" si="14"/>
        <v>0.25718894289860461</v>
      </c>
      <c r="L165" s="57"/>
      <c r="M165" s="57"/>
      <c r="N165" s="57"/>
      <c r="O165" s="57"/>
      <c r="P165" s="57"/>
      <c r="Q165" s="57"/>
      <c r="R165" s="57"/>
      <c r="S165" s="57"/>
      <c r="T165" s="56"/>
      <c r="U165" s="56"/>
      <c r="V165" s="56"/>
      <c r="W165" s="56"/>
      <c r="X165" s="56"/>
      <c r="Y165" s="56"/>
      <c r="Z165" s="56"/>
      <c r="AA165" s="56"/>
      <c r="AB165" s="56"/>
      <c r="AC165" s="56"/>
      <c r="AD165" s="56"/>
    </row>
    <row r="166" spans="1:30" ht="15" customHeight="1" x14ac:dyDescent="0.35">
      <c r="A166" s="56"/>
      <c r="B166" s="59">
        <v>2013</v>
      </c>
      <c r="C166" s="57">
        <v>96.6</v>
      </c>
      <c r="D166" s="57">
        <v>101.9</v>
      </c>
      <c r="E166" s="60">
        <v>84.6</v>
      </c>
      <c r="F166" s="153">
        <f t="shared" si="16"/>
        <v>7759.5881999999992</v>
      </c>
      <c r="G166" s="153">
        <f t="shared" si="16"/>
        <v>5631.4016000000001</v>
      </c>
      <c r="H166" s="154">
        <f t="shared" si="16"/>
        <v>2120.2451999999994</v>
      </c>
      <c r="I166" s="150"/>
      <c r="J166" s="151">
        <f t="shared" si="13"/>
        <v>0.72573459503946369</v>
      </c>
      <c r="K166" s="152">
        <f t="shared" si="14"/>
        <v>0.27324197436147446</v>
      </c>
      <c r="L166" s="57"/>
      <c r="M166" s="57"/>
      <c r="N166" s="57"/>
      <c r="O166" s="57"/>
      <c r="P166" s="57"/>
      <c r="Q166" s="57"/>
      <c r="R166" s="57"/>
      <c r="S166" s="57"/>
      <c r="T166" s="56"/>
      <c r="U166" s="56"/>
      <c r="V166" s="56"/>
      <c r="W166" s="56"/>
      <c r="X166" s="56"/>
      <c r="Y166" s="56"/>
      <c r="Z166" s="56"/>
      <c r="AA166" s="56"/>
      <c r="AB166" s="56"/>
      <c r="AC166" s="56"/>
      <c r="AD166" s="56"/>
    </row>
    <row r="167" spans="1:30" ht="15" customHeight="1" x14ac:dyDescent="0.35">
      <c r="A167" s="56"/>
      <c r="B167" s="59">
        <v>2014</v>
      </c>
      <c r="C167" s="57">
        <v>97.4</v>
      </c>
      <c r="D167" s="57">
        <v>102.5</v>
      </c>
      <c r="E167" s="60">
        <v>85.8</v>
      </c>
      <c r="F167" s="153">
        <f t="shared" si="16"/>
        <v>7823.8498</v>
      </c>
      <c r="G167" s="153">
        <f t="shared" si="16"/>
        <v>5664.56</v>
      </c>
      <c r="H167" s="154">
        <f t="shared" si="16"/>
        <v>2150.3195999999998</v>
      </c>
      <c r="I167" s="150"/>
      <c r="J167" s="151">
        <f t="shared" si="13"/>
        <v>0.72401185411304814</v>
      </c>
      <c r="K167" s="152">
        <f t="shared" si="14"/>
        <v>0.27484162592180639</v>
      </c>
      <c r="L167" s="57"/>
      <c r="M167" s="57"/>
      <c r="N167" s="57"/>
      <c r="O167" s="57"/>
      <c r="P167" s="57"/>
      <c r="Q167" s="57"/>
      <c r="R167" s="57"/>
      <c r="S167" s="57"/>
      <c r="T167" s="56"/>
      <c r="U167" s="56"/>
      <c r="V167" s="56"/>
      <c r="W167" s="56"/>
      <c r="X167" s="56"/>
      <c r="Y167" s="56"/>
      <c r="Z167" s="56"/>
      <c r="AA167" s="56"/>
      <c r="AB167" s="56"/>
      <c r="AC167" s="56"/>
      <c r="AD167" s="56"/>
    </row>
    <row r="168" spans="1:30" ht="15" customHeight="1" x14ac:dyDescent="0.35">
      <c r="A168" s="56"/>
      <c r="B168" s="59">
        <v>2015</v>
      </c>
      <c r="C168" s="57">
        <v>100</v>
      </c>
      <c r="D168" s="57">
        <v>100</v>
      </c>
      <c r="E168" s="60">
        <v>100</v>
      </c>
      <c r="F168" s="163">
        <v>8032.7</v>
      </c>
      <c r="G168" s="163">
        <v>5526.4</v>
      </c>
      <c r="H168" s="164">
        <v>2506.1999999999998</v>
      </c>
      <c r="I168" s="150"/>
      <c r="J168" s="151">
        <f t="shared" si="13"/>
        <v>0.68798784966449633</v>
      </c>
      <c r="K168" s="152">
        <f t="shared" si="14"/>
        <v>0.31199970122125809</v>
      </c>
      <c r="L168" s="57"/>
      <c r="M168" s="57"/>
      <c r="N168" s="57"/>
      <c r="O168" s="57"/>
      <c r="P168" s="57"/>
      <c r="Q168" s="57"/>
      <c r="R168" s="57"/>
      <c r="S168" s="57"/>
      <c r="T168" s="56"/>
      <c r="U168" s="56"/>
      <c r="V168" s="56"/>
      <c r="W168" s="56"/>
      <c r="X168" s="56"/>
      <c r="Y168" s="56"/>
      <c r="Z168" s="56"/>
      <c r="AA168" s="56"/>
      <c r="AB168" s="56"/>
      <c r="AC168" s="56"/>
      <c r="AD168" s="56"/>
    </row>
    <row r="169" spans="1:30" ht="15" customHeight="1" x14ac:dyDescent="0.35">
      <c r="A169" s="56"/>
      <c r="B169" s="59">
        <v>2016</v>
      </c>
      <c r="C169" s="57">
        <v>99.5</v>
      </c>
      <c r="D169" s="57">
        <v>98.1</v>
      </c>
      <c r="E169" s="60">
        <v>102.7</v>
      </c>
      <c r="F169" s="153">
        <f t="shared" ref="F169:H175" si="17">+F$168*C169/+C$168</f>
        <v>7992.5365000000002</v>
      </c>
      <c r="G169" s="153">
        <f t="shared" si="17"/>
        <v>5421.3984</v>
      </c>
      <c r="H169" s="154">
        <f t="shared" si="17"/>
        <v>2573.8674000000001</v>
      </c>
      <c r="I169" s="150"/>
      <c r="J169" s="151">
        <f t="shared" si="13"/>
        <v>0.67830761861394062</v>
      </c>
      <c r="K169" s="152">
        <f t="shared" si="14"/>
        <v>0.3220338624665649</v>
      </c>
      <c r="L169" s="57"/>
      <c r="M169" s="57"/>
      <c r="N169" s="57"/>
      <c r="O169" s="57"/>
      <c r="P169" s="57"/>
      <c r="Q169" s="57"/>
      <c r="R169" s="57"/>
      <c r="S169" s="57"/>
      <c r="T169" s="56"/>
      <c r="U169" s="56"/>
      <c r="V169" s="56"/>
      <c r="W169" s="56"/>
      <c r="X169" s="56"/>
      <c r="Y169" s="56"/>
      <c r="Z169" s="56"/>
      <c r="AA169" s="56"/>
      <c r="AB169" s="56"/>
      <c r="AC169" s="56"/>
      <c r="AD169" s="56"/>
    </row>
    <row r="170" spans="1:30" ht="15" customHeight="1" x14ac:dyDescent="0.35">
      <c r="A170" s="56"/>
      <c r="B170" s="59">
        <v>2017</v>
      </c>
      <c r="C170" s="57">
        <v>100.9</v>
      </c>
      <c r="D170" s="57">
        <v>98.1</v>
      </c>
      <c r="E170" s="60">
        <v>106.8</v>
      </c>
      <c r="F170" s="153">
        <f t="shared" si="17"/>
        <v>8104.9943000000003</v>
      </c>
      <c r="G170" s="153">
        <f t="shared" si="17"/>
        <v>5421.3984</v>
      </c>
      <c r="H170" s="154">
        <f t="shared" si="17"/>
        <v>2676.6215999999999</v>
      </c>
      <c r="I170" s="150"/>
      <c r="J170" s="151">
        <f t="shared" si="13"/>
        <v>0.66889601637350937</v>
      </c>
      <c r="K170" s="152">
        <f t="shared" si="14"/>
        <v>0.33024348949881432</v>
      </c>
      <c r="L170" s="57"/>
      <c r="M170" s="57"/>
      <c r="N170" s="57"/>
      <c r="O170" s="57"/>
      <c r="P170" s="57"/>
      <c r="Q170" s="57"/>
      <c r="R170" s="57"/>
      <c r="S170" s="57"/>
      <c r="T170" s="56"/>
      <c r="U170" s="56"/>
      <c r="V170" s="56"/>
      <c r="W170" s="56"/>
      <c r="X170" s="56"/>
      <c r="Y170" s="56"/>
      <c r="Z170" s="56"/>
      <c r="AA170" s="56"/>
      <c r="AB170" s="56"/>
      <c r="AC170" s="56"/>
      <c r="AD170" s="56"/>
    </row>
    <row r="171" spans="1:30" ht="15" customHeight="1" x14ac:dyDescent="0.35">
      <c r="A171" s="56"/>
      <c r="B171" s="59">
        <v>2018</v>
      </c>
      <c r="C171" s="57">
        <v>100.7</v>
      </c>
      <c r="D171" s="57">
        <v>97</v>
      </c>
      <c r="E171" s="60">
        <v>108.6</v>
      </c>
      <c r="F171" s="153">
        <f t="shared" si="17"/>
        <v>8088.9288999999999</v>
      </c>
      <c r="G171" s="153">
        <f t="shared" si="17"/>
        <v>5360.6079999999993</v>
      </c>
      <c r="H171" s="154">
        <f t="shared" si="17"/>
        <v>2721.7331999999997</v>
      </c>
      <c r="I171" s="150"/>
      <c r="J171" s="151">
        <f t="shared" si="13"/>
        <v>0.66270924942856146</v>
      </c>
      <c r="K171" s="152">
        <f t="shared" si="14"/>
        <v>0.33647634113831804</v>
      </c>
      <c r="L171" s="57"/>
      <c r="M171" s="57"/>
      <c r="N171" s="57"/>
      <c r="O171" s="57"/>
      <c r="P171" s="57"/>
      <c r="Q171" s="57"/>
      <c r="R171" s="57"/>
      <c r="S171" s="57"/>
      <c r="T171" s="56"/>
      <c r="U171" s="56"/>
      <c r="V171" s="56"/>
      <c r="W171" s="56"/>
      <c r="X171" s="56"/>
      <c r="Y171" s="56"/>
      <c r="Z171" s="56"/>
      <c r="AA171" s="56"/>
      <c r="AB171" s="56"/>
      <c r="AC171" s="56"/>
      <c r="AD171" s="56"/>
    </row>
    <row r="172" spans="1:30" ht="15" customHeight="1" x14ac:dyDescent="0.35">
      <c r="A172" s="56"/>
      <c r="B172" s="59">
        <v>2019</v>
      </c>
      <c r="C172" s="57">
        <v>96.9</v>
      </c>
      <c r="D172" s="57">
        <v>93</v>
      </c>
      <c r="E172" s="60">
        <v>105.6</v>
      </c>
      <c r="F172" s="153">
        <f t="shared" si="17"/>
        <v>7783.6863000000003</v>
      </c>
      <c r="G172" s="153">
        <f t="shared" si="17"/>
        <v>5139.5519999999997</v>
      </c>
      <c r="H172" s="154">
        <f t="shared" si="17"/>
        <v>2646.5471999999995</v>
      </c>
      <c r="I172" s="150"/>
      <c r="J172" s="151">
        <f t="shared" si="13"/>
        <v>0.66029793621050725</v>
      </c>
      <c r="K172" s="152">
        <f t="shared" si="14"/>
        <v>0.34001205829685088</v>
      </c>
      <c r="L172" s="57"/>
      <c r="M172" s="57"/>
      <c r="N172" s="57"/>
      <c r="O172" s="57"/>
      <c r="P172" s="57"/>
      <c r="Q172" s="57"/>
      <c r="R172" s="57"/>
      <c r="S172" s="57"/>
      <c r="T172" s="56"/>
      <c r="U172" s="56"/>
      <c r="V172" s="56"/>
      <c r="W172" s="56"/>
      <c r="X172" s="56"/>
      <c r="Y172" s="56"/>
      <c r="Z172" s="56"/>
      <c r="AA172" s="56"/>
      <c r="AB172" s="56"/>
      <c r="AC172" s="56"/>
      <c r="AD172" s="56"/>
    </row>
    <row r="173" spans="1:30" ht="15" customHeight="1" x14ac:dyDescent="0.35">
      <c r="A173" s="56"/>
      <c r="B173" s="59">
        <v>2020</v>
      </c>
      <c r="C173" s="57">
        <v>87</v>
      </c>
      <c r="D173" s="57">
        <v>85.7</v>
      </c>
      <c r="E173" s="60">
        <v>89.6</v>
      </c>
      <c r="F173" s="153">
        <f t="shared" si="17"/>
        <v>6988.4490000000005</v>
      </c>
      <c r="G173" s="153">
        <f t="shared" si="17"/>
        <v>4736.1247999999996</v>
      </c>
      <c r="H173" s="154">
        <f t="shared" si="17"/>
        <v>2245.5551999999998</v>
      </c>
      <c r="I173" s="150"/>
      <c r="J173" s="151">
        <f t="shared" si="13"/>
        <v>0.67770757145111871</v>
      </c>
      <c r="K173" s="152">
        <f t="shared" si="14"/>
        <v>0.32132383022327266</v>
      </c>
      <c r="L173" s="57"/>
      <c r="M173" s="57"/>
      <c r="N173" s="57"/>
      <c r="O173" s="57"/>
      <c r="P173" s="57"/>
      <c r="Q173" s="57"/>
      <c r="R173" s="57"/>
      <c r="S173" s="57"/>
      <c r="T173" s="56"/>
      <c r="U173" s="56"/>
      <c r="V173" s="56"/>
      <c r="W173" s="56"/>
      <c r="X173" s="56"/>
      <c r="Y173" s="56"/>
      <c r="Z173" s="56"/>
      <c r="AA173" s="56"/>
      <c r="AB173" s="56"/>
      <c r="AC173" s="56"/>
      <c r="AD173" s="56"/>
    </row>
    <row r="174" spans="1:30" ht="15" customHeight="1" x14ac:dyDescent="0.35">
      <c r="A174" s="56"/>
      <c r="B174" s="59">
        <v>2021</v>
      </c>
      <c r="C174" s="57">
        <v>89.7</v>
      </c>
      <c r="D174" s="57">
        <v>85.7</v>
      </c>
      <c r="E174" s="60">
        <v>97.8</v>
      </c>
      <c r="F174" s="153">
        <f t="shared" si="17"/>
        <v>7205.331900000001</v>
      </c>
      <c r="G174" s="153">
        <f t="shared" si="17"/>
        <v>4736.1247999999996</v>
      </c>
      <c r="H174" s="154">
        <f t="shared" si="17"/>
        <v>2451.0636</v>
      </c>
      <c r="I174" s="150"/>
      <c r="J174" s="151">
        <f t="shared" si="13"/>
        <v>0.65730834689238937</v>
      </c>
      <c r="K174" s="152">
        <f t="shared" si="14"/>
        <v>0.34017358728471614</v>
      </c>
      <c r="L174" s="57"/>
      <c r="M174" s="57"/>
      <c r="N174" s="57"/>
      <c r="O174" s="57"/>
      <c r="P174" s="57"/>
      <c r="Q174" s="57"/>
      <c r="R174" s="57"/>
      <c r="S174" s="57"/>
      <c r="T174" s="56"/>
      <c r="U174" s="56"/>
      <c r="V174" s="56"/>
      <c r="W174" s="56"/>
      <c r="X174" s="56"/>
      <c r="Y174" s="56"/>
      <c r="Z174" s="56"/>
      <c r="AA174" s="56"/>
      <c r="AB174" s="56"/>
      <c r="AC174" s="56"/>
      <c r="AD174" s="56"/>
    </row>
    <row r="175" spans="1:30" ht="15" customHeight="1" thickBot="1" x14ac:dyDescent="0.4">
      <c r="A175" s="62"/>
      <c r="B175" s="63">
        <v>2022</v>
      </c>
      <c r="C175" s="64">
        <v>88.1</v>
      </c>
      <c r="D175" s="64">
        <v>84.9</v>
      </c>
      <c r="E175" s="65">
        <v>94.3</v>
      </c>
      <c r="F175" s="155">
        <f t="shared" si="17"/>
        <v>7076.8086999999996</v>
      </c>
      <c r="G175" s="155">
        <f t="shared" si="17"/>
        <v>4691.9135999999999</v>
      </c>
      <c r="H175" s="156">
        <f t="shared" si="17"/>
        <v>2363.3465999999999</v>
      </c>
      <c r="I175" s="150"/>
      <c r="J175" s="157">
        <f t="shared" si="13"/>
        <v>0.66299850665738647</v>
      </c>
      <c r="K175" s="158">
        <f t="shared" si="14"/>
        <v>0.33395654739119907</v>
      </c>
      <c r="L175" s="57"/>
      <c r="M175" s="57"/>
      <c r="N175" s="57"/>
      <c r="O175" s="57"/>
      <c r="P175" s="57"/>
      <c r="Q175" s="57"/>
      <c r="R175" s="57"/>
      <c r="S175" s="57"/>
      <c r="T175" s="56"/>
      <c r="U175" s="56"/>
      <c r="V175" s="56"/>
      <c r="W175" s="56"/>
      <c r="X175" s="56"/>
      <c r="Y175" s="56"/>
      <c r="Z175" s="56"/>
      <c r="AA175" s="56"/>
      <c r="AB175" s="56"/>
      <c r="AC175" s="56"/>
      <c r="AD175" s="56"/>
    </row>
    <row r="176" spans="1:30" ht="15" customHeight="1" x14ac:dyDescent="0.35">
      <c r="A176" s="52" t="s">
        <v>10</v>
      </c>
      <c r="B176" s="53">
        <v>1994</v>
      </c>
      <c r="C176" s="54">
        <v>95.8</v>
      </c>
      <c r="D176" s="54">
        <v>113.6</v>
      </c>
      <c r="E176" s="55">
        <v>70.3</v>
      </c>
      <c r="F176" s="148">
        <f t="shared" ref="F176:H196" si="18">+F$197*C176/+C$197</f>
        <v>29649.9084</v>
      </c>
      <c r="G176" s="148">
        <f t="shared" si="18"/>
        <v>22379.767999999996</v>
      </c>
      <c r="H176" s="149">
        <f t="shared" si="18"/>
        <v>7908.2578999999996</v>
      </c>
      <c r="I176" s="150"/>
      <c r="J176" s="159">
        <f t="shared" si="13"/>
        <v>0.75480057806856482</v>
      </c>
      <c r="K176" s="160">
        <f t="shared" si="14"/>
        <v>0.26672115789740514</v>
      </c>
      <c r="L176" s="57"/>
      <c r="M176" s="57"/>
      <c r="N176" s="57"/>
      <c r="O176" s="57"/>
      <c r="P176" s="57"/>
      <c r="Q176" s="57"/>
      <c r="R176" s="57"/>
      <c r="S176" s="57"/>
      <c r="T176" s="56"/>
      <c r="U176" s="56"/>
      <c r="V176" s="56"/>
      <c r="W176" s="56"/>
      <c r="X176" s="56"/>
      <c r="Y176" s="56"/>
      <c r="Z176" s="56"/>
      <c r="AA176" s="56"/>
      <c r="AB176" s="56"/>
      <c r="AC176" s="56"/>
      <c r="AD176" s="56"/>
    </row>
    <row r="177" spans="1:30" ht="15" customHeight="1" x14ac:dyDescent="0.35">
      <c r="A177" s="58"/>
      <c r="B177" s="59">
        <v>1995</v>
      </c>
      <c r="C177" s="57">
        <v>98.2</v>
      </c>
      <c r="D177" s="57">
        <v>117.6</v>
      </c>
      <c r="E177" s="60">
        <v>71</v>
      </c>
      <c r="F177" s="153">
        <f t="shared" si="18"/>
        <v>30392.703599999997</v>
      </c>
      <c r="G177" s="153">
        <f t="shared" si="18"/>
        <v>23167.787999999997</v>
      </c>
      <c r="H177" s="154">
        <f t="shared" si="18"/>
        <v>7987.0029999999997</v>
      </c>
      <c r="I177" s="150"/>
      <c r="J177" s="151">
        <f t="shared" si="13"/>
        <v>0.76228124700298128</v>
      </c>
      <c r="K177" s="152">
        <f t="shared" si="14"/>
        <v>0.26279343572448755</v>
      </c>
      <c r="L177" s="57"/>
      <c r="M177" s="57"/>
      <c r="N177" s="57"/>
      <c r="O177" s="57"/>
      <c r="P177" s="57"/>
      <c r="Q177" s="57"/>
      <c r="R177" s="57"/>
      <c r="S177" s="57"/>
      <c r="T177" s="56"/>
      <c r="U177" s="56"/>
      <c r="V177" s="56"/>
      <c r="W177" s="56"/>
      <c r="X177" s="56"/>
      <c r="Y177" s="56"/>
      <c r="Z177" s="56"/>
      <c r="AA177" s="56"/>
      <c r="AB177" s="56"/>
      <c r="AC177" s="56"/>
      <c r="AD177" s="56"/>
    </row>
    <row r="178" spans="1:30" ht="15" customHeight="1" x14ac:dyDescent="0.35">
      <c r="A178" s="56"/>
      <c r="B178" s="59">
        <v>1996</v>
      </c>
      <c r="C178" s="57">
        <v>100.6</v>
      </c>
      <c r="D178" s="57">
        <v>118.8</v>
      </c>
      <c r="E178" s="60">
        <v>74.3</v>
      </c>
      <c r="F178" s="153">
        <f t="shared" si="18"/>
        <v>31135.498799999998</v>
      </c>
      <c r="G178" s="153">
        <f t="shared" si="18"/>
        <v>23404.194</v>
      </c>
      <c r="H178" s="154">
        <f t="shared" si="18"/>
        <v>8358.2298999999985</v>
      </c>
      <c r="I178" s="150"/>
      <c r="J178" s="151">
        <f t="shared" si="13"/>
        <v>0.75168842324761476</v>
      </c>
      <c r="K178" s="152">
        <f t="shared" si="14"/>
        <v>0.26844695675792413</v>
      </c>
      <c r="L178" s="57"/>
      <c r="M178" s="57"/>
      <c r="N178" s="57"/>
      <c r="O178" s="57"/>
      <c r="P178" s="57"/>
      <c r="Q178" s="57"/>
      <c r="R178" s="57"/>
      <c r="S178" s="57"/>
      <c r="T178" s="56"/>
      <c r="U178" s="56"/>
      <c r="V178" s="56"/>
      <c r="W178" s="56"/>
      <c r="X178" s="56"/>
      <c r="Y178" s="56"/>
      <c r="Z178" s="56"/>
      <c r="AA178" s="56"/>
      <c r="AB178" s="56"/>
      <c r="AC178" s="56"/>
      <c r="AD178" s="56"/>
    </row>
    <row r="179" spans="1:30" ht="15" customHeight="1" x14ac:dyDescent="0.35">
      <c r="A179" s="56"/>
      <c r="B179" s="59">
        <v>1997</v>
      </c>
      <c r="C179" s="57">
        <v>103.9</v>
      </c>
      <c r="D179" s="57">
        <v>122.8</v>
      </c>
      <c r="E179" s="60">
        <v>76.7</v>
      </c>
      <c r="F179" s="153">
        <f t="shared" si="18"/>
        <v>32156.842200000003</v>
      </c>
      <c r="G179" s="153">
        <f t="shared" si="18"/>
        <v>24192.214</v>
      </c>
      <c r="H179" s="154">
        <f t="shared" si="18"/>
        <v>8628.213099999999</v>
      </c>
      <c r="I179" s="150"/>
      <c r="J179" s="151">
        <f t="shared" si="13"/>
        <v>0.75231933065865519</v>
      </c>
      <c r="K179" s="152">
        <f t="shared" si="14"/>
        <v>0.26831655441590585</v>
      </c>
      <c r="L179" s="57"/>
      <c r="M179" s="57"/>
      <c r="N179" s="57"/>
      <c r="O179" s="57"/>
      <c r="P179" s="57"/>
      <c r="Q179" s="57"/>
      <c r="R179" s="57"/>
      <c r="S179" s="57"/>
      <c r="T179" s="56"/>
      <c r="U179" s="56"/>
      <c r="V179" s="56"/>
      <c r="W179" s="56"/>
      <c r="X179" s="56"/>
      <c r="Y179" s="56"/>
      <c r="Z179" s="56"/>
      <c r="AA179" s="56"/>
      <c r="AB179" s="56"/>
      <c r="AC179" s="56"/>
      <c r="AD179" s="56"/>
    </row>
    <row r="180" spans="1:30" ht="15" customHeight="1" x14ac:dyDescent="0.35">
      <c r="A180" s="56"/>
      <c r="B180" s="59">
        <v>1998</v>
      </c>
      <c r="C180" s="57">
        <v>100.9</v>
      </c>
      <c r="D180" s="57">
        <v>119.6</v>
      </c>
      <c r="E180" s="60">
        <v>74</v>
      </c>
      <c r="F180" s="153">
        <f t="shared" si="18"/>
        <v>31228.348200000004</v>
      </c>
      <c r="G180" s="153">
        <f t="shared" si="18"/>
        <v>23561.797999999999</v>
      </c>
      <c r="H180" s="154">
        <f t="shared" si="18"/>
        <v>8324.482</v>
      </c>
      <c r="I180" s="150"/>
      <c r="J180" s="151">
        <f t="shared" si="13"/>
        <v>0.75450029726516232</v>
      </c>
      <c r="K180" s="152">
        <f t="shared" si="14"/>
        <v>0.26656811774629818</v>
      </c>
      <c r="L180" s="57"/>
      <c r="M180" s="57"/>
      <c r="N180" s="57"/>
      <c r="O180" s="57"/>
      <c r="P180" s="57"/>
      <c r="Q180" s="57"/>
      <c r="R180" s="57"/>
      <c r="S180" s="57"/>
      <c r="T180" s="56"/>
      <c r="U180" s="56"/>
      <c r="V180" s="56"/>
      <c r="W180" s="56"/>
      <c r="X180" s="56"/>
      <c r="Y180" s="56"/>
      <c r="Z180" s="56"/>
      <c r="AA180" s="56"/>
      <c r="AB180" s="56"/>
      <c r="AC180" s="56"/>
      <c r="AD180" s="56"/>
    </row>
    <row r="181" spans="1:30" ht="15" customHeight="1" x14ac:dyDescent="0.35">
      <c r="A181" s="56"/>
      <c r="B181" s="59">
        <v>1999</v>
      </c>
      <c r="C181" s="57">
        <v>102</v>
      </c>
      <c r="D181" s="57">
        <v>118</v>
      </c>
      <c r="E181" s="60">
        <v>77.599999999999994</v>
      </c>
      <c r="F181" s="153">
        <f t="shared" si="18"/>
        <v>31568.796000000002</v>
      </c>
      <c r="G181" s="153">
        <f t="shared" si="18"/>
        <v>23246.59</v>
      </c>
      <c r="H181" s="154">
        <f t="shared" si="18"/>
        <v>8729.4567999999999</v>
      </c>
      <c r="I181" s="150"/>
      <c r="J181" s="151">
        <f t="shared" si="13"/>
        <v>0.73637873297416845</v>
      </c>
      <c r="K181" s="152">
        <f t="shared" si="14"/>
        <v>0.2765216893289183</v>
      </c>
      <c r="L181" s="57"/>
      <c r="M181" s="57"/>
      <c r="N181" s="57"/>
      <c r="O181" s="57"/>
      <c r="P181" s="57"/>
      <c r="Q181" s="57"/>
      <c r="R181" s="57"/>
      <c r="S181" s="57"/>
      <c r="T181" s="56"/>
      <c r="U181" s="56"/>
      <c r="V181" s="56"/>
      <c r="W181" s="56"/>
      <c r="X181" s="56"/>
      <c r="Y181" s="56"/>
      <c r="Z181" s="56"/>
      <c r="AA181" s="56"/>
      <c r="AB181" s="56"/>
      <c r="AC181" s="56"/>
      <c r="AD181" s="56"/>
    </row>
    <row r="182" spans="1:30" ht="15" customHeight="1" x14ac:dyDescent="0.35">
      <c r="A182" s="56"/>
      <c r="B182" s="59">
        <v>2000</v>
      </c>
      <c r="C182" s="57">
        <v>102.7</v>
      </c>
      <c r="D182" s="57">
        <v>120.5</v>
      </c>
      <c r="E182" s="60">
        <v>76.5</v>
      </c>
      <c r="F182" s="153">
        <f t="shared" si="18"/>
        <v>31785.444599999999</v>
      </c>
      <c r="G182" s="153">
        <f t="shared" si="18"/>
        <v>23739.102500000001</v>
      </c>
      <c r="H182" s="154">
        <f t="shared" si="18"/>
        <v>8605.7145</v>
      </c>
      <c r="I182" s="150"/>
      <c r="J182" s="151">
        <f t="shared" si="13"/>
        <v>0.74685450522217967</v>
      </c>
      <c r="K182" s="152">
        <f t="shared" si="14"/>
        <v>0.27074387690018342</v>
      </c>
      <c r="L182" s="57"/>
      <c r="M182" s="57"/>
      <c r="N182" s="57"/>
      <c r="O182" s="57"/>
      <c r="P182" s="57"/>
      <c r="Q182" s="57"/>
      <c r="R182" s="57"/>
      <c r="S182" s="57"/>
      <c r="T182" s="56"/>
      <c r="U182" s="56"/>
      <c r="V182" s="56"/>
      <c r="W182" s="56"/>
      <c r="X182" s="56"/>
      <c r="Y182" s="56"/>
      <c r="Z182" s="56"/>
      <c r="AA182" s="56"/>
      <c r="AB182" s="56"/>
      <c r="AC182" s="56"/>
      <c r="AD182" s="56"/>
    </row>
    <row r="183" spans="1:30" ht="15" customHeight="1" x14ac:dyDescent="0.35">
      <c r="A183" s="56"/>
      <c r="B183" s="59">
        <v>2001</v>
      </c>
      <c r="C183" s="57">
        <v>100.9</v>
      </c>
      <c r="D183" s="57">
        <v>117.4</v>
      </c>
      <c r="E183" s="60">
        <v>76.2</v>
      </c>
      <c r="F183" s="153">
        <f t="shared" si="18"/>
        <v>31228.348200000004</v>
      </c>
      <c r="G183" s="153">
        <f t="shared" si="18"/>
        <v>23128.387000000002</v>
      </c>
      <c r="H183" s="154">
        <f t="shared" si="18"/>
        <v>8571.9665999999997</v>
      </c>
      <c r="I183" s="150"/>
      <c r="J183" s="151">
        <f t="shared" si="13"/>
        <v>0.74062152925526814</v>
      </c>
      <c r="K183" s="152">
        <f t="shared" si="14"/>
        <v>0.27449311584145841</v>
      </c>
      <c r="L183" s="57"/>
      <c r="M183" s="57"/>
      <c r="N183" s="57"/>
      <c r="O183" s="57"/>
      <c r="P183" s="57"/>
      <c r="Q183" s="57"/>
      <c r="R183" s="57"/>
      <c r="S183" s="57"/>
      <c r="T183" s="56"/>
      <c r="U183" s="56"/>
      <c r="V183" s="56"/>
      <c r="W183" s="56"/>
      <c r="X183" s="56"/>
      <c r="Y183" s="56"/>
      <c r="Z183" s="56"/>
      <c r="AA183" s="56"/>
      <c r="AB183" s="56"/>
      <c r="AC183" s="56"/>
      <c r="AD183" s="56"/>
    </row>
    <row r="184" spans="1:30" ht="15" customHeight="1" x14ac:dyDescent="0.35">
      <c r="A184" s="56"/>
      <c r="B184" s="59">
        <v>2002</v>
      </c>
      <c r="C184" s="57">
        <v>100.5</v>
      </c>
      <c r="D184" s="57">
        <v>113.8</v>
      </c>
      <c r="E184" s="60">
        <v>79.099999999999994</v>
      </c>
      <c r="F184" s="153">
        <f t="shared" si="18"/>
        <v>31104.548999999999</v>
      </c>
      <c r="G184" s="153">
        <f t="shared" si="18"/>
        <v>22419.168999999998</v>
      </c>
      <c r="H184" s="154">
        <f t="shared" si="18"/>
        <v>8898.1962999999996</v>
      </c>
      <c r="I184" s="150"/>
      <c r="J184" s="151">
        <f t="shared" si="13"/>
        <v>0.72076817445576846</v>
      </c>
      <c r="K184" s="152">
        <f t="shared" si="14"/>
        <v>0.28607379261470728</v>
      </c>
      <c r="L184" s="57"/>
      <c r="M184" s="57"/>
      <c r="N184" s="57"/>
      <c r="O184" s="57"/>
      <c r="P184" s="57"/>
      <c r="Q184" s="57"/>
      <c r="R184" s="57"/>
      <c r="S184" s="57"/>
      <c r="T184" s="56"/>
      <c r="U184" s="56"/>
      <c r="V184" s="56"/>
      <c r="W184" s="56"/>
      <c r="X184" s="56"/>
      <c r="Y184" s="56"/>
      <c r="Z184" s="56"/>
      <c r="AA184" s="56"/>
      <c r="AB184" s="56"/>
      <c r="AC184" s="56"/>
      <c r="AD184" s="56"/>
    </row>
    <row r="185" spans="1:30" ht="15" customHeight="1" x14ac:dyDescent="0.35">
      <c r="A185" s="56"/>
      <c r="B185" s="59">
        <v>2003</v>
      </c>
      <c r="C185" s="57">
        <v>100.9</v>
      </c>
      <c r="D185" s="57">
        <v>112.7</v>
      </c>
      <c r="E185" s="60">
        <v>81.2</v>
      </c>
      <c r="F185" s="153">
        <f t="shared" si="18"/>
        <v>31228.348200000004</v>
      </c>
      <c r="G185" s="153">
        <f t="shared" si="18"/>
        <v>22202.463500000002</v>
      </c>
      <c r="H185" s="154">
        <f t="shared" si="18"/>
        <v>9134.4315999999999</v>
      </c>
      <c r="I185" s="150"/>
      <c r="J185" s="151">
        <f t="shared" si="13"/>
        <v>0.71097143396140305</v>
      </c>
      <c r="K185" s="152">
        <f t="shared" si="14"/>
        <v>0.2925044751486407</v>
      </c>
      <c r="L185" s="57"/>
      <c r="M185" s="57"/>
      <c r="N185" s="57"/>
      <c r="O185" s="57"/>
      <c r="P185" s="57"/>
      <c r="Q185" s="57"/>
      <c r="R185" s="57"/>
      <c r="S185" s="57"/>
      <c r="T185" s="56"/>
      <c r="U185" s="56"/>
      <c r="V185" s="56"/>
      <c r="W185" s="56"/>
      <c r="X185" s="56"/>
      <c r="Y185" s="56"/>
      <c r="Z185" s="56"/>
      <c r="AA185" s="56"/>
      <c r="AB185" s="56"/>
      <c r="AC185" s="56"/>
      <c r="AD185" s="56"/>
    </row>
    <row r="186" spans="1:30" ht="15" customHeight="1" x14ac:dyDescent="0.35">
      <c r="A186" s="56"/>
      <c r="B186" s="59">
        <v>2004</v>
      </c>
      <c r="C186" s="57">
        <v>100.6</v>
      </c>
      <c r="D186" s="57">
        <v>112.8</v>
      </c>
      <c r="E186" s="60">
        <v>80.400000000000006</v>
      </c>
      <c r="F186" s="153">
        <f t="shared" si="18"/>
        <v>31135.498799999998</v>
      </c>
      <c r="G186" s="153">
        <f t="shared" si="18"/>
        <v>22222.164000000001</v>
      </c>
      <c r="H186" s="154">
        <f t="shared" si="18"/>
        <v>9044.4372000000003</v>
      </c>
      <c r="I186" s="150"/>
      <c r="J186" s="151">
        <f t="shared" si="13"/>
        <v>0.71372436146743223</v>
      </c>
      <c r="K186" s="152">
        <f t="shared" si="14"/>
        <v>0.29048634351732311</v>
      </c>
      <c r="L186" s="57"/>
      <c r="M186" s="57"/>
      <c r="N186" s="57"/>
      <c r="O186" s="57"/>
      <c r="P186" s="57"/>
      <c r="Q186" s="57"/>
      <c r="R186" s="57"/>
      <c r="S186" s="57"/>
      <c r="T186" s="56"/>
      <c r="U186" s="56"/>
      <c r="V186" s="56"/>
      <c r="W186" s="56"/>
      <c r="X186" s="56"/>
      <c r="Y186" s="56"/>
      <c r="Z186" s="56"/>
      <c r="AA186" s="56"/>
      <c r="AB186" s="56"/>
      <c r="AC186" s="56"/>
      <c r="AD186" s="56"/>
    </row>
    <row r="187" spans="1:30" ht="15" customHeight="1" x14ac:dyDescent="0.35">
      <c r="A187" s="56"/>
      <c r="B187" s="59">
        <v>2005</v>
      </c>
      <c r="C187" s="57">
        <v>99.1</v>
      </c>
      <c r="D187" s="57">
        <v>110.8</v>
      </c>
      <c r="E187" s="60">
        <v>79.7</v>
      </c>
      <c r="F187" s="153">
        <f t="shared" si="18"/>
        <v>30671.251799999998</v>
      </c>
      <c r="G187" s="153">
        <f t="shared" si="18"/>
        <v>21828.153999999999</v>
      </c>
      <c r="H187" s="154">
        <f t="shared" si="18"/>
        <v>8965.6921000000002</v>
      </c>
      <c r="I187" s="150"/>
      <c r="J187" s="151">
        <f t="shared" si="13"/>
        <v>0.71168122326197325</v>
      </c>
      <c r="K187" s="152">
        <f t="shared" si="14"/>
        <v>0.29231581933672496</v>
      </c>
      <c r="L187" s="57"/>
      <c r="M187" s="57"/>
      <c r="N187" s="57"/>
      <c r="O187" s="57"/>
      <c r="P187" s="57"/>
      <c r="Q187" s="57"/>
      <c r="R187" s="57"/>
      <c r="S187" s="57"/>
      <c r="T187" s="56"/>
      <c r="U187" s="56"/>
      <c r="V187" s="56"/>
      <c r="W187" s="56"/>
      <c r="X187" s="56"/>
      <c r="Y187" s="56"/>
      <c r="Z187" s="56"/>
      <c r="AA187" s="56"/>
      <c r="AB187" s="56"/>
      <c r="AC187" s="56"/>
      <c r="AD187" s="56"/>
    </row>
    <row r="188" spans="1:30" ht="15" customHeight="1" x14ac:dyDescent="0.35">
      <c r="A188" s="56"/>
      <c r="B188" s="59">
        <v>2006</v>
      </c>
      <c r="C188" s="57">
        <v>99.3</v>
      </c>
      <c r="D188" s="57">
        <v>109.7</v>
      </c>
      <c r="E188" s="60">
        <v>81.5</v>
      </c>
      <c r="F188" s="153">
        <f t="shared" si="18"/>
        <v>30733.151399999995</v>
      </c>
      <c r="G188" s="153">
        <f t="shared" si="18"/>
        <v>21611.448500000002</v>
      </c>
      <c r="H188" s="154">
        <f t="shared" si="18"/>
        <v>9168.1795000000002</v>
      </c>
      <c r="I188" s="150"/>
      <c r="J188" s="151">
        <f t="shared" si="13"/>
        <v>0.70319663020304535</v>
      </c>
      <c r="K188" s="152">
        <f t="shared" si="14"/>
        <v>0.29831563254525217</v>
      </c>
      <c r="L188" s="57"/>
      <c r="M188" s="57"/>
      <c r="N188" s="57"/>
      <c r="O188" s="57"/>
      <c r="P188" s="57"/>
      <c r="Q188" s="57"/>
      <c r="R188" s="57"/>
      <c r="S188" s="57"/>
      <c r="T188" s="56"/>
      <c r="U188" s="56"/>
      <c r="V188" s="56"/>
      <c r="W188" s="56"/>
      <c r="X188" s="56"/>
      <c r="Y188" s="56"/>
      <c r="Z188" s="56"/>
      <c r="AA188" s="56"/>
      <c r="AB188" s="56"/>
      <c r="AC188" s="56"/>
      <c r="AD188" s="56"/>
    </row>
    <row r="189" spans="1:30" ht="15" customHeight="1" x14ac:dyDescent="0.35">
      <c r="A189" s="56"/>
      <c r="B189" s="59">
        <v>2007</v>
      </c>
      <c r="C189" s="57">
        <v>100.2</v>
      </c>
      <c r="D189" s="57">
        <v>110.7</v>
      </c>
      <c r="E189" s="60">
        <v>82.1</v>
      </c>
      <c r="F189" s="153">
        <f t="shared" si="18"/>
        <v>31011.6996</v>
      </c>
      <c r="G189" s="153">
        <f t="shared" si="18"/>
        <v>21808.4535</v>
      </c>
      <c r="H189" s="154">
        <f t="shared" si="18"/>
        <v>9235.675299999999</v>
      </c>
      <c r="I189" s="150"/>
      <c r="J189" s="151">
        <f t="shared" si="13"/>
        <v>0.70323309529284872</v>
      </c>
      <c r="K189" s="152">
        <f t="shared" si="14"/>
        <v>0.29781261327579733</v>
      </c>
      <c r="L189" s="57"/>
      <c r="M189" s="57"/>
      <c r="N189" s="57"/>
      <c r="O189" s="57"/>
      <c r="P189" s="57"/>
      <c r="Q189" s="57"/>
      <c r="R189" s="57"/>
      <c r="S189" s="57"/>
      <c r="T189" s="56"/>
      <c r="U189" s="56"/>
      <c r="V189" s="56"/>
      <c r="W189" s="56"/>
      <c r="X189" s="56"/>
      <c r="Y189" s="56"/>
      <c r="Z189" s="56"/>
      <c r="AA189" s="56"/>
      <c r="AB189" s="56"/>
      <c r="AC189" s="56"/>
      <c r="AD189" s="56"/>
    </row>
    <row r="190" spans="1:30" ht="15" customHeight="1" x14ac:dyDescent="0.35">
      <c r="A190" s="56"/>
      <c r="B190" s="59">
        <v>2008</v>
      </c>
      <c r="C190" s="57">
        <v>97.7</v>
      </c>
      <c r="D190" s="57">
        <v>106.5</v>
      </c>
      <c r="E190" s="60">
        <v>82.6</v>
      </c>
      <c r="F190" s="153">
        <f t="shared" si="18"/>
        <v>30237.954600000001</v>
      </c>
      <c r="G190" s="153">
        <f t="shared" si="18"/>
        <v>20981.032500000001</v>
      </c>
      <c r="H190" s="154">
        <f t="shared" si="18"/>
        <v>9291.9217999999983</v>
      </c>
      <c r="I190" s="150"/>
      <c r="J190" s="151">
        <f t="shared" si="13"/>
        <v>0.69386414450136125</v>
      </c>
      <c r="K190" s="152">
        <f t="shared" si="14"/>
        <v>0.30729333127578667</v>
      </c>
      <c r="L190" s="57"/>
      <c r="M190" s="57"/>
      <c r="N190" s="57"/>
      <c r="O190" s="57"/>
      <c r="P190" s="57"/>
      <c r="Q190" s="57"/>
      <c r="R190" s="57"/>
      <c r="S190" s="57"/>
      <c r="T190" s="56"/>
      <c r="U190" s="56"/>
      <c r="V190" s="56"/>
      <c r="W190" s="56"/>
      <c r="X190" s="56"/>
      <c r="Y190" s="56"/>
      <c r="Z190" s="56"/>
      <c r="AA190" s="56"/>
      <c r="AB190" s="56"/>
      <c r="AC190" s="56"/>
      <c r="AD190" s="56"/>
    </row>
    <row r="191" spans="1:30" ht="15" customHeight="1" x14ac:dyDescent="0.35">
      <c r="A191" s="56"/>
      <c r="B191" s="59">
        <v>2009</v>
      </c>
      <c r="C191" s="57">
        <v>90.4</v>
      </c>
      <c r="D191" s="57">
        <v>97</v>
      </c>
      <c r="E191" s="60">
        <v>79.2</v>
      </c>
      <c r="F191" s="153">
        <f t="shared" si="18"/>
        <v>27978.619200000001</v>
      </c>
      <c r="G191" s="153">
        <f t="shared" si="18"/>
        <v>19109.485000000001</v>
      </c>
      <c r="H191" s="154">
        <f t="shared" si="18"/>
        <v>8909.4455999999991</v>
      </c>
      <c r="I191" s="150"/>
      <c r="J191" s="151">
        <f t="shared" si="13"/>
        <v>0.68300314834693487</v>
      </c>
      <c r="K191" s="152">
        <f t="shared" si="14"/>
        <v>0.31843764469977842</v>
      </c>
      <c r="L191" s="57"/>
      <c r="M191" s="57"/>
      <c r="N191" s="57"/>
      <c r="O191" s="57"/>
      <c r="P191" s="57"/>
      <c r="Q191" s="57"/>
      <c r="R191" s="57"/>
      <c r="S191" s="57"/>
      <c r="T191" s="56"/>
      <c r="U191" s="56"/>
      <c r="V191" s="56"/>
      <c r="W191" s="56"/>
      <c r="X191" s="56"/>
      <c r="Y191" s="56"/>
      <c r="Z191" s="56"/>
      <c r="AA191" s="56"/>
      <c r="AB191" s="56"/>
      <c r="AC191" s="56"/>
      <c r="AD191" s="56"/>
    </row>
    <row r="192" spans="1:30" ht="15" customHeight="1" x14ac:dyDescent="0.35">
      <c r="A192" s="56"/>
      <c r="B192" s="59">
        <v>2010</v>
      </c>
      <c r="C192" s="57">
        <v>97.3</v>
      </c>
      <c r="D192" s="57">
        <v>102</v>
      </c>
      <c r="E192" s="60">
        <v>88.6</v>
      </c>
      <c r="F192" s="153">
        <f t="shared" si="18"/>
        <v>30114.1554</v>
      </c>
      <c r="G192" s="153">
        <f t="shared" si="18"/>
        <v>20094.509999999998</v>
      </c>
      <c r="H192" s="154">
        <f t="shared" si="18"/>
        <v>9966.8797999999988</v>
      </c>
      <c r="I192" s="150"/>
      <c r="J192" s="151">
        <f t="shared" si="13"/>
        <v>0.66727788752793638</v>
      </c>
      <c r="K192" s="152">
        <f t="shared" si="14"/>
        <v>0.3309699265216649</v>
      </c>
      <c r="L192" s="57"/>
      <c r="M192" s="57"/>
      <c r="N192" s="57"/>
      <c r="O192" s="57"/>
      <c r="P192" s="57"/>
      <c r="Q192" s="57"/>
      <c r="R192" s="57"/>
      <c r="S192" s="57"/>
      <c r="T192" s="56"/>
      <c r="U192" s="56"/>
      <c r="V192" s="56"/>
      <c r="W192" s="56"/>
      <c r="X192" s="56"/>
      <c r="Y192" s="56"/>
      <c r="Z192" s="56"/>
      <c r="AA192" s="56"/>
      <c r="AB192" s="56"/>
      <c r="AC192" s="56"/>
      <c r="AD192" s="56"/>
    </row>
    <row r="193" spans="1:30" ht="15" customHeight="1" x14ac:dyDescent="0.35">
      <c r="A193" s="56"/>
      <c r="B193" s="59">
        <v>2011</v>
      </c>
      <c r="C193" s="57">
        <v>95</v>
      </c>
      <c r="D193" s="57">
        <v>99.3</v>
      </c>
      <c r="E193" s="60">
        <v>87</v>
      </c>
      <c r="F193" s="153">
        <f t="shared" si="18"/>
        <v>29402.31</v>
      </c>
      <c r="G193" s="153">
        <f t="shared" si="18"/>
        <v>19562.5965</v>
      </c>
      <c r="H193" s="154">
        <f t="shared" si="18"/>
        <v>9786.8909999999996</v>
      </c>
      <c r="I193" s="150"/>
      <c r="J193" s="151">
        <f t="shared" si="13"/>
        <v>0.66534216189136153</v>
      </c>
      <c r="K193" s="152">
        <f t="shared" si="14"/>
        <v>0.332861295592081</v>
      </c>
      <c r="L193" s="57"/>
      <c r="M193" s="57"/>
      <c r="N193" s="57"/>
      <c r="O193" s="57"/>
      <c r="P193" s="57"/>
      <c r="Q193" s="57"/>
      <c r="R193" s="57"/>
      <c r="S193" s="57"/>
      <c r="T193" s="56"/>
      <c r="U193" s="56"/>
      <c r="V193" s="56"/>
      <c r="W193" s="56"/>
      <c r="X193" s="56"/>
      <c r="Y193" s="56"/>
      <c r="Z193" s="56"/>
      <c r="AA193" s="56"/>
      <c r="AB193" s="56"/>
      <c r="AC193" s="56"/>
      <c r="AD193" s="56"/>
    </row>
    <row r="194" spans="1:30" ht="15" customHeight="1" x14ac:dyDescent="0.35">
      <c r="A194" s="56"/>
      <c r="B194" s="59">
        <v>2012</v>
      </c>
      <c r="C194" s="57">
        <v>94.1</v>
      </c>
      <c r="D194" s="57">
        <v>96.6</v>
      </c>
      <c r="E194" s="60">
        <v>89.2</v>
      </c>
      <c r="F194" s="153">
        <f t="shared" si="18"/>
        <v>29123.761799999997</v>
      </c>
      <c r="G194" s="153">
        <f t="shared" si="18"/>
        <v>19030.682999999997</v>
      </c>
      <c r="H194" s="154">
        <f t="shared" si="18"/>
        <v>10034.375599999999</v>
      </c>
      <c r="I194" s="150"/>
      <c r="J194" s="151">
        <f t="shared" ref="J194:J257" si="19">+G194/F194</f>
        <v>0.65344178855356516</v>
      </c>
      <c r="K194" s="152">
        <f t="shared" ref="K194:K257" si="20">+H194/F194</f>
        <v>0.34454256523963195</v>
      </c>
      <c r="L194" s="57"/>
      <c r="M194" s="57"/>
      <c r="N194" s="57"/>
      <c r="O194" s="57"/>
      <c r="P194" s="57"/>
      <c r="Q194" s="57"/>
      <c r="R194" s="57"/>
      <c r="S194" s="57"/>
      <c r="T194" s="56"/>
      <c r="U194" s="56"/>
      <c r="V194" s="56"/>
      <c r="W194" s="56"/>
      <c r="X194" s="56"/>
      <c r="Y194" s="56"/>
      <c r="Z194" s="56"/>
      <c r="AA194" s="56"/>
      <c r="AB194" s="56"/>
      <c r="AC194" s="56"/>
      <c r="AD194" s="56"/>
    </row>
    <row r="195" spans="1:30" ht="15" customHeight="1" x14ac:dyDescent="0.35">
      <c r="A195" s="56"/>
      <c r="B195" s="59">
        <v>2013</v>
      </c>
      <c r="C195" s="57">
        <v>94.5</v>
      </c>
      <c r="D195" s="57">
        <v>96.2</v>
      </c>
      <c r="E195" s="60">
        <v>91</v>
      </c>
      <c r="F195" s="153">
        <f t="shared" si="18"/>
        <v>29247.561000000002</v>
      </c>
      <c r="G195" s="153">
        <f t="shared" si="18"/>
        <v>18951.881000000001</v>
      </c>
      <c r="H195" s="154">
        <f t="shared" si="18"/>
        <v>10236.862999999999</v>
      </c>
      <c r="I195" s="150"/>
      <c r="J195" s="151">
        <f t="shared" si="19"/>
        <v>0.64798158725098476</v>
      </c>
      <c r="K195" s="152">
        <f t="shared" si="20"/>
        <v>0.35000740745527459</v>
      </c>
      <c r="L195" s="57"/>
      <c r="M195" s="57"/>
      <c r="N195" s="57"/>
      <c r="O195" s="57"/>
      <c r="P195" s="57"/>
      <c r="Q195" s="57"/>
      <c r="R195" s="57"/>
      <c r="S195" s="57"/>
      <c r="T195" s="56"/>
      <c r="U195" s="56"/>
      <c r="V195" s="56"/>
      <c r="W195" s="56"/>
      <c r="X195" s="56"/>
      <c r="Y195" s="56"/>
      <c r="Z195" s="56"/>
      <c r="AA195" s="56"/>
      <c r="AB195" s="56"/>
      <c r="AC195" s="56"/>
      <c r="AD195" s="56"/>
    </row>
    <row r="196" spans="1:30" ht="15" customHeight="1" x14ac:dyDescent="0.35">
      <c r="A196" s="56"/>
      <c r="B196" s="59">
        <v>2014</v>
      </c>
      <c r="C196" s="57">
        <v>93.3</v>
      </c>
      <c r="D196" s="57">
        <v>94.5</v>
      </c>
      <c r="E196" s="60">
        <v>90.8</v>
      </c>
      <c r="F196" s="153">
        <f t="shared" si="18"/>
        <v>28876.163399999998</v>
      </c>
      <c r="G196" s="153">
        <f t="shared" si="18"/>
        <v>18616.9725</v>
      </c>
      <c r="H196" s="154">
        <f t="shared" si="18"/>
        <v>10214.364399999999</v>
      </c>
      <c r="I196" s="150"/>
      <c r="J196" s="151">
        <f t="shared" si="19"/>
        <v>0.64471766010300391</v>
      </c>
      <c r="K196" s="152">
        <f t="shared" si="20"/>
        <v>0.35372996954297603</v>
      </c>
      <c r="L196" s="57"/>
      <c r="M196" s="57"/>
      <c r="N196" s="57"/>
      <c r="O196" s="57"/>
      <c r="P196" s="57"/>
      <c r="Q196" s="57"/>
      <c r="R196" s="57"/>
      <c r="S196" s="57"/>
      <c r="T196" s="56"/>
      <c r="U196" s="56"/>
      <c r="V196" s="56"/>
      <c r="W196" s="56"/>
      <c r="X196" s="56"/>
      <c r="Y196" s="56"/>
      <c r="Z196" s="56"/>
      <c r="AA196" s="56"/>
      <c r="AB196" s="56"/>
      <c r="AC196" s="56"/>
      <c r="AD196" s="56"/>
    </row>
    <row r="197" spans="1:30" ht="15" customHeight="1" x14ac:dyDescent="0.35">
      <c r="A197" s="56"/>
      <c r="B197" s="59">
        <v>2015</v>
      </c>
      <c r="C197" s="57">
        <v>100</v>
      </c>
      <c r="D197" s="57">
        <v>100</v>
      </c>
      <c r="E197" s="60">
        <v>100</v>
      </c>
      <c r="F197" s="163">
        <v>30949.8</v>
      </c>
      <c r="G197" s="163">
        <v>19700.5</v>
      </c>
      <c r="H197" s="164">
        <v>11249.3</v>
      </c>
      <c r="I197" s="150"/>
      <c r="J197" s="151">
        <f t="shared" si="19"/>
        <v>0.636530769181061</v>
      </c>
      <c r="K197" s="152">
        <f t="shared" si="20"/>
        <v>0.36346923081893906</v>
      </c>
      <c r="L197" s="57"/>
      <c r="M197" s="57"/>
      <c r="N197" s="57"/>
      <c r="O197" s="57"/>
      <c r="P197" s="57"/>
      <c r="Q197" s="57"/>
      <c r="R197" s="57"/>
      <c r="S197" s="57"/>
      <c r="T197" s="56"/>
      <c r="U197" s="56"/>
      <c r="V197" s="56"/>
      <c r="W197" s="56"/>
      <c r="X197" s="56"/>
      <c r="Y197" s="56"/>
      <c r="Z197" s="56"/>
      <c r="AA197" s="56"/>
      <c r="AB197" s="56"/>
      <c r="AC197" s="56"/>
      <c r="AD197" s="56"/>
    </row>
    <row r="198" spans="1:30" ht="15" customHeight="1" x14ac:dyDescent="0.35">
      <c r="A198" s="56"/>
      <c r="B198" s="59">
        <v>2016</v>
      </c>
      <c r="C198" s="57">
        <v>103.4</v>
      </c>
      <c r="D198" s="57">
        <v>100</v>
      </c>
      <c r="E198" s="60">
        <v>109.4</v>
      </c>
      <c r="F198" s="153">
        <f t="shared" ref="F198:H204" si="21">+F$197*C198/+C$197</f>
        <v>32002.093200000003</v>
      </c>
      <c r="G198" s="153">
        <f t="shared" si="21"/>
        <v>19700.5</v>
      </c>
      <c r="H198" s="154">
        <f t="shared" si="21"/>
        <v>12306.734199999999</v>
      </c>
      <c r="I198" s="150"/>
      <c r="J198" s="151">
        <f t="shared" si="19"/>
        <v>0.61560035704164495</v>
      </c>
      <c r="K198" s="152">
        <f t="shared" si="20"/>
        <v>0.38456028870011533</v>
      </c>
      <c r="L198" s="57"/>
      <c r="M198" s="57"/>
      <c r="N198" s="57"/>
      <c r="O198" s="57"/>
      <c r="P198" s="57"/>
      <c r="Q198" s="57"/>
      <c r="R198" s="57"/>
      <c r="S198" s="57"/>
      <c r="T198" s="56"/>
      <c r="U198" s="56"/>
      <c r="V198" s="56"/>
      <c r="W198" s="56"/>
      <c r="X198" s="56"/>
      <c r="Y198" s="56"/>
      <c r="Z198" s="56"/>
      <c r="AA198" s="56"/>
      <c r="AB198" s="56"/>
      <c r="AC198" s="56"/>
      <c r="AD198" s="56"/>
    </row>
    <row r="199" spans="1:30" ht="15" customHeight="1" x14ac:dyDescent="0.35">
      <c r="A199" s="56"/>
      <c r="B199" s="59">
        <v>2017</v>
      </c>
      <c r="C199" s="57">
        <v>104.2</v>
      </c>
      <c r="D199" s="57">
        <v>101.4</v>
      </c>
      <c r="E199" s="60">
        <v>109.3</v>
      </c>
      <c r="F199" s="153">
        <f t="shared" si="21"/>
        <v>32249.691600000002</v>
      </c>
      <c r="G199" s="153">
        <f t="shared" si="21"/>
        <v>19976.307000000001</v>
      </c>
      <c r="H199" s="154">
        <f t="shared" si="21"/>
        <v>12295.484899999999</v>
      </c>
      <c r="I199" s="150"/>
      <c r="J199" s="151">
        <f t="shared" si="19"/>
        <v>0.61942629553704009</v>
      </c>
      <c r="K199" s="152">
        <f t="shared" si="20"/>
        <v>0.38125899163637267</v>
      </c>
      <c r="L199" s="57"/>
      <c r="M199" s="57"/>
      <c r="N199" s="57"/>
      <c r="O199" s="57"/>
      <c r="P199" s="57"/>
      <c r="Q199" s="57"/>
      <c r="R199" s="57"/>
      <c r="S199" s="57"/>
      <c r="T199" s="56"/>
      <c r="U199" s="56"/>
      <c r="V199" s="56"/>
      <c r="W199" s="56"/>
      <c r="X199" s="56"/>
      <c r="Y199" s="56"/>
      <c r="Z199" s="56"/>
      <c r="AA199" s="56"/>
      <c r="AB199" s="56"/>
      <c r="AC199" s="56"/>
      <c r="AD199" s="56"/>
    </row>
    <row r="200" spans="1:30" ht="15" customHeight="1" x14ac:dyDescent="0.35">
      <c r="A200" s="56"/>
      <c r="B200" s="59">
        <v>2018</v>
      </c>
      <c r="C200" s="57">
        <v>104.9</v>
      </c>
      <c r="D200" s="57">
        <v>99.2</v>
      </c>
      <c r="E200" s="60">
        <v>115.2</v>
      </c>
      <c r="F200" s="153">
        <f t="shared" si="21"/>
        <v>32466.340199999999</v>
      </c>
      <c r="G200" s="153">
        <f t="shared" si="21"/>
        <v>19542.896000000001</v>
      </c>
      <c r="H200" s="154">
        <f t="shared" si="21"/>
        <v>12959.193599999999</v>
      </c>
      <c r="I200" s="150"/>
      <c r="J200" s="151">
        <f t="shared" si="19"/>
        <v>0.60194330126559814</v>
      </c>
      <c r="K200" s="152">
        <f t="shared" si="20"/>
        <v>0.39915782068962607</v>
      </c>
      <c r="L200" s="57"/>
      <c r="M200" s="57"/>
      <c r="N200" s="57"/>
      <c r="O200" s="57"/>
      <c r="P200" s="57"/>
      <c r="Q200" s="57"/>
      <c r="R200" s="57"/>
      <c r="S200" s="57"/>
      <c r="T200" s="56"/>
      <c r="U200" s="56"/>
      <c r="V200" s="56"/>
      <c r="W200" s="56"/>
      <c r="X200" s="56"/>
      <c r="Y200" s="56"/>
      <c r="Z200" s="56"/>
      <c r="AA200" s="56"/>
      <c r="AB200" s="56"/>
      <c r="AC200" s="56"/>
      <c r="AD200" s="56"/>
    </row>
    <row r="201" spans="1:30" ht="15" customHeight="1" x14ac:dyDescent="0.35">
      <c r="A201" s="56"/>
      <c r="B201" s="59">
        <v>2019</v>
      </c>
      <c r="C201" s="57">
        <v>106.6</v>
      </c>
      <c r="D201" s="57">
        <v>97.9</v>
      </c>
      <c r="E201" s="60">
        <v>122.7</v>
      </c>
      <c r="F201" s="153">
        <f t="shared" si="21"/>
        <v>32992.486799999999</v>
      </c>
      <c r="G201" s="153">
        <f t="shared" si="21"/>
        <v>19286.789500000003</v>
      </c>
      <c r="H201" s="154">
        <f t="shared" si="21"/>
        <v>13802.891099999999</v>
      </c>
      <c r="I201" s="150"/>
      <c r="J201" s="151">
        <f t="shared" si="19"/>
        <v>0.5845812598764154</v>
      </c>
      <c r="K201" s="152">
        <f t="shared" si="20"/>
        <v>0.41836467749984824</v>
      </c>
      <c r="L201" s="57"/>
      <c r="M201" s="57"/>
      <c r="N201" s="57"/>
      <c r="O201" s="57"/>
      <c r="P201" s="57"/>
      <c r="Q201" s="57"/>
      <c r="R201" s="57"/>
      <c r="S201" s="57"/>
      <c r="T201" s="56"/>
      <c r="U201" s="56"/>
      <c r="V201" s="56"/>
      <c r="W201" s="56"/>
      <c r="X201" s="56"/>
      <c r="Y201" s="56"/>
      <c r="Z201" s="56"/>
      <c r="AA201" s="56"/>
      <c r="AB201" s="56"/>
      <c r="AC201" s="56"/>
      <c r="AD201" s="56"/>
    </row>
    <row r="202" spans="1:30" ht="15" customHeight="1" x14ac:dyDescent="0.35">
      <c r="A202" s="56"/>
      <c r="B202" s="59">
        <v>2020</v>
      </c>
      <c r="C202" s="57">
        <v>109.4</v>
      </c>
      <c r="D202" s="57">
        <v>99.2</v>
      </c>
      <c r="E202" s="60">
        <v>128.5</v>
      </c>
      <c r="F202" s="153">
        <f t="shared" si="21"/>
        <v>33859.081200000001</v>
      </c>
      <c r="G202" s="153">
        <f t="shared" si="21"/>
        <v>19542.896000000001</v>
      </c>
      <c r="H202" s="154">
        <f t="shared" si="21"/>
        <v>14455.350499999999</v>
      </c>
      <c r="I202" s="150"/>
      <c r="J202" s="151">
        <f t="shared" si="19"/>
        <v>0.57718329344388708</v>
      </c>
      <c r="K202" s="152">
        <f t="shared" si="20"/>
        <v>0.42692683875899146</v>
      </c>
      <c r="L202" s="57"/>
      <c r="M202" s="57"/>
      <c r="N202" s="57"/>
      <c r="O202" s="57"/>
      <c r="P202" s="57"/>
      <c r="Q202" s="57"/>
      <c r="R202" s="57"/>
      <c r="S202" s="57"/>
      <c r="T202" s="56"/>
      <c r="U202" s="56"/>
      <c r="V202" s="56"/>
      <c r="W202" s="56"/>
      <c r="X202" s="56"/>
      <c r="Y202" s="56"/>
      <c r="Z202" s="56"/>
      <c r="AA202" s="56"/>
      <c r="AB202" s="56"/>
      <c r="AC202" s="56"/>
      <c r="AD202" s="56"/>
    </row>
    <row r="203" spans="1:30" ht="15" customHeight="1" x14ac:dyDescent="0.35">
      <c r="A203" s="56"/>
      <c r="B203" s="59">
        <v>2021</v>
      </c>
      <c r="C203" s="57">
        <v>112.3</v>
      </c>
      <c r="D203" s="57">
        <v>103.7</v>
      </c>
      <c r="E203" s="60">
        <v>128.6</v>
      </c>
      <c r="F203" s="153">
        <f t="shared" si="21"/>
        <v>34756.625399999997</v>
      </c>
      <c r="G203" s="153">
        <f t="shared" si="21"/>
        <v>20429.4185</v>
      </c>
      <c r="H203" s="154">
        <f t="shared" si="21"/>
        <v>14466.599799999998</v>
      </c>
      <c r="I203" s="150"/>
      <c r="J203" s="151">
        <f t="shared" si="19"/>
        <v>0.58778486878073044</v>
      </c>
      <c r="K203" s="152">
        <f t="shared" si="20"/>
        <v>0.41622567304822405</v>
      </c>
      <c r="L203" s="57"/>
      <c r="M203" s="57"/>
      <c r="N203" s="57"/>
      <c r="O203" s="57"/>
      <c r="P203" s="57"/>
      <c r="Q203" s="57"/>
      <c r="R203" s="57"/>
      <c r="S203" s="57"/>
      <c r="T203" s="56"/>
      <c r="U203" s="56"/>
      <c r="V203" s="56"/>
      <c r="W203" s="56"/>
      <c r="X203" s="56"/>
      <c r="Y203" s="56"/>
      <c r="Z203" s="56"/>
      <c r="AA203" s="56"/>
      <c r="AB203" s="56"/>
      <c r="AC203" s="56"/>
      <c r="AD203" s="56"/>
    </row>
    <row r="204" spans="1:30" ht="15" customHeight="1" thickBot="1" x14ac:dyDescent="0.4">
      <c r="A204" s="62"/>
      <c r="B204" s="63">
        <v>2022</v>
      </c>
      <c r="C204" s="64">
        <v>109.8</v>
      </c>
      <c r="D204" s="64">
        <v>101.4</v>
      </c>
      <c r="E204" s="65">
        <v>125.9</v>
      </c>
      <c r="F204" s="155">
        <f t="shared" si="21"/>
        <v>33982.880400000002</v>
      </c>
      <c r="G204" s="155">
        <f t="shared" si="21"/>
        <v>19976.307000000001</v>
      </c>
      <c r="H204" s="156">
        <f t="shared" si="21"/>
        <v>14162.868699999999</v>
      </c>
      <c r="I204" s="150"/>
      <c r="J204" s="157">
        <f t="shared" si="19"/>
        <v>0.58783442618360271</v>
      </c>
      <c r="K204" s="158">
        <f t="shared" si="20"/>
        <v>0.41676481020131534</v>
      </c>
      <c r="L204" s="57"/>
      <c r="M204" s="57"/>
      <c r="N204" s="57"/>
      <c r="O204" s="57"/>
      <c r="P204" s="57"/>
      <c r="Q204" s="57"/>
      <c r="R204" s="57"/>
      <c r="S204" s="57"/>
      <c r="T204" s="56"/>
      <c r="U204" s="56"/>
      <c r="V204" s="56"/>
      <c r="W204" s="56"/>
      <c r="X204" s="56"/>
      <c r="Y204" s="56"/>
      <c r="Z204" s="56"/>
      <c r="AA204" s="56"/>
      <c r="AB204" s="56"/>
      <c r="AC204" s="56"/>
      <c r="AD204" s="56"/>
    </row>
    <row r="205" spans="1:30" ht="15" customHeight="1" x14ac:dyDescent="0.35">
      <c r="A205" s="52" t="s">
        <v>11</v>
      </c>
      <c r="B205" s="53">
        <v>1994</v>
      </c>
      <c r="C205" s="54">
        <v>146.4</v>
      </c>
      <c r="D205" s="54">
        <v>128.30000000000001</v>
      </c>
      <c r="E205" s="55">
        <v>176.8</v>
      </c>
      <c r="F205" s="148">
        <f t="shared" ref="F205:H225" si="22">+F$226*C205/+C$226</f>
        <v>25422.067200000001</v>
      </c>
      <c r="G205" s="148">
        <f t="shared" si="22"/>
        <v>15530.458400000001</v>
      </c>
      <c r="H205" s="149">
        <f t="shared" si="22"/>
        <v>9299.68</v>
      </c>
      <c r="I205" s="150"/>
      <c r="J205" s="159">
        <f t="shared" si="19"/>
        <v>0.61090462383798594</v>
      </c>
      <c r="K205" s="160">
        <f t="shared" si="20"/>
        <v>0.36581132159071628</v>
      </c>
      <c r="L205" s="57"/>
      <c r="M205" s="57"/>
      <c r="N205" s="57"/>
      <c r="O205" s="57"/>
      <c r="P205" s="57"/>
      <c r="Q205" s="57"/>
      <c r="R205" s="57"/>
      <c r="S205" s="57"/>
      <c r="T205" s="56"/>
      <c r="U205" s="56"/>
      <c r="V205" s="56"/>
      <c r="W205" s="56"/>
      <c r="X205" s="56"/>
      <c r="Y205" s="56"/>
      <c r="Z205" s="56"/>
      <c r="AA205" s="56"/>
      <c r="AB205" s="56"/>
      <c r="AC205" s="56"/>
      <c r="AD205" s="56"/>
    </row>
    <row r="206" spans="1:30" ht="15" customHeight="1" x14ac:dyDescent="0.35">
      <c r="A206" s="58"/>
      <c r="B206" s="59">
        <v>1995</v>
      </c>
      <c r="C206" s="57">
        <v>142.5</v>
      </c>
      <c r="D206" s="57">
        <v>127.7</v>
      </c>
      <c r="E206" s="60">
        <v>168.6</v>
      </c>
      <c r="F206" s="153">
        <f t="shared" si="22"/>
        <v>24744.84</v>
      </c>
      <c r="G206" s="153">
        <f t="shared" si="22"/>
        <v>15457.829599999999</v>
      </c>
      <c r="H206" s="154">
        <f t="shared" si="22"/>
        <v>8868.36</v>
      </c>
      <c r="I206" s="150"/>
      <c r="J206" s="151">
        <f t="shared" si="19"/>
        <v>0.62468900991075305</v>
      </c>
      <c r="K206" s="152">
        <f t="shared" si="20"/>
        <v>0.35839229512092219</v>
      </c>
      <c r="L206" s="57"/>
      <c r="M206" s="57"/>
      <c r="N206" s="57"/>
      <c r="O206" s="57"/>
      <c r="P206" s="57"/>
      <c r="Q206" s="57"/>
      <c r="R206" s="57"/>
      <c r="S206" s="57"/>
      <c r="T206" s="56"/>
      <c r="U206" s="56"/>
      <c r="V206" s="56"/>
      <c r="W206" s="56"/>
      <c r="X206" s="56"/>
      <c r="Y206" s="56"/>
      <c r="Z206" s="56"/>
      <c r="AA206" s="56"/>
      <c r="AB206" s="56"/>
      <c r="AC206" s="56"/>
      <c r="AD206" s="56"/>
    </row>
    <row r="207" spans="1:30" ht="15" customHeight="1" x14ac:dyDescent="0.35">
      <c r="A207" s="56"/>
      <c r="B207" s="59">
        <v>1996</v>
      </c>
      <c r="C207" s="57">
        <v>153.6</v>
      </c>
      <c r="D207" s="57">
        <v>127.7</v>
      </c>
      <c r="E207" s="60">
        <v>194.3</v>
      </c>
      <c r="F207" s="153">
        <f t="shared" si="22"/>
        <v>26672.332799999996</v>
      </c>
      <c r="G207" s="153">
        <f t="shared" si="22"/>
        <v>15457.829599999999</v>
      </c>
      <c r="H207" s="154">
        <f t="shared" si="22"/>
        <v>10220.18</v>
      </c>
      <c r="I207" s="150"/>
      <c r="J207" s="151">
        <f t="shared" si="19"/>
        <v>0.57954546817892139</v>
      </c>
      <c r="K207" s="152">
        <f t="shared" si="20"/>
        <v>0.38317533290526434</v>
      </c>
      <c r="L207" s="57"/>
      <c r="M207" s="57"/>
      <c r="N207" s="57"/>
      <c r="O207" s="57"/>
      <c r="P207" s="57"/>
      <c r="Q207" s="57"/>
      <c r="R207" s="57"/>
      <c r="S207" s="57"/>
      <c r="T207" s="56"/>
      <c r="U207" s="56"/>
      <c r="V207" s="56"/>
      <c r="W207" s="56"/>
      <c r="X207" s="56"/>
      <c r="Y207" s="56"/>
      <c r="Z207" s="56"/>
      <c r="AA207" s="56"/>
      <c r="AB207" s="56"/>
      <c r="AC207" s="56"/>
      <c r="AD207" s="56"/>
    </row>
    <row r="208" spans="1:30" ht="15" customHeight="1" x14ac:dyDescent="0.35">
      <c r="A208" s="56"/>
      <c r="B208" s="59">
        <v>1997</v>
      </c>
      <c r="C208" s="57">
        <v>154.4</v>
      </c>
      <c r="D208" s="57">
        <v>125.8</v>
      </c>
      <c r="E208" s="60">
        <v>199.4</v>
      </c>
      <c r="F208" s="153">
        <f t="shared" si="22"/>
        <v>26811.251200000002</v>
      </c>
      <c r="G208" s="153">
        <f t="shared" si="22"/>
        <v>15227.838399999999</v>
      </c>
      <c r="H208" s="154">
        <f t="shared" si="22"/>
        <v>10488.44</v>
      </c>
      <c r="I208" s="150"/>
      <c r="J208" s="151">
        <f t="shared" si="19"/>
        <v>0.56796448201566951</v>
      </c>
      <c r="K208" s="152">
        <f t="shared" si="20"/>
        <v>0.39119546946022421</v>
      </c>
      <c r="L208" s="57"/>
      <c r="M208" s="57"/>
      <c r="N208" s="57"/>
      <c r="O208" s="57"/>
      <c r="P208" s="57"/>
      <c r="Q208" s="57"/>
      <c r="R208" s="57"/>
      <c r="S208" s="57"/>
      <c r="T208" s="56"/>
      <c r="U208" s="56"/>
      <c r="V208" s="56"/>
      <c r="W208" s="56"/>
      <c r="X208" s="56"/>
      <c r="Y208" s="56"/>
      <c r="Z208" s="56"/>
      <c r="AA208" s="56"/>
      <c r="AB208" s="56"/>
      <c r="AC208" s="56"/>
      <c r="AD208" s="56"/>
    </row>
    <row r="209" spans="1:30" ht="15" customHeight="1" x14ac:dyDescent="0.35">
      <c r="A209" s="56"/>
      <c r="B209" s="59">
        <v>1998</v>
      </c>
      <c r="C209" s="57">
        <v>150.69999999999999</v>
      </c>
      <c r="D209" s="57">
        <v>136.6</v>
      </c>
      <c r="E209" s="60">
        <v>170.7</v>
      </c>
      <c r="F209" s="153">
        <f t="shared" si="22"/>
        <v>26168.7536</v>
      </c>
      <c r="G209" s="153">
        <f t="shared" si="22"/>
        <v>16535.156800000001</v>
      </c>
      <c r="H209" s="154">
        <f t="shared" si="22"/>
        <v>8978.82</v>
      </c>
      <c r="I209" s="150"/>
      <c r="J209" s="151">
        <f t="shared" si="19"/>
        <v>0.63186642561379003</v>
      </c>
      <c r="K209" s="152">
        <f t="shared" si="20"/>
        <v>0.34311225277462198</v>
      </c>
      <c r="L209" s="57"/>
      <c r="M209" s="57"/>
      <c r="N209" s="57"/>
      <c r="O209" s="57"/>
      <c r="P209" s="57"/>
      <c r="Q209" s="57"/>
      <c r="R209" s="57"/>
      <c r="S209" s="57"/>
      <c r="T209" s="56"/>
      <c r="U209" s="56"/>
      <c r="V209" s="56"/>
      <c r="W209" s="56"/>
      <c r="X209" s="56"/>
      <c r="Y209" s="56"/>
      <c r="Z209" s="56"/>
      <c r="AA209" s="56"/>
      <c r="AB209" s="56"/>
      <c r="AC209" s="56"/>
      <c r="AD209" s="56"/>
    </row>
    <row r="210" spans="1:30" ht="15" customHeight="1" x14ac:dyDescent="0.35">
      <c r="A210" s="56"/>
      <c r="B210" s="59">
        <v>1999</v>
      </c>
      <c r="C210" s="57">
        <v>141.30000000000001</v>
      </c>
      <c r="D210" s="57">
        <v>132.9</v>
      </c>
      <c r="E210" s="60">
        <v>153.80000000000001</v>
      </c>
      <c r="F210" s="153">
        <f t="shared" si="22"/>
        <v>24536.462400000004</v>
      </c>
      <c r="G210" s="153">
        <f t="shared" si="22"/>
        <v>16087.279199999999</v>
      </c>
      <c r="H210" s="154">
        <f t="shared" si="22"/>
        <v>8089.880000000001</v>
      </c>
      <c r="I210" s="150"/>
      <c r="J210" s="151">
        <f t="shared" si="19"/>
        <v>0.65564786552115173</v>
      </c>
      <c r="K210" s="152">
        <f t="shared" si="20"/>
        <v>0.32970849131046698</v>
      </c>
      <c r="L210" s="57"/>
      <c r="M210" s="57"/>
      <c r="N210" s="57"/>
      <c r="O210" s="57"/>
      <c r="P210" s="57"/>
      <c r="Q210" s="57"/>
      <c r="R210" s="57"/>
      <c r="S210" s="57"/>
      <c r="T210" s="56"/>
      <c r="U210" s="56"/>
      <c r="V210" s="56"/>
      <c r="W210" s="56"/>
      <c r="X210" s="56"/>
      <c r="Y210" s="56"/>
      <c r="Z210" s="56"/>
      <c r="AA210" s="56"/>
      <c r="AB210" s="56"/>
      <c r="AC210" s="56"/>
      <c r="AD210" s="56"/>
    </row>
    <row r="211" spans="1:30" ht="15" customHeight="1" x14ac:dyDescent="0.35">
      <c r="A211" s="56"/>
      <c r="B211" s="59">
        <v>2000</v>
      </c>
      <c r="C211" s="57">
        <v>136.69999999999999</v>
      </c>
      <c r="D211" s="57">
        <v>123.9</v>
      </c>
      <c r="E211" s="60">
        <v>154.5</v>
      </c>
      <c r="F211" s="153">
        <f t="shared" si="22"/>
        <v>23737.681599999996</v>
      </c>
      <c r="G211" s="153">
        <f t="shared" si="22"/>
        <v>14997.8472</v>
      </c>
      <c r="H211" s="154">
        <f t="shared" si="22"/>
        <v>8126.7</v>
      </c>
      <c r="I211" s="150"/>
      <c r="J211" s="151">
        <f t="shared" si="19"/>
        <v>0.63181600683362449</v>
      </c>
      <c r="K211" s="152">
        <f t="shared" si="20"/>
        <v>0.34235441088737162</v>
      </c>
      <c r="L211" s="57"/>
      <c r="M211" s="57"/>
      <c r="N211" s="57"/>
      <c r="O211" s="57"/>
      <c r="P211" s="57"/>
      <c r="Q211" s="57"/>
      <c r="R211" s="57"/>
      <c r="S211" s="57"/>
      <c r="T211" s="56"/>
      <c r="U211" s="56"/>
      <c r="V211" s="56"/>
      <c r="W211" s="56"/>
      <c r="X211" s="56"/>
      <c r="Y211" s="56"/>
      <c r="Z211" s="56"/>
      <c r="AA211" s="56"/>
      <c r="AB211" s="56"/>
      <c r="AC211" s="56"/>
      <c r="AD211" s="56"/>
    </row>
    <row r="212" spans="1:30" ht="15" customHeight="1" x14ac:dyDescent="0.35">
      <c r="A212" s="56"/>
      <c r="B212" s="59">
        <v>2001</v>
      </c>
      <c r="C212" s="57">
        <v>133.4</v>
      </c>
      <c r="D212" s="57">
        <v>125.1</v>
      </c>
      <c r="E212" s="60">
        <v>143.4</v>
      </c>
      <c r="F212" s="153">
        <f t="shared" si="22"/>
        <v>23164.643199999999</v>
      </c>
      <c r="G212" s="153">
        <f t="shared" si="22"/>
        <v>15143.104799999997</v>
      </c>
      <c r="H212" s="154">
        <f t="shared" si="22"/>
        <v>7542.84</v>
      </c>
      <c r="I212" s="150"/>
      <c r="J212" s="151">
        <f t="shared" si="19"/>
        <v>0.65371629812109511</v>
      </c>
      <c r="K212" s="152">
        <f t="shared" si="20"/>
        <v>0.32561865662580119</v>
      </c>
      <c r="L212" s="57"/>
      <c r="M212" s="57"/>
      <c r="N212" s="57"/>
      <c r="O212" s="57"/>
      <c r="P212" s="57"/>
      <c r="Q212" s="57"/>
      <c r="R212" s="57"/>
      <c r="S212" s="57"/>
      <c r="T212" s="56"/>
      <c r="U212" s="56"/>
      <c r="V212" s="56"/>
      <c r="W212" s="56"/>
      <c r="X212" s="56"/>
      <c r="Y212" s="56"/>
      <c r="Z212" s="56"/>
      <c r="AA212" s="56"/>
      <c r="AB212" s="56"/>
      <c r="AC212" s="56"/>
      <c r="AD212" s="56"/>
    </row>
    <row r="213" spans="1:30" ht="15" customHeight="1" x14ac:dyDescent="0.35">
      <c r="A213" s="56"/>
      <c r="B213" s="59">
        <v>2002</v>
      </c>
      <c r="C213" s="57">
        <v>125.5</v>
      </c>
      <c r="D213" s="57">
        <v>121.6</v>
      </c>
      <c r="E213" s="60">
        <v>128.5</v>
      </c>
      <c r="F213" s="153">
        <f t="shared" si="22"/>
        <v>21792.824000000001</v>
      </c>
      <c r="G213" s="153">
        <f t="shared" si="22"/>
        <v>14719.436799999999</v>
      </c>
      <c r="H213" s="154">
        <f t="shared" si="22"/>
        <v>6759.1</v>
      </c>
      <c r="I213" s="150"/>
      <c r="J213" s="151">
        <f t="shared" si="19"/>
        <v>0.67542585577711267</v>
      </c>
      <c r="K213" s="152">
        <f t="shared" si="20"/>
        <v>0.31015255296881211</v>
      </c>
      <c r="L213" s="57"/>
      <c r="M213" s="57"/>
      <c r="N213" s="57"/>
      <c r="O213" s="57"/>
      <c r="P213" s="57"/>
      <c r="Q213" s="57"/>
      <c r="R213" s="57"/>
      <c r="S213" s="57"/>
      <c r="T213" s="56"/>
      <c r="U213" s="56"/>
      <c r="V213" s="56"/>
      <c r="W213" s="56"/>
      <c r="X213" s="56"/>
      <c r="Y213" s="56"/>
      <c r="Z213" s="56"/>
      <c r="AA213" s="56"/>
      <c r="AB213" s="56"/>
      <c r="AC213" s="56"/>
      <c r="AD213" s="56"/>
    </row>
    <row r="214" spans="1:30" ht="15" customHeight="1" x14ac:dyDescent="0.35">
      <c r="A214" s="56"/>
      <c r="B214" s="59">
        <v>2003</v>
      </c>
      <c r="C214" s="57">
        <v>120.7</v>
      </c>
      <c r="D214" s="57">
        <v>124.4</v>
      </c>
      <c r="E214" s="60">
        <v>112.8</v>
      </c>
      <c r="F214" s="153">
        <f t="shared" si="22"/>
        <v>20959.313599999998</v>
      </c>
      <c r="G214" s="153">
        <f t="shared" si="22"/>
        <v>15058.3712</v>
      </c>
      <c r="H214" s="154">
        <f t="shared" si="22"/>
        <v>5933.28</v>
      </c>
      <c r="I214" s="150"/>
      <c r="J214" s="151">
        <f t="shared" si="19"/>
        <v>0.71845726856245906</v>
      </c>
      <c r="K214" s="152">
        <f t="shared" si="20"/>
        <v>0.2830856063912322</v>
      </c>
      <c r="L214" s="57"/>
      <c r="M214" s="57"/>
      <c r="N214" s="57"/>
      <c r="O214" s="57"/>
      <c r="P214" s="57"/>
      <c r="Q214" s="57"/>
      <c r="R214" s="57"/>
      <c r="S214" s="57"/>
      <c r="T214" s="56"/>
      <c r="U214" s="56"/>
      <c r="V214" s="56"/>
      <c r="W214" s="56"/>
      <c r="X214" s="56"/>
      <c r="Y214" s="56"/>
      <c r="Z214" s="56"/>
      <c r="AA214" s="56"/>
      <c r="AB214" s="56"/>
      <c r="AC214" s="56"/>
      <c r="AD214" s="56"/>
    </row>
    <row r="215" spans="1:30" ht="15" customHeight="1" x14ac:dyDescent="0.35">
      <c r="A215" s="56"/>
      <c r="B215" s="59">
        <v>2004</v>
      </c>
      <c r="C215" s="57">
        <v>115.7</v>
      </c>
      <c r="D215" s="57">
        <v>122</v>
      </c>
      <c r="E215" s="60">
        <v>104.2</v>
      </c>
      <c r="F215" s="153">
        <f t="shared" si="22"/>
        <v>20091.0736</v>
      </c>
      <c r="G215" s="153">
        <f t="shared" si="22"/>
        <v>14767.855999999998</v>
      </c>
      <c r="H215" s="154">
        <f t="shared" si="22"/>
        <v>5480.92</v>
      </c>
      <c r="I215" s="150"/>
      <c r="J215" s="151">
        <f t="shared" si="19"/>
        <v>0.73504563738196638</v>
      </c>
      <c r="K215" s="152">
        <f t="shared" si="20"/>
        <v>0.27280373906947414</v>
      </c>
      <c r="L215" s="57"/>
      <c r="M215" s="57"/>
      <c r="N215" s="57"/>
      <c r="O215" s="57"/>
      <c r="P215" s="57"/>
      <c r="Q215" s="57"/>
      <c r="R215" s="57"/>
      <c r="S215" s="57"/>
      <c r="T215" s="56"/>
      <c r="U215" s="56"/>
      <c r="V215" s="56"/>
      <c r="W215" s="56"/>
      <c r="X215" s="56"/>
      <c r="Y215" s="56"/>
      <c r="Z215" s="56"/>
      <c r="AA215" s="56"/>
      <c r="AB215" s="56"/>
      <c r="AC215" s="56"/>
      <c r="AD215" s="56"/>
    </row>
    <row r="216" spans="1:30" ht="15" customHeight="1" x14ac:dyDescent="0.35">
      <c r="A216" s="56"/>
      <c r="B216" s="59">
        <v>2005</v>
      </c>
      <c r="C216" s="57">
        <v>116.3</v>
      </c>
      <c r="D216" s="57">
        <v>125</v>
      </c>
      <c r="E216" s="60">
        <v>101.2</v>
      </c>
      <c r="F216" s="153">
        <f t="shared" si="22"/>
        <v>20195.262399999996</v>
      </c>
      <c r="G216" s="153">
        <f t="shared" si="22"/>
        <v>15131</v>
      </c>
      <c r="H216" s="154">
        <f t="shared" si="22"/>
        <v>5323.12</v>
      </c>
      <c r="I216" s="150"/>
      <c r="J216" s="151">
        <f t="shared" si="19"/>
        <v>0.74923512754159627</v>
      </c>
      <c r="K216" s="152">
        <f t="shared" si="20"/>
        <v>0.26358261133561706</v>
      </c>
      <c r="L216" s="57"/>
      <c r="M216" s="57"/>
      <c r="N216" s="57"/>
      <c r="O216" s="57"/>
      <c r="P216" s="57"/>
      <c r="Q216" s="57"/>
      <c r="R216" s="57"/>
      <c r="S216" s="57"/>
      <c r="T216" s="56"/>
      <c r="U216" s="56"/>
      <c r="V216" s="56"/>
      <c r="W216" s="56"/>
      <c r="X216" s="56"/>
      <c r="Y216" s="56"/>
      <c r="Z216" s="56"/>
      <c r="AA216" s="56"/>
      <c r="AB216" s="56"/>
      <c r="AC216" s="56"/>
      <c r="AD216" s="56"/>
    </row>
    <row r="217" spans="1:30" ht="15" customHeight="1" x14ac:dyDescent="0.35">
      <c r="A217" s="56"/>
      <c r="B217" s="59">
        <v>2006</v>
      </c>
      <c r="C217" s="57">
        <v>114.3</v>
      </c>
      <c r="D217" s="57">
        <v>120</v>
      </c>
      <c r="E217" s="60">
        <v>105</v>
      </c>
      <c r="F217" s="153">
        <f t="shared" si="22"/>
        <v>19847.966399999998</v>
      </c>
      <c r="G217" s="153">
        <f t="shared" si="22"/>
        <v>14525.76</v>
      </c>
      <c r="H217" s="154">
        <f t="shared" si="22"/>
        <v>5523</v>
      </c>
      <c r="I217" s="150"/>
      <c r="J217" s="151">
        <f t="shared" si="19"/>
        <v>0.73185129938551297</v>
      </c>
      <c r="K217" s="152">
        <f t="shared" si="20"/>
        <v>0.27826528364135084</v>
      </c>
      <c r="L217" s="57"/>
      <c r="M217" s="57"/>
      <c r="N217" s="57"/>
      <c r="O217" s="57"/>
      <c r="P217" s="57"/>
      <c r="Q217" s="57"/>
      <c r="R217" s="57"/>
      <c r="S217" s="57"/>
      <c r="T217" s="56"/>
      <c r="U217" s="56"/>
      <c r="V217" s="56"/>
      <c r="W217" s="56"/>
      <c r="X217" s="56"/>
      <c r="Y217" s="56"/>
      <c r="Z217" s="56"/>
      <c r="AA217" s="56"/>
      <c r="AB217" s="56"/>
      <c r="AC217" s="56"/>
      <c r="AD217" s="56"/>
    </row>
    <row r="218" spans="1:30" ht="15" customHeight="1" x14ac:dyDescent="0.35">
      <c r="A218" s="56"/>
      <c r="B218" s="59">
        <v>2007</v>
      </c>
      <c r="C218" s="57">
        <v>114.4</v>
      </c>
      <c r="D218" s="57">
        <v>123.2</v>
      </c>
      <c r="E218" s="60">
        <v>97.7</v>
      </c>
      <c r="F218" s="153">
        <f t="shared" si="22"/>
        <v>19865.331200000001</v>
      </c>
      <c r="G218" s="153">
        <f t="shared" si="22"/>
        <v>14913.113599999999</v>
      </c>
      <c r="H218" s="154">
        <f t="shared" si="22"/>
        <v>5139.0200000000004</v>
      </c>
      <c r="I218" s="150"/>
      <c r="J218" s="151">
        <f t="shared" si="19"/>
        <v>0.75071054440813945</v>
      </c>
      <c r="K218" s="152">
        <f t="shared" si="20"/>
        <v>0.25869289307393978</v>
      </c>
      <c r="L218" s="57"/>
      <c r="M218" s="57"/>
      <c r="N218" s="57"/>
      <c r="O218" s="57"/>
      <c r="P218" s="57"/>
      <c r="Q218" s="57"/>
      <c r="R218" s="57"/>
      <c r="S218" s="57"/>
      <c r="T218" s="56"/>
      <c r="U218" s="56"/>
      <c r="V218" s="56"/>
      <c r="W218" s="56"/>
      <c r="X218" s="56"/>
      <c r="Y218" s="56"/>
      <c r="Z218" s="56"/>
      <c r="AA218" s="56"/>
      <c r="AB218" s="56"/>
      <c r="AC218" s="56"/>
      <c r="AD218" s="56"/>
    </row>
    <row r="219" spans="1:30" ht="15" customHeight="1" x14ac:dyDescent="0.35">
      <c r="A219" s="56"/>
      <c r="B219" s="59">
        <v>2008</v>
      </c>
      <c r="C219" s="57">
        <v>104.8</v>
      </c>
      <c r="D219" s="57">
        <v>110.2</v>
      </c>
      <c r="E219" s="60">
        <v>96.2</v>
      </c>
      <c r="F219" s="153">
        <f t="shared" si="22"/>
        <v>18198.310399999998</v>
      </c>
      <c r="G219" s="153">
        <f t="shared" si="22"/>
        <v>13339.489599999999</v>
      </c>
      <c r="H219" s="154">
        <f t="shared" si="22"/>
        <v>5060.12</v>
      </c>
      <c r="I219" s="150"/>
      <c r="J219" s="151">
        <f t="shared" si="19"/>
        <v>0.73300703784017229</v>
      </c>
      <c r="K219" s="152">
        <f t="shared" si="20"/>
        <v>0.27805438465320387</v>
      </c>
      <c r="L219" s="57"/>
      <c r="M219" s="57"/>
      <c r="N219" s="57"/>
      <c r="O219" s="57"/>
      <c r="P219" s="57"/>
      <c r="Q219" s="57"/>
      <c r="R219" s="57"/>
      <c r="S219" s="57"/>
      <c r="T219" s="56"/>
      <c r="U219" s="56"/>
      <c r="V219" s="56"/>
      <c r="W219" s="56"/>
      <c r="X219" s="56"/>
      <c r="Y219" s="56"/>
      <c r="Z219" s="56"/>
      <c r="AA219" s="56"/>
      <c r="AB219" s="56"/>
      <c r="AC219" s="56"/>
      <c r="AD219" s="56"/>
    </row>
    <row r="220" spans="1:30" ht="15" customHeight="1" x14ac:dyDescent="0.35">
      <c r="A220" s="56"/>
      <c r="B220" s="59">
        <v>2009</v>
      </c>
      <c r="C220" s="57">
        <v>116.8</v>
      </c>
      <c r="D220" s="57">
        <v>124.9</v>
      </c>
      <c r="E220" s="60">
        <v>100.5</v>
      </c>
      <c r="F220" s="153">
        <f t="shared" si="22"/>
        <v>20282.0864</v>
      </c>
      <c r="G220" s="153">
        <f t="shared" si="22"/>
        <v>15118.895200000001</v>
      </c>
      <c r="H220" s="154">
        <f t="shared" si="22"/>
        <v>5286.3</v>
      </c>
      <c r="I220" s="150"/>
      <c r="J220" s="151">
        <f t="shared" si="19"/>
        <v>0.7454309631577154</v>
      </c>
      <c r="K220" s="152">
        <f t="shared" si="20"/>
        <v>0.26063886602908859</v>
      </c>
      <c r="L220" s="57"/>
      <c r="M220" s="57"/>
      <c r="N220" s="57"/>
      <c r="O220" s="57"/>
      <c r="P220" s="57"/>
      <c r="Q220" s="57"/>
      <c r="R220" s="57"/>
      <c r="S220" s="57"/>
      <c r="T220" s="56"/>
      <c r="U220" s="56"/>
      <c r="V220" s="56"/>
      <c r="W220" s="56"/>
      <c r="X220" s="56"/>
      <c r="Y220" s="56"/>
      <c r="Z220" s="56"/>
      <c r="AA220" s="56"/>
      <c r="AB220" s="56"/>
      <c r="AC220" s="56"/>
      <c r="AD220" s="56"/>
    </row>
    <row r="221" spans="1:30" ht="15" customHeight="1" x14ac:dyDescent="0.35">
      <c r="A221" s="56"/>
      <c r="B221" s="59">
        <v>2010</v>
      </c>
      <c r="C221" s="57">
        <v>114</v>
      </c>
      <c r="D221" s="57">
        <v>118.7</v>
      </c>
      <c r="E221" s="60">
        <v>105.4</v>
      </c>
      <c r="F221" s="153">
        <f t="shared" si="22"/>
        <v>19795.871999999999</v>
      </c>
      <c r="G221" s="153">
        <f t="shared" si="22"/>
        <v>14368.3976</v>
      </c>
      <c r="H221" s="154">
        <f t="shared" si="22"/>
        <v>5544.04</v>
      </c>
      <c r="I221" s="150"/>
      <c r="J221" s="151">
        <f t="shared" si="19"/>
        <v>0.72582797059912296</v>
      </c>
      <c r="K221" s="152">
        <f t="shared" si="20"/>
        <v>0.28006040855386416</v>
      </c>
      <c r="L221" s="57"/>
      <c r="M221" s="57"/>
      <c r="N221" s="57"/>
      <c r="O221" s="57"/>
      <c r="P221" s="57"/>
      <c r="Q221" s="57"/>
      <c r="R221" s="57"/>
      <c r="S221" s="57"/>
      <c r="T221" s="56"/>
      <c r="U221" s="56"/>
      <c r="V221" s="56"/>
      <c r="W221" s="56"/>
      <c r="X221" s="56"/>
      <c r="Y221" s="56"/>
      <c r="Z221" s="56"/>
      <c r="AA221" s="56"/>
      <c r="AB221" s="56"/>
      <c r="AC221" s="56"/>
      <c r="AD221" s="56"/>
    </row>
    <row r="222" spans="1:30" ht="15" customHeight="1" x14ac:dyDescent="0.35">
      <c r="A222" s="56"/>
      <c r="B222" s="59">
        <v>2011</v>
      </c>
      <c r="C222" s="57">
        <v>103</v>
      </c>
      <c r="D222" s="57">
        <v>106.3</v>
      </c>
      <c r="E222" s="60">
        <v>97.5</v>
      </c>
      <c r="F222" s="153">
        <f t="shared" si="22"/>
        <v>17885.743999999999</v>
      </c>
      <c r="G222" s="153">
        <f t="shared" si="22"/>
        <v>12867.402399999999</v>
      </c>
      <c r="H222" s="154">
        <f t="shared" si="22"/>
        <v>5128.5</v>
      </c>
      <c r="I222" s="150"/>
      <c r="J222" s="151">
        <f t="shared" si="19"/>
        <v>0.71942226166269629</v>
      </c>
      <c r="K222" s="152">
        <f t="shared" si="20"/>
        <v>0.28673674407953065</v>
      </c>
      <c r="L222" s="57"/>
      <c r="M222" s="57"/>
      <c r="N222" s="57"/>
      <c r="O222" s="57"/>
      <c r="P222" s="57"/>
      <c r="Q222" s="57"/>
      <c r="R222" s="57"/>
      <c r="S222" s="57"/>
      <c r="T222" s="56"/>
      <c r="U222" s="56"/>
      <c r="V222" s="56"/>
      <c r="W222" s="56"/>
      <c r="X222" s="56"/>
      <c r="Y222" s="56"/>
      <c r="Z222" s="56"/>
      <c r="AA222" s="56"/>
      <c r="AB222" s="56"/>
      <c r="AC222" s="56"/>
      <c r="AD222" s="56"/>
    </row>
    <row r="223" spans="1:30" ht="15" customHeight="1" x14ac:dyDescent="0.35">
      <c r="A223" s="56"/>
      <c r="B223" s="59">
        <v>2012</v>
      </c>
      <c r="C223" s="57">
        <v>107.2</v>
      </c>
      <c r="D223" s="57">
        <v>109.2</v>
      </c>
      <c r="E223" s="60">
        <v>106.1</v>
      </c>
      <c r="F223" s="153">
        <f t="shared" si="22"/>
        <v>18615.065600000002</v>
      </c>
      <c r="G223" s="153">
        <f t="shared" si="22"/>
        <v>13218.441599999998</v>
      </c>
      <c r="H223" s="154">
        <f t="shared" si="22"/>
        <v>5580.86</v>
      </c>
      <c r="I223" s="150"/>
      <c r="J223" s="151">
        <f t="shared" si="19"/>
        <v>0.71009374256516167</v>
      </c>
      <c r="K223" s="152">
        <f t="shared" si="20"/>
        <v>0.29980340225070168</v>
      </c>
      <c r="L223" s="57"/>
      <c r="M223" s="57"/>
      <c r="N223" s="57"/>
      <c r="O223" s="57"/>
      <c r="P223" s="57"/>
      <c r="Q223" s="57"/>
      <c r="R223" s="57"/>
      <c r="S223" s="57"/>
      <c r="T223" s="56"/>
      <c r="U223" s="56"/>
      <c r="V223" s="56"/>
      <c r="W223" s="56"/>
      <c r="X223" s="56"/>
      <c r="Y223" s="56"/>
      <c r="Z223" s="56"/>
      <c r="AA223" s="56"/>
      <c r="AB223" s="56"/>
      <c r="AC223" s="56"/>
      <c r="AD223" s="56"/>
    </row>
    <row r="224" spans="1:30" ht="15" customHeight="1" x14ac:dyDescent="0.35">
      <c r="A224" s="56"/>
      <c r="B224" s="59">
        <v>2013</v>
      </c>
      <c r="C224" s="57">
        <v>104.5</v>
      </c>
      <c r="D224" s="57">
        <v>97.3</v>
      </c>
      <c r="E224" s="60">
        <v>137.6</v>
      </c>
      <c r="F224" s="153">
        <f t="shared" si="22"/>
        <v>18146.216</v>
      </c>
      <c r="G224" s="153">
        <f t="shared" si="22"/>
        <v>11777.970399999998</v>
      </c>
      <c r="H224" s="154">
        <f t="shared" si="22"/>
        <v>7237.76</v>
      </c>
      <c r="I224" s="150"/>
      <c r="J224" s="151">
        <f t="shared" si="19"/>
        <v>0.64905930801220479</v>
      </c>
      <c r="K224" s="152">
        <f t="shared" si="20"/>
        <v>0.39885781145777172</v>
      </c>
      <c r="L224" s="57"/>
      <c r="M224" s="57"/>
      <c r="N224" s="57"/>
      <c r="O224" s="57"/>
      <c r="P224" s="57"/>
      <c r="Q224" s="57"/>
      <c r="R224" s="57"/>
      <c r="S224" s="57"/>
      <c r="T224" s="56"/>
      <c r="U224" s="56"/>
      <c r="V224" s="56"/>
      <c r="W224" s="56"/>
      <c r="X224" s="56"/>
      <c r="Y224" s="56"/>
      <c r="Z224" s="56"/>
      <c r="AA224" s="56"/>
      <c r="AB224" s="56"/>
      <c r="AC224" s="56"/>
      <c r="AD224" s="56"/>
    </row>
    <row r="225" spans="1:30" ht="15" customHeight="1" x14ac:dyDescent="0.35">
      <c r="A225" s="56"/>
      <c r="B225" s="59">
        <v>2014</v>
      </c>
      <c r="C225" s="57">
        <v>101.3</v>
      </c>
      <c r="D225" s="57">
        <v>97</v>
      </c>
      <c r="E225" s="60">
        <v>120.7</v>
      </c>
      <c r="F225" s="153">
        <f t="shared" si="22"/>
        <v>17590.542399999998</v>
      </c>
      <c r="G225" s="153">
        <f t="shared" si="22"/>
        <v>11741.655999999999</v>
      </c>
      <c r="H225" s="154">
        <f t="shared" si="22"/>
        <v>6348.82</v>
      </c>
      <c r="I225" s="150"/>
      <c r="J225" s="151">
        <f t="shared" si="19"/>
        <v>0.667498234733228</v>
      </c>
      <c r="K225" s="152">
        <f t="shared" si="20"/>
        <v>0.36092235564038094</v>
      </c>
      <c r="L225" s="57"/>
      <c r="M225" s="57"/>
      <c r="N225" s="57"/>
      <c r="O225" s="57"/>
      <c r="P225" s="57"/>
      <c r="Q225" s="57"/>
      <c r="R225" s="57"/>
      <c r="S225" s="57"/>
      <c r="T225" s="56"/>
      <c r="U225" s="56"/>
      <c r="V225" s="56"/>
      <c r="W225" s="56"/>
      <c r="X225" s="56"/>
      <c r="Y225" s="56"/>
      <c r="Z225" s="56"/>
      <c r="AA225" s="56"/>
      <c r="AB225" s="56"/>
      <c r="AC225" s="56"/>
      <c r="AD225" s="56"/>
    </row>
    <row r="226" spans="1:30" ht="15" customHeight="1" x14ac:dyDescent="0.35">
      <c r="A226" s="56"/>
      <c r="B226" s="59">
        <v>2015</v>
      </c>
      <c r="C226" s="57">
        <v>100</v>
      </c>
      <c r="D226" s="57">
        <v>100</v>
      </c>
      <c r="E226" s="60">
        <v>100</v>
      </c>
      <c r="F226" s="163">
        <v>17364.8</v>
      </c>
      <c r="G226" s="163">
        <v>12104.8</v>
      </c>
      <c r="H226" s="164">
        <v>5260</v>
      </c>
      <c r="I226" s="150"/>
      <c r="J226" s="151">
        <f t="shared" si="19"/>
        <v>0.69708836266470098</v>
      </c>
      <c r="K226" s="152">
        <f t="shared" si="20"/>
        <v>0.30291163733529902</v>
      </c>
      <c r="L226" s="57"/>
      <c r="M226" s="57"/>
      <c r="N226" s="57"/>
      <c r="O226" s="57"/>
      <c r="P226" s="57"/>
      <c r="Q226" s="57"/>
      <c r="R226" s="57"/>
      <c r="S226" s="57"/>
      <c r="T226" s="56"/>
      <c r="U226" s="56"/>
      <c r="V226" s="56"/>
      <c r="W226" s="56"/>
      <c r="X226" s="56"/>
      <c r="Y226" s="56"/>
      <c r="Z226" s="56"/>
      <c r="AA226" s="56"/>
      <c r="AB226" s="56"/>
      <c r="AC226" s="56"/>
      <c r="AD226" s="56"/>
    </row>
    <row r="227" spans="1:30" ht="15" customHeight="1" x14ac:dyDescent="0.35">
      <c r="A227" s="56"/>
      <c r="B227" s="59">
        <v>2016</v>
      </c>
      <c r="C227" s="57">
        <v>104.4</v>
      </c>
      <c r="D227" s="57">
        <v>105.7</v>
      </c>
      <c r="E227" s="60">
        <v>101.3</v>
      </c>
      <c r="F227" s="153">
        <f t="shared" ref="F227:H233" si="23">+F$226*C227/+C$226</f>
        <v>18128.851200000001</v>
      </c>
      <c r="G227" s="153">
        <f t="shared" si="23"/>
        <v>12794.773599999999</v>
      </c>
      <c r="H227" s="154">
        <f t="shared" si="23"/>
        <v>5328.38</v>
      </c>
      <c r="I227" s="150"/>
      <c r="J227" s="151">
        <f t="shared" si="19"/>
        <v>0.70576858174002766</v>
      </c>
      <c r="K227" s="152">
        <f t="shared" si="20"/>
        <v>0.29391713469411673</v>
      </c>
      <c r="L227" s="57"/>
      <c r="M227" s="57"/>
      <c r="N227" s="57"/>
      <c r="O227" s="57"/>
      <c r="P227" s="57"/>
      <c r="Q227" s="57"/>
      <c r="R227" s="57"/>
      <c r="S227" s="57"/>
      <c r="T227" s="56"/>
      <c r="U227" s="56"/>
      <c r="V227" s="56"/>
      <c r="W227" s="56"/>
      <c r="X227" s="56"/>
      <c r="Y227" s="56"/>
      <c r="Z227" s="56"/>
      <c r="AA227" s="56"/>
      <c r="AB227" s="56"/>
      <c r="AC227" s="56"/>
      <c r="AD227" s="56"/>
    </row>
    <row r="228" spans="1:30" ht="15" customHeight="1" x14ac:dyDescent="0.35">
      <c r="A228" s="56"/>
      <c r="B228" s="59">
        <v>2017</v>
      </c>
      <c r="C228" s="57">
        <v>100.5</v>
      </c>
      <c r="D228" s="57">
        <v>98.2</v>
      </c>
      <c r="E228" s="60">
        <v>103.2</v>
      </c>
      <c r="F228" s="153">
        <f t="shared" si="23"/>
        <v>17451.624</v>
      </c>
      <c r="G228" s="153">
        <f t="shared" si="23"/>
        <v>11886.913599999998</v>
      </c>
      <c r="H228" s="154">
        <f t="shared" si="23"/>
        <v>5428.32</v>
      </c>
      <c r="I228" s="150"/>
      <c r="J228" s="151">
        <f t="shared" si="19"/>
        <v>0.68113509665346894</v>
      </c>
      <c r="K228" s="152">
        <f t="shared" si="20"/>
        <v>0.31104956192042643</v>
      </c>
      <c r="L228" s="57"/>
      <c r="M228" s="57"/>
      <c r="N228" s="57"/>
      <c r="O228" s="57"/>
      <c r="P228" s="57"/>
      <c r="Q228" s="57"/>
      <c r="R228" s="57"/>
      <c r="S228" s="57"/>
      <c r="T228" s="56"/>
      <c r="U228" s="56"/>
      <c r="V228" s="56"/>
      <c r="W228" s="56"/>
      <c r="X228" s="56"/>
      <c r="Y228" s="56"/>
      <c r="Z228" s="56"/>
      <c r="AA228" s="56"/>
      <c r="AB228" s="56"/>
      <c r="AC228" s="56"/>
      <c r="AD228" s="56"/>
    </row>
    <row r="229" spans="1:30" ht="15" customHeight="1" x14ac:dyDescent="0.35">
      <c r="A229" s="56"/>
      <c r="B229" s="59">
        <v>2018</v>
      </c>
      <c r="C229" s="57">
        <v>95.7</v>
      </c>
      <c r="D229" s="57">
        <v>91</v>
      </c>
      <c r="E229" s="60">
        <v>103.5</v>
      </c>
      <c r="F229" s="153">
        <f t="shared" si="23"/>
        <v>16618.113599999997</v>
      </c>
      <c r="G229" s="153">
        <f t="shared" si="23"/>
        <v>11015.368</v>
      </c>
      <c r="H229" s="154">
        <f t="shared" si="23"/>
        <v>5444.1</v>
      </c>
      <c r="I229" s="150"/>
      <c r="J229" s="151">
        <f t="shared" si="19"/>
        <v>0.66285309302495099</v>
      </c>
      <c r="K229" s="152">
        <f t="shared" si="20"/>
        <v>0.32760036012751781</v>
      </c>
      <c r="L229" s="57"/>
      <c r="M229" s="57"/>
      <c r="N229" s="57"/>
      <c r="O229" s="57"/>
      <c r="P229" s="57"/>
      <c r="Q229" s="57"/>
      <c r="R229" s="57"/>
      <c r="S229" s="57"/>
      <c r="T229" s="56"/>
      <c r="U229" s="56"/>
      <c r="V229" s="56"/>
      <c r="W229" s="56"/>
      <c r="X229" s="56"/>
      <c r="Y229" s="56"/>
      <c r="Z229" s="56"/>
      <c r="AA229" s="56"/>
      <c r="AB229" s="56"/>
      <c r="AC229" s="56"/>
      <c r="AD229" s="56"/>
    </row>
    <row r="230" spans="1:30" ht="15" customHeight="1" x14ac:dyDescent="0.35">
      <c r="A230" s="56"/>
      <c r="B230" s="59">
        <v>2019</v>
      </c>
      <c r="C230" s="57">
        <v>95.6</v>
      </c>
      <c r="D230" s="57">
        <v>91.8</v>
      </c>
      <c r="E230" s="60">
        <v>100.8</v>
      </c>
      <c r="F230" s="153">
        <f t="shared" si="23"/>
        <v>16600.748799999998</v>
      </c>
      <c r="G230" s="153">
        <f t="shared" si="23"/>
        <v>11112.206399999999</v>
      </c>
      <c r="H230" s="154">
        <f t="shared" si="23"/>
        <v>5302.08</v>
      </c>
      <c r="I230" s="150"/>
      <c r="J230" s="151">
        <f t="shared" si="19"/>
        <v>0.66937982942070662</v>
      </c>
      <c r="K230" s="152">
        <f t="shared" si="20"/>
        <v>0.31938800254600569</v>
      </c>
      <c r="L230" s="57"/>
      <c r="M230" s="57"/>
      <c r="N230" s="57"/>
      <c r="O230" s="57"/>
      <c r="P230" s="57"/>
      <c r="Q230" s="57"/>
      <c r="R230" s="57"/>
      <c r="S230" s="57"/>
      <c r="T230" s="56"/>
      <c r="U230" s="56"/>
      <c r="V230" s="56"/>
      <c r="W230" s="56"/>
      <c r="X230" s="56"/>
      <c r="Y230" s="56"/>
      <c r="Z230" s="56"/>
      <c r="AA230" s="56"/>
      <c r="AB230" s="56"/>
      <c r="AC230" s="56"/>
      <c r="AD230" s="56"/>
    </row>
    <row r="231" spans="1:30" ht="15" customHeight="1" x14ac:dyDescent="0.35">
      <c r="A231" s="56"/>
      <c r="B231" s="59">
        <v>2020</v>
      </c>
      <c r="C231" s="57">
        <v>86.1</v>
      </c>
      <c r="D231" s="57">
        <v>80.3</v>
      </c>
      <c r="E231" s="60">
        <v>96.2</v>
      </c>
      <c r="F231" s="153">
        <f t="shared" si="23"/>
        <v>14951.092799999999</v>
      </c>
      <c r="G231" s="153">
        <f t="shared" si="23"/>
        <v>9720.1543999999994</v>
      </c>
      <c r="H231" s="154">
        <f t="shared" si="23"/>
        <v>5060.12</v>
      </c>
      <c r="I231" s="150"/>
      <c r="J231" s="151">
        <f t="shared" si="19"/>
        <v>0.65013002929123687</v>
      </c>
      <c r="K231" s="152">
        <f t="shared" si="20"/>
        <v>0.33844482591934688</v>
      </c>
      <c r="L231" s="57"/>
      <c r="M231" s="57"/>
      <c r="N231" s="57"/>
      <c r="O231" s="57"/>
      <c r="P231" s="57"/>
      <c r="Q231" s="57"/>
      <c r="R231" s="57"/>
      <c r="S231" s="57"/>
      <c r="T231" s="56"/>
      <c r="U231" s="56"/>
      <c r="V231" s="56"/>
      <c r="W231" s="56"/>
      <c r="X231" s="56"/>
      <c r="Y231" s="56"/>
      <c r="Z231" s="56"/>
      <c r="AA231" s="56"/>
      <c r="AB231" s="56"/>
      <c r="AC231" s="56"/>
      <c r="AD231" s="56"/>
    </row>
    <row r="232" spans="1:30" ht="15" customHeight="1" x14ac:dyDescent="0.35">
      <c r="A232" s="56"/>
      <c r="B232" s="59">
        <v>2021</v>
      </c>
      <c r="C232" s="57">
        <v>83.6</v>
      </c>
      <c r="D232" s="57">
        <v>75</v>
      </c>
      <c r="E232" s="60">
        <v>98.4</v>
      </c>
      <c r="F232" s="153">
        <f t="shared" si="23"/>
        <v>14516.972799999998</v>
      </c>
      <c r="G232" s="153">
        <f t="shared" si="23"/>
        <v>9078.6</v>
      </c>
      <c r="H232" s="154">
        <f t="shared" si="23"/>
        <v>5175.84</v>
      </c>
      <c r="I232" s="150"/>
      <c r="J232" s="151">
        <f t="shared" si="19"/>
        <v>0.6253783157877103</v>
      </c>
      <c r="K232" s="152">
        <f t="shared" si="20"/>
        <v>0.35653714250949076</v>
      </c>
      <c r="L232" s="57"/>
      <c r="M232" s="57"/>
      <c r="N232" s="57"/>
      <c r="O232" s="57"/>
      <c r="P232" s="57"/>
      <c r="Q232" s="57"/>
      <c r="R232" s="57"/>
      <c r="S232" s="57"/>
      <c r="T232" s="56"/>
      <c r="U232" s="56"/>
      <c r="V232" s="56"/>
      <c r="W232" s="56"/>
      <c r="X232" s="56"/>
      <c r="Y232" s="56"/>
      <c r="Z232" s="56"/>
      <c r="AA232" s="56"/>
      <c r="AB232" s="56"/>
      <c r="AC232" s="56"/>
      <c r="AD232" s="56"/>
    </row>
    <row r="233" spans="1:30" ht="15" customHeight="1" thickBot="1" x14ac:dyDescent="0.4">
      <c r="A233" s="62"/>
      <c r="B233" s="63">
        <v>2022</v>
      </c>
      <c r="C233" s="64">
        <v>88.4</v>
      </c>
      <c r="D233" s="64">
        <v>79.400000000000006</v>
      </c>
      <c r="E233" s="65">
        <v>103.6</v>
      </c>
      <c r="F233" s="155">
        <f t="shared" si="23"/>
        <v>15350.483200000001</v>
      </c>
      <c r="G233" s="155">
        <f t="shared" si="23"/>
        <v>9611.2111999999997</v>
      </c>
      <c r="H233" s="156">
        <f t="shared" si="23"/>
        <v>5449.36</v>
      </c>
      <c r="I233" s="150"/>
      <c r="J233" s="157">
        <f t="shared" si="19"/>
        <v>0.62611782800426763</v>
      </c>
      <c r="K233" s="158">
        <f t="shared" si="20"/>
        <v>0.35499599126625536</v>
      </c>
      <c r="L233" s="57"/>
      <c r="M233" s="57"/>
      <c r="N233" s="57"/>
      <c r="O233" s="57"/>
      <c r="P233" s="57"/>
      <c r="Q233" s="57"/>
      <c r="R233" s="57"/>
      <c r="S233" s="57"/>
      <c r="T233" s="56"/>
      <c r="U233" s="56"/>
      <c r="V233" s="56"/>
      <c r="W233" s="56"/>
      <c r="X233" s="56"/>
      <c r="Y233" s="56"/>
      <c r="Z233" s="56"/>
      <c r="AA233" s="56"/>
      <c r="AB233" s="56"/>
      <c r="AC233" s="56"/>
      <c r="AD233" s="56"/>
    </row>
    <row r="234" spans="1:30" ht="15" customHeight="1" x14ac:dyDescent="0.35">
      <c r="A234" s="52" t="s">
        <v>12</v>
      </c>
      <c r="B234" s="53">
        <v>1994</v>
      </c>
      <c r="C234" s="54">
        <v>157</v>
      </c>
      <c r="D234" s="54">
        <v>186.5</v>
      </c>
      <c r="E234" s="55">
        <v>132.80000000000001</v>
      </c>
      <c r="F234" s="148">
        <f t="shared" ref="F234:H254" si="24">+F$255*C234/+C$255</f>
        <v>10191.341</v>
      </c>
      <c r="G234" s="148">
        <f t="shared" si="24"/>
        <v>6376.8079999999991</v>
      </c>
      <c r="H234" s="149">
        <f t="shared" si="24"/>
        <v>4079.8816000000002</v>
      </c>
      <c r="I234" s="150"/>
      <c r="J234" s="159">
        <f t="shared" si="19"/>
        <v>0.6257084322858002</v>
      </c>
      <c r="K234" s="160">
        <f t="shared" si="20"/>
        <v>0.40032823943384882</v>
      </c>
      <c r="L234" s="57"/>
      <c r="M234" s="57"/>
      <c r="N234" s="57"/>
      <c r="O234" s="57"/>
      <c r="P234" s="57"/>
      <c r="Q234" s="57"/>
      <c r="R234" s="57"/>
      <c r="S234" s="57"/>
      <c r="T234" s="56"/>
      <c r="U234" s="56"/>
      <c r="V234" s="56"/>
      <c r="W234" s="56"/>
      <c r="X234" s="56"/>
      <c r="Y234" s="56"/>
      <c r="Z234" s="56"/>
      <c r="AA234" s="56"/>
      <c r="AB234" s="56"/>
      <c r="AC234" s="56"/>
      <c r="AD234" s="56"/>
    </row>
    <row r="235" spans="1:30" ht="15" customHeight="1" x14ac:dyDescent="0.35">
      <c r="A235" s="58"/>
      <c r="B235" s="59">
        <v>1995</v>
      </c>
      <c r="C235" s="57">
        <v>156.1</v>
      </c>
      <c r="D235" s="57">
        <v>182.9</v>
      </c>
      <c r="E235" s="60">
        <v>134.1</v>
      </c>
      <c r="F235" s="153">
        <f t="shared" si="24"/>
        <v>10132.9193</v>
      </c>
      <c r="G235" s="153">
        <f t="shared" si="24"/>
        <v>6253.7167999999992</v>
      </c>
      <c r="H235" s="154">
        <f t="shared" si="24"/>
        <v>4119.8201999999992</v>
      </c>
      <c r="I235" s="150"/>
      <c r="J235" s="151">
        <f t="shared" si="19"/>
        <v>0.61716832186751946</v>
      </c>
      <c r="K235" s="152">
        <f t="shared" si="20"/>
        <v>0.4065778161284675</v>
      </c>
      <c r="L235" s="57"/>
      <c r="M235" s="57"/>
      <c r="N235" s="57"/>
      <c r="O235" s="57"/>
      <c r="P235" s="57"/>
      <c r="Q235" s="57"/>
      <c r="R235" s="57"/>
      <c r="S235" s="57"/>
      <c r="T235" s="56"/>
      <c r="U235" s="56"/>
      <c r="V235" s="56"/>
      <c r="W235" s="56"/>
      <c r="X235" s="56"/>
      <c r="Y235" s="56"/>
      <c r="Z235" s="56"/>
      <c r="AA235" s="56"/>
      <c r="AB235" s="56"/>
      <c r="AC235" s="56"/>
      <c r="AD235" s="56"/>
    </row>
    <row r="236" spans="1:30" ht="15" customHeight="1" x14ac:dyDescent="0.35">
      <c r="A236" s="56"/>
      <c r="B236" s="59">
        <v>1996</v>
      </c>
      <c r="C236" s="57">
        <v>158.6</v>
      </c>
      <c r="D236" s="57">
        <v>183.1</v>
      </c>
      <c r="E236" s="60">
        <v>138.4</v>
      </c>
      <c r="F236" s="153">
        <f t="shared" si="24"/>
        <v>10295.201799999999</v>
      </c>
      <c r="G236" s="153">
        <f t="shared" si="24"/>
        <v>6260.5551999999989</v>
      </c>
      <c r="H236" s="154">
        <f t="shared" si="24"/>
        <v>4251.9247999999998</v>
      </c>
      <c r="I236" s="150"/>
      <c r="J236" s="151">
        <f t="shared" si="19"/>
        <v>0.60810417528678262</v>
      </c>
      <c r="K236" s="152">
        <f t="shared" si="20"/>
        <v>0.4130006271465218</v>
      </c>
      <c r="L236" s="57"/>
      <c r="M236" s="57"/>
      <c r="N236" s="57"/>
      <c r="O236" s="57"/>
      <c r="P236" s="57"/>
      <c r="Q236" s="57"/>
      <c r="R236" s="57"/>
      <c r="S236" s="57"/>
      <c r="T236" s="56"/>
      <c r="U236" s="56"/>
      <c r="V236" s="56"/>
      <c r="W236" s="56"/>
      <c r="X236" s="56"/>
      <c r="Y236" s="56"/>
      <c r="Z236" s="56"/>
      <c r="AA236" s="56"/>
      <c r="AB236" s="56"/>
      <c r="AC236" s="56"/>
      <c r="AD236" s="56"/>
    </row>
    <row r="237" spans="1:30" ht="15" customHeight="1" x14ac:dyDescent="0.35">
      <c r="A237" s="56"/>
      <c r="B237" s="59">
        <v>1997</v>
      </c>
      <c r="C237" s="57">
        <v>157</v>
      </c>
      <c r="D237" s="57">
        <v>180.8</v>
      </c>
      <c r="E237" s="60">
        <v>137.5</v>
      </c>
      <c r="F237" s="153">
        <f t="shared" si="24"/>
        <v>10191.341</v>
      </c>
      <c r="G237" s="153">
        <f t="shared" si="24"/>
        <v>6181.9135999999999</v>
      </c>
      <c r="H237" s="154">
        <f t="shared" si="24"/>
        <v>4224.2749999999996</v>
      </c>
      <c r="I237" s="150"/>
      <c r="J237" s="151">
        <f t="shared" si="19"/>
        <v>0.60658490379234686</v>
      </c>
      <c r="K237" s="152">
        <f t="shared" si="20"/>
        <v>0.4144964828475467</v>
      </c>
      <c r="L237" s="57"/>
      <c r="M237" s="57"/>
      <c r="N237" s="57"/>
      <c r="O237" s="57"/>
      <c r="P237" s="57"/>
      <c r="Q237" s="57"/>
      <c r="R237" s="57"/>
      <c r="S237" s="57"/>
      <c r="T237" s="56"/>
      <c r="U237" s="56"/>
      <c r="V237" s="56"/>
      <c r="W237" s="56"/>
      <c r="X237" s="56"/>
      <c r="Y237" s="56"/>
      <c r="Z237" s="56"/>
      <c r="AA237" s="56"/>
      <c r="AB237" s="56"/>
      <c r="AC237" s="56"/>
      <c r="AD237" s="56"/>
    </row>
    <row r="238" spans="1:30" ht="15" customHeight="1" x14ac:dyDescent="0.35">
      <c r="A238" s="56"/>
      <c r="B238" s="59">
        <v>1998</v>
      </c>
      <c r="C238" s="57">
        <v>145</v>
      </c>
      <c r="D238" s="57">
        <v>168.1</v>
      </c>
      <c r="E238" s="60">
        <v>126.1</v>
      </c>
      <c r="F238" s="153">
        <f t="shared" si="24"/>
        <v>9412.3850000000002</v>
      </c>
      <c r="G238" s="153">
        <f t="shared" si="24"/>
        <v>5747.6751999999988</v>
      </c>
      <c r="H238" s="154">
        <f t="shared" si="24"/>
        <v>3874.0441999999998</v>
      </c>
      <c r="I238" s="150"/>
      <c r="J238" s="151">
        <f t="shared" si="19"/>
        <v>0.61065024433233428</v>
      </c>
      <c r="K238" s="152">
        <f t="shared" si="20"/>
        <v>0.41159006989195618</v>
      </c>
      <c r="L238" s="57"/>
      <c r="M238" s="57"/>
      <c r="N238" s="57"/>
      <c r="O238" s="57"/>
      <c r="P238" s="57"/>
      <c r="Q238" s="57"/>
      <c r="R238" s="57"/>
      <c r="S238" s="57"/>
      <c r="T238" s="56"/>
      <c r="U238" s="56"/>
      <c r="V238" s="56"/>
      <c r="W238" s="56"/>
      <c r="X238" s="56"/>
      <c r="Y238" s="56"/>
      <c r="Z238" s="56"/>
      <c r="AA238" s="56"/>
      <c r="AB238" s="56"/>
      <c r="AC238" s="56"/>
      <c r="AD238" s="56"/>
    </row>
    <row r="239" spans="1:30" ht="15" customHeight="1" x14ac:dyDescent="0.35">
      <c r="A239" s="56"/>
      <c r="B239" s="59">
        <v>1999</v>
      </c>
      <c r="C239" s="57">
        <v>137.4</v>
      </c>
      <c r="D239" s="57">
        <v>160.9</v>
      </c>
      <c r="E239" s="60">
        <v>117.9</v>
      </c>
      <c r="F239" s="153">
        <f t="shared" si="24"/>
        <v>8919.0462000000007</v>
      </c>
      <c r="G239" s="153">
        <f t="shared" si="24"/>
        <v>5501.4928</v>
      </c>
      <c r="H239" s="154">
        <f t="shared" si="24"/>
        <v>3622.1237999999998</v>
      </c>
      <c r="I239" s="150"/>
      <c r="J239" s="151">
        <f t="shared" si="19"/>
        <v>0.61682523855521676</v>
      </c>
      <c r="K239" s="152">
        <f t="shared" si="20"/>
        <v>0.40611111533428312</v>
      </c>
      <c r="L239" s="57"/>
      <c r="M239" s="57"/>
      <c r="N239" s="57"/>
      <c r="O239" s="57"/>
      <c r="P239" s="57"/>
      <c r="Q239" s="57"/>
      <c r="R239" s="57"/>
      <c r="S239" s="57"/>
      <c r="T239" s="56"/>
      <c r="U239" s="56"/>
      <c r="V239" s="56"/>
      <c r="W239" s="56"/>
      <c r="X239" s="56"/>
      <c r="Y239" s="56"/>
      <c r="Z239" s="56"/>
      <c r="AA239" s="56"/>
      <c r="AB239" s="56"/>
      <c r="AC239" s="56"/>
      <c r="AD239" s="56"/>
    </row>
    <row r="240" spans="1:30" ht="15" customHeight="1" x14ac:dyDescent="0.35">
      <c r="A240" s="56"/>
      <c r="B240" s="59">
        <v>2000</v>
      </c>
      <c r="C240" s="57">
        <v>138.9</v>
      </c>
      <c r="D240" s="57">
        <v>159.30000000000001</v>
      </c>
      <c r="E240" s="60">
        <v>122</v>
      </c>
      <c r="F240" s="153">
        <f t="shared" si="24"/>
        <v>9016.4157000000014</v>
      </c>
      <c r="G240" s="153">
        <f t="shared" si="24"/>
        <v>5446.7856000000002</v>
      </c>
      <c r="H240" s="154">
        <f t="shared" si="24"/>
        <v>3748.0839999999998</v>
      </c>
      <c r="I240" s="150"/>
      <c r="J240" s="151">
        <f t="shared" si="19"/>
        <v>0.60409654803293944</v>
      </c>
      <c r="K240" s="152">
        <f t="shared" si="20"/>
        <v>0.41569556292751669</v>
      </c>
      <c r="L240" s="57"/>
      <c r="M240" s="57"/>
      <c r="N240" s="57"/>
      <c r="O240" s="57"/>
      <c r="P240" s="57"/>
      <c r="Q240" s="57"/>
      <c r="R240" s="57"/>
      <c r="S240" s="57"/>
      <c r="T240" s="56"/>
      <c r="U240" s="56"/>
      <c r="V240" s="56"/>
      <c r="W240" s="56"/>
      <c r="X240" s="56"/>
      <c r="Y240" s="56"/>
      <c r="Z240" s="56"/>
      <c r="AA240" s="56"/>
      <c r="AB240" s="56"/>
      <c r="AC240" s="56"/>
      <c r="AD240" s="56"/>
    </row>
    <row r="241" spans="1:30" ht="15" customHeight="1" x14ac:dyDescent="0.35">
      <c r="A241" s="56"/>
      <c r="B241" s="59">
        <v>2001</v>
      </c>
      <c r="C241" s="57">
        <v>135</v>
      </c>
      <c r="D241" s="57">
        <v>154.4</v>
      </c>
      <c r="E241" s="60">
        <v>119</v>
      </c>
      <c r="F241" s="153">
        <f t="shared" si="24"/>
        <v>8763.2549999999992</v>
      </c>
      <c r="G241" s="153">
        <f t="shared" si="24"/>
        <v>5279.2447999999995</v>
      </c>
      <c r="H241" s="154">
        <f t="shared" si="24"/>
        <v>3655.9179999999997</v>
      </c>
      <c r="I241" s="150"/>
      <c r="J241" s="151">
        <f t="shared" si="19"/>
        <v>0.60242966797154707</v>
      </c>
      <c r="K241" s="152">
        <f t="shared" si="20"/>
        <v>0.41718722095842242</v>
      </c>
      <c r="L241" s="57"/>
      <c r="M241" s="57"/>
      <c r="N241" s="57"/>
      <c r="O241" s="57"/>
      <c r="P241" s="57"/>
      <c r="Q241" s="57"/>
      <c r="R241" s="57"/>
      <c r="S241" s="57"/>
      <c r="T241" s="56"/>
      <c r="U241" s="56"/>
      <c r="V241" s="56"/>
      <c r="W241" s="56"/>
      <c r="X241" s="56"/>
      <c r="Y241" s="56"/>
      <c r="Z241" s="56"/>
      <c r="AA241" s="56"/>
      <c r="AB241" s="56"/>
      <c r="AC241" s="56"/>
      <c r="AD241" s="56"/>
    </row>
    <row r="242" spans="1:30" ht="15" customHeight="1" x14ac:dyDescent="0.35">
      <c r="A242" s="56"/>
      <c r="B242" s="59">
        <v>2002</v>
      </c>
      <c r="C242" s="57">
        <v>125.1</v>
      </c>
      <c r="D242" s="57">
        <v>141.19999999999999</v>
      </c>
      <c r="E242" s="60">
        <v>111.8</v>
      </c>
      <c r="F242" s="153">
        <f t="shared" si="24"/>
        <v>8120.6162999999997</v>
      </c>
      <c r="G242" s="153">
        <f t="shared" si="24"/>
        <v>4827.9103999999988</v>
      </c>
      <c r="H242" s="154">
        <f t="shared" si="24"/>
        <v>3434.7195999999994</v>
      </c>
      <c r="I242" s="150"/>
      <c r="J242" s="151">
        <f t="shared" si="19"/>
        <v>0.59452512243436484</v>
      </c>
      <c r="K242" s="152">
        <f t="shared" si="20"/>
        <v>0.42296292216146203</v>
      </c>
      <c r="L242" s="57"/>
      <c r="M242" s="57"/>
      <c r="N242" s="57"/>
      <c r="O242" s="57"/>
      <c r="P242" s="57"/>
      <c r="Q242" s="57"/>
      <c r="R242" s="57"/>
      <c r="S242" s="57"/>
      <c r="T242" s="56"/>
      <c r="U242" s="56"/>
      <c r="V242" s="56"/>
      <c r="W242" s="56"/>
      <c r="X242" s="56"/>
      <c r="Y242" s="56"/>
      <c r="Z242" s="56"/>
      <c r="AA242" s="56"/>
      <c r="AB242" s="56"/>
      <c r="AC242" s="56"/>
      <c r="AD242" s="56"/>
    </row>
    <row r="243" spans="1:30" ht="15" customHeight="1" x14ac:dyDescent="0.35">
      <c r="A243" s="56"/>
      <c r="B243" s="59">
        <v>2003</v>
      </c>
      <c r="C243" s="57">
        <v>122.4</v>
      </c>
      <c r="D243" s="57">
        <v>134.80000000000001</v>
      </c>
      <c r="E243" s="60">
        <v>112.3</v>
      </c>
      <c r="F243" s="153">
        <f t="shared" si="24"/>
        <v>7945.351200000001</v>
      </c>
      <c r="G243" s="153">
        <f t="shared" si="24"/>
        <v>4609.0816000000004</v>
      </c>
      <c r="H243" s="154">
        <f t="shared" si="24"/>
        <v>3450.0805999999998</v>
      </c>
      <c r="I243" s="150"/>
      <c r="J243" s="151">
        <f t="shared" si="19"/>
        <v>0.58009790681121809</v>
      </c>
      <c r="K243" s="152">
        <f t="shared" si="20"/>
        <v>0.43422631840364706</v>
      </c>
      <c r="L243" s="57"/>
      <c r="M243" s="57"/>
      <c r="N243" s="57"/>
      <c r="O243" s="57"/>
      <c r="P243" s="57"/>
      <c r="Q243" s="57"/>
      <c r="R243" s="57"/>
      <c r="S243" s="57"/>
      <c r="T243" s="56"/>
      <c r="U243" s="56"/>
      <c r="V243" s="56"/>
      <c r="W243" s="56"/>
      <c r="X243" s="56"/>
      <c r="Y243" s="56"/>
      <c r="Z243" s="56"/>
      <c r="AA243" s="56"/>
      <c r="AB243" s="56"/>
      <c r="AC243" s="56"/>
      <c r="AD243" s="56"/>
    </row>
    <row r="244" spans="1:30" ht="15" customHeight="1" x14ac:dyDescent="0.35">
      <c r="A244" s="56"/>
      <c r="B244" s="59">
        <v>2004</v>
      </c>
      <c r="C244" s="57">
        <v>122.5</v>
      </c>
      <c r="D244" s="57">
        <v>131.5</v>
      </c>
      <c r="E244" s="60">
        <v>115.5</v>
      </c>
      <c r="F244" s="153">
        <f t="shared" si="24"/>
        <v>7951.8424999999997</v>
      </c>
      <c r="G244" s="153">
        <f t="shared" si="24"/>
        <v>4496.2479999999996</v>
      </c>
      <c r="H244" s="154">
        <f t="shared" si="24"/>
        <v>3548.3909999999996</v>
      </c>
      <c r="I244" s="150"/>
      <c r="J244" s="151">
        <f t="shared" si="19"/>
        <v>0.56543474043908692</v>
      </c>
      <c r="K244" s="152">
        <f t="shared" si="20"/>
        <v>0.44623507067701601</v>
      </c>
      <c r="L244" s="57"/>
      <c r="M244" s="57"/>
      <c r="N244" s="57"/>
      <c r="O244" s="57"/>
      <c r="P244" s="57"/>
      <c r="Q244" s="57"/>
      <c r="R244" s="57"/>
      <c r="S244" s="57"/>
      <c r="T244" s="56"/>
      <c r="U244" s="56"/>
      <c r="V244" s="56"/>
      <c r="W244" s="56"/>
      <c r="X244" s="56"/>
      <c r="Y244" s="56"/>
      <c r="Z244" s="56"/>
      <c r="AA244" s="56"/>
      <c r="AB244" s="56"/>
      <c r="AC244" s="56"/>
      <c r="AD244" s="56"/>
    </row>
    <row r="245" spans="1:30" ht="15" customHeight="1" x14ac:dyDescent="0.35">
      <c r="A245" s="56"/>
      <c r="B245" s="59">
        <v>2005</v>
      </c>
      <c r="C245" s="57">
        <v>121.5</v>
      </c>
      <c r="D245" s="57">
        <v>129.30000000000001</v>
      </c>
      <c r="E245" s="60">
        <v>115.6</v>
      </c>
      <c r="F245" s="153">
        <f t="shared" si="24"/>
        <v>7886.9295000000011</v>
      </c>
      <c r="G245" s="153">
        <f t="shared" si="24"/>
        <v>4421.0255999999999</v>
      </c>
      <c r="H245" s="154">
        <f t="shared" si="24"/>
        <v>3551.4631999999997</v>
      </c>
      <c r="I245" s="150"/>
      <c r="J245" s="151">
        <f t="shared" si="19"/>
        <v>0.56055092162292042</v>
      </c>
      <c r="K245" s="152">
        <f t="shared" si="20"/>
        <v>0.45029731785988442</v>
      </c>
      <c r="L245" s="57"/>
      <c r="M245" s="57"/>
      <c r="N245" s="57"/>
      <c r="O245" s="57"/>
      <c r="P245" s="57"/>
      <c r="Q245" s="57"/>
      <c r="R245" s="57"/>
      <c r="S245" s="57"/>
      <c r="T245" s="56"/>
      <c r="U245" s="56"/>
      <c r="V245" s="56"/>
      <c r="W245" s="56"/>
      <c r="X245" s="56"/>
      <c r="Y245" s="56"/>
      <c r="Z245" s="56"/>
      <c r="AA245" s="56"/>
      <c r="AB245" s="56"/>
      <c r="AC245" s="56"/>
      <c r="AD245" s="56"/>
    </row>
    <row r="246" spans="1:30" ht="15" customHeight="1" x14ac:dyDescent="0.35">
      <c r="A246" s="56"/>
      <c r="B246" s="59">
        <v>2006</v>
      </c>
      <c r="C246" s="57">
        <v>123.4</v>
      </c>
      <c r="D246" s="57">
        <v>129.9</v>
      </c>
      <c r="E246" s="60">
        <v>118.8</v>
      </c>
      <c r="F246" s="153">
        <f t="shared" si="24"/>
        <v>8010.2642000000005</v>
      </c>
      <c r="G246" s="153">
        <f t="shared" si="24"/>
        <v>4441.5407999999998</v>
      </c>
      <c r="H246" s="154">
        <f t="shared" si="24"/>
        <v>3649.7736</v>
      </c>
      <c r="I246" s="150"/>
      <c r="J246" s="151">
        <f t="shared" si="19"/>
        <v>0.55448118677533753</v>
      </c>
      <c r="K246" s="152">
        <f t="shared" si="20"/>
        <v>0.45563710620181541</v>
      </c>
      <c r="L246" s="57"/>
      <c r="M246" s="57"/>
      <c r="N246" s="57"/>
      <c r="O246" s="57"/>
      <c r="P246" s="57"/>
      <c r="Q246" s="57"/>
      <c r="R246" s="57"/>
      <c r="S246" s="57"/>
      <c r="T246" s="56"/>
      <c r="U246" s="56"/>
      <c r="V246" s="56"/>
      <c r="W246" s="56"/>
      <c r="X246" s="56"/>
      <c r="Y246" s="56"/>
      <c r="Z246" s="56"/>
      <c r="AA246" s="56"/>
      <c r="AB246" s="56"/>
      <c r="AC246" s="56"/>
      <c r="AD246" s="56"/>
    </row>
    <row r="247" spans="1:30" ht="15" customHeight="1" x14ac:dyDescent="0.35">
      <c r="A247" s="56"/>
      <c r="B247" s="59">
        <v>2007</v>
      </c>
      <c r="C247" s="57">
        <v>128</v>
      </c>
      <c r="D247" s="57">
        <v>131.4</v>
      </c>
      <c r="E247" s="60">
        <v>126.5</v>
      </c>
      <c r="F247" s="153">
        <f t="shared" si="24"/>
        <v>8308.8639999999996</v>
      </c>
      <c r="G247" s="153">
        <f t="shared" si="24"/>
        <v>4492.8288000000002</v>
      </c>
      <c r="H247" s="154">
        <f t="shared" si="24"/>
        <v>3886.3330000000001</v>
      </c>
      <c r="I247" s="150"/>
      <c r="J247" s="151">
        <f t="shared" si="19"/>
        <v>0.54072720410395458</v>
      </c>
      <c r="K247" s="152">
        <f t="shared" si="20"/>
        <v>0.46773337486327859</v>
      </c>
      <c r="L247" s="57"/>
      <c r="M247" s="57"/>
      <c r="N247" s="57"/>
      <c r="O247" s="57"/>
      <c r="P247" s="57"/>
      <c r="Q247" s="57"/>
      <c r="R247" s="57"/>
      <c r="S247" s="57"/>
      <c r="T247" s="56"/>
      <c r="U247" s="56"/>
      <c r="V247" s="56"/>
      <c r="W247" s="56"/>
      <c r="X247" s="56"/>
      <c r="Y247" s="56"/>
      <c r="Z247" s="56"/>
      <c r="AA247" s="56"/>
      <c r="AB247" s="56"/>
      <c r="AC247" s="56"/>
      <c r="AD247" s="56"/>
    </row>
    <row r="248" spans="1:30" ht="15" customHeight="1" x14ac:dyDescent="0.35">
      <c r="A248" s="56"/>
      <c r="B248" s="59">
        <v>2008</v>
      </c>
      <c r="C248" s="57">
        <v>120.5</v>
      </c>
      <c r="D248" s="57">
        <v>122.7</v>
      </c>
      <c r="E248" s="60">
        <v>120.2</v>
      </c>
      <c r="F248" s="153">
        <f t="shared" si="24"/>
        <v>7822.0165000000006</v>
      </c>
      <c r="G248" s="153">
        <f t="shared" si="24"/>
        <v>4195.3584000000001</v>
      </c>
      <c r="H248" s="154">
        <f t="shared" si="24"/>
        <v>3692.7844</v>
      </c>
      <c r="I248" s="150"/>
      <c r="J248" s="151">
        <f t="shared" si="19"/>
        <v>0.53635253773755143</v>
      </c>
      <c r="K248" s="152">
        <f t="shared" si="20"/>
        <v>0.47210133090361028</v>
      </c>
      <c r="L248" s="57"/>
      <c r="M248" s="57"/>
      <c r="N248" s="57"/>
      <c r="O248" s="57"/>
      <c r="P248" s="57"/>
      <c r="Q248" s="57"/>
      <c r="R248" s="57"/>
      <c r="S248" s="57"/>
      <c r="T248" s="56"/>
      <c r="U248" s="56"/>
      <c r="V248" s="56"/>
      <c r="W248" s="56"/>
      <c r="X248" s="56"/>
      <c r="Y248" s="56"/>
      <c r="Z248" s="56"/>
      <c r="AA248" s="56"/>
      <c r="AB248" s="56"/>
      <c r="AC248" s="56"/>
      <c r="AD248" s="56"/>
    </row>
    <row r="249" spans="1:30" ht="15" customHeight="1" x14ac:dyDescent="0.35">
      <c r="A249" s="56"/>
      <c r="B249" s="59">
        <v>2009</v>
      </c>
      <c r="C249" s="57">
        <v>93.2</v>
      </c>
      <c r="D249" s="57">
        <v>106.1</v>
      </c>
      <c r="E249" s="60">
        <v>79.8</v>
      </c>
      <c r="F249" s="153">
        <f t="shared" si="24"/>
        <v>6049.8915999999999</v>
      </c>
      <c r="G249" s="153">
        <f t="shared" si="24"/>
        <v>3627.7711999999992</v>
      </c>
      <c r="H249" s="154">
        <f t="shared" si="24"/>
        <v>2451.6155999999996</v>
      </c>
      <c r="I249" s="150"/>
      <c r="J249" s="151">
        <f t="shared" si="19"/>
        <v>0.59964234731081778</v>
      </c>
      <c r="K249" s="152">
        <f t="shared" si="20"/>
        <v>0.4052329797115703</v>
      </c>
      <c r="L249" s="57"/>
      <c r="M249" s="57"/>
      <c r="N249" s="57"/>
      <c r="O249" s="57"/>
      <c r="P249" s="57"/>
      <c r="Q249" s="57"/>
      <c r="R249" s="57"/>
      <c r="S249" s="57"/>
      <c r="T249" s="56"/>
      <c r="U249" s="56"/>
      <c r="V249" s="56"/>
      <c r="W249" s="56"/>
      <c r="X249" s="56"/>
      <c r="Y249" s="56"/>
      <c r="Z249" s="56"/>
      <c r="AA249" s="56"/>
      <c r="AB249" s="56"/>
      <c r="AC249" s="56"/>
      <c r="AD249" s="56"/>
    </row>
    <row r="250" spans="1:30" ht="15" customHeight="1" x14ac:dyDescent="0.35">
      <c r="A250" s="56"/>
      <c r="B250" s="59">
        <v>2010</v>
      </c>
      <c r="C250" s="57">
        <v>101.8</v>
      </c>
      <c r="D250" s="57">
        <v>111.3</v>
      </c>
      <c r="E250" s="60">
        <v>91.7</v>
      </c>
      <c r="F250" s="153">
        <f t="shared" si="24"/>
        <v>6608.1433999999999</v>
      </c>
      <c r="G250" s="153">
        <f t="shared" si="24"/>
        <v>3805.5695999999998</v>
      </c>
      <c r="H250" s="154">
        <f t="shared" si="24"/>
        <v>2817.2073999999998</v>
      </c>
      <c r="I250" s="150"/>
      <c r="J250" s="151">
        <f t="shared" si="19"/>
        <v>0.57589089244037894</v>
      </c>
      <c r="K250" s="152">
        <f t="shared" si="20"/>
        <v>0.42632358734830117</v>
      </c>
      <c r="L250" s="57"/>
      <c r="M250" s="57"/>
      <c r="N250" s="57"/>
      <c r="O250" s="57"/>
      <c r="P250" s="57"/>
      <c r="Q250" s="57"/>
      <c r="R250" s="57"/>
      <c r="S250" s="57"/>
      <c r="T250" s="56"/>
      <c r="U250" s="56"/>
      <c r="V250" s="56"/>
      <c r="W250" s="56"/>
      <c r="X250" s="56"/>
      <c r="Y250" s="56"/>
      <c r="Z250" s="56"/>
      <c r="AA250" s="56"/>
      <c r="AB250" s="56"/>
      <c r="AC250" s="56"/>
      <c r="AD250" s="56"/>
    </row>
    <row r="251" spans="1:30" ht="15" customHeight="1" x14ac:dyDescent="0.35">
      <c r="A251" s="56"/>
      <c r="B251" s="59">
        <v>2011</v>
      </c>
      <c r="C251" s="57">
        <v>105.1</v>
      </c>
      <c r="D251" s="57">
        <v>110.2</v>
      </c>
      <c r="E251" s="60">
        <v>99.3</v>
      </c>
      <c r="F251" s="153">
        <f t="shared" si="24"/>
        <v>6822.3563000000004</v>
      </c>
      <c r="G251" s="153">
        <f t="shared" si="24"/>
        <v>3767.9583999999995</v>
      </c>
      <c r="H251" s="154">
        <f t="shared" si="24"/>
        <v>3050.6945999999998</v>
      </c>
      <c r="I251" s="150"/>
      <c r="J251" s="151">
        <f t="shared" si="19"/>
        <v>0.55229575154261579</v>
      </c>
      <c r="K251" s="152">
        <f t="shared" si="20"/>
        <v>0.44716143013521586</v>
      </c>
      <c r="L251" s="57"/>
      <c r="M251" s="57"/>
      <c r="N251" s="57"/>
      <c r="O251" s="57"/>
      <c r="P251" s="57"/>
      <c r="Q251" s="57"/>
      <c r="R251" s="57"/>
      <c r="S251" s="57"/>
      <c r="T251" s="56"/>
      <c r="U251" s="56"/>
      <c r="V251" s="56"/>
      <c r="W251" s="56"/>
      <c r="X251" s="56"/>
      <c r="Y251" s="56"/>
      <c r="Z251" s="56"/>
      <c r="AA251" s="56"/>
      <c r="AB251" s="56"/>
      <c r="AC251" s="56"/>
      <c r="AD251" s="56"/>
    </row>
    <row r="252" spans="1:30" ht="15" customHeight="1" x14ac:dyDescent="0.35">
      <c r="A252" s="56"/>
      <c r="B252" s="59">
        <v>2012</v>
      </c>
      <c r="C252" s="57">
        <v>98.4</v>
      </c>
      <c r="D252" s="57">
        <v>104.1</v>
      </c>
      <c r="E252" s="60">
        <v>91.8</v>
      </c>
      <c r="F252" s="153">
        <f t="shared" si="24"/>
        <v>6387.4392000000007</v>
      </c>
      <c r="G252" s="153">
        <f t="shared" si="24"/>
        <v>3559.3871999999997</v>
      </c>
      <c r="H252" s="154">
        <f t="shared" si="24"/>
        <v>2820.2795999999998</v>
      </c>
      <c r="I252" s="150"/>
      <c r="J252" s="151">
        <f t="shared" si="19"/>
        <v>0.55724791869643142</v>
      </c>
      <c r="K252" s="152">
        <f t="shared" si="20"/>
        <v>0.44153525563108287</v>
      </c>
      <c r="L252" s="57"/>
      <c r="M252" s="57"/>
      <c r="N252" s="57"/>
      <c r="O252" s="57"/>
      <c r="P252" s="57"/>
      <c r="Q252" s="57"/>
      <c r="R252" s="57"/>
      <c r="S252" s="57"/>
      <c r="T252" s="56"/>
      <c r="U252" s="56"/>
      <c r="V252" s="56"/>
      <c r="W252" s="56"/>
      <c r="X252" s="56"/>
      <c r="Y252" s="56"/>
      <c r="Z252" s="56"/>
      <c r="AA252" s="56"/>
      <c r="AB252" s="56"/>
      <c r="AC252" s="56"/>
      <c r="AD252" s="56"/>
    </row>
    <row r="253" spans="1:30" ht="15" customHeight="1" x14ac:dyDescent="0.35">
      <c r="A253" s="56"/>
      <c r="B253" s="59">
        <v>2013</v>
      </c>
      <c r="C253" s="57">
        <v>98.4</v>
      </c>
      <c r="D253" s="57">
        <v>100.6</v>
      </c>
      <c r="E253" s="60">
        <v>95.6</v>
      </c>
      <c r="F253" s="153">
        <f t="shared" si="24"/>
        <v>6387.4392000000007</v>
      </c>
      <c r="G253" s="153">
        <f t="shared" si="24"/>
        <v>3439.7151999999996</v>
      </c>
      <c r="H253" s="154">
        <f t="shared" si="24"/>
        <v>2937.0231999999996</v>
      </c>
      <c r="I253" s="150"/>
      <c r="J253" s="151">
        <f t="shared" si="19"/>
        <v>0.53851239789491845</v>
      </c>
      <c r="K253" s="152">
        <f t="shared" si="20"/>
        <v>0.45981231414304491</v>
      </c>
      <c r="L253" s="57"/>
      <c r="M253" s="57"/>
      <c r="N253" s="57"/>
      <c r="O253" s="57"/>
      <c r="P253" s="57"/>
      <c r="Q253" s="57"/>
      <c r="R253" s="57"/>
      <c r="S253" s="57"/>
      <c r="T253" s="56"/>
      <c r="U253" s="56"/>
      <c r="V253" s="56"/>
      <c r="W253" s="56"/>
      <c r="X253" s="56"/>
      <c r="Y253" s="56"/>
      <c r="Z253" s="56"/>
      <c r="AA253" s="56"/>
      <c r="AB253" s="56"/>
      <c r="AC253" s="56"/>
      <c r="AD253" s="56"/>
    </row>
    <row r="254" spans="1:30" ht="15" customHeight="1" x14ac:dyDescent="0.35">
      <c r="A254" s="56"/>
      <c r="B254" s="59">
        <v>2014</v>
      </c>
      <c r="C254" s="57">
        <v>100.5</v>
      </c>
      <c r="D254" s="57">
        <v>101.5</v>
      </c>
      <c r="E254" s="60">
        <v>99.3</v>
      </c>
      <c r="F254" s="153">
        <f t="shared" si="24"/>
        <v>6523.7565000000004</v>
      </c>
      <c r="G254" s="153">
        <f t="shared" si="24"/>
        <v>3470.4879999999998</v>
      </c>
      <c r="H254" s="154">
        <f t="shared" si="24"/>
        <v>3050.6945999999998</v>
      </c>
      <c r="I254" s="150"/>
      <c r="J254" s="151">
        <f t="shared" si="19"/>
        <v>0.53197693690743975</v>
      </c>
      <c r="K254" s="152">
        <f t="shared" si="20"/>
        <v>0.46762852046976305</v>
      </c>
      <c r="L254" s="57"/>
      <c r="M254" s="57"/>
      <c r="N254" s="57"/>
      <c r="O254" s="57"/>
      <c r="P254" s="57"/>
      <c r="Q254" s="57"/>
      <c r="R254" s="57"/>
      <c r="S254" s="57"/>
      <c r="T254" s="56"/>
      <c r="U254" s="56"/>
      <c r="V254" s="56"/>
      <c r="W254" s="56"/>
      <c r="X254" s="56"/>
      <c r="Y254" s="56"/>
      <c r="Z254" s="56"/>
      <c r="AA254" s="56"/>
      <c r="AB254" s="56"/>
      <c r="AC254" s="56"/>
      <c r="AD254" s="56"/>
    </row>
    <row r="255" spans="1:30" ht="15" customHeight="1" x14ac:dyDescent="0.35">
      <c r="A255" s="56"/>
      <c r="B255" s="59">
        <v>2015</v>
      </c>
      <c r="C255" s="57">
        <v>100</v>
      </c>
      <c r="D255" s="57">
        <v>100</v>
      </c>
      <c r="E255" s="60">
        <v>100</v>
      </c>
      <c r="F255" s="163">
        <v>6491.3</v>
      </c>
      <c r="G255" s="163">
        <v>3419.2</v>
      </c>
      <c r="H255" s="164">
        <v>3072.2</v>
      </c>
      <c r="I255" s="150"/>
      <c r="J255" s="151">
        <f t="shared" si="19"/>
        <v>0.52673578481968164</v>
      </c>
      <c r="K255" s="152">
        <f t="shared" si="20"/>
        <v>0.47327962041501698</v>
      </c>
      <c r="L255" s="57"/>
      <c r="M255" s="57"/>
      <c r="N255" s="57"/>
      <c r="O255" s="57"/>
      <c r="P255" s="57"/>
      <c r="Q255" s="57"/>
      <c r="R255" s="57"/>
      <c r="S255" s="57"/>
      <c r="T255" s="56"/>
      <c r="U255" s="56"/>
      <c r="V255" s="56"/>
      <c r="W255" s="56"/>
      <c r="X255" s="56"/>
      <c r="Y255" s="56"/>
      <c r="Z255" s="56"/>
      <c r="AA255" s="56"/>
      <c r="AB255" s="56"/>
      <c r="AC255" s="56"/>
      <c r="AD255" s="56"/>
    </row>
    <row r="256" spans="1:30" ht="15" customHeight="1" x14ac:dyDescent="0.35">
      <c r="A256" s="56"/>
      <c r="B256" s="59">
        <v>2016</v>
      </c>
      <c r="C256" s="57">
        <v>96.1</v>
      </c>
      <c r="D256" s="57">
        <v>96.4</v>
      </c>
      <c r="E256" s="60">
        <v>95.7</v>
      </c>
      <c r="F256" s="153">
        <f t="shared" ref="F256:H262" si="25">+F$255*C256/+C$255</f>
        <v>6238.1392999999989</v>
      </c>
      <c r="G256" s="153">
        <f t="shared" si="25"/>
        <v>3296.1088</v>
      </c>
      <c r="H256" s="154">
        <f t="shared" si="25"/>
        <v>2940.0953999999997</v>
      </c>
      <c r="I256" s="150"/>
      <c r="J256" s="151">
        <f t="shared" si="19"/>
        <v>0.52838012129674639</v>
      </c>
      <c r="K256" s="152">
        <f t="shared" si="20"/>
        <v>0.47130967402411167</v>
      </c>
      <c r="L256" s="57"/>
      <c r="M256" s="57"/>
      <c r="N256" s="57"/>
      <c r="O256" s="57"/>
      <c r="P256" s="57"/>
      <c r="Q256" s="57"/>
      <c r="R256" s="57"/>
      <c r="S256" s="57"/>
      <c r="T256" s="56"/>
      <c r="U256" s="56"/>
      <c r="V256" s="56"/>
      <c r="W256" s="56"/>
      <c r="X256" s="56"/>
      <c r="Y256" s="56"/>
      <c r="Z256" s="56"/>
      <c r="AA256" s="56"/>
      <c r="AB256" s="56"/>
      <c r="AC256" s="56"/>
      <c r="AD256" s="56"/>
    </row>
    <row r="257" spans="1:30" ht="15" customHeight="1" x14ac:dyDescent="0.35">
      <c r="A257" s="56"/>
      <c r="B257" s="59">
        <v>2017</v>
      </c>
      <c r="C257" s="57">
        <v>100.9</v>
      </c>
      <c r="D257" s="57">
        <v>97.7</v>
      </c>
      <c r="E257" s="60">
        <v>104.2</v>
      </c>
      <c r="F257" s="153">
        <f t="shared" si="25"/>
        <v>6549.7217000000001</v>
      </c>
      <c r="G257" s="153">
        <f t="shared" si="25"/>
        <v>3340.5583999999999</v>
      </c>
      <c r="H257" s="154">
        <f t="shared" si="25"/>
        <v>3201.2323999999999</v>
      </c>
      <c r="I257" s="150"/>
      <c r="J257" s="151">
        <f t="shared" si="19"/>
        <v>0.51003058649041533</v>
      </c>
      <c r="K257" s="152">
        <f t="shared" si="20"/>
        <v>0.48875853763374399</v>
      </c>
      <c r="L257" s="57"/>
      <c r="M257" s="57"/>
      <c r="N257" s="57"/>
      <c r="O257" s="57"/>
      <c r="P257" s="57"/>
      <c r="Q257" s="57"/>
      <c r="R257" s="57"/>
      <c r="S257" s="57"/>
      <c r="T257" s="56"/>
      <c r="U257" s="56"/>
      <c r="V257" s="56"/>
      <c r="W257" s="56"/>
      <c r="X257" s="56"/>
      <c r="Y257" s="56"/>
      <c r="Z257" s="56"/>
      <c r="AA257" s="56"/>
      <c r="AB257" s="56"/>
      <c r="AC257" s="56"/>
      <c r="AD257" s="56"/>
    </row>
    <row r="258" spans="1:30" ht="15" customHeight="1" x14ac:dyDescent="0.35">
      <c r="A258" s="56"/>
      <c r="B258" s="59">
        <v>2018</v>
      </c>
      <c r="C258" s="57">
        <v>99.7</v>
      </c>
      <c r="D258" s="57">
        <v>98.2</v>
      </c>
      <c r="E258" s="60">
        <v>101</v>
      </c>
      <c r="F258" s="153">
        <f t="shared" si="25"/>
        <v>6471.8261000000002</v>
      </c>
      <c r="G258" s="153">
        <f t="shared" si="25"/>
        <v>3357.6543999999999</v>
      </c>
      <c r="H258" s="154">
        <f t="shared" si="25"/>
        <v>3102.9219999999996</v>
      </c>
      <c r="I258" s="150"/>
      <c r="J258" s="151">
        <f t="shared" ref="J258:J321" si="26">+G258/F258</f>
        <v>0.51881097361376871</v>
      </c>
      <c r="K258" s="152">
        <f t="shared" ref="K258:K321" si="27">+H258/F258</f>
        <v>0.47945076892594496</v>
      </c>
      <c r="L258" s="57"/>
      <c r="M258" s="57"/>
      <c r="N258" s="57"/>
      <c r="O258" s="57"/>
      <c r="P258" s="57"/>
      <c r="Q258" s="57"/>
      <c r="R258" s="57"/>
      <c r="S258" s="57"/>
      <c r="T258" s="56"/>
      <c r="U258" s="56"/>
      <c r="V258" s="56"/>
      <c r="W258" s="56"/>
      <c r="X258" s="56"/>
      <c r="Y258" s="56"/>
      <c r="Z258" s="56"/>
      <c r="AA258" s="56"/>
      <c r="AB258" s="56"/>
      <c r="AC258" s="56"/>
      <c r="AD258" s="56"/>
    </row>
    <row r="259" spans="1:30" ht="15" customHeight="1" x14ac:dyDescent="0.35">
      <c r="A259" s="56"/>
      <c r="B259" s="59">
        <v>2019</v>
      </c>
      <c r="C259" s="57">
        <v>95.1</v>
      </c>
      <c r="D259" s="57">
        <v>95.2</v>
      </c>
      <c r="E259" s="60">
        <v>94.8</v>
      </c>
      <c r="F259" s="153">
        <f t="shared" si="25"/>
        <v>6173.2263000000003</v>
      </c>
      <c r="G259" s="153">
        <f t="shared" si="25"/>
        <v>3255.0783999999999</v>
      </c>
      <c r="H259" s="154">
        <f t="shared" si="25"/>
        <v>2912.4456</v>
      </c>
      <c r="I259" s="150"/>
      <c r="J259" s="151">
        <f t="shared" si="26"/>
        <v>0.52728966051349835</v>
      </c>
      <c r="K259" s="152">
        <f t="shared" si="27"/>
        <v>0.4717866247670201</v>
      </c>
      <c r="L259" s="57"/>
      <c r="M259" s="57"/>
      <c r="N259" s="57"/>
      <c r="O259" s="57"/>
      <c r="P259" s="57"/>
      <c r="Q259" s="57"/>
      <c r="R259" s="57"/>
      <c r="S259" s="57"/>
      <c r="T259" s="56"/>
      <c r="U259" s="56"/>
      <c r="V259" s="56"/>
      <c r="W259" s="56"/>
      <c r="X259" s="56"/>
      <c r="Y259" s="56"/>
      <c r="Z259" s="56"/>
      <c r="AA259" s="56"/>
      <c r="AB259" s="56"/>
      <c r="AC259" s="56"/>
      <c r="AD259" s="56"/>
    </row>
    <row r="260" spans="1:30" ht="15" customHeight="1" x14ac:dyDescent="0.35">
      <c r="A260" s="56"/>
      <c r="B260" s="59">
        <v>2020</v>
      </c>
      <c r="C260" s="57">
        <v>91.6</v>
      </c>
      <c r="D260" s="57">
        <v>89.5</v>
      </c>
      <c r="E260" s="60">
        <v>93.6</v>
      </c>
      <c r="F260" s="153">
        <f t="shared" si="25"/>
        <v>5946.0307999999995</v>
      </c>
      <c r="G260" s="153">
        <f t="shared" si="25"/>
        <v>3060.1839999999997</v>
      </c>
      <c r="H260" s="154">
        <f t="shared" si="25"/>
        <v>2875.5791999999997</v>
      </c>
      <c r="I260" s="150"/>
      <c r="J260" s="151">
        <f t="shared" si="26"/>
        <v>0.51465996442534401</v>
      </c>
      <c r="K260" s="152">
        <f t="shared" si="27"/>
        <v>0.48361323658128375</v>
      </c>
      <c r="L260" s="57"/>
      <c r="M260" s="57"/>
      <c r="N260" s="57"/>
      <c r="O260" s="57"/>
      <c r="P260" s="57"/>
      <c r="Q260" s="57"/>
      <c r="R260" s="57"/>
      <c r="S260" s="57"/>
      <c r="T260" s="56"/>
      <c r="U260" s="56"/>
      <c r="V260" s="56"/>
      <c r="W260" s="56"/>
      <c r="X260" s="56"/>
      <c r="Y260" s="56"/>
      <c r="Z260" s="56"/>
      <c r="AA260" s="56"/>
      <c r="AB260" s="56"/>
      <c r="AC260" s="56"/>
      <c r="AD260" s="56"/>
    </row>
    <row r="261" spans="1:30" ht="15" customHeight="1" x14ac:dyDescent="0.35">
      <c r="A261" s="56"/>
      <c r="B261" s="59">
        <v>2021</v>
      </c>
      <c r="C261" s="57">
        <v>96.5</v>
      </c>
      <c r="D261" s="57">
        <v>91</v>
      </c>
      <c r="E261" s="60">
        <v>101.8</v>
      </c>
      <c r="F261" s="153">
        <f t="shared" si="25"/>
        <v>6264.1045000000004</v>
      </c>
      <c r="G261" s="153">
        <f t="shared" si="25"/>
        <v>3111.4720000000002</v>
      </c>
      <c r="H261" s="154">
        <f t="shared" si="25"/>
        <v>3127.4995999999996</v>
      </c>
      <c r="I261" s="150"/>
      <c r="J261" s="151">
        <f t="shared" si="26"/>
        <v>0.49671457428591748</v>
      </c>
      <c r="K261" s="152">
        <f t="shared" si="27"/>
        <v>0.49927321614765519</v>
      </c>
      <c r="L261" s="57"/>
      <c r="M261" s="57"/>
      <c r="N261" s="57"/>
      <c r="O261" s="57"/>
      <c r="P261" s="57"/>
      <c r="Q261" s="57"/>
      <c r="R261" s="57"/>
      <c r="S261" s="57"/>
      <c r="T261" s="56"/>
      <c r="U261" s="56"/>
      <c r="V261" s="56"/>
      <c r="W261" s="56"/>
      <c r="X261" s="56"/>
      <c r="Y261" s="56"/>
      <c r="Z261" s="56"/>
      <c r="AA261" s="56"/>
      <c r="AB261" s="56"/>
      <c r="AC261" s="56"/>
      <c r="AD261" s="56"/>
    </row>
    <row r="262" spans="1:30" ht="15" customHeight="1" thickBot="1" x14ac:dyDescent="0.4">
      <c r="A262" s="62"/>
      <c r="B262" s="63">
        <v>2022</v>
      </c>
      <c r="C262" s="64">
        <v>94</v>
      </c>
      <c r="D262" s="64">
        <v>90.6</v>
      </c>
      <c r="E262" s="65">
        <v>97</v>
      </c>
      <c r="F262" s="155">
        <f t="shared" si="25"/>
        <v>6101.822000000001</v>
      </c>
      <c r="G262" s="155">
        <f t="shared" si="25"/>
        <v>3097.7951999999996</v>
      </c>
      <c r="H262" s="156">
        <f t="shared" si="25"/>
        <v>2980.0339999999997</v>
      </c>
      <c r="I262" s="150"/>
      <c r="J262" s="157">
        <f t="shared" si="26"/>
        <v>0.50768363941131012</v>
      </c>
      <c r="K262" s="158">
        <f t="shared" si="27"/>
        <v>0.48838428915166637</v>
      </c>
      <c r="L262" s="57"/>
      <c r="M262" s="57"/>
      <c r="N262" s="57"/>
      <c r="O262" s="57"/>
      <c r="P262" s="57"/>
      <c r="Q262" s="57"/>
      <c r="R262" s="57"/>
      <c r="S262" s="57"/>
      <c r="T262" s="56"/>
      <c r="U262" s="56"/>
      <c r="V262" s="56"/>
      <c r="W262" s="56"/>
      <c r="X262" s="56"/>
      <c r="Y262" s="56"/>
      <c r="Z262" s="56"/>
      <c r="AA262" s="56"/>
      <c r="AB262" s="56"/>
      <c r="AC262" s="56"/>
      <c r="AD262" s="56"/>
    </row>
    <row r="263" spans="1:30" ht="15" customHeight="1" x14ac:dyDescent="0.35">
      <c r="A263" s="52" t="s">
        <v>13</v>
      </c>
      <c r="B263" s="53">
        <v>1994</v>
      </c>
      <c r="C263" s="54">
        <v>105.4</v>
      </c>
      <c r="D263" s="54">
        <v>114</v>
      </c>
      <c r="E263" s="55">
        <v>85.6</v>
      </c>
      <c r="F263" s="148">
        <f t="shared" ref="F263:H283" si="28">+F$284*C263/+C$284</f>
        <v>39849.948200000006</v>
      </c>
      <c r="G263" s="148">
        <f t="shared" si="28"/>
        <v>31924.788000000004</v>
      </c>
      <c r="H263" s="149">
        <f t="shared" si="28"/>
        <v>8392.3096000000005</v>
      </c>
      <c r="I263" s="150"/>
      <c r="J263" s="159">
        <f t="shared" si="26"/>
        <v>0.80112495604197542</v>
      </c>
      <c r="K263" s="160">
        <f t="shared" si="27"/>
        <v>0.21059775430272704</v>
      </c>
      <c r="L263" s="57"/>
      <c r="M263" s="57"/>
      <c r="N263" s="57"/>
      <c r="O263" s="57"/>
      <c r="P263" s="57"/>
      <c r="Q263" s="57"/>
      <c r="R263" s="57"/>
      <c r="S263" s="57"/>
      <c r="T263" s="56"/>
      <c r="U263" s="56"/>
      <c r="V263" s="56"/>
      <c r="W263" s="56"/>
      <c r="X263" s="56"/>
      <c r="Y263" s="56"/>
      <c r="Z263" s="56"/>
      <c r="AA263" s="56"/>
      <c r="AB263" s="56"/>
      <c r="AC263" s="56"/>
      <c r="AD263" s="56"/>
    </row>
    <row r="264" spans="1:30" ht="15" customHeight="1" x14ac:dyDescent="0.35">
      <c r="A264" s="58"/>
      <c r="B264" s="59">
        <v>1995</v>
      </c>
      <c r="C264" s="57">
        <v>107.3</v>
      </c>
      <c r="D264" s="57">
        <v>115</v>
      </c>
      <c r="E264" s="60">
        <v>89.3</v>
      </c>
      <c r="F264" s="153">
        <f t="shared" si="28"/>
        <v>40568.305900000007</v>
      </c>
      <c r="G264" s="153">
        <f t="shared" si="28"/>
        <v>32204.83</v>
      </c>
      <c r="H264" s="154">
        <f t="shared" si="28"/>
        <v>8755.0612999999994</v>
      </c>
      <c r="I264" s="150"/>
      <c r="J264" s="151">
        <f t="shared" si="26"/>
        <v>0.79384212097454132</v>
      </c>
      <c r="K264" s="152">
        <f t="shared" si="27"/>
        <v>0.21581037476844697</v>
      </c>
      <c r="L264" s="57"/>
      <c r="M264" s="57"/>
      <c r="N264" s="57"/>
      <c r="O264" s="57"/>
      <c r="P264" s="57"/>
      <c r="Q264" s="57"/>
      <c r="R264" s="57"/>
      <c r="S264" s="57"/>
      <c r="T264" s="56"/>
      <c r="U264" s="56"/>
      <c r="V264" s="56"/>
      <c r="W264" s="56"/>
      <c r="X264" s="56"/>
      <c r="Y264" s="56"/>
      <c r="Z264" s="56"/>
      <c r="AA264" s="56"/>
      <c r="AB264" s="56"/>
      <c r="AC264" s="56"/>
      <c r="AD264" s="56"/>
    </row>
    <row r="265" spans="1:30" ht="15" customHeight="1" x14ac:dyDescent="0.35">
      <c r="A265" s="56"/>
      <c r="B265" s="59">
        <v>1996</v>
      </c>
      <c r="C265" s="57">
        <v>106.5</v>
      </c>
      <c r="D265" s="57">
        <v>112.9</v>
      </c>
      <c r="E265" s="60">
        <v>90.8</v>
      </c>
      <c r="F265" s="153">
        <f t="shared" si="28"/>
        <v>40265.839500000002</v>
      </c>
      <c r="G265" s="153">
        <f t="shared" si="28"/>
        <v>31616.741800000003</v>
      </c>
      <c r="H265" s="154">
        <f t="shared" si="28"/>
        <v>8902.122800000001</v>
      </c>
      <c r="I265" s="150"/>
      <c r="J265" s="151">
        <f t="shared" si="26"/>
        <v>0.78520011485169705</v>
      </c>
      <c r="K265" s="152">
        <f t="shared" si="27"/>
        <v>0.22108375015998363</v>
      </c>
      <c r="L265" s="57"/>
      <c r="M265" s="57"/>
      <c r="N265" s="57"/>
      <c r="O265" s="57"/>
      <c r="P265" s="57"/>
      <c r="Q265" s="57"/>
      <c r="R265" s="57"/>
      <c r="S265" s="57"/>
      <c r="T265" s="56"/>
      <c r="U265" s="56"/>
      <c r="V265" s="56"/>
      <c r="W265" s="56"/>
      <c r="X265" s="56"/>
      <c r="Y265" s="56"/>
      <c r="Z265" s="56"/>
      <c r="AA265" s="56"/>
      <c r="AB265" s="56"/>
      <c r="AC265" s="56"/>
      <c r="AD265" s="56"/>
    </row>
    <row r="266" spans="1:30" ht="15" customHeight="1" x14ac:dyDescent="0.35">
      <c r="A266" s="56"/>
      <c r="B266" s="59">
        <v>1997</v>
      </c>
      <c r="C266" s="57">
        <v>110.4</v>
      </c>
      <c r="D266" s="57">
        <v>116.8</v>
      </c>
      <c r="E266" s="60">
        <v>94.9</v>
      </c>
      <c r="F266" s="153">
        <f t="shared" si="28"/>
        <v>41740.363200000007</v>
      </c>
      <c r="G266" s="153">
        <f t="shared" si="28"/>
        <v>32708.905600000002</v>
      </c>
      <c r="H266" s="154">
        <f t="shared" si="28"/>
        <v>9304.0909000000011</v>
      </c>
      <c r="I266" s="150"/>
      <c r="J266" s="151">
        <f t="shared" si="26"/>
        <v>0.7836277188886559</v>
      </c>
      <c r="K266" s="152">
        <f t="shared" si="27"/>
        <v>0.22290392767832934</v>
      </c>
      <c r="L266" s="57"/>
      <c r="M266" s="57"/>
      <c r="N266" s="57"/>
      <c r="O266" s="57"/>
      <c r="P266" s="57"/>
      <c r="Q266" s="57"/>
      <c r="R266" s="57"/>
      <c r="S266" s="57"/>
      <c r="T266" s="56"/>
      <c r="U266" s="56"/>
      <c r="V266" s="56"/>
      <c r="W266" s="56"/>
      <c r="X266" s="56"/>
      <c r="Y266" s="56"/>
      <c r="Z266" s="56"/>
      <c r="AA266" s="56"/>
      <c r="AB266" s="56"/>
      <c r="AC266" s="56"/>
      <c r="AD266" s="56"/>
    </row>
    <row r="267" spans="1:30" ht="15" customHeight="1" x14ac:dyDescent="0.35">
      <c r="A267" s="56"/>
      <c r="B267" s="59">
        <v>1998</v>
      </c>
      <c r="C267" s="57">
        <v>98.2</v>
      </c>
      <c r="D267" s="57">
        <v>106.2</v>
      </c>
      <c r="E267" s="60">
        <v>79.599999999999994</v>
      </c>
      <c r="F267" s="153">
        <f t="shared" si="28"/>
        <v>37127.750600000007</v>
      </c>
      <c r="G267" s="153">
        <f t="shared" si="28"/>
        <v>29740.4604</v>
      </c>
      <c r="H267" s="154">
        <f t="shared" si="28"/>
        <v>7804.0635999999995</v>
      </c>
      <c r="I267" s="150"/>
      <c r="J267" s="151">
        <f t="shared" si="26"/>
        <v>0.80103049388615521</v>
      </c>
      <c r="K267" s="152">
        <f t="shared" si="27"/>
        <v>0.2101948939508336</v>
      </c>
      <c r="L267" s="57"/>
      <c r="M267" s="57"/>
      <c r="N267" s="57"/>
      <c r="O267" s="57"/>
      <c r="P267" s="57"/>
      <c r="Q267" s="57"/>
      <c r="R267" s="57"/>
      <c r="S267" s="57"/>
      <c r="T267" s="56"/>
      <c r="U267" s="56"/>
      <c r="V267" s="56"/>
      <c r="W267" s="56"/>
      <c r="X267" s="56"/>
      <c r="Y267" s="56"/>
      <c r="Z267" s="56"/>
      <c r="AA267" s="56"/>
      <c r="AB267" s="56"/>
      <c r="AC267" s="56"/>
      <c r="AD267" s="56"/>
    </row>
    <row r="268" spans="1:30" ht="15" customHeight="1" x14ac:dyDescent="0.35">
      <c r="A268" s="56"/>
      <c r="B268" s="59">
        <v>1999</v>
      </c>
      <c r="C268" s="57">
        <v>92.5</v>
      </c>
      <c r="D268" s="57">
        <v>96.3</v>
      </c>
      <c r="E268" s="60">
        <v>82.2</v>
      </c>
      <c r="F268" s="153">
        <f t="shared" si="28"/>
        <v>34972.677500000005</v>
      </c>
      <c r="G268" s="153">
        <f t="shared" si="28"/>
        <v>26968.044600000001</v>
      </c>
      <c r="H268" s="154">
        <f t="shared" si="28"/>
        <v>8058.9701999999997</v>
      </c>
      <c r="I268" s="150"/>
      <c r="J268" s="151">
        <f t="shared" si="26"/>
        <v>0.77111752738977446</v>
      </c>
      <c r="K268" s="152">
        <f t="shared" si="27"/>
        <v>0.23043617978634889</v>
      </c>
      <c r="L268" s="57"/>
      <c r="M268" s="57"/>
      <c r="N268" s="57"/>
      <c r="O268" s="57"/>
      <c r="P268" s="57"/>
      <c r="Q268" s="57"/>
      <c r="R268" s="57"/>
      <c r="S268" s="57"/>
      <c r="T268" s="56"/>
      <c r="U268" s="56"/>
      <c r="V268" s="56"/>
      <c r="W268" s="56"/>
      <c r="X268" s="56"/>
      <c r="Y268" s="56"/>
      <c r="Z268" s="56"/>
      <c r="AA268" s="56"/>
      <c r="AB268" s="56"/>
      <c r="AC268" s="56"/>
      <c r="AD268" s="56"/>
    </row>
    <row r="269" spans="1:30" ht="15" customHeight="1" x14ac:dyDescent="0.35">
      <c r="A269" s="56"/>
      <c r="B269" s="59">
        <v>2000</v>
      </c>
      <c r="C269" s="57">
        <v>100.5</v>
      </c>
      <c r="D269" s="57">
        <v>103.4</v>
      </c>
      <c r="E269" s="60">
        <v>91.8</v>
      </c>
      <c r="F269" s="153">
        <f t="shared" si="28"/>
        <v>37997.341500000002</v>
      </c>
      <c r="G269" s="153">
        <f t="shared" si="28"/>
        <v>28956.342800000002</v>
      </c>
      <c r="H269" s="154">
        <f t="shared" si="28"/>
        <v>9000.1638000000003</v>
      </c>
      <c r="I269" s="150"/>
      <c r="J269" s="151">
        <f t="shared" si="26"/>
        <v>0.76206233533469703</v>
      </c>
      <c r="K269" s="152">
        <f t="shared" si="27"/>
        <v>0.23686298684869833</v>
      </c>
      <c r="L269" s="57"/>
      <c r="M269" s="57"/>
      <c r="N269" s="57"/>
      <c r="O269" s="57"/>
      <c r="P269" s="57"/>
      <c r="Q269" s="57"/>
      <c r="R269" s="57"/>
      <c r="S269" s="57"/>
      <c r="T269" s="56"/>
      <c r="U269" s="56"/>
      <c r="V269" s="56"/>
      <c r="W269" s="56"/>
      <c r="X269" s="56"/>
      <c r="Y269" s="56"/>
      <c r="Z269" s="56"/>
      <c r="AA269" s="56"/>
      <c r="AB269" s="56"/>
      <c r="AC269" s="56"/>
      <c r="AD269" s="56"/>
    </row>
    <row r="270" spans="1:30" ht="15" customHeight="1" x14ac:dyDescent="0.35">
      <c r="A270" s="56"/>
      <c r="B270" s="59">
        <v>2001</v>
      </c>
      <c r="C270" s="57">
        <v>98</v>
      </c>
      <c r="D270" s="57">
        <v>102.9</v>
      </c>
      <c r="E270" s="60">
        <v>85.4</v>
      </c>
      <c r="F270" s="153">
        <f t="shared" si="28"/>
        <v>37052.134000000005</v>
      </c>
      <c r="G270" s="153">
        <f t="shared" si="28"/>
        <v>28816.321800000002</v>
      </c>
      <c r="H270" s="154">
        <f t="shared" si="28"/>
        <v>8372.7014000000017</v>
      </c>
      <c r="I270" s="150"/>
      <c r="J270" s="151">
        <f t="shared" si="26"/>
        <v>0.77772367443127555</v>
      </c>
      <c r="K270" s="152">
        <f t="shared" si="27"/>
        <v>0.22597082802302293</v>
      </c>
      <c r="L270" s="57"/>
      <c r="M270" s="57"/>
      <c r="N270" s="57"/>
      <c r="O270" s="57"/>
      <c r="P270" s="57"/>
      <c r="Q270" s="57"/>
      <c r="R270" s="57"/>
      <c r="S270" s="57"/>
      <c r="T270" s="56"/>
      <c r="U270" s="56"/>
      <c r="V270" s="56"/>
      <c r="W270" s="56"/>
      <c r="X270" s="56"/>
      <c r="Y270" s="56"/>
      <c r="Z270" s="56"/>
      <c r="AA270" s="56"/>
      <c r="AB270" s="56"/>
      <c r="AC270" s="56"/>
      <c r="AD270" s="56"/>
    </row>
    <row r="271" spans="1:30" ht="15" customHeight="1" x14ac:dyDescent="0.35">
      <c r="A271" s="56"/>
      <c r="B271" s="59">
        <v>2002</v>
      </c>
      <c r="C271" s="57">
        <v>94.4</v>
      </c>
      <c r="D271" s="57">
        <v>101.9</v>
      </c>
      <c r="E271" s="60">
        <v>76.599999999999994</v>
      </c>
      <c r="F271" s="153">
        <f t="shared" si="28"/>
        <v>35691.035200000006</v>
      </c>
      <c r="G271" s="153">
        <f t="shared" si="28"/>
        <v>28536.279800000004</v>
      </c>
      <c r="H271" s="154">
        <f t="shared" si="28"/>
        <v>7509.940599999999</v>
      </c>
      <c r="I271" s="150"/>
      <c r="J271" s="151">
        <f t="shared" si="26"/>
        <v>0.79953634407331509</v>
      </c>
      <c r="K271" s="152">
        <f t="shared" si="27"/>
        <v>0.21041532020343298</v>
      </c>
      <c r="L271" s="57"/>
      <c r="M271" s="57"/>
      <c r="N271" s="57"/>
      <c r="O271" s="57"/>
      <c r="P271" s="57"/>
      <c r="Q271" s="57"/>
      <c r="R271" s="57"/>
      <c r="S271" s="57"/>
      <c r="T271" s="56"/>
      <c r="U271" s="56"/>
      <c r="V271" s="56"/>
      <c r="W271" s="56"/>
      <c r="X271" s="56"/>
      <c r="Y271" s="56"/>
      <c r="Z271" s="56"/>
      <c r="AA271" s="56"/>
      <c r="AB271" s="56"/>
      <c r="AC271" s="56"/>
      <c r="AD271" s="56"/>
    </row>
    <row r="272" spans="1:30" ht="15" customHeight="1" x14ac:dyDescent="0.35">
      <c r="A272" s="56"/>
      <c r="B272" s="59">
        <v>2003</v>
      </c>
      <c r="C272" s="57">
        <v>94.9</v>
      </c>
      <c r="D272" s="57">
        <v>101</v>
      </c>
      <c r="E272" s="60">
        <v>80.099999999999994</v>
      </c>
      <c r="F272" s="153">
        <f t="shared" si="28"/>
        <v>35880.076700000005</v>
      </c>
      <c r="G272" s="153">
        <f t="shared" si="28"/>
        <v>28284.242000000002</v>
      </c>
      <c r="H272" s="154">
        <f t="shared" si="28"/>
        <v>7853.0840999999991</v>
      </c>
      <c r="I272" s="150"/>
      <c r="J272" s="151">
        <f t="shared" si="26"/>
        <v>0.788299373953122</v>
      </c>
      <c r="K272" s="152">
        <f t="shared" si="27"/>
        <v>0.21887032643940804</v>
      </c>
      <c r="L272" s="57"/>
      <c r="M272" s="57"/>
      <c r="N272" s="57"/>
      <c r="O272" s="57"/>
      <c r="P272" s="57"/>
      <c r="Q272" s="57"/>
      <c r="R272" s="57"/>
      <c r="S272" s="57"/>
      <c r="T272" s="56"/>
      <c r="U272" s="56"/>
      <c r="V272" s="56"/>
      <c r="W272" s="56"/>
      <c r="X272" s="56"/>
      <c r="Y272" s="56"/>
      <c r="Z272" s="56"/>
      <c r="AA272" s="56"/>
      <c r="AB272" s="56"/>
      <c r="AC272" s="56"/>
      <c r="AD272" s="56"/>
    </row>
    <row r="273" spans="1:30" ht="15" customHeight="1" x14ac:dyDescent="0.35">
      <c r="A273" s="56"/>
      <c r="B273" s="59">
        <v>2004</v>
      </c>
      <c r="C273" s="57">
        <v>99.9</v>
      </c>
      <c r="D273" s="57">
        <v>105.8</v>
      </c>
      <c r="E273" s="60">
        <v>85.1</v>
      </c>
      <c r="F273" s="153">
        <f t="shared" si="28"/>
        <v>37770.491700000006</v>
      </c>
      <c r="G273" s="153">
        <f t="shared" si="28"/>
        <v>29628.443599999999</v>
      </c>
      <c r="H273" s="154">
        <f t="shared" si="28"/>
        <v>8343.2891</v>
      </c>
      <c r="I273" s="150"/>
      <c r="J273" s="151">
        <f t="shared" si="26"/>
        <v>0.78443362176299103</v>
      </c>
      <c r="K273" s="152">
        <f t="shared" si="27"/>
        <v>0.22089437347727189</v>
      </c>
      <c r="L273" s="57"/>
      <c r="M273" s="57"/>
      <c r="N273" s="57"/>
      <c r="O273" s="57"/>
      <c r="P273" s="57"/>
      <c r="Q273" s="57"/>
      <c r="R273" s="57"/>
      <c r="S273" s="57"/>
      <c r="T273" s="56"/>
      <c r="U273" s="56"/>
      <c r="V273" s="56"/>
      <c r="W273" s="56"/>
      <c r="X273" s="56"/>
      <c r="Y273" s="56"/>
      <c r="Z273" s="56"/>
      <c r="AA273" s="56"/>
      <c r="AB273" s="56"/>
      <c r="AC273" s="56"/>
      <c r="AD273" s="56"/>
    </row>
    <row r="274" spans="1:30" ht="15" customHeight="1" x14ac:dyDescent="0.35">
      <c r="A274" s="56"/>
      <c r="B274" s="59">
        <v>2005</v>
      </c>
      <c r="C274" s="57">
        <v>106.6</v>
      </c>
      <c r="D274" s="57">
        <v>112.7</v>
      </c>
      <c r="E274" s="60">
        <v>91.3</v>
      </c>
      <c r="F274" s="153">
        <f t="shared" si="28"/>
        <v>40303.647800000006</v>
      </c>
      <c r="G274" s="153">
        <f t="shared" si="28"/>
        <v>31560.733400000005</v>
      </c>
      <c r="H274" s="154">
        <f t="shared" si="28"/>
        <v>8951.1432999999997</v>
      </c>
      <c r="I274" s="150"/>
      <c r="J274" s="151">
        <f t="shared" si="26"/>
        <v>0.78307386856432382</v>
      </c>
      <c r="K274" s="152">
        <f t="shared" si="27"/>
        <v>0.22209263400718776</v>
      </c>
      <c r="L274" s="57"/>
      <c r="M274" s="57"/>
      <c r="N274" s="57"/>
      <c r="O274" s="57"/>
      <c r="P274" s="57"/>
      <c r="Q274" s="57"/>
      <c r="R274" s="57"/>
      <c r="S274" s="57"/>
      <c r="T274" s="56"/>
      <c r="U274" s="56"/>
      <c r="V274" s="56"/>
      <c r="W274" s="56"/>
      <c r="X274" s="56"/>
      <c r="Y274" s="56"/>
      <c r="Z274" s="56"/>
      <c r="AA274" s="56"/>
      <c r="AB274" s="56"/>
      <c r="AC274" s="56"/>
      <c r="AD274" s="56"/>
    </row>
    <row r="275" spans="1:30" ht="15" customHeight="1" x14ac:dyDescent="0.35">
      <c r="A275" s="56"/>
      <c r="B275" s="59">
        <v>2006</v>
      </c>
      <c r="C275" s="57">
        <v>110.4</v>
      </c>
      <c r="D275" s="57">
        <v>115.5</v>
      </c>
      <c r="E275" s="60">
        <v>97.6</v>
      </c>
      <c r="F275" s="153">
        <f t="shared" si="28"/>
        <v>41740.363200000007</v>
      </c>
      <c r="G275" s="153">
        <f t="shared" si="28"/>
        <v>32344.851000000002</v>
      </c>
      <c r="H275" s="154">
        <f t="shared" si="28"/>
        <v>9568.8016000000007</v>
      </c>
      <c r="I275" s="150"/>
      <c r="J275" s="151">
        <f t="shared" si="26"/>
        <v>0.77490583503116228</v>
      </c>
      <c r="K275" s="152">
        <f t="shared" si="27"/>
        <v>0.22924576755958845</v>
      </c>
      <c r="L275" s="57"/>
      <c r="M275" s="57"/>
      <c r="N275" s="57"/>
      <c r="O275" s="57"/>
      <c r="P275" s="57"/>
      <c r="Q275" s="57"/>
      <c r="R275" s="57"/>
      <c r="S275" s="57"/>
      <c r="T275" s="56"/>
      <c r="U275" s="56"/>
      <c r="V275" s="56"/>
      <c r="W275" s="56"/>
      <c r="X275" s="56"/>
      <c r="Y275" s="56"/>
      <c r="Z275" s="56"/>
      <c r="AA275" s="56"/>
      <c r="AB275" s="56"/>
      <c r="AC275" s="56"/>
      <c r="AD275" s="56"/>
    </row>
    <row r="276" spans="1:30" ht="15" customHeight="1" x14ac:dyDescent="0.35">
      <c r="A276" s="56"/>
      <c r="B276" s="59">
        <v>2007</v>
      </c>
      <c r="C276" s="57">
        <v>117.7</v>
      </c>
      <c r="D276" s="57">
        <v>123.7</v>
      </c>
      <c r="E276" s="60">
        <v>102.7</v>
      </c>
      <c r="F276" s="153">
        <f t="shared" si="28"/>
        <v>44500.369100000004</v>
      </c>
      <c r="G276" s="153">
        <f t="shared" si="28"/>
        <v>34641.195399999997</v>
      </c>
      <c r="H276" s="154">
        <f t="shared" si="28"/>
        <v>10068.8107</v>
      </c>
      <c r="I276" s="150"/>
      <c r="J276" s="151">
        <f t="shared" si="26"/>
        <v>0.7784473724735913</v>
      </c>
      <c r="K276" s="152">
        <f t="shared" si="27"/>
        <v>0.22626353227258961</v>
      </c>
      <c r="L276" s="57"/>
      <c r="M276" s="57"/>
      <c r="N276" s="57"/>
      <c r="O276" s="57"/>
      <c r="P276" s="57"/>
      <c r="Q276" s="57"/>
      <c r="R276" s="57"/>
      <c r="S276" s="57"/>
      <c r="T276" s="56"/>
      <c r="U276" s="56"/>
      <c r="V276" s="56"/>
      <c r="W276" s="56"/>
      <c r="X276" s="56"/>
      <c r="Y276" s="56"/>
      <c r="Z276" s="56"/>
      <c r="AA276" s="56"/>
      <c r="AB276" s="56"/>
      <c r="AC276" s="56"/>
      <c r="AD276" s="56"/>
    </row>
    <row r="277" spans="1:30" ht="15" customHeight="1" x14ac:dyDescent="0.35">
      <c r="A277" s="56"/>
      <c r="B277" s="59">
        <v>2008</v>
      </c>
      <c r="C277" s="57">
        <v>116.9</v>
      </c>
      <c r="D277" s="57">
        <v>123.1</v>
      </c>
      <c r="E277" s="60">
        <v>101.1</v>
      </c>
      <c r="F277" s="153">
        <f t="shared" si="28"/>
        <v>44197.902700000006</v>
      </c>
      <c r="G277" s="153">
        <f t="shared" si="28"/>
        <v>34473.1702</v>
      </c>
      <c r="H277" s="154">
        <f t="shared" si="28"/>
        <v>9911.9451000000008</v>
      </c>
      <c r="I277" s="150"/>
      <c r="J277" s="151">
        <f t="shared" si="26"/>
        <v>0.77997298727027597</v>
      </c>
      <c r="K277" s="152">
        <f t="shared" si="27"/>
        <v>0.22426279290397189</v>
      </c>
      <c r="L277" s="57"/>
      <c r="M277" s="57"/>
      <c r="N277" s="57"/>
      <c r="O277" s="57"/>
      <c r="P277" s="57"/>
      <c r="Q277" s="57"/>
      <c r="R277" s="57"/>
      <c r="S277" s="57"/>
      <c r="T277" s="56"/>
      <c r="U277" s="56"/>
      <c r="V277" s="56"/>
      <c r="W277" s="56"/>
      <c r="X277" s="56"/>
      <c r="Y277" s="56"/>
      <c r="Z277" s="56"/>
      <c r="AA277" s="56"/>
      <c r="AB277" s="56"/>
      <c r="AC277" s="56"/>
      <c r="AD277" s="56"/>
    </row>
    <row r="278" spans="1:30" ht="15" customHeight="1" x14ac:dyDescent="0.35">
      <c r="A278" s="56"/>
      <c r="B278" s="59">
        <v>2009</v>
      </c>
      <c r="C278" s="57">
        <v>90.6</v>
      </c>
      <c r="D278" s="57">
        <v>97</v>
      </c>
      <c r="E278" s="60">
        <v>73</v>
      </c>
      <c r="F278" s="153">
        <f t="shared" si="28"/>
        <v>34254.319799999997</v>
      </c>
      <c r="G278" s="153">
        <f t="shared" si="28"/>
        <v>27164.074000000001</v>
      </c>
      <c r="H278" s="154">
        <f t="shared" si="28"/>
        <v>7156.9930000000004</v>
      </c>
      <c r="I278" s="150"/>
      <c r="J278" s="151">
        <f t="shared" si="26"/>
        <v>0.7930116306089956</v>
      </c>
      <c r="K278" s="152">
        <f t="shared" si="27"/>
        <v>0.20893694698325321</v>
      </c>
      <c r="L278" s="57"/>
      <c r="M278" s="57"/>
      <c r="N278" s="57"/>
      <c r="O278" s="57"/>
      <c r="P278" s="57"/>
      <c r="Q278" s="57"/>
      <c r="R278" s="57"/>
      <c r="S278" s="57"/>
      <c r="T278" s="56"/>
      <c r="U278" s="56"/>
      <c r="V278" s="56"/>
      <c r="W278" s="56"/>
      <c r="X278" s="56"/>
      <c r="Y278" s="56"/>
      <c r="Z278" s="56"/>
      <c r="AA278" s="56"/>
      <c r="AB278" s="56"/>
      <c r="AC278" s="56"/>
      <c r="AD278" s="56"/>
    </row>
    <row r="279" spans="1:30" ht="15" customHeight="1" x14ac:dyDescent="0.35">
      <c r="A279" s="56"/>
      <c r="B279" s="59">
        <v>2010</v>
      </c>
      <c r="C279" s="57">
        <v>107</v>
      </c>
      <c r="D279" s="57">
        <v>106.6</v>
      </c>
      <c r="E279" s="60">
        <v>107.9</v>
      </c>
      <c r="F279" s="153">
        <f t="shared" si="28"/>
        <v>40454.881000000001</v>
      </c>
      <c r="G279" s="153">
        <f t="shared" si="28"/>
        <v>29852.477199999998</v>
      </c>
      <c r="H279" s="154">
        <f t="shared" si="28"/>
        <v>10578.623900000001</v>
      </c>
      <c r="I279" s="150"/>
      <c r="J279" s="151">
        <f t="shared" si="26"/>
        <v>0.73792028210390725</v>
      </c>
      <c r="K279" s="152">
        <f t="shared" si="27"/>
        <v>0.26149190501882824</v>
      </c>
      <c r="L279" s="57"/>
      <c r="M279" s="57"/>
      <c r="N279" s="57"/>
      <c r="O279" s="57"/>
      <c r="P279" s="57"/>
      <c r="Q279" s="57"/>
      <c r="R279" s="57"/>
      <c r="S279" s="57"/>
      <c r="T279" s="56"/>
      <c r="U279" s="56"/>
      <c r="V279" s="56"/>
      <c r="W279" s="56"/>
      <c r="X279" s="56"/>
      <c r="Y279" s="56"/>
      <c r="Z279" s="56"/>
      <c r="AA279" s="56"/>
      <c r="AB279" s="56"/>
      <c r="AC279" s="56"/>
      <c r="AD279" s="56"/>
    </row>
    <row r="280" spans="1:30" ht="15" customHeight="1" x14ac:dyDescent="0.35">
      <c r="A280" s="56"/>
      <c r="B280" s="59">
        <v>2011</v>
      </c>
      <c r="C280" s="57">
        <v>102.2</v>
      </c>
      <c r="D280" s="57">
        <v>106</v>
      </c>
      <c r="E280" s="60">
        <v>90.2</v>
      </c>
      <c r="F280" s="153">
        <f t="shared" si="28"/>
        <v>38640.082600000002</v>
      </c>
      <c r="G280" s="153">
        <f t="shared" si="28"/>
        <v>29684.452000000001</v>
      </c>
      <c r="H280" s="154">
        <f t="shared" si="28"/>
        <v>8843.2982000000011</v>
      </c>
      <c r="I280" s="150"/>
      <c r="J280" s="151">
        <f t="shared" si="26"/>
        <v>0.76822951719052479</v>
      </c>
      <c r="K280" s="152">
        <f t="shared" si="27"/>
        <v>0.2288633358149188</v>
      </c>
      <c r="L280" s="57"/>
      <c r="M280" s="57"/>
      <c r="N280" s="57"/>
      <c r="O280" s="57"/>
      <c r="P280" s="57"/>
      <c r="Q280" s="57"/>
      <c r="R280" s="57"/>
      <c r="S280" s="57"/>
      <c r="T280" s="56"/>
      <c r="U280" s="56"/>
      <c r="V280" s="56"/>
      <c r="W280" s="56"/>
      <c r="X280" s="56"/>
      <c r="Y280" s="56"/>
      <c r="Z280" s="56"/>
      <c r="AA280" s="56"/>
      <c r="AB280" s="56"/>
      <c r="AC280" s="56"/>
      <c r="AD280" s="56"/>
    </row>
    <row r="281" spans="1:30" ht="15" customHeight="1" x14ac:dyDescent="0.35">
      <c r="A281" s="56"/>
      <c r="B281" s="59">
        <v>2012</v>
      </c>
      <c r="C281" s="57">
        <v>106.7</v>
      </c>
      <c r="D281" s="57">
        <v>109.5</v>
      </c>
      <c r="E281" s="60">
        <v>98</v>
      </c>
      <c r="F281" s="153">
        <f t="shared" si="28"/>
        <v>40341.456100000003</v>
      </c>
      <c r="G281" s="153">
        <f t="shared" si="28"/>
        <v>30664.598999999998</v>
      </c>
      <c r="H281" s="154">
        <f t="shared" si="28"/>
        <v>9608.018</v>
      </c>
      <c r="I281" s="150"/>
      <c r="J281" s="151">
        <f t="shared" si="26"/>
        <v>0.7601262315367936</v>
      </c>
      <c r="K281" s="152">
        <f t="shared" si="27"/>
        <v>0.23816735757339208</v>
      </c>
      <c r="L281" s="57"/>
      <c r="M281" s="57"/>
      <c r="N281" s="57"/>
      <c r="O281" s="57"/>
      <c r="P281" s="57"/>
      <c r="Q281" s="57"/>
      <c r="R281" s="57"/>
      <c r="S281" s="57"/>
      <c r="T281" s="56"/>
      <c r="U281" s="56"/>
      <c r="V281" s="56"/>
      <c r="W281" s="56"/>
      <c r="X281" s="56"/>
      <c r="Y281" s="56"/>
      <c r="Z281" s="56"/>
      <c r="AA281" s="56"/>
      <c r="AB281" s="56"/>
      <c r="AC281" s="56"/>
      <c r="AD281" s="56"/>
    </row>
    <row r="282" spans="1:30" ht="15" customHeight="1" x14ac:dyDescent="0.35">
      <c r="A282" s="56"/>
      <c r="B282" s="59">
        <v>2013</v>
      </c>
      <c r="C282" s="57">
        <v>103.9</v>
      </c>
      <c r="D282" s="57">
        <v>104.8</v>
      </c>
      <c r="E282" s="60">
        <v>101.3</v>
      </c>
      <c r="F282" s="153">
        <f t="shared" si="28"/>
        <v>39282.823700000008</v>
      </c>
      <c r="G282" s="153">
        <f t="shared" si="28"/>
        <v>29348.401600000001</v>
      </c>
      <c r="H282" s="154">
        <f t="shared" si="28"/>
        <v>9931.5532999999996</v>
      </c>
      <c r="I282" s="150"/>
      <c r="J282" s="151">
        <f t="shared" si="26"/>
        <v>0.7471051934588907</v>
      </c>
      <c r="K282" s="152">
        <f t="shared" si="27"/>
        <v>0.25282177716771409</v>
      </c>
      <c r="L282" s="57"/>
      <c r="M282" s="57"/>
      <c r="N282" s="57"/>
      <c r="O282" s="57"/>
      <c r="P282" s="57"/>
      <c r="Q282" s="57"/>
      <c r="R282" s="57"/>
      <c r="S282" s="57"/>
      <c r="T282" s="56"/>
      <c r="U282" s="56"/>
      <c r="V282" s="56"/>
      <c r="W282" s="56"/>
      <c r="X282" s="56"/>
      <c r="Y282" s="56"/>
      <c r="Z282" s="56"/>
      <c r="AA282" s="56"/>
      <c r="AB282" s="56"/>
      <c r="AC282" s="56"/>
      <c r="AD282" s="56"/>
    </row>
    <row r="283" spans="1:30" ht="15" customHeight="1" x14ac:dyDescent="0.35">
      <c r="A283" s="56"/>
      <c r="B283" s="59">
        <v>2014</v>
      </c>
      <c r="C283" s="57">
        <v>104.9</v>
      </c>
      <c r="D283" s="57">
        <v>105.4</v>
      </c>
      <c r="E283" s="60">
        <v>103.2</v>
      </c>
      <c r="F283" s="153">
        <f t="shared" si="28"/>
        <v>39660.906700000007</v>
      </c>
      <c r="G283" s="153">
        <f t="shared" si="28"/>
        <v>29516.426800000001</v>
      </c>
      <c r="H283" s="154">
        <f t="shared" si="28"/>
        <v>10117.831200000001</v>
      </c>
      <c r="I283" s="150"/>
      <c r="J283" s="151">
        <f t="shared" si="26"/>
        <v>0.7442196675750733</v>
      </c>
      <c r="K283" s="152">
        <f t="shared" si="27"/>
        <v>0.25510841889048386</v>
      </c>
      <c r="L283" s="57"/>
      <c r="M283" s="57"/>
      <c r="N283" s="57"/>
      <c r="O283" s="57"/>
      <c r="P283" s="57"/>
      <c r="Q283" s="57"/>
      <c r="R283" s="57"/>
      <c r="S283" s="57"/>
      <c r="T283" s="56"/>
      <c r="U283" s="56"/>
      <c r="V283" s="56"/>
      <c r="W283" s="56"/>
      <c r="X283" s="56"/>
      <c r="Y283" s="56"/>
      <c r="Z283" s="56"/>
      <c r="AA283" s="56"/>
      <c r="AB283" s="56"/>
      <c r="AC283" s="56"/>
      <c r="AD283" s="56"/>
    </row>
    <row r="284" spans="1:30" ht="15" customHeight="1" x14ac:dyDescent="0.35">
      <c r="A284" s="56"/>
      <c r="B284" s="59">
        <v>2015</v>
      </c>
      <c r="C284" s="57">
        <v>100</v>
      </c>
      <c r="D284" s="57">
        <v>100</v>
      </c>
      <c r="E284" s="60">
        <v>100</v>
      </c>
      <c r="F284" s="163">
        <v>37808.300000000003</v>
      </c>
      <c r="G284" s="163">
        <v>28004.2</v>
      </c>
      <c r="H284" s="164">
        <v>9804.1</v>
      </c>
      <c r="I284" s="150"/>
      <c r="J284" s="151">
        <f t="shared" si="26"/>
        <v>0.74068921374407204</v>
      </c>
      <c r="K284" s="152">
        <f t="shared" si="27"/>
        <v>0.25931078625592791</v>
      </c>
      <c r="L284" s="57"/>
      <c r="M284" s="57"/>
      <c r="N284" s="57"/>
      <c r="O284" s="57"/>
      <c r="P284" s="57"/>
      <c r="Q284" s="57"/>
      <c r="R284" s="57"/>
      <c r="S284" s="57"/>
      <c r="T284" s="56"/>
      <c r="U284" s="56"/>
      <c r="V284" s="56"/>
      <c r="W284" s="56"/>
      <c r="X284" s="56"/>
      <c r="Y284" s="56"/>
      <c r="Z284" s="56"/>
      <c r="AA284" s="56"/>
      <c r="AB284" s="56"/>
      <c r="AC284" s="56"/>
      <c r="AD284" s="56"/>
    </row>
    <row r="285" spans="1:30" ht="15" customHeight="1" x14ac:dyDescent="0.35">
      <c r="A285" s="56"/>
      <c r="B285" s="59">
        <v>2016</v>
      </c>
      <c r="C285" s="57">
        <v>101.1</v>
      </c>
      <c r="D285" s="57">
        <v>100.8</v>
      </c>
      <c r="E285" s="60">
        <v>102</v>
      </c>
      <c r="F285" s="153">
        <f t="shared" ref="F285:H291" si="29">+F$284*C285/+C$284</f>
        <v>38224.191299999999</v>
      </c>
      <c r="G285" s="153">
        <f t="shared" si="29"/>
        <v>28228.2336</v>
      </c>
      <c r="H285" s="154">
        <f t="shared" si="29"/>
        <v>10000.182000000001</v>
      </c>
      <c r="I285" s="150"/>
      <c r="J285" s="151">
        <f t="shared" si="26"/>
        <v>0.73849132290210151</v>
      </c>
      <c r="K285" s="152">
        <f t="shared" si="27"/>
        <v>0.26161919088135166</v>
      </c>
      <c r="L285" s="57"/>
      <c r="M285" s="57"/>
      <c r="N285" s="57"/>
      <c r="O285" s="57"/>
      <c r="P285" s="57"/>
      <c r="Q285" s="57"/>
      <c r="R285" s="57"/>
      <c r="S285" s="57"/>
      <c r="T285" s="56"/>
      <c r="U285" s="56"/>
      <c r="V285" s="56"/>
      <c r="W285" s="56"/>
      <c r="X285" s="56"/>
      <c r="Y285" s="56"/>
      <c r="Z285" s="56"/>
      <c r="AA285" s="56"/>
      <c r="AB285" s="56"/>
      <c r="AC285" s="56"/>
      <c r="AD285" s="56"/>
    </row>
    <row r="286" spans="1:30" ht="15" customHeight="1" x14ac:dyDescent="0.35">
      <c r="A286" s="56"/>
      <c r="B286" s="59">
        <v>2017</v>
      </c>
      <c r="C286" s="57">
        <v>101</v>
      </c>
      <c r="D286" s="57">
        <v>101.3</v>
      </c>
      <c r="E286" s="60">
        <v>100.4</v>
      </c>
      <c r="F286" s="153">
        <f t="shared" si="29"/>
        <v>38186.383000000002</v>
      </c>
      <c r="G286" s="153">
        <f t="shared" si="29"/>
        <v>28368.2546</v>
      </c>
      <c r="H286" s="154">
        <f t="shared" si="29"/>
        <v>9843.3164000000015</v>
      </c>
      <c r="I286" s="150"/>
      <c r="J286" s="151">
        <f t="shared" si="26"/>
        <v>0.74288928071558913</v>
      </c>
      <c r="K286" s="152">
        <f t="shared" si="27"/>
        <v>0.25777032613955614</v>
      </c>
      <c r="L286" s="57"/>
      <c r="M286" s="57"/>
      <c r="N286" s="57"/>
      <c r="O286" s="57"/>
      <c r="P286" s="57"/>
      <c r="Q286" s="57"/>
      <c r="R286" s="57"/>
      <c r="S286" s="57"/>
      <c r="T286" s="56"/>
      <c r="U286" s="56"/>
      <c r="V286" s="56"/>
      <c r="W286" s="56"/>
      <c r="X286" s="56"/>
      <c r="Y286" s="56"/>
      <c r="Z286" s="56"/>
      <c r="AA286" s="56"/>
      <c r="AB286" s="56"/>
      <c r="AC286" s="56"/>
      <c r="AD286" s="56"/>
    </row>
    <row r="287" spans="1:30" ht="15" customHeight="1" x14ac:dyDescent="0.35">
      <c r="A287" s="56"/>
      <c r="B287" s="59">
        <v>2018</v>
      </c>
      <c r="C287" s="57">
        <v>100.2</v>
      </c>
      <c r="D287" s="57">
        <v>102.6</v>
      </c>
      <c r="E287" s="60">
        <v>93.6</v>
      </c>
      <c r="F287" s="153">
        <f t="shared" si="29"/>
        <v>37883.916600000004</v>
      </c>
      <c r="G287" s="153">
        <f t="shared" si="29"/>
        <v>28732.3092</v>
      </c>
      <c r="H287" s="154">
        <f t="shared" si="29"/>
        <v>9176.6376</v>
      </c>
      <c r="I287" s="150"/>
      <c r="J287" s="151">
        <f t="shared" si="26"/>
        <v>0.75843027275590602</v>
      </c>
      <c r="K287" s="152">
        <f t="shared" si="27"/>
        <v>0.24223043506541769</v>
      </c>
      <c r="L287" s="57"/>
      <c r="M287" s="57"/>
      <c r="N287" s="57"/>
      <c r="O287" s="57"/>
      <c r="P287" s="57"/>
      <c r="Q287" s="57"/>
      <c r="R287" s="57"/>
      <c r="S287" s="57"/>
      <c r="T287" s="56"/>
      <c r="U287" s="56"/>
      <c r="V287" s="56"/>
      <c r="W287" s="56"/>
      <c r="X287" s="56"/>
      <c r="Y287" s="56"/>
      <c r="Z287" s="56"/>
      <c r="AA287" s="56"/>
      <c r="AB287" s="56"/>
      <c r="AC287" s="56"/>
      <c r="AD287" s="56"/>
    </row>
    <row r="288" spans="1:30" ht="15" customHeight="1" x14ac:dyDescent="0.35">
      <c r="A288" s="56"/>
      <c r="B288" s="59">
        <v>2019</v>
      </c>
      <c r="C288" s="57">
        <v>95.5</v>
      </c>
      <c r="D288" s="57">
        <v>98.3</v>
      </c>
      <c r="E288" s="60">
        <v>87.6</v>
      </c>
      <c r="F288" s="153">
        <f t="shared" si="29"/>
        <v>36106.926500000001</v>
      </c>
      <c r="G288" s="153">
        <f t="shared" si="29"/>
        <v>27528.1286</v>
      </c>
      <c r="H288" s="154">
        <f t="shared" si="29"/>
        <v>8588.3916000000008</v>
      </c>
      <c r="I288" s="150"/>
      <c r="J288" s="151">
        <f t="shared" si="26"/>
        <v>0.76240575613656836</v>
      </c>
      <c r="K288" s="152">
        <f t="shared" si="27"/>
        <v>0.23785994634575172</v>
      </c>
      <c r="L288" s="57"/>
      <c r="M288" s="57"/>
      <c r="N288" s="57"/>
      <c r="O288" s="57"/>
      <c r="P288" s="57"/>
      <c r="Q288" s="57"/>
      <c r="R288" s="57"/>
      <c r="S288" s="57"/>
      <c r="T288" s="56"/>
      <c r="U288" s="56"/>
      <c r="V288" s="56"/>
      <c r="W288" s="56"/>
      <c r="X288" s="56"/>
      <c r="Y288" s="56"/>
      <c r="Z288" s="56"/>
      <c r="AA288" s="56"/>
      <c r="AB288" s="56"/>
      <c r="AC288" s="56"/>
      <c r="AD288" s="56"/>
    </row>
    <row r="289" spans="1:30" ht="15" customHeight="1" x14ac:dyDescent="0.35">
      <c r="A289" s="56"/>
      <c r="B289" s="59">
        <v>2020</v>
      </c>
      <c r="C289" s="57">
        <v>82.4</v>
      </c>
      <c r="D289" s="57">
        <v>84</v>
      </c>
      <c r="E289" s="60">
        <v>77.900000000000006</v>
      </c>
      <c r="F289" s="153">
        <f t="shared" si="29"/>
        <v>31154.039200000003</v>
      </c>
      <c r="G289" s="153">
        <f t="shared" si="29"/>
        <v>23523.528000000002</v>
      </c>
      <c r="H289" s="154">
        <f t="shared" si="29"/>
        <v>7637.3939000000009</v>
      </c>
      <c r="I289" s="150"/>
      <c r="J289" s="151">
        <f t="shared" si="26"/>
        <v>0.75507152857405402</v>
      </c>
      <c r="K289" s="152">
        <f t="shared" si="27"/>
        <v>0.24514939622981538</v>
      </c>
      <c r="L289" s="57"/>
      <c r="M289" s="57"/>
      <c r="N289" s="57"/>
      <c r="O289" s="57"/>
      <c r="P289" s="57"/>
      <c r="Q289" s="57"/>
      <c r="R289" s="57"/>
      <c r="S289" s="57"/>
      <c r="T289" s="56"/>
      <c r="U289" s="56"/>
      <c r="V289" s="56"/>
      <c r="W289" s="56"/>
      <c r="X289" s="56"/>
      <c r="Y289" s="56"/>
      <c r="Z289" s="56"/>
      <c r="AA289" s="56"/>
      <c r="AB289" s="56"/>
      <c r="AC289" s="56"/>
      <c r="AD289" s="56"/>
    </row>
    <row r="290" spans="1:30" ht="15" customHeight="1" x14ac:dyDescent="0.35">
      <c r="A290" s="56"/>
      <c r="B290" s="59">
        <v>2021</v>
      </c>
      <c r="C290" s="57">
        <v>90.7</v>
      </c>
      <c r="D290" s="57">
        <v>89.4</v>
      </c>
      <c r="E290" s="60">
        <v>93.8</v>
      </c>
      <c r="F290" s="153">
        <f t="shared" si="29"/>
        <v>34292.128100000002</v>
      </c>
      <c r="G290" s="153">
        <f t="shared" si="29"/>
        <v>25035.754800000006</v>
      </c>
      <c r="H290" s="154">
        <f t="shared" si="29"/>
        <v>9196.2457999999988</v>
      </c>
      <c r="I290" s="150"/>
      <c r="J290" s="151">
        <f t="shared" si="26"/>
        <v>0.7300729405592068</v>
      </c>
      <c r="K290" s="152">
        <f t="shared" si="27"/>
        <v>0.26817366869686921</v>
      </c>
      <c r="L290" s="57"/>
      <c r="M290" s="57"/>
      <c r="N290" s="57"/>
      <c r="O290" s="57"/>
      <c r="P290" s="57"/>
      <c r="Q290" s="57"/>
      <c r="R290" s="57"/>
      <c r="S290" s="57"/>
      <c r="T290" s="56"/>
      <c r="U290" s="56"/>
      <c r="V290" s="56"/>
      <c r="W290" s="56"/>
      <c r="X290" s="56"/>
      <c r="Y290" s="56"/>
      <c r="Z290" s="56"/>
      <c r="AA290" s="56"/>
      <c r="AB290" s="56"/>
      <c r="AC290" s="56"/>
      <c r="AD290" s="56"/>
    </row>
    <row r="291" spans="1:30" ht="15" customHeight="1" thickBot="1" x14ac:dyDescent="0.4">
      <c r="A291" s="62"/>
      <c r="B291" s="63">
        <v>2022</v>
      </c>
      <c r="C291" s="64">
        <v>85.9</v>
      </c>
      <c r="D291" s="64">
        <v>83.9</v>
      </c>
      <c r="E291" s="65">
        <v>91.1</v>
      </c>
      <c r="F291" s="155">
        <f t="shared" si="29"/>
        <v>32477.329700000006</v>
      </c>
      <c r="G291" s="155">
        <f t="shared" si="29"/>
        <v>23495.523800000003</v>
      </c>
      <c r="H291" s="156">
        <f t="shared" si="29"/>
        <v>8931.535100000001</v>
      </c>
      <c r="I291" s="150"/>
      <c r="J291" s="157">
        <f t="shared" si="26"/>
        <v>0.72344383042057792</v>
      </c>
      <c r="K291" s="158">
        <f t="shared" si="27"/>
        <v>0.27500829601763715</v>
      </c>
      <c r="L291" s="57"/>
      <c r="M291" s="57"/>
      <c r="N291" s="57"/>
      <c r="O291" s="57"/>
      <c r="P291" s="57"/>
      <c r="Q291" s="57"/>
      <c r="R291" s="57"/>
      <c r="S291" s="57"/>
      <c r="T291" s="56"/>
      <c r="U291" s="56"/>
      <c r="V291" s="56"/>
      <c r="W291" s="56"/>
      <c r="X291" s="56"/>
      <c r="Y291" s="56"/>
      <c r="Z291" s="56"/>
      <c r="AA291" s="56"/>
      <c r="AB291" s="56"/>
      <c r="AC291" s="56"/>
      <c r="AD291" s="56"/>
    </row>
    <row r="292" spans="1:30" ht="15" customHeight="1" x14ac:dyDescent="0.35">
      <c r="A292" s="52" t="s">
        <v>14</v>
      </c>
      <c r="B292" s="53">
        <v>1994</v>
      </c>
      <c r="C292" s="54">
        <v>150.19999999999999</v>
      </c>
      <c r="D292" s="54">
        <v>161.9</v>
      </c>
      <c r="E292" s="55">
        <v>139.30000000000001</v>
      </c>
      <c r="F292" s="148">
        <f t="shared" ref="F292:H312" si="30">+F$313*C292/+C$313</f>
        <v>17653.005999999998</v>
      </c>
      <c r="G292" s="148">
        <f t="shared" si="30"/>
        <v>10842.6049</v>
      </c>
      <c r="H292" s="149">
        <f t="shared" si="30"/>
        <v>7042.8687</v>
      </c>
      <c r="I292" s="150"/>
      <c r="J292" s="159">
        <f t="shared" si="26"/>
        <v>0.61420728571666505</v>
      </c>
      <c r="K292" s="160">
        <f t="shared" si="27"/>
        <v>0.39896144033486425</v>
      </c>
      <c r="L292" s="57"/>
      <c r="M292" s="57"/>
      <c r="N292" s="57"/>
      <c r="O292" s="57"/>
      <c r="P292" s="57"/>
      <c r="Q292" s="57"/>
      <c r="R292" s="57"/>
      <c r="S292" s="57"/>
      <c r="T292" s="56"/>
      <c r="U292" s="56"/>
      <c r="V292" s="56"/>
      <c r="W292" s="56"/>
      <c r="X292" s="56"/>
      <c r="Y292" s="56"/>
      <c r="Z292" s="56"/>
      <c r="AA292" s="56"/>
      <c r="AB292" s="56"/>
      <c r="AC292" s="56"/>
      <c r="AD292" s="56"/>
    </row>
    <row r="293" spans="1:30" ht="15" customHeight="1" x14ac:dyDescent="0.35">
      <c r="A293" s="58"/>
      <c r="B293" s="59">
        <v>1995</v>
      </c>
      <c r="C293" s="57">
        <v>152.4</v>
      </c>
      <c r="D293" s="57">
        <v>160.5</v>
      </c>
      <c r="E293" s="60">
        <v>145.5</v>
      </c>
      <c r="F293" s="153">
        <f t="shared" si="30"/>
        <v>17911.572</v>
      </c>
      <c r="G293" s="153">
        <f t="shared" si="30"/>
        <v>10748.845500000001</v>
      </c>
      <c r="H293" s="154">
        <f t="shared" si="30"/>
        <v>7356.3344999999999</v>
      </c>
      <c r="I293" s="150"/>
      <c r="J293" s="151">
        <f t="shared" si="26"/>
        <v>0.60010620508350698</v>
      </c>
      <c r="K293" s="152">
        <f t="shared" si="27"/>
        <v>0.41070289642919111</v>
      </c>
      <c r="L293" s="57"/>
      <c r="M293" s="57"/>
      <c r="N293" s="57"/>
      <c r="O293" s="57"/>
      <c r="P293" s="57"/>
      <c r="Q293" s="57"/>
      <c r="R293" s="57"/>
      <c r="S293" s="57"/>
      <c r="T293" s="56"/>
      <c r="U293" s="56"/>
      <c r="V293" s="56"/>
      <c r="W293" s="56"/>
      <c r="X293" s="56"/>
      <c r="Y293" s="56"/>
      <c r="Z293" s="56"/>
      <c r="AA293" s="56"/>
      <c r="AB293" s="56"/>
      <c r="AC293" s="56"/>
      <c r="AD293" s="56"/>
    </row>
    <row r="294" spans="1:30" ht="15" customHeight="1" x14ac:dyDescent="0.35">
      <c r="A294" s="56"/>
      <c r="B294" s="59">
        <v>1996</v>
      </c>
      <c r="C294" s="57">
        <v>156.80000000000001</v>
      </c>
      <c r="D294" s="57">
        <v>165.5</v>
      </c>
      <c r="E294" s="60">
        <v>149.30000000000001</v>
      </c>
      <c r="F294" s="153">
        <f t="shared" si="30"/>
        <v>18428.704000000002</v>
      </c>
      <c r="G294" s="153">
        <f t="shared" si="30"/>
        <v>11083.700500000001</v>
      </c>
      <c r="H294" s="154">
        <f t="shared" si="30"/>
        <v>7548.4587000000001</v>
      </c>
      <c r="I294" s="150"/>
      <c r="J294" s="151">
        <f t="shared" si="26"/>
        <v>0.60143678578808368</v>
      </c>
      <c r="K294" s="152">
        <f t="shared" si="27"/>
        <v>0.40960333944264338</v>
      </c>
      <c r="L294" s="57"/>
      <c r="M294" s="57"/>
      <c r="N294" s="57"/>
      <c r="O294" s="57"/>
      <c r="P294" s="57"/>
      <c r="Q294" s="57"/>
      <c r="R294" s="57"/>
      <c r="S294" s="57"/>
      <c r="T294" s="56"/>
      <c r="U294" s="56"/>
      <c r="V294" s="56"/>
      <c r="W294" s="56"/>
      <c r="X294" s="56"/>
      <c r="Y294" s="56"/>
      <c r="Z294" s="56"/>
      <c r="AA294" s="56"/>
      <c r="AB294" s="56"/>
      <c r="AC294" s="56"/>
      <c r="AD294" s="56"/>
    </row>
    <row r="295" spans="1:30" ht="15" customHeight="1" x14ac:dyDescent="0.35">
      <c r="A295" s="56"/>
      <c r="B295" s="59">
        <v>1997</v>
      </c>
      <c r="C295" s="57">
        <v>154.80000000000001</v>
      </c>
      <c r="D295" s="57">
        <v>161.80000000000001</v>
      </c>
      <c r="E295" s="60">
        <v>149.19999999999999</v>
      </c>
      <c r="F295" s="153">
        <f t="shared" si="30"/>
        <v>18193.644</v>
      </c>
      <c r="G295" s="153">
        <f t="shared" si="30"/>
        <v>10835.907800000001</v>
      </c>
      <c r="H295" s="154">
        <f t="shared" si="30"/>
        <v>7543.4027999999989</v>
      </c>
      <c r="I295" s="150"/>
      <c r="J295" s="151">
        <f t="shared" si="26"/>
        <v>0.59558754694771432</v>
      </c>
      <c r="K295" s="152">
        <f t="shared" si="27"/>
        <v>0.41461747849963421</v>
      </c>
      <c r="L295" s="57"/>
      <c r="M295" s="57"/>
      <c r="N295" s="57"/>
      <c r="O295" s="57"/>
      <c r="P295" s="57"/>
      <c r="Q295" s="57"/>
      <c r="R295" s="57"/>
      <c r="S295" s="57"/>
      <c r="T295" s="56"/>
      <c r="U295" s="56"/>
      <c r="V295" s="56"/>
      <c r="W295" s="56"/>
      <c r="X295" s="56"/>
      <c r="Y295" s="56"/>
      <c r="Z295" s="56"/>
      <c r="AA295" s="56"/>
      <c r="AB295" s="56"/>
      <c r="AC295" s="56"/>
      <c r="AD295" s="56"/>
    </row>
    <row r="296" spans="1:30" ht="15" customHeight="1" x14ac:dyDescent="0.35">
      <c r="A296" s="56"/>
      <c r="B296" s="59">
        <v>1998</v>
      </c>
      <c r="C296" s="57">
        <v>146.80000000000001</v>
      </c>
      <c r="D296" s="57">
        <v>152.69999999999999</v>
      </c>
      <c r="E296" s="60">
        <v>142.4</v>
      </c>
      <c r="F296" s="153">
        <f t="shared" si="30"/>
        <v>17253.404000000002</v>
      </c>
      <c r="G296" s="153">
        <f t="shared" si="30"/>
        <v>10226.4717</v>
      </c>
      <c r="H296" s="154">
        <f t="shared" si="30"/>
        <v>7199.6016</v>
      </c>
      <c r="I296" s="150"/>
      <c r="J296" s="151">
        <f t="shared" si="26"/>
        <v>0.59272197532730342</v>
      </c>
      <c r="K296" s="152">
        <f t="shared" si="27"/>
        <v>0.41728586428509984</v>
      </c>
      <c r="L296" s="57"/>
      <c r="M296" s="57"/>
      <c r="N296" s="57"/>
      <c r="O296" s="57"/>
      <c r="P296" s="57"/>
      <c r="Q296" s="57"/>
      <c r="R296" s="57"/>
      <c r="S296" s="57"/>
      <c r="T296" s="56"/>
      <c r="U296" s="56"/>
      <c r="V296" s="56"/>
      <c r="W296" s="56"/>
      <c r="X296" s="56"/>
      <c r="Y296" s="56"/>
      <c r="Z296" s="56"/>
      <c r="AA296" s="56"/>
      <c r="AB296" s="56"/>
      <c r="AC296" s="56"/>
      <c r="AD296" s="56"/>
    </row>
    <row r="297" spans="1:30" ht="15" customHeight="1" x14ac:dyDescent="0.35">
      <c r="A297" s="56"/>
      <c r="B297" s="59">
        <v>1999</v>
      </c>
      <c r="C297" s="57">
        <v>137.19999999999999</v>
      </c>
      <c r="D297" s="57">
        <v>140.5</v>
      </c>
      <c r="E297" s="60">
        <v>135.69999999999999</v>
      </c>
      <c r="F297" s="153">
        <f t="shared" si="30"/>
        <v>16125.115999999998</v>
      </c>
      <c r="G297" s="153">
        <f t="shared" si="30"/>
        <v>9409.4255000000012</v>
      </c>
      <c r="H297" s="154">
        <f t="shared" si="30"/>
        <v>6860.8562999999986</v>
      </c>
      <c r="I297" s="150"/>
      <c r="J297" s="151">
        <f t="shared" si="26"/>
        <v>0.58352606579698418</v>
      </c>
      <c r="K297" s="152">
        <f t="shared" si="27"/>
        <v>0.42547639967365192</v>
      </c>
      <c r="L297" s="57"/>
      <c r="M297" s="57"/>
      <c r="N297" s="57"/>
      <c r="O297" s="57"/>
      <c r="P297" s="57"/>
      <c r="Q297" s="57"/>
      <c r="R297" s="57"/>
      <c r="S297" s="57"/>
      <c r="T297" s="56"/>
      <c r="U297" s="56"/>
      <c r="V297" s="56"/>
      <c r="W297" s="56"/>
      <c r="X297" s="56"/>
      <c r="Y297" s="56"/>
      <c r="Z297" s="56"/>
      <c r="AA297" s="56"/>
      <c r="AB297" s="56"/>
      <c r="AC297" s="56"/>
      <c r="AD297" s="56"/>
    </row>
    <row r="298" spans="1:30" ht="15" customHeight="1" x14ac:dyDescent="0.35">
      <c r="A298" s="56"/>
      <c r="B298" s="59">
        <v>2000</v>
      </c>
      <c r="C298" s="57">
        <v>135.6</v>
      </c>
      <c r="D298" s="57">
        <v>136.4</v>
      </c>
      <c r="E298" s="60">
        <v>136.9</v>
      </c>
      <c r="F298" s="153">
        <f t="shared" si="30"/>
        <v>15937.068000000001</v>
      </c>
      <c r="G298" s="153">
        <f t="shared" si="30"/>
        <v>9134.8444</v>
      </c>
      <c r="H298" s="154">
        <f t="shared" si="30"/>
        <v>6921.5270999999993</v>
      </c>
      <c r="I298" s="150"/>
      <c r="J298" s="151">
        <f t="shared" si="26"/>
        <v>0.57318224406145468</v>
      </c>
      <c r="K298" s="152">
        <f t="shared" si="27"/>
        <v>0.43430366865473619</v>
      </c>
      <c r="L298" s="57"/>
      <c r="M298" s="57"/>
      <c r="N298" s="57"/>
      <c r="O298" s="57"/>
      <c r="P298" s="57"/>
      <c r="Q298" s="57"/>
      <c r="R298" s="57"/>
      <c r="S298" s="57"/>
      <c r="T298" s="56"/>
      <c r="U298" s="56"/>
      <c r="V298" s="56"/>
      <c r="W298" s="56"/>
      <c r="X298" s="56"/>
      <c r="Y298" s="56"/>
      <c r="Z298" s="56"/>
      <c r="AA298" s="56"/>
      <c r="AB298" s="56"/>
      <c r="AC298" s="56"/>
      <c r="AD298" s="56"/>
    </row>
    <row r="299" spans="1:30" ht="15" customHeight="1" x14ac:dyDescent="0.35">
      <c r="A299" s="56"/>
      <c r="B299" s="59">
        <v>2001</v>
      </c>
      <c r="C299" s="57">
        <v>133.5</v>
      </c>
      <c r="D299" s="57">
        <v>135.80000000000001</v>
      </c>
      <c r="E299" s="60">
        <v>133</v>
      </c>
      <c r="F299" s="153">
        <f t="shared" si="30"/>
        <v>15690.254999999999</v>
      </c>
      <c r="G299" s="153">
        <f t="shared" si="30"/>
        <v>9094.6618000000017</v>
      </c>
      <c r="H299" s="154">
        <f t="shared" si="30"/>
        <v>6724.3469999999998</v>
      </c>
      <c r="I299" s="150"/>
      <c r="J299" s="151">
        <f t="shared" si="26"/>
        <v>0.57963760308548218</v>
      </c>
      <c r="K299" s="152">
        <f t="shared" si="27"/>
        <v>0.42856836934772569</v>
      </c>
      <c r="L299" s="57"/>
      <c r="M299" s="57"/>
      <c r="N299" s="57"/>
      <c r="O299" s="57"/>
      <c r="P299" s="57"/>
      <c r="Q299" s="57"/>
      <c r="R299" s="57"/>
      <c r="S299" s="57"/>
      <c r="T299" s="56"/>
      <c r="U299" s="56"/>
      <c r="V299" s="56"/>
      <c r="W299" s="56"/>
      <c r="X299" s="56"/>
      <c r="Y299" s="56"/>
      <c r="Z299" s="56"/>
      <c r="AA299" s="56"/>
      <c r="AB299" s="56"/>
      <c r="AC299" s="56"/>
      <c r="AD299" s="56"/>
    </row>
    <row r="300" spans="1:30" ht="15" customHeight="1" x14ac:dyDescent="0.35">
      <c r="A300" s="56"/>
      <c r="B300" s="59">
        <v>2002</v>
      </c>
      <c r="C300" s="57">
        <v>127.6</v>
      </c>
      <c r="D300" s="57">
        <v>132.5</v>
      </c>
      <c r="E300" s="60">
        <v>124</v>
      </c>
      <c r="F300" s="153">
        <f t="shared" si="30"/>
        <v>14996.828000000001</v>
      </c>
      <c r="G300" s="153">
        <f t="shared" si="30"/>
        <v>8873.6574999999993</v>
      </c>
      <c r="H300" s="154">
        <f t="shared" si="30"/>
        <v>6269.3159999999998</v>
      </c>
      <c r="I300" s="150"/>
      <c r="J300" s="151">
        <f t="shared" si="26"/>
        <v>0.59170229197801016</v>
      </c>
      <c r="K300" s="152">
        <f t="shared" si="27"/>
        <v>0.4180428021178878</v>
      </c>
      <c r="L300" s="57"/>
      <c r="M300" s="57"/>
      <c r="N300" s="57"/>
      <c r="O300" s="57"/>
      <c r="P300" s="57"/>
      <c r="Q300" s="57"/>
      <c r="R300" s="57"/>
      <c r="S300" s="57"/>
      <c r="T300" s="56"/>
      <c r="U300" s="56"/>
      <c r="V300" s="56"/>
      <c r="W300" s="56"/>
      <c r="X300" s="56"/>
      <c r="Y300" s="56"/>
      <c r="Z300" s="56"/>
      <c r="AA300" s="56"/>
      <c r="AB300" s="56"/>
      <c r="AC300" s="56"/>
      <c r="AD300" s="56"/>
    </row>
    <row r="301" spans="1:30" ht="15" customHeight="1" x14ac:dyDescent="0.35">
      <c r="A301" s="56"/>
      <c r="B301" s="59">
        <v>2003</v>
      </c>
      <c r="C301" s="57">
        <v>121.9</v>
      </c>
      <c r="D301" s="57">
        <v>120.7</v>
      </c>
      <c r="E301" s="60">
        <v>125.3</v>
      </c>
      <c r="F301" s="153">
        <f t="shared" si="30"/>
        <v>14326.906999999999</v>
      </c>
      <c r="G301" s="153">
        <f t="shared" si="30"/>
        <v>8083.3997000000008</v>
      </c>
      <c r="H301" s="154">
        <f t="shared" si="30"/>
        <v>6335.0426999999991</v>
      </c>
      <c r="I301" s="150"/>
      <c r="J301" s="151">
        <f t="shared" si="26"/>
        <v>0.56421108198720082</v>
      </c>
      <c r="K301" s="152">
        <f t="shared" si="27"/>
        <v>0.44217797323595381</v>
      </c>
      <c r="L301" s="57"/>
      <c r="M301" s="57"/>
      <c r="N301" s="57"/>
      <c r="O301" s="57"/>
      <c r="P301" s="57"/>
      <c r="Q301" s="57"/>
      <c r="R301" s="57"/>
      <c r="S301" s="57"/>
      <c r="T301" s="56"/>
      <c r="U301" s="56"/>
      <c r="V301" s="56"/>
      <c r="W301" s="56"/>
      <c r="X301" s="56"/>
      <c r="Y301" s="56"/>
      <c r="Z301" s="56"/>
      <c r="AA301" s="56"/>
      <c r="AB301" s="56"/>
      <c r="AC301" s="56"/>
      <c r="AD301" s="56"/>
    </row>
    <row r="302" spans="1:30" ht="15" customHeight="1" x14ac:dyDescent="0.35">
      <c r="A302" s="56"/>
      <c r="B302" s="59">
        <v>2004</v>
      </c>
      <c r="C302" s="57">
        <v>118.8</v>
      </c>
      <c r="D302" s="57">
        <v>118.4</v>
      </c>
      <c r="E302" s="60">
        <v>121.1</v>
      </c>
      <c r="F302" s="153">
        <f t="shared" si="30"/>
        <v>13962.563999999998</v>
      </c>
      <c r="G302" s="153">
        <f t="shared" si="30"/>
        <v>7929.3664000000017</v>
      </c>
      <c r="H302" s="154">
        <f t="shared" si="30"/>
        <v>6122.6948999999986</v>
      </c>
      <c r="I302" s="150"/>
      <c r="J302" s="151">
        <f t="shared" si="26"/>
        <v>0.56790188392332541</v>
      </c>
      <c r="K302" s="152">
        <f t="shared" si="27"/>
        <v>0.43850792017855739</v>
      </c>
      <c r="L302" s="57"/>
      <c r="M302" s="57"/>
      <c r="N302" s="57"/>
      <c r="O302" s="57"/>
      <c r="P302" s="57"/>
      <c r="Q302" s="57"/>
      <c r="R302" s="57"/>
      <c r="S302" s="57"/>
      <c r="T302" s="56"/>
      <c r="U302" s="56"/>
      <c r="V302" s="56"/>
      <c r="W302" s="56"/>
      <c r="X302" s="56"/>
      <c r="Y302" s="56"/>
      <c r="Z302" s="56"/>
      <c r="AA302" s="56"/>
      <c r="AB302" s="56"/>
      <c r="AC302" s="56"/>
      <c r="AD302" s="56"/>
    </row>
    <row r="303" spans="1:30" ht="15" customHeight="1" x14ac:dyDescent="0.35">
      <c r="A303" s="56"/>
      <c r="B303" s="59">
        <v>2005</v>
      </c>
      <c r="C303" s="57">
        <v>121.5</v>
      </c>
      <c r="D303" s="57">
        <v>114.7</v>
      </c>
      <c r="E303" s="60">
        <v>132.1</v>
      </c>
      <c r="F303" s="153">
        <f t="shared" si="30"/>
        <v>14279.895</v>
      </c>
      <c r="G303" s="153">
        <f t="shared" si="30"/>
        <v>7681.5737000000008</v>
      </c>
      <c r="H303" s="154">
        <f t="shared" si="30"/>
        <v>6678.8438999999989</v>
      </c>
      <c r="I303" s="150"/>
      <c r="J303" s="151">
        <f t="shared" si="26"/>
        <v>0.53792928449403865</v>
      </c>
      <c r="K303" s="152">
        <f t="shared" si="27"/>
        <v>0.46770959450332084</v>
      </c>
      <c r="L303" s="57"/>
      <c r="M303" s="57"/>
      <c r="N303" s="57"/>
      <c r="O303" s="57"/>
      <c r="P303" s="57"/>
      <c r="Q303" s="57"/>
      <c r="R303" s="57"/>
      <c r="S303" s="57"/>
      <c r="T303" s="56"/>
      <c r="U303" s="56"/>
      <c r="V303" s="56"/>
      <c r="W303" s="56"/>
      <c r="X303" s="56"/>
      <c r="Y303" s="56"/>
      <c r="Z303" s="56"/>
      <c r="AA303" s="56"/>
      <c r="AB303" s="56"/>
      <c r="AC303" s="56"/>
      <c r="AD303" s="56"/>
    </row>
    <row r="304" spans="1:30" ht="15" customHeight="1" x14ac:dyDescent="0.35">
      <c r="A304" s="56"/>
      <c r="B304" s="59">
        <v>2006</v>
      </c>
      <c r="C304" s="57">
        <v>122.1</v>
      </c>
      <c r="D304" s="57">
        <v>116.8</v>
      </c>
      <c r="E304" s="60">
        <v>130.6</v>
      </c>
      <c r="F304" s="153">
        <f t="shared" si="30"/>
        <v>14350.413</v>
      </c>
      <c r="G304" s="153">
        <f t="shared" si="30"/>
        <v>7822.2128000000002</v>
      </c>
      <c r="H304" s="154">
        <f t="shared" si="30"/>
        <v>6603.0053999999991</v>
      </c>
      <c r="I304" s="150"/>
      <c r="J304" s="151">
        <f t="shared" si="26"/>
        <v>0.54508624943407546</v>
      </c>
      <c r="K304" s="152">
        <f t="shared" si="27"/>
        <v>0.46012650646361181</v>
      </c>
      <c r="L304" s="57"/>
      <c r="M304" s="57"/>
      <c r="N304" s="57"/>
      <c r="O304" s="57"/>
      <c r="P304" s="57"/>
      <c r="Q304" s="57"/>
      <c r="R304" s="57"/>
      <c r="S304" s="57"/>
      <c r="T304" s="56"/>
      <c r="U304" s="56"/>
      <c r="V304" s="56"/>
      <c r="W304" s="56"/>
      <c r="X304" s="56"/>
      <c r="Y304" s="56"/>
      <c r="Z304" s="56"/>
      <c r="AA304" s="56"/>
      <c r="AB304" s="56"/>
      <c r="AC304" s="56"/>
      <c r="AD304" s="56"/>
    </row>
    <row r="305" spans="1:30" ht="15" customHeight="1" x14ac:dyDescent="0.35">
      <c r="A305" s="56"/>
      <c r="B305" s="59">
        <v>2007</v>
      </c>
      <c r="C305" s="57">
        <v>121.1</v>
      </c>
      <c r="D305" s="57">
        <v>116.5</v>
      </c>
      <c r="E305" s="60">
        <v>128.80000000000001</v>
      </c>
      <c r="F305" s="153">
        <f t="shared" si="30"/>
        <v>14232.883</v>
      </c>
      <c r="G305" s="153">
        <f t="shared" si="30"/>
        <v>7802.1215000000002</v>
      </c>
      <c r="H305" s="154">
        <f t="shared" si="30"/>
        <v>6511.9992000000002</v>
      </c>
      <c r="I305" s="150"/>
      <c r="J305" s="151">
        <f t="shared" si="26"/>
        <v>0.54817576312543281</v>
      </c>
      <c r="K305" s="152">
        <f t="shared" si="27"/>
        <v>0.45753198420868074</v>
      </c>
      <c r="L305" s="57"/>
      <c r="M305" s="57"/>
      <c r="N305" s="57"/>
      <c r="O305" s="57"/>
      <c r="P305" s="57"/>
      <c r="Q305" s="57"/>
      <c r="R305" s="57"/>
      <c r="S305" s="57"/>
      <c r="T305" s="56"/>
      <c r="U305" s="56"/>
      <c r="V305" s="56"/>
      <c r="W305" s="56"/>
      <c r="X305" s="56"/>
      <c r="Y305" s="56"/>
      <c r="Z305" s="56"/>
      <c r="AA305" s="56"/>
      <c r="AB305" s="56"/>
      <c r="AC305" s="56"/>
      <c r="AD305" s="56"/>
    </row>
    <row r="306" spans="1:30" ht="15" customHeight="1" x14ac:dyDescent="0.35">
      <c r="A306" s="56"/>
      <c r="B306" s="59">
        <v>2008</v>
      </c>
      <c r="C306" s="57">
        <v>113</v>
      </c>
      <c r="D306" s="57">
        <v>107.3</v>
      </c>
      <c r="E306" s="60">
        <v>122.2</v>
      </c>
      <c r="F306" s="153">
        <f t="shared" si="30"/>
        <v>13280.89</v>
      </c>
      <c r="G306" s="153">
        <f t="shared" si="30"/>
        <v>7185.9883000000009</v>
      </c>
      <c r="H306" s="154">
        <f t="shared" si="30"/>
        <v>6178.3098</v>
      </c>
      <c r="I306" s="150"/>
      <c r="J306" s="151">
        <f t="shared" si="26"/>
        <v>0.54107731484862842</v>
      </c>
      <c r="K306" s="152">
        <f t="shared" si="27"/>
        <v>0.46520299467882048</v>
      </c>
      <c r="L306" s="57"/>
      <c r="M306" s="57"/>
      <c r="N306" s="57"/>
      <c r="O306" s="57"/>
      <c r="P306" s="57"/>
      <c r="Q306" s="57"/>
      <c r="R306" s="57"/>
      <c r="S306" s="57"/>
      <c r="T306" s="56"/>
      <c r="U306" s="56"/>
      <c r="V306" s="56"/>
      <c r="W306" s="56"/>
      <c r="X306" s="56"/>
      <c r="Y306" s="56"/>
      <c r="Z306" s="56"/>
      <c r="AA306" s="56"/>
      <c r="AB306" s="56"/>
      <c r="AC306" s="56"/>
      <c r="AD306" s="56"/>
    </row>
    <row r="307" spans="1:30" ht="15" customHeight="1" x14ac:dyDescent="0.35">
      <c r="A307" s="56"/>
      <c r="B307" s="59">
        <v>2009</v>
      </c>
      <c r="C307" s="57">
        <v>94.8</v>
      </c>
      <c r="D307" s="57">
        <v>90.9</v>
      </c>
      <c r="E307" s="60">
        <v>101</v>
      </c>
      <c r="F307" s="153">
        <f t="shared" si="30"/>
        <v>11141.843999999999</v>
      </c>
      <c r="G307" s="153">
        <f t="shared" si="30"/>
        <v>6087.6639000000005</v>
      </c>
      <c r="H307" s="154">
        <f t="shared" si="30"/>
        <v>5106.4589999999998</v>
      </c>
      <c r="I307" s="150"/>
      <c r="J307" s="151">
        <f t="shared" si="26"/>
        <v>0.54637848995193261</v>
      </c>
      <c r="K307" s="152">
        <f t="shared" si="27"/>
        <v>0.45831363282415372</v>
      </c>
      <c r="L307" s="57"/>
      <c r="M307" s="57"/>
      <c r="N307" s="57"/>
      <c r="O307" s="57"/>
      <c r="P307" s="57"/>
      <c r="Q307" s="57"/>
      <c r="R307" s="57"/>
      <c r="S307" s="57"/>
      <c r="T307" s="56"/>
      <c r="U307" s="56"/>
      <c r="V307" s="56"/>
      <c r="W307" s="56"/>
      <c r="X307" s="56"/>
      <c r="Y307" s="56"/>
      <c r="Z307" s="56"/>
      <c r="AA307" s="56"/>
      <c r="AB307" s="56"/>
      <c r="AC307" s="56"/>
      <c r="AD307" s="56"/>
    </row>
    <row r="308" spans="1:30" ht="15" customHeight="1" x14ac:dyDescent="0.35">
      <c r="A308" s="56"/>
      <c r="B308" s="59">
        <v>2010</v>
      </c>
      <c r="C308" s="57">
        <v>95.5</v>
      </c>
      <c r="D308" s="57">
        <v>92.7</v>
      </c>
      <c r="E308" s="60">
        <v>100.2</v>
      </c>
      <c r="F308" s="153">
        <f t="shared" si="30"/>
        <v>11224.115</v>
      </c>
      <c r="G308" s="153">
        <f t="shared" si="30"/>
        <v>6208.2117000000007</v>
      </c>
      <c r="H308" s="154">
        <f t="shared" si="30"/>
        <v>5066.0118000000002</v>
      </c>
      <c r="I308" s="150"/>
      <c r="J308" s="151">
        <f t="shared" si="26"/>
        <v>0.55311369315086323</v>
      </c>
      <c r="K308" s="152">
        <f t="shared" si="27"/>
        <v>0.45135066773638727</v>
      </c>
      <c r="L308" s="57"/>
      <c r="M308" s="57"/>
      <c r="N308" s="57"/>
      <c r="O308" s="57"/>
      <c r="P308" s="57"/>
      <c r="Q308" s="57"/>
      <c r="R308" s="57"/>
      <c r="S308" s="57"/>
      <c r="T308" s="56"/>
      <c r="U308" s="56"/>
      <c r="V308" s="56"/>
      <c r="W308" s="56"/>
      <c r="X308" s="56"/>
      <c r="Y308" s="56"/>
      <c r="Z308" s="56"/>
      <c r="AA308" s="56"/>
      <c r="AB308" s="56"/>
      <c r="AC308" s="56"/>
      <c r="AD308" s="56"/>
    </row>
    <row r="309" spans="1:30" ht="15" customHeight="1" x14ac:dyDescent="0.35">
      <c r="A309" s="56"/>
      <c r="B309" s="59">
        <v>2011</v>
      </c>
      <c r="C309" s="57">
        <v>92.2</v>
      </c>
      <c r="D309" s="57">
        <v>92.8</v>
      </c>
      <c r="E309" s="60">
        <v>91.6</v>
      </c>
      <c r="F309" s="153">
        <f t="shared" si="30"/>
        <v>10836.266000000001</v>
      </c>
      <c r="G309" s="153">
        <f t="shared" si="30"/>
        <v>6214.9088000000002</v>
      </c>
      <c r="H309" s="154">
        <f t="shared" si="30"/>
        <v>4631.2043999999996</v>
      </c>
      <c r="I309" s="150"/>
      <c r="J309" s="151">
        <f t="shared" si="26"/>
        <v>0.57352863061870196</v>
      </c>
      <c r="K309" s="152">
        <f t="shared" si="27"/>
        <v>0.42738009568978824</v>
      </c>
      <c r="L309" s="57"/>
      <c r="M309" s="57"/>
      <c r="N309" s="57"/>
      <c r="O309" s="57"/>
      <c r="P309" s="57"/>
      <c r="Q309" s="57"/>
      <c r="R309" s="57"/>
      <c r="S309" s="57"/>
      <c r="T309" s="56"/>
      <c r="U309" s="56"/>
      <c r="V309" s="56"/>
      <c r="W309" s="56"/>
      <c r="X309" s="56"/>
      <c r="Y309" s="56"/>
      <c r="Z309" s="56"/>
      <c r="AA309" s="56"/>
      <c r="AB309" s="56"/>
      <c r="AC309" s="56"/>
      <c r="AD309" s="56"/>
    </row>
    <row r="310" spans="1:30" ht="15" customHeight="1" x14ac:dyDescent="0.35">
      <c r="A310" s="56"/>
      <c r="B310" s="59">
        <v>2012</v>
      </c>
      <c r="C310" s="57">
        <v>97.6</v>
      </c>
      <c r="D310" s="57">
        <v>99.3</v>
      </c>
      <c r="E310" s="60">
        <v>95.2</v>
      </c>
      <c r="F310" s="153">
        <f t="shared" si="30"/>
        <v>11470.928</v>
      </c>
      <c r="G310" s="153">
        <f t="shared" si="30"/>
        <v>6650.2203</v>
      </c>
      <c r="H310" s="154">
        <f t="shared" si="30"/>
        <v>4813.2168000000001</v>
      </c>
      <c r="I310" s="150"/>
      <c r="J310" s="151">
        <f t="shared" si="26"/>
        <v>0.57974562302195598</v>
      </c>
      <c r="K310" s="152">
        <f t="shared" si="27"/>
        <v>0.41960134350071765</v>
      </c>
      <c r="L310" s="57"/>
      <c r="M310" s="57"/>
      <c r="N310" s="57"/>
      <c r="O310" s="57"/>
      <c r="P310" s="57"/>
      <c r="Q310" s="57"/>
      <c r="R310" s="57"/>
      <c r="S310" s="57"/>
      <c r="T310" s="56"/>
      <c r="U310" s="56"/>
      <c r="V310" s="56"/>
      <c r="W310" s="56"/>
      <c r="X310" s="56"/>
      <c r="Y310" s="56"/>
      <c r="Z310" s="56"/>
      <c r="AA310" s="56"/>
      <c r="AB310" s="56"/>
      <c r="AC310" s="56"/>
      <c r="AD310" s="56"/>
    </row>
    <row r="311" spans="1:30" ht="15" customHeight="1" x14ac:dyDescent="0.35">
      <c r="A311" s="56"/>
      <c r="B311" s="59">
        <v>2013</v>
      </c>
      <c r="C311" s="57">
        <v>97.9</v>
      </c>
      <c r="D311" s="57">
        <v>99.8</v>
      </c>
      <c r="E311" s="60">
        <v>95.1</v>
      </c>
      <c r="F311" s="153">
        <f t="shared" si="30"/>
        <v>11506.187</v>
      </c>
      <c r="G311" s="153">
        <f t="shared" si="30"/>
        <v>6683.7058000000006</v>
      </c>
      <c r="H311" s="154">
        <f t="shared" si="30"/>
        <v>4808.1608999999989</v>
      </c>
      <c r="I311" s="150"/>
      <c r="J311" s="151">
        <f t="shared" si="26"/>
        <v>0.58087929563460083</v>
      </c>
      <c r="K311" s="152">
        <f t="shared" si="27"/>
        <v>0.41787613046789512</v>
      </c>
      <c r="L311" s="57"/>
      <c r="M311" s="57"/>
      <c r="N311" s="57"/>
      <c r="O311" s="57"/>
      <c r="P311" s="57"/>
      <c r="Q311" s="57"/>
      <c r="R311" s="57"/>
      <c r="S311" s="57"/>
      <c r="T311" s="56"/>
      <c r="U311" s="56"/>
      <c r="V311" s="56"/>
      <c r="W311" s="56"/>
      <c r="X311" s="56"/>
      <c r="Y311" s="56"/>
      <c r="Z311" s="56"/>
      <c r="AA311" s="56"/>
      <c r="AB311" s="56"/>
      <c r="AC311" s="56"/>
      <c r="AD311" s="56"/>
    </row>
    <row r="312" spans="1:30" ht="15" customHeight="1" x14ac:dyDescent="0.35">
      <c r="A312" s="56"/>
      <c r="B312" s="59">
        <v>2014</v>
      </c>
      <c r="C312" s="57">
        <v>99.3</v>
      </c>
      <c r="D312" s="57">
        <v>101.4</v>
      </c>
      <c r="E312" s="60">
        <v>96.3</v>
      </c>
      <c r="F312" s="153">
        <f t="shared" si="30"/>
        <v>11670.728999999999</v>
      </c>
      <c r="G312" s="153">
        <f t="shared" si="30"/>
        <v>6790.8594000000003</v>
      </c>
      <c r="H312" s="154">
        <f t="shared" si="30"/>
        <v>4868.8316999999988</v>
      </c>
      <c r="I312" s="150"/>
      <c r="J312" s="151">
        <f t="shared" si="26"/>
        <v>0.58187105535566808</v>
      </c>
      <c r="K312" s="152">
        <f t="shared" si="27"/>
        <v>0.41718316824938689</v>
      </c>
      <c r="L312" s="57"/>
      <c r="M312" s="57"/>
      <c r="N312" s="57"/>
      <c r="O312" s="57"/>
      <c r="P312" s="57"/>
      <c r="Q312" s="57"/>
      <c r="R312" s="57"/>
      <c r="S312" s="57"/>
      <c r="T312" s="56"/>
      <c r="U312" s="56"/>
      <c r="V312" s="56"/>
      <c r="W312" s="56"/>
      <c r="X312" s="56"/>
      <c r="Y312" s="56"/>
      <c r="Z312" s="56"/>
      <c r="AA312" s="56"/>
      <c r="AB312" s="56"/>
      <c r="AC312" s="56"/>
      <c r="AD312" s="56"/>
    </row>
    <row r="313" spans="1:30" ht="15" customHeight="1" x14ac:dyDescent="0.35">
      <c r="A313" s="56"/>
      <c r="B313" s="59">
        <v>2015</v>
      </c>
      <c r="C313" s="57">
        <v>100</v>
      </c>
      <c r="D313" s="57">
        <v>100</v>
      </c>
      <c r="E313" s="60">
        <v>100</v>
      </c>
      <c r="F313" s="163">
        <v>11753</v>
      </c>
      <c r="G313" s="163">
        <v>6697.1</v>
      </c>
      <c r="H313" s="164">
        <v>5055.8999999999996</v>
      </c>
      <c r="I313" s="150"/>
      <c r="J313" s="151">
        <f t="shared" si="26"/>
        <v>0.56982047136901215</v>
      </c>
      <c r="K313" s="152">
        <f t="shared" si="27"/>
        <v>0.4301795286309878</v>
      </c>
      <c r="L313" s="57"/>
      <c r="M313" s="57"/>
      <c r="N313" s="57"/>
      <c r="O313" s="57"/>
      <c r="P313" s="57"/>
      <c r="Q313" s="57"/>
      <c r="R313" s="57"/>
      <c r="S313" s="57"/>
      <c r="T313" s="56"/>
      <c r="U313" s="56"/>
      <c r="V313" s="56"/>
      <c r="W313" s="56"/>
      <c r="X313" s="56"/>
      <c r="Y313" s="56"/>
      <c r="Z313" s="56"/>
      <c r="AA313" s="56"/>
      <c r="AB313" s="56"/>
      <c r="AC313" s="56"/>
      <c r="AD313" s="56"/>
    </row>
    <row r="314" spans="1:30" ht="15" customHeight="1" x14ac:dyDescent="0.35">
      <c r="A314" s="56"/>
      <c r="B314" s="59">
        <v>2016</v>
      </c>
      <c r="C314" s="57">
        <v>101.2</v>
      </c>
      <c r="D314" s="57">
        <v>105.4</v>
      </c>
      <c r="E314" s="60">
        <v>95.6</v>
      </c>
      <c r="F314" s="153">
        <f t="shared" ref="F314:H320" si="31">+F$313*C314/+C$313</f>
        <v>11894.036</v>
      </c>
      <c r="G314" s="153">
        <f t="shared" si="31"/>
        <v>7058.7434000000012</v>
      </c>
      <c r="H314" s="154">
        <f t="shared" si="31"/>
        <v>4833.4403999999995</v>
      </c>
      <c r="I314" s="150"/>
      <c r="J314" s="151">
        <f t="shared" si="26"/>
        <v>0.59346914705824005</v>
      </c>
      <c r="K314" s="152">
        <f t="shared" si="27"/>
        <v>0.40637512783717816</v>
      </c>
      <c r="L314" s="57"/>
      <c r="M314" s="57"/>
      <c r="N314" s="57"/>
      <c r="O314" s="57"/>
      <c r="P314" s="57"/>
      <c r="Q314" s="57"/>
      <c r="R314" s="57"/>
      <c r="S314" s="57"/>
      <c r="T314" s="56"/>
      <c r="U314" s="56"/>
      <c r="V314" s="56"/>
      <c r="W314" s="56"/>
      <c r="X314" s="56"/>
      <c r="Y314" s="56"/>
      <c r="Z314" s="56"/>
      <c r="AA314" s="56"/>
      <c r="AB314" s="56"/>
      <c r="AC314" s="56"/>
      <c r="AD314" s="56"/>
    </row>
    <row r="315" spans="1:30" ht="15" customHeight="1" x14ac:dyDescent="0.35">
      <c r="A315" s="56"/>
      <c r="B315" s="59">
        <v>2017</v>
      </c>
      <c r="C315" s="57">
        <v>104.5</v>
      </c>
      <c r="D315" s="57">
        <v>104.6</v>
      </c>
      <c r="E315" s="60">
        <v>103.8</v>
      </c>
      <c r="F315" s="153">
        <f t="shared" si="31"/>
        <v>12281.885</v>
      </c>
      <c r="G315" s="153">
        <f t="shared" si="31"/>
        <v>7005.1666000000005</v>
      </c>
      <c r="H315" s="154">
        <f t="shared" si="31"/>
        <v>5248.0241999999989</v>
      </c>
      <c r="I315" s="150"/>
      <c r="J315" s="151">
        <f t="shared" si="26"/>
        <v>0.57036575411673374</v>
      </c>
      <c r="K315" s="152">
        <f t="shared" si="27"/>
        <v>0.42729794327173709</v>
      </c>
      <c r="L315" s="57"/>
      <c r="M315" s="57"/>
      <c r="N315" s="57"/>
      <c r="O315" s="57"/>
      <c r="P315" s="57"/>
      <c r="Q315" s="57"/>
      <c r="R315" s="57"/>
      <c r="S315" s="57"/>
      <c r="T315" s="56"/>
      <c r="U315" s="56"/>
      <c r="V315" s="56"/>
      <c r="W315" s="56"/>
      <c r="X315" s="56"/>
      <c r="Y315" s="56"/>
      <c r="Z315" s="56"/>
      <c r="AA315" s="56"/>
      <c r="AB315" s="56"/>
      <c r="AC315" s="56"/>
      <c r="AD315" s="56"/>
    </row>
    <row r="316" spans="1:30" ht="15" customHeight="1" x14ac:dyDescent="0.35">
      <c r="A316" s="56"/>
      <c r="B316" s="59">
        <v>2018</v>
      </c>
      <c r="C316" s="57">
        <v>107.5</v>
      </c>
      <c r="D316" s="57">
        <v>106</v>
      </c>
      <c r="E316" s="60">
        <v>108.8</v>
      </c>
      <c r="F316" s="153">
        <f t="shared" si="31"/>
        <v>12634.475</v>
      </c>
      <c r="G316" s="153">
        <f t="shared" si="31"/>
        <v>7098.9260000000013</v>
      </c>
      <c r="H316" s="154">
        <f t="shared" si="31"/>
        <v>5500.819199999999</v>
      </c>
      <c r="I316" s="150"/>
      <c r="J316" s="151">
        <f t="shared" si="26"/>
        <v>0.56186948804758419</v>
      </c>
      <c r="K316" s="152">
        <f t="shared" si="27"/>
        <v>0.43538169967489737</v>
      </c>
      <c r="L316" s="57"/>
      <c r="M316" s="57"/>
      <c r="N316" s="57"/>
      <c r="O316" s="57"/>
      <c r="P316" s="57"/>
      <c r="Q316" s="57"/>
      <c r="R316" s="57"/>
      <c r="S316" s="57"/>
      <c r="T316" s="56"/>
      <c r="U316" s="56"/>
      <c r="V316" s="56"/>
      <c r="W316" s="56"/>
      <c r="X316" s="56"/>
      <c r="Y316" s="56"/>
      <c r="Z316" s="56"/>
      <c r="AA316" s="56"/>
      <c r="AB316" s="56"/>
      <c r="AC316" s="56"/>
      <c r="AD316" s="56"/>
    </row>
    <row r="317" spans="1:30" ht="15" customHeight="1" x14ac:dyDescent="0.35">
      <c r="A317" s="56"/>
      <c r="B317" s="59">
        <v>2019</v>
      </c>
      <c r="C317" s="57">
        <v>105.2</v>
      </c>
      <c r="D317" s="57">
        <v>105.2</v>
      </c>
      <c r="E317" s="60">
        <v>104.5</v>
      </c>
      <c r="F317" s="153">
        <f t="shared" si="31"/>
        <v>12364.156000000001</v>
      </c>
      <c r="G317" s="153">
        <f t="shared" si="31"/>
        <v>7045.3492000000006</v>
      </c>
      <c r="H317" s="154">
        <f t="shared" si="31"/>
        <v>5283.4154999999992</v>
      </c>
      <c r="I317" s="150"/>
      <c r="J317" s="151">
        <f t="shared" si="26"/>
        <v>0.56982047136901215</v>
      </c>
      <c r="K317" s="152">
        <f t="shared" si="27"/>
        <v>0.42731711731880434</v>
      </c>
      <c r="L317" s="57"/>
      <c r="M317" s="57"/>
      <c r="N317" s="57"/>
      <c r="O317" s="57"/>
      <c r="P317" s="57"/>
      <c r="Q317" s="57"/>
      <c r="R317" s="57"/>
      <c r="S317" s="57"/>
      <c r="T317" s="56"/>
      <c r="U317" s="56"/>
      <c r="V317" s="56"/>
      <c r="W317" s="56"/>
      <c r="X317" s="56"/>
      <c r="Y317" s="56"/>
      <c r="Z317" s="56"/>
      <c r="AA317" s="56"/>
      <c r="AB317" s="56"/>
      <c r="AC317" s="56"/>
      <c r="AD317" s="56"/>
    </row>
    <row r="318" spans="1:30" ht="15" customHeight="1" x14ac:dyDescent="0.35">
      <c r="A318" s="56"/>
      <c r="B318" s="59">
        <v>2020</v>
      </c>
      <c r="C318" s="57">
        <v>96.3</v>
      </c>
      <c r="D318" s="57">
        <v>98</v>
      </c>
      <c r="E318" s="60">
        <v>93.4</v>
      </c>
      <c r="F318" s="153">
        <f t="shared" si="31"/>
        <v>11318.138999999999</v>
      </c>
      <c r="G318" s="153">
        <f t="shared" si="31"/>
        <v>6563.1580000000004</v>
      </c>
      <c r="H318" s="154">
        <f t="shared" si="31"/>
        <v>4722.2106000000003</v>
      </c>
      <c r="I318" s="150"/>
      <c r="J318" s="151">
        <f t="shared" si="26"/>
        <v>0.57987960741602496</v>
      </c>
      <c r="K318" s="152">
        <f t="shared" si="27"/>
        <v>0.41722500492351267</v>
      </c>
      <c r="L318" s="57"/>
      <c r="M318" s="57"/>
      <c r="N318" s="57"/>
      <c r="O318" s="57"/>
      <c r="P318" s="57"/>
      <c r="Q318" s="57"/>
      <c r="R318" s="57"/>
      <c r="S318" s="57"/>
      <c r="T318" s="56"/>
      <c r="U318" s="56"/>
      <c r="V318" s="56"/>
      <c r="W318" s="56"/>
      <c r="X318" s="56"/>
      <c r="Y318" s="56"/>
      <c r="Z318" s="56"/>
      <c r="AA318" s="56"/>
      <c r="AB318" s="56"/>
      <c r="AC318" s="56"/>
      <c r="AD318" s="56"/>
    </row>
    <row r="319" spans="1:30" ht="15" customHeight="1" x14ac:dyDescent="0.35">
      <c r="A319" s="56"/>
      <c r="B319" s="59">
        <v>2021</v>
      </c>
      <c r="C319" s="57">
        <v>100.3</v>
      </c>
      <c r="D319" s="57">
        <v>95.9</v>
      </c>
      <c r="E319" s="60">
        <v>104.8</v>
      </c>
      <c r="F319" s="153">
        <f t="shared" si="31"/>
        <v>11788.258999999998</v>
      </c>
      <c r="G319" s="153">
        <f t="shared" si="31"/>
        <v>6422.5189000000009</v>
      </c>
      <c r="H319" s="154">
        <f t="shared" si="31"/>
        <v>5298.5831999999991</v>
      </c>
      <c r="I319" s="150"/>
      <c r="J319" s="151">
        <f t="shared" si="26"/>
        <v>0.54482336195701175</v>
      </c>
      <c r="K319" s="152">
        <f t="shared" si="27"/>
        <v>0.44947970688462136</v>
      </c>
      <c r="L319" s="57"/>
      <c r="M319" s="57"/>
      <c r="N319" s="57"/>
      <c r="O319" s="57"/>
      <c r="P319" s="57"/>
      <c r="Q319" s="57"/>
      <c r="R319" s="57"/>
      <c r="S319" s="57"/>
      <c r="T319" s="56"/>
      <c r="U319" s="56"/>
      <c r="V319" s="56"/>
      <c r="W319" s="56"/>
      <c r="X319" s="56"/>
      <c r="Y319" s="56"/>
      <c r="Z319" s="56"/>
      <c r="AA319" s="56"/>
      <c r="AB319" s="56"/>
      <c r="AC319" s="56"/>
      <c r="AD319" s="56"/>
    </row>
    <row r="320" spans="1:30" ht="15" customHeight="1" thickBot="1" x14ac:dyDescent="0.4">
      <c r="A320" s="62"/>
      <c r="B320" s="63">
        <v>2022</v>
      </c>
      <c r="C320" s="64">
        <v>96.8</v>
      </c>
      <c r="D320" s="64">
        <v>94</v>
      </c>
      <c r="E320" s="65">
        <v>99.2</v>
      </c>
      <c r="F320" s="155">
        <f t="shared" si="31"/>
        <v>11376.903999999999</v>
      </c>
      <c r="G320" s="155">
        <f t="shared" si="31"/>
        <v>6295.2740000000003</v>
      </c>
      <c r="H320" s="156">
        <f t="shared" si="31"/>
        <v>5015.4528</v>
      </c>
      <c r="I320" s="150"/>
      <c r="J320" s="157">
        <f t="shared" si="26"/>
        <v>0.55333806104015659</v>
      </c>
      <c r="K320" s="158">
        <f t="shared" si="27"/>
        <v>0.44084513677886361</v>
      </c>
      <c r="L320" s="57"/>
      <c r="M320" s="57"/>
      <c r="N320" s="57"/>
      <c r="O320" s="57"/>
      <c r="P320" s="57"/>
      <c r="Q320" s="57"/>
      <c r="R320" s="57"/>
      <c r="S320" s="57"/>
      <c r="T320" s="56"/>
      <c r="U320" s="56"/>
      <c r="V320" s="56"/>
      <c r="W320" s="56"/>
      <c r="X320" s="56"/>
      <c r="Y320" s="56"/>
      <c r="Z320" s="56"/>
      <c r="AA320" s="56"/>
      <c r="AB320" s="56"/>
      <c r="AC320" s="56"/>
      <c r="AD320" s="56"/>
    </row>
    <row r="321" spans="1:30" ht="15" customHeight="1" x14ac:dyDescent="0.35">
      <c r="A321" s="52" t="s">
        <v>15</v>
      </c>
      <c r="B321" s="53">
        <v>1994</v>
      </c>
      <c r="C321" s="54">
        <v>82.8</v>
      </c>
      <c r="D321" s="54">
        <v>89.1</v>
      </c>
      <c r="E321" s="55">
        <v>74.900000000000006</v>
      </c>
      <c r="F321" s="148">
        <f t="shared" ref="F321:H341" si="32">+F$342*C321/+C$342</f>
        <v>29387.79</v>
      </c>
      <c r="G321" s="148">
        <f t="shared" si="32"/>
        <v>17533.5435</v>
      </c>
      <c r="H321" s="149">
        <f t="shared" si="32"/>
        <v>11844.686000000002</v>
      </c>
      <c r="I321" s="150"/>
      <c r="J321" s="159">
        <f t="shared" si="26"/>
        <v>0.59662681338065904</v>
      </c>
      <c r="K321" s="160">
        <f t="shared" si="27"/>
        <v>0.4030478644362166</v>
      </c>
      <c r="L321" s="57"/>
      <c r="M321" s="57"/>
      <c r="N321" s="57"/>
      <c r="O321" s="57"/>
      <c r="P321" s="57"/>
      <c r="Q321" s="57"/>
      <c r="R321" s="57"/>
      <c r="S321" s="57"/>
      <c r="T321" s="56"/>
      <c r="U321" s="56"/>
      <c r="V321" s="56"/>
      <c r="W321" s="56"/>
      <c r="X321" s="56"/>
      <c r="Y321" s="56"/>
      <c r="Z321" s="56"/>
      <c r="AA321" s="56"/>
      <c r="AB321" s="56"/>
      <c r="AC321" s="56"/>
      <c r="AD321" s="56"/>
    </row>
    <row r="322" spans="1:30" ht="15" customHeight="1" x14ac:dyDescent="0.35">
      <c r="A322" s="58"/>
      <c r="B322" s="59">
        <v>1995</v>
      </c>
      <c r="C322" s="57">
        <v>89.2</v>
      </c>
      <c r="D322" s="57">
        <v>96.2</v>
      </c>
      <c r="E322" s="60">
        <v>80.5</v>
      </c>
      <c r="F322" s="153">
        <f t="shared" si="32"/>
        <v>31659.31</v>
      </c>
      <c r="G322" s="153">
        <f t="shared" si="32"/>
        <v>18930.717000000001</v>
      </c>
      <c r="H322" s="154">
        <f t="shared" si="32"/>
        <v>12730.27</v>
      </c>
      <c r="I322" s="150"/>
      <c r="J322" s="151">
        <f t="shared" ref="J322:J385" si="33">+G322/F322</f>
        <v>0.59795102925490162</v>
      </c>
      <c r="K322" s="152">
        <f t="shared" ref="K322:K385" si="34">+H322/F322</f>
        <v>0.40210194094564916</v>
      </c>
      <c r="L322" s="57"/>
      <c r="M322" s="57"/>
      <c r="N322" s="57"/>
      <c r="O322" s="57"/>
      <c r="P322" s="57"/>
      <c r="Q322" s="57"/>
      <c r="R322" s="57"/>
      <c r="S322" s="57"/>
      <c r="T322" s="56"/>
      <c r="U322" s="56"/>
      <c r="V322" s="56"/>
      <c r="W322" s="56"/>
      <c r="X322" s="56"/>
      <c r="Y322" s="56"/>
      <c r="Z322" s="56"/>
      <c r="AA322" s="56"/>
      <c r="AB322" s="56"/>
      <c r="AC322" s="56"/>
      <c r="AD322" s="56"/>
    </row>
    <row r="323" spans="1:30" ht="15" customHeight="1" x14ac:dyDescent="0.35">
      <c r="A323" s="56"/>
      <c r="B323" s="59">
        <v>1996</v>
      </c>
      <c r="C323" s="57">
        <v>94</v>
      </c>
      <c r="D323" s="57">
        <v>101.9</v>
      </c>
      <c r="E323" s="60">
        <v>84.1</v>
      </c>
      <c r="F323" s="153">
        <f t="shared" si="32"/>
        <v>33362.949999999997</v>
      </c>
      <c r="G323" s="153">
        <f t="shared" si="32"/>
        <v>20052.391500000002</v>
      </c>
      <c r="H323" s="154">
        <f t="shared" si="32"/>
        <v>13299.573999999999</v>
      </c>
      <c r="I323" s="150"/>
      <c r="J323" s="151">
        <f t="shared" si="33"/>
        <v>0.60103772298312963</v>
      </c>
      <c r="K323" s="152">
        <f t="shared" si="34"/>
        <v>0.39863303454880339</v>
      </c>
      <c r="L323" s="57"/>
      <c r="M323" s="57"/>
      <c r="N323" s="57"/>
      <c r="O323" s="57"/>
      <c r="P323" s="57"/>
      <c r="Q323" s="57"/>
      <c r="R323" s="57"/>
      <c r="S323" s="57"/>
      <c r="T323" s="56"/>
      <c r="U323" s="56"/>
      <c r="V323" s="56"/>
      <c r="W323" s="56"/>
      <c r="X323" s="56"/>
      <c r="Y323" s="56"/>
      <c r="Z323" s="56"/>
      <c r="AA323" s="56"/>
      <c r="AB323" s="56"/>
      <c r="AC323" s="56"/>
      <c r="AD323" s="56"/>
    </row>
    <row r="324" spans="1:30" ht="15" customHeight="1" x14ac:dyDescent="0.35">
      <c r="A324" s="56"/>
      <c r="B324" s="59">
        <v>1997</v>
      </c>
      <c r="C324" s="57">
        <v>97.4</v>
      </c>
      <c r="D324" s="57">
        <v>106</v>
      </c>
      <c r="E324" s="60">
        <v>86.9</v>
      </c>
      <c r="F324" s="153">
        <f t="shared" si="32"/>
        <v>34569.695</v>
      </c>
      <c r="G324" s="153">
        <f t="shared" si="32"/>
        <v>20859.21</v>
      </c>
      <c r="H324" s="154">
        <f t="shared" si="32"/>
        <v>13742.366000000002</v>
      </c>
      <c r="I324" s="150"/>
      <c r="J324" s="151">
        <f t="shared" si="33"/>
        <v>0.60339583557216803</v>
      </c>
      <c r="K324" s="152">
        <f t="shared" si="34"/>
        <v>0.39752638835835846</v>
      </c>
      <c r="L324" s="57"/>
      <c r="M324" s="57"/>
      <c r="N324" s="57"/>
      <c r="O324" s="57"/>
      <c r="P324" s="57"/>
      <c r="Q324" s="57"/>
      <c r="R324" s="57"/>
      <c r="S324" s="57"/>
      <c r="T324" s="56"/>
      <c r="U324" s="56"/>
      <c r="V324" s="56"/>
      <c r="W324" s="56"/>
      <c r="X324" s="56"/>
      <c r="Y324" s="56"/>
      <c r="Z324" s="56"/>
      <c r="AA324" s="56"/>
      <c r="AB324" s="56"/>
      <c r="AC324" s="56"/>
      <c r="AD324" s="56"/>
    </row>
    <row r="325" spans="1:30" ht="15" customHeight="1" x14ac:dyDescent="0.35">
      <c r="A325" s="56"/>
      <c r="B325" s="59">
        <v>1998</v>
      </c>
      <c r="C325" s="57">
        <v>92.6</v>
      </c>
      <c r="D325" s="57">
        <v>101.3</v>
      </c>
      <c r="E325" s="60">
        <v>82</v>
      </c>
      <c r="F325" s="153">
        <f t="shared" si="32"/>
        <v>32866.055</v>
      </c>
      <c r="G325" s="153">
        <f t="shared" si="32"/>
        <v>19934.320500000002</v>
      </c>
      <c r="H325" s="154">
        <f t="shared" si="32"/>
        <v>12967.48</v>
      </c>
      <c r="I325" s="150"/>
      <c r="J325" s="151">
        <f t="shared" si="33"/>
        <v>0.60653219560424887</v>
      </c>
      <c r="K325" s="152">
        <f t="shared" si="34"/>
        <v>0.39455541591468762</v>
      </c>
      <c r="L325" s="57"/>
      <c r="M325" s="57"/>
      <c r="N325" s="57"/>
      <c r="O325" s="57"/>
      <c r="P325" s="57"/>
      <c r="Q325" s="57"/>
      <c r="R325" s="57"/>
      <c r="S325" s="57"/>
      <c r="T325" s="56"/>
      <c r="U325" s="56"/>
      <c r="V325" s="56"/>
      <c r="W325" s="56"/>
      <c r="X325" s="56"/>
      <c r="Y325" s="56"/>
      <c r="Z325" s="56"/>
      <c r="AA325" s="56"/>
      <c r="AB325" s="56"/>
      <c r="AC325" s="56"/>
      <c r="AD325" s="56"/>
    </row>
    <row r="326" spans="1:30" ht="15" customHeight="1" x14ac:dyDescent="0.35">
      <c r="A326" s="56"/>
      <c r="B326" s="59">
        <v>1999</v>
      </c>
      <c r="C326" s="57">
        <v>87.5</v>
      </c>
      <c r="D326" s="57">
        <v>94.6</v>
      </c>
      <c r="E326" s="60">
        <v>78.7</v>
      </c>
      <c r="F326" s="153">
        <f t="shared" si="32"/>
        <v>31055.9375</v>
      </c>
      <c r="G326" s="153">
        <f t="shared" si="32"/>
        <v>18615.860999999997</v>
      </c>
      <c r="H326" s="154">
        <f t="shared" si="32"/>
        <v>12445.618</v>
      </c>
      <c r="I326" s="150"/>
      <c r="J326" s="151">
        <f t="shared" si="33"/>
        <v>0.59943001237686022</v>
      </c>
      <c r="K326" s="152">
        <f t="shared" si="34"/>
        <v>0.40074842371124686</v>
      </c>
      <c r="L326" s="57"/>
      <c r="M326" s="57"/>
      <c r="N326" s="57"/>
      <c r="O326" s="57"/>
      <c r="P326" s="57"/>
      <c r="Q326" s="57"/>
      <c r="R326" s="57"/>
      <c r="S326" s="57"/>
      <c r="T326" s="56"/>
      <c r="U326" s="56"/>
      <c r="V326" s="56"/>
      <c r="W326" s="56"/>
      <c r="X326" s="56"/>
      <c r="Y326" s="56"/>
      <c r="Z326" s="56"/>
      <c r="AA326" s="56"/>
      <c r="AB326" s="56"/>
      <c r="AC326" s="56"/>
      <c r="AD326" s="56"/>
    </row>
    <row r="327" spans="1:30" ht="15" customHeight="1" x14ac:dyDescent="0.35">
      <c r="A327" s="56"/>
      <c r="B327" s="59">
        <v>2000</v>
      </c>
      <c r="C327" s="57">
        <v>93.9</v>
      </c>
      <c r="D327" s="57">
        <v>101.7</v>
      </c>
      <c r="E327" s="60">
        <v>84.2</v>
      </c>
      <c r="F327" s="153">
        <f t="shared" si="32"/>
        <v>33327.457499999997</v>
      </c>
      <c r="G327" s="153">
        <f t="shared" si="32"/>
        <v>20013.034499999998</v>
      </c>
      <c r="H327" s="154">
        <f t="shared" si="32"/>
        <v>13315.388000000001</v>
      </c>
      <c r="I327" s="150"/>
      <c r="J327" s="151">
        <f t="shared" si="33"/>
        <v>0.60049688758885977</v>
      </c>
      <c r="K327" s="152">
        <f t="shared" si="34"/>
        <v>0.39953206751520132</v>
      </c>
      <c r="L327" s="57"/>
      <c r="M327" s="57"/>
      <c r="N327" s="57"/>
      <c r="O327" s="57"/>
      <c r="P327" s="57"/>
      <c r="Q327" s="57"/>
      <c r="R327" s="57"/>
      <c r="S327" s="57"/>
      <c r="T327" s="56"/>
      <c r="U327" s="56"/>
      <c r="V327" s="56"/>
      <c r="W327" s="56"/>
      <c r="X327" s="56"/>
      <c r="Y327" s="56"/>
      <c r="Z327" s="56"/>
      <c r="AA327" s="56"/>
      <c r="AB327" s="56"/>
      <c r="AC327" s="56"/>
      <c r="AD327" s="56"/>
    </row>
    <row r="328" spans="1:30" ht="15" customHeight="1" x14ac:dyDescent="0.35">
      <c r="A328" s="56"/>
      <c r="B328" s="59">
        <v>2001</v>
      </c>
      <c r="C328" s="57">
        <v>89.6</v>
      </c>
      <c r="D328" s="57">
        <v>99.2</v>
      </c>
      <c r="E328" s="60">
        <v>78</v>
      </c>
      <c r="F328" s="153">
        <f t="shared" si="32"/>
        <v>31801.279999999999</v>
      </c>
      <c r="G328" s="153">
        <f t="shared" si="32"/>
        <v>19521.072</v>
      </c>
      <c r="H328" s="154">
        <f t="shared" si="32"/>
        <v>12334.92</v>
      </c>
      <c r="I328" s="150"/>
      <c r="J328" s="151">
        <f t="shared" si="33"/>
        <v>0.61384548043349196</v>
      </c>
      <c r="K328" s="152">
        <f t="shared" si="34"/>
        <v>0.38787495346099277</v>
      </c>
      <c r="L328" s="57"/>
      <c r="M328" s="57"/>
      <c r="N328" s="57"/>
      <c r="O328" s="57"/>
      <c r="P328" s="57"/>
      <c r="Q328" s="57"/>
      <c r="R328" s="57"/>
      <c r="S328" s="57"/>
      <c r="T328" s="56"/>
      <c r="U328" s="56"/>
      <c r="V328" s="56"/>
      <c r="W328" s="56"/>
      <c r="X328" s="56"/>
      <c r="Y328" s="56"/>
      <c r="Z328" s="56"/>
      <c r="AA328" s="56"/>
      <c r="AB328" s="56"/>
      <c r="AC328" s="56"/>
      <c r="AD328" s="56"/>
    </row>
    <row r="329" spans="1:30" ht="15" customHeight="1" x14ac:dyDescent="0.35">
      <c r="A329" s="56"/>
      <c r="B329" s="59">
        <v>2002</v>
      </c>
      <c r="C329" s="57">
        <v>82.8</v>
      </c>
      <c r="D329" s="57">
        <v>92.4</v>
      </c>
      <c r="E329" s="60">
        <v>71.3</v>
      </c>
      <c r="F329" s="153">
        <f t="shared" si="32"/>
        <v>29387.79</v>
      </c>
      <c r="G329" s="153">
        <f t="shared" si="32"/>
        <v>18182.934000000001</v>
      </c>
      <c r="H329" s="154">
        <f t="shared" si="32"/>
        <v>11275.382</v>
      </c>
      <c r="I329" s="150"/>
      <c r="J329" s="151">
        <f t="shared" si="33"/>
        <v>0.61872410276512801</v>
      </c>
      <c r="K329" s="152">
        <f t="shared" si="34"/>
        <v>0.38367573744061734</v>
      </c>
      <c r="L329" s="57"/>
      <c r="M329" s="57"/>
      <c r="N329" s="57"/>
      <c r="O329" s="57"/>
      <c r="P329" s="57"/>
      <c r="Q329" s="57"/>
      <c r="R329" s="57"/>
      <c r="S329" s="57"/>
      <c r="T329" s="56"/>
      <c r="U329" s="56"/>
      <c r="V329" s="56"/>
      <c r="W329" s="56"/>
      <c r="X329" s="56"/>
      <c r="Y329" s="56"/>
      <c r="Z329" s="56"/>
      <c r="AA329" s="56"/>
      <c r="AB329" s="56"/>
      <c r="AC329" s="56"/>
      <c r="AD329" s="56"/>
    </row>
    <row r="330" spans="1:30" ht="15" customHeight="1" x14ac:dyDescent="0.35">
      <c r="A330" s="56"/>
      <c r="B330" s="59">
        <v>2003</v>
      </c>
      <c r="C330" s="57">
        <v>86.6</v>
      </c>
      <c r="D330" s="57">
        <v>95.4</v>
      </c>
      <c r="E330" s="60">
        <v>75.8</v>
      </c>
      <c r="F330" s="153">
        <f t="shared" si="32"/>
        <v>30736.505000000001</v>
      </c>
      <c r="G330" s="153">
        <f t="shared" si="32"/>
        <v>18773.289000000001</v>
      </c>
      <c r="H330" s="154">
        <f t="shared" si="32"/>
        <v>11987.011999999999</v>
      </c>
      <c r="I330" s="150"/>
      <c r="J330" s="151">
        <f t="shared" si="33"/>
        <v>0.61078151208148102</v>
      </c>
      <c r="K330" s="152">
        <f t="shared" si="34"/>
        <v>0.38999268134096571</v>
      </c>
      <c r="L330" s="57"/>
      <c r="M330" s="57"/>
      <c r="N330" s="57"/>
      <c r="O330" s="57"/>
      <c r="P330" s="57"/>
      <c r="Q330" s="57"/>
      <c r="R330" s="57"/>
      <c r="S330" s="57"/>
      <c r="T330" s="56"/>
      <c r="U330" s="56"/>
      <c r="V330" s="56"/>
      <c r="W330" s="56"/>
      <c r="X330" s="56"/>
      <c r="Y330" s="56"/>
      <c r="Z330" s="56"/>
      <c r="AA330" s="56"/>
      <c r="AB330" s="56"/>
      <c r="AC330" s="56"/>
      <c r="AD330" s="56"/>
    </row>
    <row r="331" spans="1:30" ht="15" customHeight="1" x14ac:dyDescent="0.35">
      <c r="A331" s="56"/>
      <c r="B331" s="59">
        <v>2004</v>
      </c>
      <c r="C331" s="57">
        <v>97</v>
      </c>
      <c r="D331" s="57">
        <v>106.6</v>
      </c>
      <c r="E331" s="60">
        <v>85.4</v>
      </c>
      <c r="F331" s="153">
        <f t="shared" si="32"/>
        <v>34427.724999999999</v>
      </c>
      <c r="G331" s="153">
        <f t="shared" si="32"/>
        <v>20977.281000000003</v>
      </c>
      <c r="H331" s="154">
        <f t="shared" si="32"/>
        <v>13505.156000000001</v>
      </c>
      <c r="I331" s="150"/>
      <c r="J331" s="151">
        <f t="shared" si="33"/>
        <v>0.60931359826999909</v>
      </c>
      <c r="K331" s="152">
        <f t="shared" si="34"/>
        <v>0.39227558602841173</v>
      </c>
      <c r="L331" s="57"/>
      <c r="M331" s="57"/>
      <c r="N331" s="57"/>
      <c r="O331" s="57"/>
      <c r="P331" s="57"/>
      <c r="Q331" s="57"/>
      <c r="R331" s="57"/>
      <c r="S331" s="57"/>
      <c r="T331" s="56"/>
      <c r="U331" s="56"/>
      <c r="V331" s="56"/>
      <c r="W331" s="56"/>
      <c r="X331" s="56"/>
      <c r="Y331" s="56"/>
      <c r="Z331" s="56"/>
      <c r="AA331" s="56"/>
      <c r="AB331" s="56"/>
      <c r="AC331" s="56"/>
      <c r="AD331" s="56"/>
    </row>
    <row r="332" spans="1:30" ht="15" customHeight="1" x14ac:dyDescent="0.35">
      <c r="A332" s="56"/>
      <c r="B332" s="59">
        <v>2005</v>
      </c>
      <c r="C332" s="57">
        <v>103.1</v>
      </c>
      <c r="D332" s="57">
        <v>112.7</v>
      </c>
      <c r="E332" s="60">
        <v>91.2</v>
      </c>
      <c r="F332" s="153">
        <f t="shared" si="32"/>
        <v>36592.767500000002</v>
      </c>
      <c r="G332" s="153">
        <f t="shared" si="32"/>
        <v>22177.669500000004</v>
      </c>
      <c r="H332" s="154">
        <f t="shared" si="32"/>
        <v>14422.368</v>
      </c>
      <c r="I332" s="150"/>
      <c r="J332" s="151">
        <f t="shared" si="33"/>
        <v>0.60606701857136125</v>
      </c>
      <c r="K332" s="152">
        <f t="shared" si="34"/>
        <v>0.39413165456807825</v>
      </c>
      <c r="L332" s="57"/>
      <c r="M332" s="57"/>
      <c r="N332" s="57"/>
      <c r="O332" s="57"/>
      <c r="P332" s="57"/>
      <c r="Q332" s="57"/>
      <c r="R332" s="57"/>
      <c r="S332" s="57"/>
      <c r="T332" s="56"/>
      <c r="U332" s="56"/>
      <c r="V332" s="56"/>
      <c r="W332" s="56"/>
      <c r="X332" s="56"/>
      <c r="Y332" s="56"/>
      <c r="Z332" s="56"/>
      <c r="AA332" s="56"/>
      <c r="AB332" s="56"/>
      <c r="AC332" s="56"/>
      <c r="AD332" s="56"/>
    </row>
    <row r="333" spans="1:30" ht="15" customHeight="1" x14ac:dyDescent="0.35">
      <c r="A333" s="56"/>
      <c r="B333" s="59">
        <v>2006</v>
      </c>
      <c r="C333" s="57">
        <v>109.9</v>
      </c>
      <c r="D333" s="57">
        <v>118.8</v>
      </c>
      <c r="E333" s="60">
        <v>98.9</v>
      </c>
      <c r="F333" s="153">
        <f t="shared" si="32"/>
        <v>39006.2575</v>
      </c>
      <c r="G333" s="153">
        <f t="shared" si="32"/>
        <v>23378.057999999997</v>
      </c>
      <c r="H333" s="154">
        <f t="shared" si="32"/>
        <v>15640.046</v>
      </c>
      <c r="I333" s="150"/>
      <c r="J333" s="151">
        <f t="shared" si="33"/>
        <v>0.59934122108484766</v>
      </c>
      <c r="K333" s="152">
        <f t="shared" si="34"/>
        <v>0.40096248659590067</v>
      </c>
      <c r="L333" s="57"/>
      <c r="M333" s="57"/>
      <c r="N333" s="57"/>
      <c r="O333" s="57"/>
      <c r="P333" s="57"/>
      <c r="Q333" s="57"/>
      <c r="R333" s="57"/>
      <c r="S333" s="57"/>
      <c r="T333" s="56"/>
      <c r="U333" s="56"/>
      <c r="V333" s="56"/>
      <c r="W333" s="56"/>
      <c r="X333" s="56"/>
      <c r="Y333" s="56"/>
      <c r="Z333" s="56"/>
      <c r="AA333" s="56"/>
      <c r="AB333" s="56"/>
      <c r="AC333" s="56"/>
      <c r="AD333" s="56"/>
    </row>
    <row r="334" spans="1:30" ht="15" customHeight="1" x14ac:dyDescent="0.35">
      <c r="A334" s="56"/>
      <c r="B334" s="59">
        <v>2007</v>
      </c>
      <c r="C334" s="57">
        <v>115.6</v>
      </c>
      <c r="D334" s="57">
        <v>124</v>
      </c>
      <c r="E334" s="60">
        <v>105</v>
      </c>
      <c r="F334" s="153">
        <f t="shared" si="32"/>
        <v>41029.33</v>
      </c>
      <c r="G334" s="153">
        <f t="shared" si="32"/>
        <v>24401.34</v>
      </c>
      <c r="H334" s="154">
        <f t="shared" si="32"/>
        <v>16604.7</v>
      </c>
      <c r="I334" s="150"/>
      <c r="J334" s="151">
        <f t="shared" si="33"/>
        <v>0.59472918519507867</v>
      </c>
      <c r="K334" s="152">
        <f t="shared" si="34"/>
        <v>0.40470317209664403</v>
      </c>
      <c r="L334" s="57"/>
      <c r="M334" s="57"/>
      <c r="N334" s="57"/>
      <c r="O334" s="57"/>
      <c r="P334" s="57"/>
      <c r="Q334" s="57"/>
      <c r="R334" s="57"/>
      <c r="S334" s="57"/>
      <c r="T334" s="56"/>
      <c r="U334" s="56"/>
      <c r="V334" s="56"/>
      <c r="W334" s="56"/>
      <c r="X334" s="56"/>
      <c r="Y334" s="56"/>
      <c r="Z334" s="56"/>
      <c r="AA334" s="56"/>
      <c r="AB334" s="56"/>
      <c r="AC334" s="56"/>
      <c r="AD334" s="56"/>
    </row>
    <row r="335" spans="1:30" ht="15" customHeight="1" x14ac:dyDescent="0.35">
      <c r="A335" s="56"/>
      <c r="B335" s="59">
        <v>2008</v>
      </c>
      <c r="C335" s="57">
        <v>114.1</v>
      </c>
      <c r="D335" s="57">
        <v>116.7</v>
      </c>
      <c r="E335" s="60">
        <v>110.7</v>
      </c>
      <c r="F335" s="153">
        <f t="shared" si="32"/>
        <v>40496.942499999997</v>
      </c>
      <c r="G335" s="153">
        <f t="shared" si="32"/>
        <v>22964.809500000003</v>
      </c>
      <c r="H335" s="154">
        <f t="shared" si="32"/>
        <v>17506.098000000002</v>
      </c>
      <c r="I335" s="150"/>
      <c r="J335" s="151">
        <f t="shared" si="33"/>
        <v>0.56707514400624204</v>
      </c>
      <c r="K335" s="152">
        <f t="shared" si="34"/>
        <v>0.43228196795350671</v>
      </c>
      <c r="L335" s="57"/>
      <c r="M335" s="57"/>
      <c r="N335" s="57"/>
      <c r="O335" s="57"/>
      <c r="P335" s="57"/>
      <c r="Q335" s="57"/>
      <c r="R335" s="57"/>
      <c r="S335" s="57"/>
      <c r="T335" s="56"/>
      <c r="U335" s="56"/>
      <c r="V335" s="56"/>
      <c r="W335" s="56"/>
      <c r="X335" s="56"/>
      <c r="Y335" s="56"/>
      <c r="Z335" s="56"/>
      <c r="AA335" s="56"/>
      <c r="AB335" s="56"/>
      <c r="AC335" s="56"/>
      <c r="AD335" s="56"/>
    </row>
    <row r="336" spans="1:30" ht="15" customHeight="1" x14ac:dyDescent="0.35">
      <c r="A336" s="56"/>
      <c r="B336" s="59">
        <v>2009</v>
      </c>
      <c r="C336" s="57">
        <v>79.900000000000006</v>
      </c>
      <c r="D336" s="57">
        <v>80.7</v>
      </c>
      <c r="E336" s="60">
        <v>79</v>
      </c>
      <c r="F336" s="153">
        <f t="shared" si="32"/>
        <v>28358.5075</v>
      </c>
      <c r="G336" s="153">
        <f t="shared" si="32"/>
        <v>15880.549499999999</v>
      </c>
      <c r="H336" s="154">
        <f t="shared" si="32"/>
        <v>12493.06</v>
      </c>
      <c r="I336" s="150"/>
      <c r="J336" s="151">
        <f t="shared" si="33"/>
        <v>0.55999242907970381</v>
      </c>
      <c r="K336" s="152">
        <f t="shared" si="34"/>
        <v>0.44054010952445222</v>
      </c>
      <c r="L336" s="57"/>
      <c r="M336" s="57"/>
      <c r="N336" s="57"/>
      <c r="O336" s="57"/>
      <c r="P336" s="57"/>
      <c r="Q336" s="57"/>
      <c r="R336" s="57"/>
      <c r="S336" s="57"/>
      <c r="T336" s="56"/>
      <c r="U336" s="56"/>
      <c r="V336" s="56"/>
      <c r="W336" s="56"/>
      <c r="X336" s="56"/>
      <c r="Y336" s="56"/>
      <c r="Z336" s="56"/>
      <c r="AA336" s="56"/>
      <c r="AB336" s="56"/>
      <c r="AC336" s="56"/>
      <c r="AD336" s="56"/>
    </row>
    <row r="337" spans="1:30" ht="15" customHeight="1" x14ac:dyDescent="0.35">
      <c r="A337" s="56"/>
      <c r="B337" s="59">
        <v>2010</v>
      </c>
      <c r="C337" s="57">
        <v>89.7</v>
      </c>
      <c r="D337" s="57">
        <v>89.1</v>
      </c>
      <c r="E337" s="60">
        <v>90.5</v>
      </c>
      <c r="F337" s="153">
        <f t="shared" si="32"/>
        <v>31836.772499999999</v>
      </c>
      <c r="G337" s="153">
        <f t="shared" si="32"/>
        <v>17533.5435</v>
      </c>
      <c r="H337" s="154">
        <f t="shared" si="32"/>
        <v>14311.67</v>
      </c>
      <c r="I337" s="150"/>
      <c r="J337" s="151">
        <f t="shared" si="33"/>
        <v>0.55073244312060843</v>
      </c>
      <c r="K337" s="152">
        <f t="shared" si="34"/>
        <v>0.44953269053890438</v>
      </c>
      <c r="L337" s="57"/>
      <c r="M337" s="57"/>
      <c r="N337" s="57"/>
      <c r="O337" s="57"/>
      <c r="P337" s="57"/>
      <c r="Q337" s="57"/>
      <c r="R337" s="57"/>
      <c r="S337" s="57"/>
      <c r="T337" s="56"/>
      <c r="U337" s="56"/>
      <c r="V337" s="56"/>
      <c r="W337" s="56"/>
      <c r="X337" s="56"/>
      <c r="Y337" s="56"/>
      <c r="Z337" s="56"/>
      <c r="AA337" s="56"/>
      <c r="AB337" s="56"/>
      <c r="AC337" s="56"/>
      <c r="AD337" s="56"/>
    </row>
    <row r="338" spans="1:30" ht="15" customHeight="1" x14ac:dyDescent="0.35">
      <c r="A338" s="56"/>
      <c r="B338" s="59">
        <v>2011</v>
      </c>
      <c r="C338" s="57">
        <v>97.2</v>
      </c>
      <c r="D338" s="57">
        <v>96.5</v>
      </c>
      <c r="E338" s="60">
        <v>98.2</v>
      </c>
      <c r="F338" s="153">
        <f t="shared" si="32"/>
        <v>34498.71</v>
      </c>
      <c r="G338" s="153">
        <f t="shared" si="32"/>
        <v>18989.752499999999</v>
      </c>
      <c r="H338" s="154">
        <f t="shared" si="32"/>
        <v>15529.348</v>
      </c>
      <c r="I338" s="150"/>
      <c r="J338" s="151">
        <f t="shared" si="33"/>
        <v>0.55044819067147721</v>
      </c>
      <c r="K338" s="152">
        <f t="shared" si="34"/>
        <v>0.45014286041420098</v>
      </c>
      <c r="L338" s="57"/>
      <c r="M338" s="57"/>
      <c r="N338" s="57"/>
      <c r="O338" s="57"/>
      <c r="P338" s="57"/>
      <c r="Q338" s="57"/>
      <c r="R338" s="57"/>
      <c r="S338" s="57"/>
      <c r="T338" s="56"/>
      <c r="U338" s="56"/>
      <c r="V338" s="56"/>
      <c r="W338" s="56"/>
      <c r="X338" s="56"/>
      <c r="Y338" s="56"/>
      <c r="Z338" s="56"/>
      <c r="AA338" s="56"/>
      <c r="AB338" s="56"/>
      <c r="AC338" s="56"/>
      <c r="AD338" s="56"/>
    </row>
    <row r="339" spans="1:30" ht="15" customHeight="1" x14ac:dyDescent="0.35">
      <c r="A339" s="56"/>
      <c r="B339" s="59">
        <v>2012</v>
      </c>
      <c r="C339" s="57">
        <v>97.4</v>
      </c>
      <c r="D339" s="57">
        <v>97.2</v>
      </c>
      <c r="E339" s="60">
        <v>97.6</v>
      </c>
      <c r="F339" s="153">
        <f t="shared" si="32"/>
        <v>34569.695</v>
      </c>
      <c r="G339" s="153">
        <f t="shared" si="32"/>
        <v>19127.502</v>
      </c>
      <c r="H339" s="154">
        <f t="shared" si="32"/>
        <v>15434.464</v>
      </c>
      <c r="I339" s="150"/>
      <c r="J339" s="151">
        <f t="shared" si="33"/>
        <v>0.55330259639259183</v>
      </c>
      <c r="K339" s="152">
        <f t="shared" si="34"/>
        <v>0.4464738262805038</v>
      </c>
      <c r="L339" s="57"/>
      <c r="M339" s="57"/>
      <c r="N339" s="57"/>
      <c r="O339" s="57"/>
      <c r="P339" s="57"/>
      <c r="Q339" s="57"/>
      <c r="R339" s="57"/>
      <c r="S339" s="57"/>
      <c r="T339" s="56"/>
      <c r="U339" s="56"/>
      <c r="V339" s="56"/>
      <c r="W339" s="56"/>
      <c r="X339" s="56"/>
      <c r="Y339" s="56"/>
      <c r="Z339" s="56"/>
      <c r="AA339" s="56"/>
      <c r="AB339" s="56"/>
      <c r="AC339" s="56"/>
      <c r="AD339" s="56"/>
    </row>
    <row r="340" spans="1:30" ht="15" customHeight="1" x14ac:dyDescent="0.35">
      <c r="A340" s="56"/>
      <c r="B340" s="59">
        <v>2013</v>
      </c>
      <c r="C340" s="57">
        <v>92.4</v>
      </c>
      <c r="D340" s="57">
        <v>92.3</v>
      </c>
      <c r="E340" s="60">
        <v>92.5</v>
      </c>
      <c r="F340" s="153">
        <f t="shared" si="32"/>
        <v>32795.07</v>
      </c>
      <c r="G340" s="153">
        <f t="shared" si="32"/>
        <v>18163.255499999999</v>
      </c>
      <c r="H340" s="154">
        <f t="shared" si="32"/>
        <v>14627.95</v>
      </c>
      <c r="I340" s="150"/>
      <c r="J340" s="151">
        <f t="shared" si="33"/>
        <v>0.5538410346433168</v>
      </c>
      <c r="K340" s="152">
        <f t="shared" si="34"/>
        <v>0.4460411275231308</v>
      </c>
      <c r="L340" s="57"/>
      <c r="M340" s="57"/>
      <c r="N340" s="57"/>
      <c r="O340" s="57"/>
      <c r="P340" s="57"/>
      <c r="Q340" s="57"/>
      <c r="R340" s="57"/>
      <c r="S340" s="57"/>
      <c r="T340" s="56"/>
      <c r="U340" s="56"/>
      <c r="V340" s="56"/>
      <c r="W340" s="56"/>
      <c r="X340" s="56"/>
      <c r="Y340" s="56"/>
      <c r="Z340" s="56"/>
      <c r="AA340" s="56"/>
      <c r="AB340" s="56"/>
      <c r="AC340" s="56"/>
      <c r="AD340" s="56"/>
    </row>
    <row r="341" spans="1:30" ht="15" customHeight="1" x14ac:dyDescent="0.35">
      <c r="A341" s="56"/>
      <c r="B341" s="59">
        <v>2014</v>
      </c>
      <c r="C341" s="57">
        <v>95.3</v>
      </c>
      <c r="D341" s="57">
        <v>95.3</v>
      </c>
      <c r="E341" s="60">
        <v>95.3</v>
      </c>
      <c r="F341" s="153">
        <f t="shared" si="32"/>
        <v>33824.352500000001</v>
      </c>
      <c r="G341" s="153">
        <f t="shared" si="32"/>
        <v>18753.610499999999</v>
      </c>
      <c r="H341" s="154">
        <f t="shared" si="32"/>
        <v>15070.742</v>
      </c>
      <c r="I341" s="150"/>
      <c r="J341" s="151">
        <f t="shared" si="33"/>
        <v>0.55444107910121854</v>
      </c>
      <c r="K341" s="152">
        <f t="shared" si="34"/>
        <v>0.44555892089878141</v>
      </c>
      <c r="L341" s="57"/>
      <c r="M341" s="57"/>
      <c r="N341" s="57"/>
      <c r="O341" s="57"/>
      <c r="P341" s="57"/>
      <c r="Q341" s="57"/>
      <c r="R341" s="57"/>
      <c r="S341" s="57"/>
      <c r="T341" s="56"/>
      <c r="U341" s="56"/>
      <c r="V341" s="56"/>
      <c r="W341" s="56"/>
      <c r="X341" s="56"/>
      <c r="Y341" s="56"/>
      <c r="Z341" s="56"/>
      <c r="AA341" s="56"/>
      <c r="AB341" s="56"/>
      <c r="AC341" s="56"/>
      <c r="AD341" s="56"/>
    </row>
    <row r="342" spans="1:30" ht="15" customHeight="1" x14ac:dyDescent="0.35">
      <c r="A342" s="56"/>
      <c r="B342" s="59">
        <v>2015</v>
      </c>
      <c r="C342" s="57">
        <v>100</v>
      </c>
      <c r="D342" s="57">
        <v>100</v>
      </c>
      <c r="E342" s="60">
        <v>100</v>
      </c>
      <c r="F342" s="163">
        <v>35492.5</v>
      </c>
      <c r="G342" s="163">
        <v>19678.5</v>
      </c>
      <c r="H342" s="164">
        <v>15814</v>
      </c>
      <c r="I342" s="150"/>
      <c r="J342" s="151">
        <f t="shared" si="33"/>
        <v>0.55444107910121854</v>
      </c>
      <c r="K342" s="152">
        <f t="shared" si="34"/>
        <v>0.44555892089878141</v>
      </c>
      <c r="L342" s="57"/>
      <c r="M342" s="57"/>
      <c r="N342" s="57"/>
      <c r="O342" s="57"/>
      <c r="P342" s="57"/>
      <c r="Q342" s="57"/>
      <c r="R342" s="57"/>
      <c r="S342" s="57"/>
      <c r="T342" s="56"/>
      <c r="U342" s="56"/>
      <c r="V342" s="56"/>
      <c r="W342" s="56"/>
      <c r="X342" s="56"/>
      <c r="Y342" s="56"/>
      <c r="Z342" s="56"/>
      <c r="AA342" s="56"/>
      <c r="AB342" s="56"/>
      <c r="AC342" s="56"/>
      <c r="AD342" s="56"/>
    </row>
    <row r="343" spans="1:30" ht="15" customHeight="1" x14ac:dyDescent="0.35">
      <c r="A343" s="56"/>
      <c r="B343" s="59">
        <v>2016</v>
      </c>
      <c r="C343" s="57">
        <v>100.5</v>
      </c>
      <c r="D343" s="57">
        <v>102.4</v>
      </c>
      <c r="E343" s="60">
        <v>98.1</v>
      </c>
      <c r="F343" s="153">
        <f t="shared" ref="F343:H349" si="35">+F$342*C343/+C$342</f>
        <v>35669.962500000001</v>
      </c>
      <c r="G343" s="153">
        <f t="shared" si="35"/>
        <v>20150.784</v>
      </c>
      <c r="H343" s="154">
        <f t="shared" si="35"/>
        <v>15513.534</v>
      </c>
      <c r="I343" s="150"/>
      <c r="J343" s="151">
        <f t="shared" si="33"/>
        <v>0.56492304975089336</v>
      </c>
      <c r="K343" s="152">
        <f t="shared" si="34"/>
        <v>0.43491870786239262</v>
      </c>
      <c r="L343" s="57"/>
      <c r="M343" s="57"/>
      <c r="N343" s="57"/>
      <c r="O343" s="57"/>
      <c r="P343" s="57"/>
      <c r="Q343" s="57"/>
      <c r="R343" s="57"/>
      <c r="S343" s="57"/>
      <c r="T343" s="56"/>
      <c r="U343" s="56"/>
      <c r="V343" s="56"/>
      <c r="W343" s="56"/>
      <c r="X343" s="56"/>
      <c r="Y343" s="56"/>
      <c r="Z343" s="56"/>
      <c r="AA343" s="56"/>
      <c r="AB343" s="56"/>
      <c r="AC343" s="56"/>
      <c r="AD343" s="56"/>
    </row>
    <row r="344" spans="1:30" ht="15" customHeight="1" x14ac:dyDescent="0.35">
      <c r="A344" s="56"/>
      <c r="B344" s="59">
        <v>2017</v>
      </c>
      <c r="C344" s="57">
        <v>107.7</v>
      </c>
      <c r="D344" s="57">
        <v>108.5</v>
      </c>
      <c r="E344" s="60">
        <v>106.6</v>
      </c>
      <c r="F344" s="153">
        <f t="shared" si="35"/>
        <v>38225.422500000001</v>
      </c>
      <c r="G344" s="153">
        <f t="shared" si="35"/>
        <v>21351.172500000001</v>
      </c>
      <c r="H344" s="154">
        <f t="shared" si="35"/>
        <v>16857.723999999998</v>
      </c>
      <c r="I344" s="150"/>
      <c r="J344" s="151">
        <f t="shared" si="33"/>
        <v>0.55855949008804284</v>
      </c>
      <c r="K344" s="152">
        <f t="shared" si="34"/>
        <v>0.4410081798311058</v>
      </c>
      <c r="L344" s="57"/>
      <c r="M344" s="57"/>
      <c r="N344" s="57"/>
      <c r="O344" s="57"/>
      <c r="P344" s="57"/>
      <c r="Q344" s="57"/>
      <c r="R344" s="57"/>
      <c r="S344" s="57"/>
      <c r="T344" s="56"/>
      <c r="U344" s="56"/>
      <c r="V344" s="56"/>
      <c r="W344" s="56"/>
      <c r="X344" s="56"/>
      <c r="Y344" s="56"/>
      <c r="Z344" s="56"/>
      <c r="AA344" s="56"/>
      <c r="AB344" s="56"/>
      <c r="AC344" s="56"/>
      <c r="AD344" s="56"/>
    </row>
    <row r="345" spans="1:30" ht="15" customHeight="1" x14ac:dyDescent="0.35">
      <c r="A345" s="56"/>
      <c r="B345" s="59">
        <v>2018</v>
      </c>
      <c r="C345" s="57">
        <v>112.7</v>
      </c>
      <c r="D345" s="57">
        <v>111.8</v>
      </c>
      <c r="E345" s="60">
        <v>113.7</v>
      </c>
      <c r="F345" s="153">
        <f t="shared" si="35"/>
        <v>40000.047500000001</v>
      </c>
      <c r="G345" s="153">
        <f t="shared" si="35"/>
        <v>22000.562999999998</v>
      </c>
      <c r="H345" s="154">
        <f t="shared" si="35"/>
        <v>17980.518</v>
      </c>
      <c r="I345" s="150"/>
      <c r="J345" s="151">
        <f t="shared" si="33"/>
        <v>0.55001342185906155</v>
      </c>
      <c r="K345" s="152">
        <f t="shared" si="34"/>
        <v>0.44951241620400573</v>
      </c>
      <c r="L345" s="57"/>
      <c r="M345" s="57"/>
      <c r="N345" s="57"/>
      <c r="O345" s="57"/>
      <c r="P345" s="57"/>
      <c r="Q345" s="57"/>
      <c r="R345" s="57"/>
      <c r="S345" s="57"/>
      <c r="T345" s="56"/>
      <c r="U345" s="56"/>
      <c r="V345" s="56"/>
      <c r="W345" s="56"/>
      <c r="X345" s="56"/>
      <c r="Y345" s="56"/>
      <c r="Z345" s="56"/>
      <c r="AA345" s="56"/>
      <c r="AB345" s="56"/>
      <c r="AC345" s="56"/>
      <c r="AD345" s="56"/>
    </row>
    <row r="346" spans="1:30" ht="15" customHeight="1" x14ac:dyDescent="0.35">
      <c r="A346" s="56"/>
      <c r="B346" s="59">
        <v>2019</v>
      </c>
      <c r="C346" s="57">
        <v>107.8</v>
      </c>
      <c r="D346" s="57">
        <v>105.8</v>
      </c>
      <c r="E346" s="60">
        <v>110.2</v>
      </c>
      <c r="F346" s="153">
        <f t="shared" si="35"/>
        <v>38260.915000000001</v>
      </c>
      <c r="G346" s="153">
        <f t="shared" si="35"/>
        <v>20819.852999999999</v>
      </c>
      <c r="H346" s="154">
        <f t="shared" si="35"/>
        <v>17427.028000000002</v>
      </c>
      <c r="I346" s="150"/>
      <c r="J346" s="151">
        <f t="shared" si="33"/>
        <v>0.54415460268004567</v>
      </c>
      <c r="K346" s="152">
        <f t="shared" si="34"/>
        <v>0.45547860002825341</v>
      </c>
      <c r="L346" s="57"/>
      <c r="M346" s="57"/>
      <c r="N346" s="57"/>
      <c r="O346" s="57"/>
      <c r="P346" s="57"/>
      <c r="Q346" s="57"/>
      <c r="R346" s="57"/>
      <c r="S346" s="57"/>
      <c r="T346" s="56"/>
      <c r="U346" s="56"/>
      <c r="V346" s="56"/>
      <c r="W346" s="56"/>
      <c r="X346" s="56"/>
      <c r="Y346" s="56"/>
      <c r="Z346" s="56"/>
      <c r="AA346" s="56"/>
      <c r="AB346" s="56"/>
      <c r="AC346" s="56"/>
      <c r="AD346" s="56"/>
    </row>
    <row r="347" spans="1:30" ht="15" customHeight="1" x14ac:dyDescent="0.35">
      <c r="A347" s="56"/>
      <c r="B347" s="59">
        <v>2020</v>
      </c>
      <c r="C347" s="57">
        <v>97.8</v>
      </c>
      <c r="D347" s="57">
        <v>95.3</v>
      </c>
      <c r="E347" s="60">
        <v>100.8</v>
      </c>
      <c r="F347" s="153">
        <f t="shared" si="35"/>
        <v>34711.665000000001</v>
      </c>
      <c r="G347" s="153">
        <f t="shared" si="35"/>
        <v>18753.610499999999</v>
      </c>
      <c r="H347" s="154">
        <f t="shared" si="35"/>
        <v>15940.511999999999</v>
      </c>
      <c r="I347" s="150"/>
      <c r="J347" s="151">
        <f t="shared" si="33"/>
        <v>0.54026824988083977</v>
      </c>
      <c r="K347" s="152">
        <f t="shared" si="34"/>
        <v>0.45922637246009368</v>
      </c>
      <c r="L347" s="57"/>
      <c r="M347" s="57"/>
      <c r="N347" s="57"/>
      <c r="O347" s="57"/>
      <c r="P347" s="57"/>
      <c r="Q347" s="57"/>
      <c r="R347" s="57"/>
      <c r="S347" s="57"/>
      <c r="T347" s="56"/>
      <c r="U347" s="56"/>
      <c r="V347" s="56"/>
      <c r="W347" s="56"/>
      <c r="X347" s="56"/>
      <c r="Y347" s="56"/>
      <c r="Z347" s="56"/>
      <c r="AA347" s="56"/>
      <c r="AB347" s="56"/>
      <c r="AC347" s="56"/>
      <c r="AD347" s="56"/>
    </row>
    <row r="348" spans="1:30" ht="15" customHeight="1" x14ac:dyDescent="0.35">
      <c r="A348" s="56"/>
      <c r="B348" s="59">
        <v>2021</v>
      </c>
      <c r="C348" s="57">
        <v>110</v>
      </c>
      <c r="D348" s="57">
        <v>107.4</v>
      </c>
      <c r="E348" s="60">
        <v>113.3</v>
      </c>
      <c r="F348" s="153">
        <f t="shared" si="35"/>
        <v>39041.75</v>
      </c>
      <c r="G348" s="153">
        <f t="shared" si="35"/>
        <v>21134.708999999999</v>
      </c>
      <c r="H348" s="154">
        <f t="shared" si="35"/>
        <v>17917.261999999999</v>
      </c>
      <c r="I348" s="150"/>
      <c r="J348" s="151">
        <f t="shared" si="33"/>
        <v>0.54133610814064426</v>
      </c>
      <c r="K348" s="152">
        <f t="shared" si="34"/>
        <v>0.45892568852574483</v>
      </c>
      <c r="L348" s="57"/>
      <c r="M348" s="57"/>
      <c r="N348" s="57"/>
      <c r="O348" s="57"/>
      <c r="P348" s="57"/>
      <c r="Q348" s="57"/>
      <c r="R348" s="57"/>
      <c r="S348" s="57"/>
      <c r="T348" s="56"/>
      <c r="U348" s="56"/>
      <c r="V348" s="56"/>
      <c r="W348" s="56"/>
      <c r="X348" s="56"/>
      <c r="Y348" s="56"/>
      <c r="Z348" s="56"/>
      <c r="AA348" s="56"/>
      <c r="AB348" s="56"/>
      <c r="AC348" s="56"/>
      <c r="AD348" s="56"/>
    </row>
    <row r="349" spans="1:30" ht="15" customHeight="1" thickBot="1" x14ac:dyDescent="0.4">
      <c r="A349" s="62"/>
      <c r="B349" s="63">
        <v>2022</v>
      </c>
      <c r="C349" s="64">
        <v>117.1</v>
      </c>
      <c r="D349" s="64">
        <v>114.6</v>
      </c>
      <c r="E349" s="65">
        <v>120.1</v>
      </c>
      <c r="F349" s="155">
        <f t="shared" si="35"/>
        <v>41561.717499999999</v>
      </c>
      <c r="G349" s="155">
        <f t="shared" si="35"/>
        <v>22551.561000000002</v>
      </c>
      <c r="H349" s="156">
        <f t="shared" si="35"/>
        <v>18992.613999999998</v>
      </c>
      <c r="I349" s="150"/>
      <c r="J349" s="157">
        <f t="shared" si="33"/>
        <v>0.54260416451750348</v>
      </c>
      <c r="K349" s="158">
        <f t="shared" si="34"/>
        <v>0.45697375234793891</v>
      </c>
      <c r="L349" s="57"/>
      <c r="M349" s="57"/>
      <c r="N349" s="57"/>
      <c r="O349" s="57"/>
      <c r="P349" s="57"/>
      <c r="Q349" s="57"/>
      <c r="R349" s="57"/>
      <c r="S349" s="57"/>
      <c r="T349" s="56"/>
      <c r="U349" s="56"/>
      <c r="V349" s="56"/>
      <c r="W349" s="56"/>
      <c r="X349" s="56"/>
      <c r="Y349" s="56"/>
      <c r="Z349" s="56"/>
      <c r="AA349" s="56"/>
      <c r="AB349" s="56"/>
      <c r="AC349" s="56"/>
      <c r="AD349" s="56"/>
    </row>
    <row r="350" spans="1:30" ht="15" customHeight="1" x14ac:dyDescent="0.35">
      <c r="A350" s="52" t="s">
        <v>16</v>
      </c>
      <c r="B350" s="53">
        <v>1994</v>
      </c>
      <c r="C350" s="54">
        <v>31.8</v>
      </c>
      <c r="D350" s="54">
        <v>62.9</v>
      </c>
      <c r="E350" s="55">
        <v>11.4</v>
      </c>
      <c r="F350" s="148">
        <f t="shared" ref="F350:H370" si="36">+F$371*C350/+C$371</f>
        <v>4613.7665999999999</v>
      </c>
      <c r="G350" s="148">
        <f t="shared" si="36"/>
        <v>5726.0385999999999</v>
      </c>
      <c r="H350" s="149">
        <f t="shared" si="36"/>
        <v>616.20420000000001</v>
      </c>
      <c r="I350" s="150"/>
      <c r="J350" s="159">
        <f t="shared" si="33"/>
        <v>1.2410767809537657</v>
      </c>
      <c r="K350" s="160">
        <f t="shared" si="34"/>
        <v>0.13355773133387372</v>
      </c>
      <c r="L350" s="57"/>
      <c r="M350" s="57"/>
      <c r="N350" s="57"/>
      <c r="O350" s="57"/>
      <c r="P350" s="57"/>
      <c r="Q350" s="57"/>
      <c r="R350" s="57"/>
      <c r="S350" s="57"/>
      <c r="T350" s="56"/>
      <c r="U350" s="56"/>
      <c r="V350" s="56"/>
      <c r="W350" s="56"/>
      <c r="X350" s="56"/>
      <c r="Y350" s="56"/>
      <c r="Z350" s="56"/>
      <c r="AA350" s="56"/>
      <c r="AB350" s="56"/>
      <c r="AC350" s="56"/>
      <c r="AD350" s="56"/>
    </row>
    <row r="351" spans="1:30" ht="15" customHeight="1" x14ac:dyDescent="0.35">
      <c r="A351" s="58"/>
      <c r="B351" s="59">
        <v>1995</v>
      </c>
      <c r="C351" s="57">
        <v>37.4</v>
      </c>
      <c r="D351" s="57">
        <v>71.599999999999994</v>
      </c>
      <c r="E351" s="60">
        <v>14</v>
      </c>
      <c r="F351" s="153">
        <f t="shared" si="36"/>
        <v>5426.2538000000004</v>
      </c>
      <c r="G351" s="153">
        <f t="shared" si="36"/>
        <v>6518.0343999999996</v>
      </c>
      <c r="H351" s="154">
        <f t="shared" si="36"/>
        <v>756.74199999999996</v>
      </c>
      <c r="I351" s="150"/>
      <c r="J351" s="151">
        <f t="shared" si="33"/>
        <v>1.2012033790236645</v>
      </c>
      <c r="K351" s="152">
        <f t="shared" si="34"/>
        <v>0.13945938171929959</v>
      </c>
      <c r="L351" s="57"/>
      <c r="M351" s="57"/>
      <c r="N351" s="57"/>
      <c r="O351" s="57"/>
      <c r="P351" s="57"/>
      <c r="Q351" s="57"/>
      <c r="R351" s="57"/>
      <c r="S351" s="57"/>
      <c r="T351" s="56"/>
      <c r="U351" s="56"/>
      <c r="V351" s="56"/>
      <c r="W351" s="56"/>
      <c r="X351" s="56"/>
      <c r="Y351" s="56"/>
      <c r="Z351" s="56"/>
      <c r="AA351" s="56"/>
      <c r="AB351" s="56"/>
      <c r="AC351" s="56"/>
      <c r="AD351" s="56"/>
    </row>
    <row r="352" spans="1:30" ht="15" customHeight="1" x14ac:dyDescent="0.35">
      <c r="A352" s="56"/>
      <c r="B352" s="59">
        <v>1996</v>
      </c>
      <c r="C352" s="57">
        <v>41.9</v>
      </c>
      <c r="D352" s="57">
        <v>79.5</v>
      </c>
      <c r="E352" s="60">
        <v>16</v>
      </c>
      <c r="F352" s="153">
        <f t="shared" si="36"/>
        <v>6079.1453000000001</v>
      </c>
      <c r="G352" s="153">
        <f t="shared" si="36"/>
        <v>7237.2029999999995</v>
      </c>
      <c r="H352" s="154">
        <f t="shared" si="36"/>
        <v>864.84800000000007</v>
      </c>
      <c r="I352" s="150"/>
      <c r="J352" s="151">
        <f t="shared" si="33"/>
        <v>1.190496795659745</v>
      </c>
      <c r="K352" s="152">
        <f t="shared" si="34"/>
        <v>0.14226473580093571</v>
      </c>
      <c r="L352" s="57"/>
      <c r="M352" s="57"/>
      <c r="N352" s="57"/>
      <c r="O352" s="57"/>
      <c r="P352" s="57"/>
      <c r="Q352" s="57"/>
      <c r="R352" s="57"/>
      <c r="S352" s="57"/>
      <c r="T352" s="56"/>
      <c r="U352" s="56"/>
      <c r="V352" s="56"/>
      <c r="W352" s="56"/>
      <c r="X352" s="56"/>
      <c r="Y352" s="56"/>
      <c r="Z352" s="56"/>
      <c r="AA352" s="56"/>
      <c r="AB352" s="56"/>
      <c r="AC352" s="56"/>
      <c r="AD352" s="56"/>
    </row>
    <row r="353" spans="1:30" ht="15" customHeight="1" x14ac:dyDescent="0.35">
      <c r="A353" s="56"/>
      <c r="B353" s="59">
        <v>1997</v>
      </c>
      <c r="C353" s="57">
        <v>48.1</v>
      </c>
      <c r="D353" s="57">
        <v>86.6</v>
      </c>
      <c r="E353" s="60">
        <v>19.8</v>
      </c>
      <c r="F353" s="153">
        <f t="shared" si="36"/>
        <v>6978.6847000000007</v>
      </c>
      <c r="G353" s="153">
        <f t="shared" si="36"/>
        <v>7883.5443999999998</v>
      </c>
      <c r="H353" s="154">
        <f t="shared" si="36"/>
        <v>1070.2493999999999</v>
      </c>
      <c r="I353" s="150"/>
      <c r="J353" s="151">
        <f t="shared" si="33"/>
        <v>1.1296604931872045</v>
      </c>
      <c r="K353" s="152">
        <f t="shared" si="34"/>
        <v>0.15335975846566041</v>
      </c>
      <c r="L353" s="57"/>
      <c r="M353" s="57"/>
      <c r="N353" s="57"/>
      <c r="O353" s="57"/>
      <c r="P353" s="57"/>
      <c r="Q353" s="57"/>
      <c r="R353" s="57"/>
      <c r="S353" s="57"/>
      <c r="T353" s="56"/>
      <c r="U353" s="56"/>
      <c r="V353" s="56"/>
      <c r="W353" s="56"/>
      <c r="X353" s="56"/>
      <c r="Y353" s="56"/>
      <c r="Z353" s="56"/>
      <c r="AA353" s="56"/>
      <c r="AB353" s="56"/>
      <c r="AC353" s="56"/>
      <c r="AD353" s="56"/>
    </row>
    <row r="354" spans="1:30" ht="15" customHeight="1" x14ac:dyDescent="0.35">
      <c r="A354" s="56"/>
      <c r="B354" s="59">
        <v>1998</v>
      </c>
      <c r="C354" s="57">
        <v>47.2</v>
      </c>
      <c r="D354" s="57">
        <v>83.6</v>
      </c>
      <c r="E354" s="60">
        <v>19.899999999999999</v>
      </c>
      <c r="F354" s="153">
        <f t="shared" si="36"/>
        <v>6848.1064000000015</v>
      </c>
      <c r="G354" s="153">
        <f t="shared" si="36"/>
        <v>7610.442399999999</v>
      </c>
      <c r="H354" s="154">
        <f t="shared" si="36"/>
        <v>1075.6547</v>
      </c>
      <c r="I354" s="150"/>
      <c r="J354" s="151">
        <f t="shared" si="33"/>
        <v>1.1113207002741659</v>
      </c>
      <c r="K354" s="152">
        <f t="shared" si="34"/>
        <v>0.15707330423487575</v>
      </c>
      <c r="L354" s="57"/>
      <c r="M354" s="57"/>
      <c r="N354" s="57"/>
      <c r="O354" s="57"/>
      <c r="P354" s="57"/>
      <c r="Q354" s="57"/>
      <c r="R354" s="57"/>
      <c r="S354" s="57"/>
      <c r="T354" s="56"/>
      <c r="U354" s="56"/>
      <c r="V354" s="56"/>
      <c r="W354" s="56"/>
      <c r="X354" s="56"/>
      <c r="Y354" s="56"/>
      <c r="Z354" s="56"/>
      <c r="AA354" s="56"/>
      <c r="AB354" s="56"/>
      <c r="AC354" s="56"/>
      <c r="AD354" s="56"/>
    </row>
    <row r="355" spans="1:30" ht="15" customHeight="1" x14ac:dyDescent="0.35">
      <c r="A355" s="56"/>
      <c r="B355" s="59">
        <v>1999</v>
      </c>
      <c r="C355" s="57">
        <v>52.9</v>
      </c>
      <c r="D355" s="57">
        <v>90.9</v>
      </c>
      <c r="E355" s="60">
        <v>23.3</v>
      </c>
      <c r="F355" s="153">
        <f t="shared" si="36"/>
        <v>7675.1022999999996</v>
      </c>
      <c r="G355" s="153">
        <f t="shared" si="36"/>
        <v>8274.990600000001</v>
      </c>
      <c r="H355" s="154">
        <f t="shared" si="36"/>
        <v>1259.4349</v>
      </c>
      <c r="I355" s="150"/>
      <c r="J355" s="151">
        <f t="shared" si="33"/>
        <v>1.0781603002216662</v>
      </c>
      <c r="K355" s="152">
        <f t="shared" si="34"/>
        <v>0.16409356524146917</v>
      </c>
      <c r="L355" s="57"/>
      <c r="M355" s="57"/>
      <c r="N355" s="57"/>
      <c r="O355" s="57"/>
      <c r="P355" s="57"/>
      <c r="Q355" s="57"/>
      <c r="R355" s="57"/>
      <c r="S355" s="57"/>
      <c r="T355" s="56"/>
      <c r="U355" s="56"/>
      <c r="V355" s="56"/>
      <c r="W355" s="56"/>
      <c r="X355" s="56"/>
      <c r="Y355" s="56"/>
      <c r="Z355" s="56"/>
      <c r="AA355" s="56"/>
      <c r="AB355" s="56"/>
      <c r="AC355" s="56"/>
      <c r="AD355" s="56"/>
    </row>
    <row r="356" spans="1:30" ht="15" customHeight="1" x14ac:dyDescent="0.35">
      <c r="A356" s="56"/>
      <c r="B356" s="59">
        <v>2000</v>
      </c>
      <c r="C356" s="57">
        <v>63.6</v>
      </c>
      <c r="D356" s="57">
        <v>106.2</v>
      </c>
      <c r="E356" s="60">
        <v>29.2</v>
      </c>
      <c r="F356" s="153">
        <f t="shared" si="36"/>
        <v>9227.5331999999999</v>
      </c>
      <c r="G356" s="153">
        <f t="shared" si="36"/>
        <v>9667.8107999999993</v>
      </c>
      <c r="H356" s="154">
        <f t="shared" si="36"/>
        <v>1578.3476000000001</v>
      </c>
      <c r="I356" s="150"/>
      <c r="J356" s="151">
        <f t="shared" si="33"/>
        <v>1.0477134669100947</v>
      </c>
      <c r="K356" s="152">
        <f t="shared" si="34"/>
        <v>0.17104762083110142</v>
      </c>
      <c r="L356" s="57"/>
      <c r="M356" s="57"/>
      <c r="N356" s="57"/>
      <c r="O356" s="57"/>
      <c r="P356" s="57"/>
      <c r="Q356" s="57"/>
      <c r="R356" s="57"/>
      <c r="S356" s="57"/>
      <c r="T356" s="56"/>
      <c r="U356" s="56"/>
      <c r="V356" s="56"/>
      <c r="W356" s="56"/>
      <c r="X356" s="56"/>
      <c r="Y356" s="56"/>
      <c r="Z356" s="56"/>
      <c r="AA356" s="56"/>
      <c r="AB356" s="56"/>
      <c r="AC356" s="56"/>
      <c r="AD356" s="56"/>
    </row>
    <row r="357" spans="1:30" ht="15" customHeight="1" x14ac:dyDescent="0.35">
      <c r="A357" s="56"/>
      <c r="B357" s="59">
        <v>2001</v>
      </c>
      <c r="C357" s="57">
        <v>54.7</v>
      </c>
      <c r="D357" s="57">
        <v>91.6</v>
      </c>
      <c r="E357" s="60">
        <v>24.9</v>
      </c>
      <c r="F357" s="153">
        <f t="shared" si="36"/>
        <v>7936.2589000000016</v>
      </c>
      <c r="G357" s="153">
        <f t="shared" si="36"/>
        <v>8338.7143999999989</v>
      </c>
      <c r="H357" s="154">
        <f t="shared" si="36"/>
        <v>1345.9196999999999</v>
      </c>
      <c r="I357" s="150"/>
      <c r="J357" s="151">
        <f t="shared" si="33"/>
        <v>1.0507109842396898</v>
      </c>
      <c r="K357" s="152">
        <f t="shared" si="34"/>
        <v>0.16959120373454545</v>
      </c>
      <c r="L357" s="57"/>
      <c r="M357" s="57"/>
      <c r="N357" s="57"/>
      <c r="O357" s="57"/>
      <c r="P357" s="57"/>
      <c r="Q357" s="57"/>
      <c r="R357" s="57"/>
      <c r="S357" s="57"/>
      <c r="T357" s="56"/>
      <c r="U357" s="56"/>
      <c r="V357" s="56"/>
      <c r="W357" s="56"/>
      <c r="X357" s="56"/>
      <c r="Y357" s="56"/>
      <c r="Z357" s="56"/>
      <c r="AA357" s="56"/>
      <c r="AB357" s="56"/>
      <c r="AC357" s="56"/>
      <c r="AD357" s="56"/>
    </row>
    <row r="358" spans="1:30" ht="15" customHeight="1" x14ac:dyDescent="0.35">
      <c r="A358" s="56"/>
      <c r="B358" s="59">
        <v>2002</v>
      </c>
      <c r="C358" s="57">
        <v>57.2</v>
      </c>
      <c r="D358" s="57">
        <v>89.7</v>
      </c>
      <c r="E358" s="60">
        <v>28.8</v>
      </c>
      <c r="F358" s="153">
        <f t="shared" si="36"/>
        <v>8298.9764000000014</v>
      </c>
      <c r="G358" s="153">
        <f t="shared" si="36"/>
        <v>8165.7497999999996</v>
      </c>
      <c r="H358" s="154">
        <f t="shared" si="36"/>
        <v>1556.7264000000002</v>
      </c>
      <c r="I358" s="150"/>
      <c r="J358" s="151">
        <f t="shared" si="33"/>
        <v>0.9839466226220378</v>
      </c>
      <c r="K358" s="152">
        <f t="shared" si="34"/>
        <v>0.18758053101584912</v>
      </c>
      <c r="L358" s="57"/>
      <c r="M358" s="57"/>
      <c r="N358" s="57"/>
      <c r="O358" s="57"/>
      <c r="P358" s="57"/>
      <c r="Q358" s="57"/>
      <c r="R358" s="57"/>
      <c r="S358" s="57"/>
      <c r="T358" s="56"/>
      <c r="U358" s="56"/>
      <c r="V358" s="56"/>
      <c r="W358" s="56"/>
      <c r="X358" s="56"/>
      <c r="Y358" s="56"/>
      <c r="Z358" s="56"/>
      <c r="AA358" s="56"/>
      <c r="AB358" s="56"/>
      <c r="AC358" s="56"/>
      <c r="AD358" s="56"/>
    </row>
    <row r="359" spans="1:30" ht="15" customHeight="1" x14ac:dyDescent="0.35">
      <c r="A359" s="56"/>
      <c r="B359" s="59">
        <v>2003</v>
      </c>
      <c r="C359" s="57">
        <v>67.3</v>
      </c>
      <c r="D359" s="57">
        <v>98.2</v>
      </c>
      <c r="E359" s="60">
        <v>37.4</v>
      </c>
      <c r="F359" s="153">
        <f t="shared" si="36"/>
        <v>9764.3551000000007</v>
      </c>
      <c r="G359" s="153">
        <f t="shared" si="36"/>
        <v>8939.5388000000003</v>
      </c>
      <c r="H359" s="154">
        <f t="shared" si="36"/>
        <v>2021.5822000000001</v>
      </c>
      <c r="I359" s="150"/>
      <c r="J359" s="151">
        <f t="shared" si="33"/>
        <v>0.91552782630775065</v>
      </c>
      <c r="K359" s="152">
        <f t="shared" si="34"/>
        <v>0.20703693989990182</v>
      </c>
      <c r="L359" s="57"/>
      <c r="M359" s="57"/>
      <c r="N359" s="57"/>
      <c r="O359" s="57"/>
      <c r="P359" s="57"/>
      <c r="Q359" s="57"/>
      <c r="R359" s="57"/>
      <c r="S359" s="57"/>
      <c r="T359" s="56"/>
      <c r="U359" s="56"/>
      <c r="V359" s="56"/>
      <c r="W359" s="56"/>
      <c r="X359" s="56"/>
      <c r="Y359" s="56"/>
      <c r="Z359" s="56"/>
      <c r="AA359" s="56"/>
      <c r="AB359" s="56"/>
      <c r="AC359" s="56"/>
      <c r="AD359" s="56"/>
    </row>
    <row r="360" spans="1:30" ht="15" customHeight="1" x14ac:dyDescent="0.35">
      <c r="A360" s="56"/>
      <c r="B360" s="59">
        <v>2004</v>
      </c>
      <c r="C360" s="57">
        <v>76.400000000000006</v>
      </c>
      <c r="D360" s="57">
        <v>106.1</v>
      </c>
      <c r="E360" s="60">
        <v>45.4</v>
      </c>
      <c r="F360" s="153">
        <f t="shared" si="36"/>
        <v>11084.646800000002</v>
      </c>
      <c r="G360" s="153">
        <f t="shared" si="36"/>
        <v>9658.7073999999993</v>
      </c>
      <c r="H360" s="154">
        <f t="shared" si="36"/>
        <v>2454.0061999999998</v>
      </c>
      <c r="I360" s="150"/>
      <c r="J360" s="151">
        <f t="shared" si="33"/>
        <v>0.87135905854934392</v>
      </c>
      <c r="K360" s="152">
        <f t="shared" si="34"/>
        <v>0.22138785694100774</v>
      </c>
      <c r="L360" s="57"/>
      <c r="M360" s="57"/>
      <c r="N360" s="57"/>
      <c r="O360" s="57"/>
      <c r="P360" s="57"/>
      <c r="Q360" s="57"/>
      <c r="R360" s="57"/>
      <c r="S360" s="57"/>
      <c r="T360" s="56"/>
      <c r="U360" s="56"/>
      <c r="V360" s="56"/>
      <c r="W360" s="56"/>
      <c r="X360" s="56"/>
      <c r="Y360" s="56"/>
      <c r="Z360" s="56"/>
      <c r="AA360" s="56"/>
      <c r="AB360" s="56"/>
      <c r="AC360" s="56"/>
      <c r="AD360" s="56"/>
    </row>
    <row r="361" spans="1:30" ht="15" customHeight="1" x14ac:dyDescent="0.35">
      <c r="A361" s="56"/>
      <c r="B361" s="59">
        <v>2005</v>
      </c>
      <c r="C361" s="57">
        <v>81.599999999999994</v>
      </c>
      <c r="D361" s="57">
        <v>109.7</v>
      </c>
      <c r="E361" s="60">
        <v>50.5</v>
      </c>
      <c r="F361" s="153">
        <f t="shared" si="36"/>
        <v>11839.099199999999</v>
      </c>
      <c r="G361" s="153">
        <f t="shared" si="36"/>
        <v>9986.4297999999999</v>
      </c>
      <c r="H361" s="154">
        <f t="shared" si="36"/>
        <v>2729.6765</v>
      </c>
      <c r="I361" s="150"/>
      <c r="J361" s="151">
        <f t="shared" si="33"/>
        <v>0.8435126381912571</v>
      </c>
      <c r="K361" s="152">
        <f t="shared" si="34"/>
        <v>0.23056454328890161</v>
      </c>
      <c r="L361" s="57"/>
      <c r="M361" s="57"/>
      <c r="N361" s="57"/>
      <c r="O361" s="57"/>
      <c r="P361" s="57"/>
      <c r="Q361" s="57"/>
      <c r="R361" s="57"/>
      <c r="S361" s="57"/>
      <c r="T361" s="56"/>
      <c r="U361" s="56"/>
      <c r="V361" s="56"/>
      <c r="W361" s="56"/>
      <c r="X361" s="56"/>
      <c r="Y361" s="56"/>
      <c r="Z361" s="56"/>
      <c r="AA361" s="56"/>
      <c r="AB361" s="56"/>
      <c r="AC361" s="56"/>
      <c r="AD361" s="56"/>
    </row>
    <row r="362" spans="1:30" ht="15" customHeight="1" x14ac:dyDescent="0.35">
      <c r="A362" s="56"/>
      <c r="B362" s="59">
        <v>2006</v>
      </c>
      <c r="C362" s="57">
        <v>88.7</v>
      </c>
      <c r="D362" s="57">
        <v>115.9</v>
      </c>
      <c r="E362" s="60">
        <v>57.3</v>
      </c>
      <c r="F362" s="153">
        <f t="shared" si="36"/>
        <v>12869.216900000001</v>
      </c>
      <c r="G362" s="153">
        <f t="shared" si="36"/>
        <v>10550.840600000001</v>
      </c>
      <c r="H362" s="154">
        <f t="shared" si="36"/>
        <v>3097.2368999999999</v>
      </c>
      <c r="I362" s="150"/>
      <c r="J362" s="151">
        <f t="shared" si="33"/>
        <v>0.81985101983944342</v>
      </c>
      <c r="K362" s="152">
        <f t="shared" si="34"/>
        <v>0.24067019182806684</v>
      </c>
      <c r="L362" s="57"/>
      <c r="M362" s="57"/>
      <c r="N362" s="57"/>
      <c r="O362" s="57"/>
      <c r="P362" s="57"/>
      <c r="Q362" s="57"/>
      <c r="R362" s="57"/>
      <c r="S362" s="57"/>
      <c r="T362" s="56"/>
      <c r="U362" s="56"/>
      <c r="V362" s="56"/>
      <c r="W362" s="56"/>
      <c r="X362" s="56"/>
      <c r="Y362" s="56"/>
      <c r="Z362" s="56"/>
      <c r="AA362" s="56"/>
      <c r="AB362" s="56"/>
      <c r="AC362" s="56"/>
      <c r="AD362" s="56"/>
    </row>
    <row r="363" spans="1:30" ht="15" customHeight="1" x14ac:dyDescent="0.35">
      <c r="A363" s="56"/>
      <c r="B363" s="59">
        <v>2007</v>
      </c>
      <c r="C363" s="57">
        <v>97.6</v>
      </c>
      <c r="D363" s="57">
        <v>123.9</v>
      </c>
      <c r="E363" s="60">
        <v>65.8</v>
      </c>
      <c r="F363" s="153">
        <f t="shared" si="36"/>
        <v>14160.491199999999</v>
      </c>
      <c r="G363" s="153">
        <f t="shared" si="36"/>
        <v>11279.1126</v>
      </c>
      <c r="H363" s="154">
        <f t="shared" si="36"/>
        <v>3556.6873999999998</v>
      </c>
      <c r="I363" s="150"/>
      <c r="J363" s="151">
        <f t="shared" si="33"/>
        <v>0.79651986931074836</v>
      </c>
      <c r="K363" s="152">
        <f t="shared" si="34"/>
        <v>0.25116977580551725</v>
      </c>
      <c r="L363" s="57"/>
      <c r="M363" s="57"/>
      <c r="N363" s="57"/>
      <c r="O363" s="57"/>
      <c r="P363" s="57"/>
      <c r="Q363" s="57"/>
      <c r="R363" s="57"/>
      <c r="S363" s="57"/>
      <c r="T363" s="56"/>
      <c r="U363" s="56"/>
      <c r="V363" s="56"/>
      <c r="W363" s="56"/>
      <c r="X363" s="56"/>
      <c r="Y363" s="56"/>
      <c r="Z363" s="56"/>
      <c r="AA363" s="56"/>
      <c r="AB363" s="56"/>
      <c r="AC363" s="56"/>
      <c r="AD363" s="56"/>
    </row>
    <row r="364" spans="1:30" ht="15" customHeight="1" x14ac:dyDescent="0.35">
      <c r="A364" s="56"/>
      <c r="B364" s="59">
        <v>2008</v>
      </c>
      <c r="C364" s="57">
        <v>103</v>
      </c>
      <c r="D364" s="57">
        <v>131.6</v>
      </c>
      <c r="E364" s="60">
        <v>68.599999999999994</v>
      </c>
      <c r="F364" s="153">
        <f t="shared" si="36"/>
        <v>14943.961000000001</v>
      </c>
      <c r="G364" s="153">
        <f t="shared" si="36"/>
        <v>11980.0744</v>
      </c>
      <c r="H364" s="154">
        <f t="shared" si="36"/>
        <v>3708.0357999999997</v>
      </c>
      <c r="I364" s="150"/>
      <c r="J364" s="151">
        <f t="shared" si="33"/>
        <v>0.80166659963847597</v>
      </c>
      <c r="K364" s="152">
        <f t="shared" si="34"/>
        <v>0.24812938149396932</v>
      </c>
      <c r="L364" s="57"/>
      <c r="M364" s="57"/>
      <c r="N364" s="57"/>
      <c r="O364" s="57"/>
      <c r="P364" s="57"/>
      <c r="Q364" s="57"/>
      <c r="R364" s="57"/>
      <c r="S364" s="57"/>
      <c r="T364" s="56"/>
      <c r="U364" s="56"/>
      <c r="V364" s="56"/>
      <c r="W364" s="56"/>
      <c r="X364" s="56"/>
      <c r="Y364" s="56"/>
      <c r="Z364" s="56"/>
      <c r="AA364" s="56"/>
      <c r="AB364" s="56"/>
      <c r="AC364" s="56"/>
      <c r="AD364" s="56"/>
    </row>
    <row r="365" spans="1:30" ht="15" customHeight="1" x14ac:dyDescent="0.35">
      <c r="A365" s="56"/>
      <c r="B365" s="59">
        <v>2009</v>
      </c>
      <c r="C365" s="57">
        <v>80.5</v>
      </c>
      <c r="D365" s="57">
        <v>98.5</v>
      </c>
      <c r="E365" s="60">
        <v>58.3</v>
      </c>
      <c r="F365" s="153">
        <f t="shared" si="36"/>
        <v>11679.503500000001</v>
      </c>
      <c r="G365" s="153">
        <f t="shared" si="36"/>
        <v>8966.8489999999983</v>
      </c>
      <c r="H365" s="154">
        <f t="shared" si="36"/>
        <v>3151.2898999999998</v>
      </c>
      <c r="I365" s="150"/>
      <c r="J365" s="151">
        <f t="shared" si="33"/>
        <v>0.76774231027885709</v>
      </c>
      <c r="K365" s="152">
        <f t="shared" si="34"/>
        <v>0.26981368685749352</v>
      </c>
      <c r="L365" s="57"/>
      <c r="M365" s="57"/>
      <c r="N365" s="57"/>
      <c r="O365" s="57"/>
      <c r="P365" s="57"/>
      <c r="Q365" s="57"/>
      <c r="R365" s="57"/>
      <c r="S365" s="57"/>
      <c r="T365" s="56"/>
      <c r="U365" s="56"/>
      <c r="V365" s="56"/>
      <c r="W365" s="56"/>
      <c r="X365" s="56"/>
      <c r="Y365" s="56"/>
      <c r="Z365" s="56"/>
      <c r="AA365" s="56"/>
      <c r="AB365" s="56"/>
      <c r="AC365" s="56"/>
      <c r="AD365" s="56"/>
    </row>
    <row r="366" spans="1:30" ht="15" customHeight="1" x14ac:dyDescent="0.35">
      <c r="A366" s="56"/>
      <c r="B366" s="59">
        <v>2010</v>
      </c>
      <c r="C366" s="57">
        <v>93.1</v>
      </c>
      <c r="D366" s="57">
        <v>103.1</v>
      </c>
      <c r="E366" s="60">
        <v>79.099999999999994</v>
      </c>
      <c r="F366" s="153">
        <f t="shared" si="36"/>
        <v>13507.599699999999</v>
      </c>
      <c r="G366" s="153">
        <f t="shared" si="36"/>
        <v>9385.6053999999986</v>
      </c>
      <c r="H366" s="154">
        <f t="shared" si="36"/>
        <v>4275.5923000000003</v>
      </c>
      <c r="I366" s="150"/>
      <c r="J366" s="151">
        <f t="shared" si="33"/>
        <v>0.6948388765177872</v>
      </c>
      <c r="K366" s="152">
        <f t="shared" si="34"/>
        <v>0.31653235178415901</v>
      </c>
      <c r="L366" s="57"/>
      <c r="M366" s="57"/>
      <c r="N366" s="57"/>
      <c r="O366" s="57"/>
      <c r="P366" s="57"/>
      <c r="Q366" s="57"/>
      <c r="R366" s="57"/>
      <c r="S366" s="57"/>
      <c r="T366" s="56"/>
      <c r="U366" s="56"/>
      <c r="V366" s="56"/>
      <c r="W366" s="56"/>
      <c r="X366" s="56"/>
      <c r="Y366" s="56"/>
      <c r="Z366" s="56"/>
      <c r="AA366" s="56"/>
      <c r="AB366" s="56"/>
      <c r="AC366" s="56"/>
      <c r="AD366" s="56"/>
    </row>
    <row r="367" spans="1:30" ht="15" customHeight="1" x14ac:dyDescent="0.35">
      <c r="A367" s="56"/>
      <c r="B367" s="59">
        <v>2011</v>
      </c>
      <c r="C367" s="57">
        <v>95.9</v>
      </c>
      <c r="D367" s="57">
        <v>103.7</v>
      </c>
      <c r="E367" s="60">
        <v>84.2</v>
      </c>
      <c r="F367" s="153">
        <f t="shared" si="36"/>
        <v>13913.8433</v>
      </c>
      <c r="G367" s="153">
        <f t="shared" si="36"/>
        <v>9440.2258000000002</v>
      </c>
      <c r="H367" s="154">
        <f t="shared" si="36"/>
        <v>4551.2626</v>
      </c>
      <c r="I367" s="150"/>
      <c r="J367" s="151">
        <f t="shared" si="33"/>
        <v>0.67847722562751589</v>
      </c>
      <c r="K367" s="152">
        <f t="shared" si="34"/>
        <v>0.32710319513228958</v>
      </c>
      <c r="L367" s="57"/>
      <c r="M367" s="57"/>
      <c r="N367" s="57"/>
      <c r="O367" s="57"/>
      <c r="P367" s="57"/>
      <c r="Q367" s="57"/>
      <c r="R367" s="57"/>
      <c r="S367" s="57"/>
      <c r="T367" s="56"/>
      <c r="U367" s="56"/>
      <c r="V367" s="56"/>
      <c r="W367" s="56"/>
      <c r="X367" s="56"/>
      <c r="Y367" s="56"/>
      <c r="Z367" s="56"/>
      <c r="AA367" s="56"/>
      <c r="AB367" s="56"/>
      <c r="AC367" s="56"/>
      <c r="AD367" s="56"/>
    </row>
    <row r="368" spans="1:30" ht="15" customHeight="1" x14ac:dyDescent="0.35">
      <c r="A368" s="56"/>
      <c r="B368" s="59">
        <v>2012</v>
      </c>
      <c r="C368" s="57">
        <v>85.6</v>
      </c>
      <c r="D368" s="57">
        <v>87.7</v>
      </c>
      <c r="E368" s="60">
        <v>82.2</v>
      </c>
      <c r="F368" s="153">
        <f t="shared" si="36"/>
        <v>12419.447200000001</v>
      </c>
      <c r="G368" s="153">
        <f t="shared" si="36"/>
        <v>7983.6818000000003</v>
      </c>
      <c r="H368" s="154">
        <f t="shared" si="36"/>
        <v>4443.1566000000003</v>
      </c>
      <c r="I368" s="150"/>
      <c r="J368" s="151">
        <f t="shared" si="33"/>
        <v>0.64283713046422875</v>
      </c>
      <c r="K368" s="152">
        <f t="shared" si="34"/>
        <v>0.357758000694266</v>
      </c>
      <c r="L368" s="57"/>
      <c r="M368" s="57"/>
      <c r="N368" s="57"/>
      <c r="O368" s="57"/>
      <c r="P368" s="57"/>
      <c r="Q368" s="57"/>
      <c r="R368" s="57"/>
      <c r="S368" s="57"/>
      <c r="T368" s="56"/>
      <c r="U368" s="56"/>
      <c r="V368" s="56"/>
      <c r="W368" s="56"/>
      <c r="X368" s="56"/>
      <c r="Y368" s="56"/>
      <c r="Z368" s="56"/>
      <c r="AA368" s="56"/>
      <c r="AB368" s="56"/>
      <c r="AC368" s="56"/>
      <c r="AD368" s="56"/>
    </row>
    <row r="369" spans="1:30" ht="15" customHeight="1" x14ac:dyDescent="0.35">
      <c r="A369" s="56"/>
      <c r="B369" s="59">
        <v>2013</v>
      </c>
      <c r="C369" s="57">
        <v>83</v>
      </c>
      <c r="D369" s="57">
        <v>85.2</v>
      </c>
      <c r="E369" s="60">
        <v>79.3</v>
      </c>
      <c r="F369" s="153">
        <f t="shared" si="36"/>
        <v>12042.221000000001</v>
      </c>
      <c r="G369" s="153">
        <f t="shared" si="36"/>
        <v>7756.0968000000003</v>
      </c>
      <c r="H369" s="154">
        <f t="shared" si="36"/>
        <v>4286.4029</v>
      </c>
      <c r="I369" s="150"/>
      <c r="J369" s="151">
        <f t="shared" si="33"/>
        <v>0.6440752748184907</v>
      </c>
      <c r="K369" s="152">
        <f t="shared" si="34"/>
        <v>0.35594786875278234</v>
      </c>
      <c r="L369" s="57"/>
      <c r="M369" s="57"/>
      <c r="N369" s="57"/>
      <c r="O369" s="57"/>
      <c r="P369" s="57"/>
      <c r="Q369" s="57"/>
      <c r="R369" s="57"/>
      <c r="S369" s="57"/>
      <c r="T369" s="56"/>
      <c r="U369" s="56"/>
      <c r="V369" s="56"/>
      <c r="W369" s="56"/>
      <c r="X369" s="56"/>
      <c r="Y369" s="56"/>
      <c r="Z369" s="56"/>
      <c r="AA369" s="56"/>
      <c r="AB369" s="56"/>
      <c r="AC369" s="56"/>
      <c r="AD369" s="56"/>
    </row>
    <row r="370" spans="1:30" ht="15" customHeight="1" x14ac:dyDescent="0.35">
      <c r="A370" s="56"/>
      <c r="B370" s="59">
        <v>2014</v>
      </c>
      <c r="C370" s="57">
        <v>93.8</v>
      </c>
      <c r="D370" s="57">
        <v>95.3</v>
      </c>
      <c r="E370" s="60">
        <v>91.3</v>
      </c>
      <c r="F370" s="153">
        <f t="shared" si="36"/>
        <v>13609.160600000001</v>
      </c>
      <c r="G370" s="153">
        <f t="shared" si="36"/>
        <v>8675.5401999999995</v>
      </c>
      <c r="H370" s="154">
        <f t="shared" si="36"/>
        <v>4935.0389000000005</v>
      </c>
      <c r="I370" s="150"/>
      <c r="J370" s="151">
        <f t="shared" si="33"/>
        <v>0.63747797935458261</v>
      </c>
      <c r="K370" s="152">
        <f t="shared" si="34"/>
        <v>0.36262625190858577</v>
      </c>
      <c r="L370" s="57"/>
      <c r="M370" s="57"/>
      <c r="N370" s="57"/>
      <c r="O370" s="57"/>
      <c r="P370" s="57"/>
      <c r="Q370" s="57"/>
      <c r="R370" s="57"/>
      <c r="S370" s="57"/>
      <c r="T370" s="56"/>
      <c r="U370" s="56"/>
      <c r="V370" s="56"/>
      <c r="W370" s="56"/>
      <c r="X370" s="56"/>
      <c r="Y370" s="56"/>
      <c r="Z370" s="56"/>
      <c r="AA370" s="56"/>
      <c r="AB370" s="56"/>
      <c r="AC370" s="56"/>
      <c r="AD370" s="56"/>
    </row>
    <row r="371" spans="1:30" ht="15" customHeight="1" x14ac:dyDescent="0.35">
      <c r="A371" s="56"/>
      <c r="B371" s="59">
        <v>2015</v>
      </c>
      <c r="C371" s="57">
        <v>100</v>
      </c>
      <c r="D371" s="57">
        <v>100</v>
      </c>
      <c r="E371" s="60">
        <v>100</v>
      </c>
      <c r="F371" s="163">
        <v>14508.7</v>
      </c>
      <c r="G371" s="163">
        <v>9103.4</v>
      </c>
      <c r="H371" s="164">
        <v>5405.3</v>
      </c>
      <c r="I371" s="150"/>
      <c r="J371" s="151">
        <f t="shared" si="33"/>
        <v>0.62744422312129955</v>
      </c>
      <c r="K371" s="152">
        <f t="shared" si="34"/>
        <v>0.37255577687870034</v>
      </c>
      <c r="L371" s="57"/>
      <c r="M371" s="57"/>
      <c r="N371" s="57"/>
      <c r="O371" s="57"/>
      <c r="P371" s="57"/>
      <c r="Q371" s="57"/>
      <c r="R371" s="57"/>
      <c r="S371" s="57"/>
      <c r="T371" s="56"/>
      <c r="U371" s="56"/>
      <c r="V371" s="56"/>
      <c r="W371" s="56"/>
      <c r="X371" s="56"/>
      <c r="Y371" s="56"/>
      <c r="Z371" s="56"/>
      <c r="AA371" s="56"/>
      <c r="AB371" s="56"/>
      <c r="AC371" s="56"/>
      <c r="AD371" s="56"/>
    </row>
    <row r="372" spans="1:30" ht="15" customHeight="1" x14ac:dyDescent="0.35">
      <c r="A372" s="56"/>
      <c r="B372" s="59">
        <v>2016</v>
      </c>
      <c r="C372" s="57">
        <v>100.6</v>
      </c>
      <c r="D372" s="57">
        <v>95.9</v>
      </c>
      <c r="E372" s="60">
        <v>108.5</v>
      </c>
      <c r="F372" s="153">
        <f t="shared" ref="F372:H378" si="37">+F$371*C372/+C$371</f>
        <v>14595.752199999999</v>
      </c>
      <c r="G372" s="153">
        <f t="shared" si="37"/>
        <v>8730.1606000000011</v>
      </c>
      <c r="H372" s="154">
        <f t="shared" si="37"/>
        <v>5864.7505000000001</v>
      </c>
      <c r="I372" s="150"/>
      <c r="J372" s="151">
        <f t="shared" si="33"/>
        <v>0.59813022860171616</v>
      </c>
      <c r="K372" s="152">
        <f t="shared" si="34"/>
        <v>0.40181214504313112</v>
      </c>
      <c r="L372" s="57"/>
      <c r="M372" s="57"/>
      <c r="N372" s="57"/>
      <c r="O372" s="57"/>
      <c r="P372" s="57"/>
      <c r="Q372" s="57"/>
      <c r="R372" s="57"/>
      <c r="S372" s="57"/>
      <c r="T372" s="56"/>
      <c r="U372" s="56"/>
      <c r="V372" s="56"/>
      <c r="W372" s="56"/>
      <c r="X372" s="56"/>
      <c r="Y372" s="56"/>
      <c r="Z372" s="56"/>
      <c r="AA372" s="56"/>
      <c r="AB372" s="56"/>
      <c r="AC372" s="56"/>
      <c r="AD372" s="56"/>
    </row>
    <row r="373" spans="1:30" ht="15" customHeight="1" x14ac:dyDescent="0.35">
      <c r="A373" s="56"/>
      <c r="B373" s="59">
        <v>2017</v>
      </c>
      <c r="C373" s="57">
        <v>105.6</v>
      </c>
      <c r="D373" s="57">
        <v>104.3</v>
      </c>
      <c r="E373" s="60">
        <v>107.4</v>
      </c>
      <c r="F373" s="153">
        <f t="shared" si="37"/>
        <v>15321.1872</v>
      </c>
      <c r="G373" s="153">
        <f t="shared" si="37"/>
        <v>9494.8461999999981</v>
      </c>
      <c r="H373" s="154">
        <f t="shared" si="37"/>
        <v>5805.2922000000008</v>
      </c>
      <c r="I373" s="150"/>
      <c r="J373" s="151">
        <f t="shared" si="33"/>
        <v>0.61972000446545017</v>
      </c>
      <c r="K373" s="152">
        <f t="shared" si="34"/>
        <v>0.37890615943913281</v>
      </c>
      <c r="L373" s="57"/>
      <c r="M373" s="57"/>
      <c r="N373" s="57"/>
      <c r="O373" s="57"/>
      <c r="P373" s="57"/>
      <c r="Q373" s="57"/>
      <c r="R373" s="57"/>
      <c r="S373" s="57"/>
      <c r="T373" s="56"/>
      <c r="U373" s="56"/>
      <c r="V373" s="56"/>
      <c r="W373" s="56"/>
      <c r="X373" s="56"/>
      <c r="Y373" s="56"/>
      <c r="Z373" s="56"/>
      <c r="AA373" s="56"/>
      <c r="AB373" s="56"/>
      <c r="AC373" s="56"/>
      <c r="AD373" s="56"/>
    </row>
    <row r="374" spans="1:30" ht="15" customHeight="1" x14ac:dyDescent="0.35">
      <c r="A374" s="56"/>
      <c r="B374" s="59">
        <v>2018</v>
      </c>
      <c r="C374" s="57">
        <v>110.3</v>
      </c>
      <c r="D374" s="57">
        <v>102.2</v>
      </c>
      <c r="E374" s="60">
        <v>123.6</v>
      </c>
      <c r="F374" s="153">
        <f t="shared" si="37"/>
        <v>16003.096100000001</v>
      </c>
      <c r="G374" s="153">
        <f t="shared" si="37"/>
        <v>9303.6748000000007</v>
      </c>
      <c r="H374" s="154">
        <f t="shared" si="37"/>
        <v>6680.9507999999996</v>
      </c>
      <c r="I374" s="150"/>
      <c r="J374" s="151">
        <f t="shared" si="33"/>
        <v>0.58136717681774097</v>
      </c>
      <c r="K374" s="152">
        <f t="shared" si="34"/>
        <v>0.41747864027386544</v>
      </c>
      <c r="L374" s="57"/>
      <c r="M374" s="57"/>
      <c r="N374" s="57"/>
      <c r="O374" s="57"/>
      <c r="P374" s="57"/>
      <c r="Q374" s="57"/>
      <c r="R374" s="57"/>
      <c r="S374" s="57"/>
      <c r="T374" s="56"/>
      <c r="U374" s="56"/>
      <c r="V374" s="56"/>
      <c r="W374" s="56"/>
      <c r="X374" s="56"/>
      <c r="Y374" s="56"/>
      <c r="Z374" s="56"/>
      <c r="AA374" s="56"/>
      <c r="AB374" s="56"/>
      <c r="AC374" s="56"/>
      <c r="AD374" s="56"/>
    </row>
    <row r="375" spans="1:30" ht="15" customHeight="1" x14ac:dyDescent="0.35">
      <c r="A375" s="56"/>
      <c r="B375" s="59">
        <v>2019</v>
      </c>
      <c r="C375" s="57">
        <v>102.7</v>
      </c>
      <c r="D375" s="57">
        <v>93.1</v>
      </c>
      <c r="E375" s="60">
        <v>118.9</v>
      </c>
      <c r="F375" s="153">
        <f t="shared" si="37"/>
        <v>14900.434900000002</v>
      </c>
      <c r="G375" s="153">
        <f t="shared" si="37"/>
        <v>8475.2653999999984</v>
      </c>
      <c r="H375" s="154">
        <f t="shared" si="37"/>
        <v>6426.9017000000003</v>
      </c>
      <c r="I375" s="150"/>
      <c r="J375" s="151">
        <f t="shared" si="33"/>
        <v>0.56879315650041851</v>
      </c>
      <c r="K375" s="152">
        <f t="shared" si="34"/>
        <v>0.43132309513999484</v>
      </c>
      <c r="L375" s="57"/>
      <c r="M375" s="57"/>
      <c r="N375" s="57"/>
      <c r="O375" s="57"/>
      <c r="P375" s="57"/>
      <c r="Q375" s="57"/>
      <c r="R375" s="57"/>
      <c r="S375" s="57"/>
      <c r="T375" s="56"/>
      <c r="U375" s="56"/>
      <c r="V375" s="56"/>
      <c r="W375" s="56"/>
      <c r="X375" s="56"/>
      <c r="Y375" s="56"/>
      <c r="Z375" s="56"/>
      <c r="AA375" s="56"/>
      <c r="AB375" s="56"/>
      <c r="AC375" s="56"/>
      <c r="AD375" s="56"/>
    </row>
    <row r="376" spans="1:30" ht="15" customHeight="1" x14ac:dyDescent="0.35">
      <c r="A376" s="56"/>
      <c r="B376" s="59">
        <v>2020</v>
      </c>
      <c r="C376" s="57">
        <v>106.7</v>
      </c>
      <c r="D376" s="57">
        <v>93.8</v>
      </c>
      <c r="E376" s="60">
        <v>129.4</v>
      </c>
      <c r="F376" s="153">
        <f t="shared" si="37"/>
        <v>15480.7829</v>
      </c>
      <c r="G376" s="153">
        <f t="shared" si="37"/>
        <v>8538.9892</v>
      </c>
      <c r="H376" s="154">
        <f t="shared" si="37"/>
        <v>6994.4582000000009</v>
      </c>
      <c r="I376" s="150"/>
      <c r="J376" s="151">
        <f t="shared" si="33"/>
        <v>0.55158639295949297</v>
      </c>
      <c r="K376" s="152">
        <f t="shared" si="34"/>
        <v>0.45181553447145112</v>
      </c>
      <c r="L376" s="57"/>
      <c r="M376" s="57"/>
      <c r="N376" s="57"/>
      <c r="O376" s="57"/>
      <c r="P376" s="57"/>
      <c r="Q376" s="57"/>
      <c r="R376" s="57"/>
      <c r="S376" s="57"/>
      <c r="T376" s="56"/>
      <c r="U376" s="56"/>
      <c r="V376" s="56"/>
      <c r="W376" s="56"/>
      <c r="X376" s="56"/>
      <c r="Y376" s="56"/>
      <c r="Z376" s="56"/>
      <c r="AA376" s="56"/>
      <c r="AB376" s="56"/>
      <c r="AC376" s="56"/>
      <c r="AD376" s="56"/>
    </row>
    <row r="377" spans="1:30" ht="15" customHeight="1" x14ac:dyDescent="0.35">
      <c r="A377" s="56"/>
      <c r="B377" s="59">
        <v>2021</v>
      </c>
      <c r="C377" s="57">
        <v>122.3</v>
      </c>
      <c r="D377" s="57">
        <v>96.9</v>
      </c>
      <c r="E377" s="60">
        <v>169.4</v>
      </c>
      <c r="F377" s="153">
        <f t="shared" si="37"/>
        <v>17744.140100000001</v>
      </c>
      <c r="G377" s="153">
        <f t="shared" si="37"/>
        <v>8821.1945999999989</v>
      </c>
      <c r="H377" s="154">
        <f t="shared" si="37"/>
        <v>9156.5781999999999</v>
      </c>
      <c r="I377" s="150"/>
      <c r="J377" s="151">
        <f t="shared" si="33"/>
        <v>0.49713283091131583</v>
      </c>
      <c r="K377" s="152">
        <f t="shared" si="34"/>
        <v>0.51603392153108618</v>
      </c>
      <c r="L377" s="57"/>
      <c r="M377" s="57"/>
      <c r="N377" s="57"/>
      <c r="O377" s="57"/>
      <c r="P377" s="57"/>
      <c r="Q377" s="57"/>
      <c r="R377" s="57"/>
      <c r="S377" s="57"/>
      <c r="T377" s="56"/>
      <c r="U377" s="56"/>
      <c r="V377" s="56"/>
      <c r="W377" s="56"/>
      <c r="X377" s="56"/>
      <c r="Y377" s="56"/>
      <c r="Z377" s="56"/>
      <c r="AA377" s="56"/>
      <c r="AB377" s="56"/>
      <c r="AC377" s="56"/>
      <c r="AD377" s="56"/>
    </row>
    <row r="378" spans="1:30" ht="15" customHeight="1" thickBot="1" x14ac:dyDescent="0.4">
      <c r="A378" s="62"/>
      <c r="B378" s="63">
        <v>2022</v>
      </c>
      <c r="C378" s="64">
        <v>119.9</v>
      </c>
      <c r="D378" s="64">
        <v>94.7</v>
      </c>
      <c r="E378" s="65">
        <v>166.9</v>
      </c>
      <c r="F378" s="155">
        <f t="shared" si="37"/>
        <v>17395.9313</v>
      </c>
      <c r="G378" s="155">
        <f t="shared" si="37"/>
        <v>8620.9197999999997</v>
      </c>
      <c r="H378" s="156">
        <f t="shared" si="37"/>
        <v>9021.4457000000002</v>
      </c>
      <c r="I378" s="150"/>
      <c r="J378" s="157">
        <f t="shared" si="33"/>
        <v>0.49557104194818241</v>
      </c>
      <c r="K378" s="158">
        <f t="shared" si="34"/>
        <v>0.51859515563849112</v>
      </c>
      <c r="L378" s="57"/>
      <c r="M378" s="57"/>
      <c r="N378" s="57"/>
      <c r="O378" s="57"/>
      <c r="P378" s="57"/>
      <c r="Q378" s="57"/>
      <c r="R378" s="57"/>
      <c r="S378" s="57"/>
      <c r="T378" s="56"/>
      <c r="U378" s="56"/>
      <c r="V378" s="56"/>
      <c r="W378" s="56"/>
      <c r="X378" s="56"/>
      <c r="Y378" s="56"/>
      <c r="Z378" s="56"/>
      <c r="AA378" s="56"/>
      <c r="AB378" s="56"/>
      <c r="AC378" s="56"/>
      <c r="AD378" s="56"/>
    </row>
    <row r="379" spans="1:30" ht="15" customHeight="1" x14ac:dyDescent="0.35">
      <c r="A379" s="52" t="s">
        <v>17</v>
      </c>
      <c r="B379" s="53">
        <v>1994</v>
      </c>
      <c r="C379" s="54">
        <v>78.900000000000006</v>
      </c>
      <c r="D379" s="54">
        <v>85.1</v>
      </c>
      <c r="E379" s="55">
        <v>71.900000000000006</v>
      </c>
      <c r="F379" s="148">
        <f t="shared" ref="F379:H399" si="38">+F$400*C379/+C$400</f>
        <v>13857.364800000003</v>
      </c>
      <c r="G379" s="148">
        <f t="shared" si="38"/>
        <v>9303.8127999999997</v>
      </c>
      <c r="H379" s="149">
        <f t="shared" si="38"/>
        <v>4767.2575999999999</v>
      </c>
      <c r="I379" s="150"/>
      <c r="J379" s="159">
        <f t="shared" si="33"/>
        <v>0.67139841768472441</v>
      </c>
      <c r="K379" s="160">
        <f t="shared" si="34"/>
        <v>0.34402338892023676</v>
      </c>
      <c r="L379" s="57"/>
      <c r="M379" s="57"/>
      <c r="N379" s="57"/>
      <c r="O379" s="57"/>
      <c r="P379" s="57"/>
      <c r="Q379" s="57"/>
      <c r="R379" s="57"/>
      <c r="S379" s="57"/>
      <c r="T379" s="56"/>
      <c r="U379" s="56"/>
      <c r="V379" s="56"/>
      <c r="W379" s="56"/>
      <c r="X379" s="56"/>
      <c r="Y379" s="56"/>
      <c r="Z379" s="56"/>
      <c r="AA379" s="56"/>
      <c r="AB379" s="56"/>
      <c r="AC379" s="56"/>
      <c r="AD379" s="56"/>
    </row>
    <row r="380" spans="1:30" ht="15" customHeight="1" x14ac:dyDescent="0.35">
      <c r="A380" s="58"/>
      <c r="B380" s="59">
        <v>1995</v>
      </c>
      <c r="C380" s="57">
        <v>83.6</v>
      </c>
      <c r="D380" s="57">
        <v>89</v>
      </c>
      <c r="E380" s="60">
        <v>77.3</v>
      </c>
      <c r="F380" s="153">
        <f t="shared" si="38"/>
        <v>14682.8352</v>
      </c>
      <c r="G380" s="153">
        <f t="shared" si="38"/>
        <v>9730.1919999999991</v>
      </c>
      <c r="H380" s="154">
        <f t="shared" si="38"/>
        <v>5125.2991999999995</v>
      </c>
      <c r="I380" s="150"/>
      <c r="J380" s="151">
        <f t="shared" si="33"/>
        <v>0.6626916305646473</v>
      </c>
      <c r="K380" s="152">
        <f t="shared" si="34"/>
        <v>0.34906740627314264</v>
      </c>
      <c r="L380" s="57"/>
      <c r="M380" s="57"/>
      <c r="N380" s="57"/>
      <c r="O380" s="57"/>
      <c r="P380" s="57"/>
      <c r="Q380" s="57"/>
      <c r="R380" s="57"/>
      <c r="S380" s="57"/>
      <c r="T380" s="56"/>
      <c r="U380" s="56"/>
      <c r="V380" s="56"/>
      <c r="W380" s="56"/>
      <c r="X380" s="56"/>
      <c r="Y380" s="56"/>
      <c r="Z380" s="56"/>
      <c r="AA380" s="56"/>
      <c r="AB380" s="56"/>
      <c r="AC380" s="56"/>
      <c r="AD380" s="56"/>
    </row>
    <row r="381" spans="1:30" ht="15" customHeight="1" x14ac:dyDescent="0.35">
      <c r="A381" s="56"/>
      <c r="B381" s="59">
        <v>1996</v>
      </c>
      <c r="C381" s="57">
        <v>85.6</v>
      </c>
      <c r="D381" s="57">
        <v>94.2</v>
      </c>
      <c r="E381" s="60">
        <v>76</v>
      </c>
      <c r="F381" s="153">
        <f t="shared" si="38"/>
        <v>15034.099199999999</v>
      </c>
      <c r="G381" s="153">
        <f t="shared" si="38"/>
        <v>10298.6976</v>
      </c>
      <c r="H381" s="154">
        <f t="shared" si="38"/>
        <v>5039.1039999999994</v>
      </c>
      <c r="I381" s="150"/>
      <c r="J381" s="151">
        <f t="shared" si="33"/>
        <v>0.68502259184241654</v>
      </c>
      <c r="K381" s="152">
        <f t="shared" si="34"/>
        <v>0.33517831251239849</v>
      </c>
      <c r="L381" s="57"/>
      <c r="M381" s="57"/>
      <c r="N381" s="57"/>
      <c r="O381" s="57"/>
      <c r="P381" s="57"/>
      <c r="Q381" s="57"/>
      <c r="R381" s="57"/>
      <c r="S381" s="57"/>
      <c r="T381" s="56"/>
      <c r="U381" s="56"/>
      <c r="V381" s="56"/>
      <c r="W381" s="56"/>
      <c r="X381" s="56"/>
      <c r="Y381" s="56"/>
      <c r="Z381" s="56"/>
      <c r="AA381" s="56"/>
      <c r="AB381" s="56"/>
      <c r="AC381" s="56"/>
      <c r="AD381" s="56"/>
    </row>
    <row r="382" spans="1:30" ht="15" customHeight="1" x14ac:dyDescent="0.35">
      <c r="A382" s="56"/>
      <c r="B382" s="59">
        <v>1997</v>
      </c>
      <c r="C382" s="57">
        <v>87.7</v>
      </c>
      <c r="D382" s="57">
        <v>96.3</v>
      </c>
      <c r="E382" s="60">
        <v>78</v>
      </c>
      <c r="F382" s="153">
        <f t="shared" si="38"/>
        <v>15402.926400000002</v>
      </c>
      <c r="G382" s="153">
        <f t="shared" si="38"/>
        <v>10528.286399999999</v>
      </c>
      <c r="H382" s="154">
        <f t="shared" si="38"/>
        <v>5171.7119999999995</v>
      </c>
      <c r="I382" s="150"/>
      <c r="J382" s="151">
        <f t="shared" si="33"/>
        <v>0.68352507352109382</v>
      </c>
      <c r="K382" s="152">
        <f t="shared" si="34"/>
        <v>0.33576165111066159</v>
      </c>
      <c r="L382" s="57"/>
      <c r="M382" s="57"/>
      <c r="N382" s="57"/>
      <c r="O382" s="57"/>
      <c r="P382" s="57"/>
      <c r="Q382" s="57"/>
      <c r="R382" s="57"/>
      <c r="S382" s="57"/>
      <c r="T382" s="56"/>
      <c r="U382" s="56"/>
      <c r="V382" s="56"/>
      <c r="W382" s="56"/>
      <c r="X382" s="56"/>
      <c r="Y382" s="56"/>
      <c r="Z382" s="56"/>
      <c r="AA382" s="56"/>
      <c r="AB382" s="56"/>
      <c r="AC382" s="56"/>
      <c r="AD382" s="56"/>
    </row>
    <row r="383" spans="1:30" ht="15" customHeight="1" x14ac:dyDescent="0.35">
      <c r="A383" s="56"/>
      <c r="B383" s="59">
        <v>1998</v>
      </c>
      <c r="C383" s="57">
        <v>81.400000000000006</v>
      </c>
      <c r="D383" s="57">
        <v>87.7</v>
      </c>
      <c r="E383" s="60">
        <v>74.3</v>
      </c>
      <c r="F383" s="153">
        <f t="shared" si="38"/>
        <v>14296.444800000003</v>
      </c>
      <c r="G383" s="153">
        <f t="shared" si="38"/>
        <v>9588.0655999999999</v>
      </c>
      <c r="H383" s="154">
        <f t="shared" si="38"/>
        <v>4926.3872000000001</v>
      </c>
      <c r="I383" s="150"/>
      <c r="J383" s="151">
        <f t="shared" si="33"/>
        <v>0.67066083450341429</v>
      </c>
      <c r="K383" s="152">
        <f t="shared" si="34"/>
        <v>0.34458827134421555</v>
      </c>
      <c r="L383" s="57"/>
      <c r="M383" s="57"/>
      <c r="N383" s="57"/>
      <c r="O383" s="57"/>
      <c r="P383" s="57"/>
      <c r="Q383" s="57"/>
      <c r="R383" s="57"/>
      <c r="S383" s="57"/>
      <c r="T383" s="56"/>
      <c r="U383" s="56"/>
      <c r="V383" s="56"/>
      <c r="W383" s="56"/>
      <c r="X383" s="56"/>
      <c r="Y383" s="56"/>
      <c r="Z383" s="56"/>
      <c r="AA383" s="56"/>
      <c r="AB383" s="56"/>
      <c r="AC383" s="56"/>
      <c r="AD383" s="56"/>
    </row>
    <row r="384" spans="1:30" ht="15" customHeight="1" x14ac:dyDescent="0.35">
      <c r="A384" s="56"/>
      <c r="B384" s="59">
        <v>1999</v>
      </c>
      <c r="C384" s="57">
        <v>77</v>
      </c>
      <c r="D384" s="57">
        <v>82.2</v>
      </c>
      <c r="E384" s="60">
        <v>71.099999999999994</v>
      </c>
      <c r="F384" s="153">
        <f t="shared" si="38"/>
        <v>13523.664000000001</v>
      </c>
      <c r="G384" s="153">
        <f t="shared" si="38"/>
        <v>8986.7615999999998</v>
      </c>
      <c r="H384" s="154">
        <f t="shared" si="38"/>
        <v>4714.2143999999998</v>
      </c>
      <c r="I384" s="150"/>
      <c r="J384" s="151">
        <f t="shared" si="33"/>
        <v>0.66452121259445662</v>
      </c>
      <c r="K384" s="152">
        <f t="shared" si="34"/>
        <v>0.34859002708141812</v>
      </c>
      <c r="L384" s="57"/>
      <c r="M384" s="57"/>
      <c r="N384" s="57"/>
      <c r="O384" s="57"/>
      <c r="P384" s="57"/>
      <c r="Q384" s="57"/>
      <c r="R384" s="57"/>
      <c r="S384" s="57"/>
      <c r="T384" s="56"/>
      <c r="U384" s="56"/>
      <c r="V384" s="56"/>
      <c r="W384" s="56"/>
      <c r="X384" s="56"/>
      <c r="Y384" s="56"/>
      <c r="Z384" s="56"/>
      <c r="AA384" s="56"/>
      <c r="AB384" s="56"/>
      <c r="AC384" s="56"/>
      <c r="AD384" s="56"/>
    </row>
    <row r="385" spans="1:30" ht="15" customHeight="1" x14ac:dyDescent="0.35">
      <c r="A385" s="56"/>
      <c r="B385" s="59">
        <v>2000</v>
      </c>
      <c r="C385" s="57">
        <v>83.7</v>
      </c>
      <c r="D385" s="57">
        <v>90.2</v>
      </c>
      <c r="E385" s="60">
        <v>76.3</v>
      </c>
      <c r="F385" s="153">
        <f t="shared" si="38"/>
        <v>14700.3984</v>
      </c>
      <c r="G385" s="153">
        <f t="shared" si="38"/>
        <v>9861.3855999999996</v>
      </c>
      <c r="H385" s="154">
        <f t="shared" si="38"/>
        <v>5058.9951999999994</v>
      </c>
      <c r="I385" s="150"/>
      <c r="J385" s="151">
        <f t="shared" si="33"/>
        <v>0.67082437711348009</v>
      </c>
      <c r="K385" s="152">
        <f t="shared" si="34"/>
        <v>0.34414000643683229</v>
      </c>
      <c r="L385" s="57"/>
      <c r="M385" s="57"/>
      <c r="N385" s="57"/>
      <c r="O385" s="57"/>
      <c r="P385" s="57"/>
      <c r="Q385" s="57"/>
      <c r="R385" s="57"/>
      <c r="S385" s="57"/>
      <c r="T385" s="56"/>
      <c r="U385" s="56"/>
      <c r="V385" s="56"/>
      <c r="W385" s="56"/>
      <c r="X385" s="56"/>
      <c r="Y385" s="56"/>
      <c r="Z385" s="56"/>
      <c r="AA385" s="56"/>
      <c r="AB385" s="56"/>
      <c r="AC385" s="56"/>
      <c r="AD385" s="56"/>
    </row>
    <row r="386" spans="1:30" ht="15" customHeight="1" x14ac:dyDescent="0.35">
      <c r="A386" s="56"/>
      <c r="B386" s="59">
        <v>2001</v>
      </c>
      <c r="C386" s="57">
        <v>82.1</v>
      </c>
      <c r="D386" s="57">
        <v>93.3</v>
      </c>
      <c r="E386" s="60">
        <v>69.8</v>
      </c>
      <c r="F386" s="153">
        <f t="shared" si="38"/>
        <v>14419.387199999999</v>
      </c>
      <c r="G386" s="153">
        <f t="shared" si="38"/>
        <v>10200.302399999999</v>
      </c>
      <c r="H386" s="154">
        <f t="shared" si="38"/>
        <v>4628.0191999999997</v>
      </c>
      <c r="I386" s="150"/>
      <c r="J386" s="151">
        <f t="shared" ref="J386:J449" si="39">+G386/F386</f>
        <v>0.70740193452881261</v>
      </c>
      <c r="K386" s="152">
        <f t="shared" ref="K386:K449" si="40">+H386/F386</f>
        <v>0.3209581056260144</v>
      </c>
      <c r="L386" s="57"/>
      <c r="M386" s="57"/>
      <c r="N386" s="57"/>
      <c r="O386" s="57"/>
      <c r="P386" s="57"/>
      <c r="Q386" s="57"/>
      <c r="R386" s="57"/>
      <c r="S386" s="57"/>
      <c r="T386" s="56"/>
      <c r="U386" s="56"/>
      <c r="V386" s="56"/>
      <c r="W386" s="56"/>
      <c r="X386" s="56"/>
      <c r="Y386" s="56"/>
      <c r="Z386" s="56"/>
      <c r="AA386" s="56"/>
      <c r="AB386" s="56"/>
      <c r="AC386" s="56"/>
      <c r="AD386" s="56"/>
    </row>
    <row r="387" spans="1:30" ht="15" customHeight="1" x14ac:dyDescent="0.35">
      <c r="A387" s="56"/>
      <c r="B387" s="59">
        <v>2002</v>
      </c>
      <c r="C387" s="57">
        <v>73.8</v>
      </c>
      <c r="D387" s="57">
        <v>81.599999999999994</v>
      </c>
      <c r="E387" s="60">
        <v>65.099999999999994</v>
      </c>
      <c r="F387" s="153">
        <f t="shared" si="38"/>
        <v>12961.641599999999</v>
      </c>
      <c r="G387" s="153">
        <f t="shared" si="38"/>
        <v>8921.1647999999986</v>
      </c>
      <c r="H387" s="154">
        <f t="shared" si="38"/>
        <v>4316.3903999999993</v>
      </c>
      <c r="I387" s="150"/>
      <c r="J387" s="151">
        <f t="shared" si="39"/>
        <v>0.68827430007013923</v>
      </c>
      <c r="K387" s="152">
        <f t="shared" si="40"/>
        <v>0.33301263321460761</v>
      </c>
      <c r="L387" s="57"/>
      <c r="M387" s="57"/>
      <c r="N387" s="57"/>
      <c r="O387" s="57"/>
      <c r="P387" s="57"/>
      <c r="Q387" s="57"/>
      <c r="R387" s="57"/>
      <c r="S387" s="57"/>
      <c r="T387" s="56"/>
      <c r="U387" s="56"/>
      <c r="V387" s="56"/>
      <c r="W387" s="56"/>
      <c r="X387" s="56"/>
      <c r="Y387" s="56"/>
      <c r="Z387" s="56"/>
      <c r="AA387" s="56"/>
      <c r="AB387" s="56"/>
      <c r="AC387" s="56"/>
      <c r="AD387" s="56"/>
    </row>
    <row r="388" spans="1:30" ht="15" customHeight="1" x14ac:dyDescent="0.35">
      <c r="A388" s="56"/>
      <c r="B388" s="59">
        <v>2003</v>
      </c>
      <c r="C388" s="57">
        <v>76.8</v>
      </c>
      <c r="D388" s="57">
        <v>81.7</v>
      </c>
      <c r="E388" s="60">
        <v>71.2</v>
      </c>
      <c r="F388" s="153">
        <f t="shared" si="38"/>
        <v>13488.5376</v>
      </c>
      <c r="G388" s="153">
        <f t="shared" si="38"/>
        <v>8932.097600000001</v>
      </c>
      <c r="H388" s="154">
        <f t="shared" si="38"/>
        <v>4720.8447999999999</v>
      </c>
      <c r="I388" s="150"/>
      <c r="J388" s="151">
        <f t="shared" si="39"/>
        <v>0.66219911045063928</v>
      </c>
      <c r="K388" s="152">
        <f t="shared" si="40"/>
        <v>0.34998937171661959</v>
      </c>
      <c r="L388" s="57"/>
      <c r="M388" s="57"/>
      <c r="N388" s="57"/>
      <c r="O388" s="57"/>
      <c r="P388" s="57"/>
      <c r="Q388" s="57"/>
      <c r="R388" s="57"/>
      <c r="S388" s="57"/>
      <c r="T388" s="56"/>
      <c r="U388" s="56"/>
      <c r="V388" s="56"/>
      <c r="W388" s="56"/>
      <c r="X388" s="56"/>
      <c r="Y388" s="56"/>
      <c r="Z388" s="56"/>
      <c r="AA388" s="56"/>
      <c r="AB388" s="56"/>
      <c r="AC388" s="56"/>
      <c r="AD388" s="56"/>
    </row>
    <row r="389" spans="1:30" ht="15" customHeight="1" x14ac:dyDescent="0.35">
      <c r="A389" s="56"/>
      <c r="B389" s="59">
        <v>2004</v>
      </c>
      <c r="C389" s="57">
        <v>80.7</v>
      </c>
      <c r="D389" s="57">
        <v>84.1</v>
      </c>
      <c r="E389" s="60">
        <v>76.599999999999994</v>
      </c>
      <c r="F389" s="153">
        <f t="shared" si="38"/>
        <v>14173.502400000003</v>
      </c>
      <c r="G389" s="153">
        <f t="shared" si="38"/>
        <v>9194.4847999999984</v>
      </c>
      <c r="H389" s="154">
        <f t="shared" si="38"/>
        <v>5078.8863999999994</v>
      </c>
      <c r="I389" s="150"/>
      <c r="J389" s="151">
        <f t="shared" si="39"/>
        <v>0.64870943966538552</v>
      </c>
      <c r="K389" s="152">
        <f t="shared" si="40"/>
        <v>0.35833672275668421</v>
      </c>
      <c r="L389" s="57"/>
      <c r="M389" s="57"/>
      <c r="N389" s="57"/>
      <c r="O389" s="57"/>
      <c r="P389" s="57"/>
      <c r="Q389" s="57"/>
      <c r="R389" s="57"/>
      <c r="S389" s="57"/>
      <c r="T389" s="56"/>
      <c r="U389" s="56"/>
      <c r="V389" s="56"/>
      <c r="W389" s="56"/>
      <c r="X389" s="56"/>
      <c r="Y389" s="56"/>
      <c r="Z389" s="56"/>
      <c r="AA389" s="56"/>
      <c r="AB389" s="56"/>
      <c r="AC389" s="56"/>
      <c r="AD389" s="56"/>
    </row>
    <row r="390" spans="1:30" ht="15" customHeight="1" x14ac:dyDescent="0.35">
      <c r="A390" s="56"/>
      <c r="B390" s="59">
        <v>2005</v>
      </c>
      <c r="C390" s="57">
        <v>84.9</v>
      </c>
      <c r="D390" s="57">
        <v>87.6</v>
      </c>
      <c r="E390" s="60">
        <v>81.599999999999994</v>
      </c>
      <c r="F390" s="153">
        <f t="shared" si="38"/>
        <v>14911.156800000002</v>
      </c>
      <c r="G390" s="153">
        <f t="shared" si="38"/>
        <v>9577.1327999999994</v>
      </c>
      <c r="H390" s="154">
        <f t="shared" si="38"/>
        <v>5410.4063999999989</v>
      </c>
      <c r="I390" s="150"/>
      <c r="J390" s="151">
        <f t="shared" si="39"/>
        <v>0.64227966538451242</v>
      </c>
      <c r="K390" s="152">
        <f t="shared" si="40"/>
        <v>0.36284283456800603</v>
      </c>
      <c r="L390" s="57"/>
      <c r="M390" s="57"/>
      <c r="N390" s="57"/>
      <c r="O390" s="57"/>
      <c r="P390" s="57"/>
      <c r="Q390" s="57"/>
      <c r="R390" s="57"/>
      <c r="S390" s="57"/>
      <c r="T390" s="56"/>
      <c r="U390" s="56"/>
      <c r="V390" s="56"/>
      <c r="W390" s="56"/>
      <c r="X390" s="56"/>
      <c r="Y390" s="56"/>
      <c r="Z390" s="56"/>
      <c r="AA390" s="56"/>
      <c r="AB390" s="56"/>
      <c r="AC390" s="56"/>
      <c r="AD390" s="56"/>
    </row>
    <row r="391" spans="1:30" ht="15" customHeight="1" x14ac:dyDescent="0.35">
      <c r="A391" s="56"/>
      <c r="B391" s="59">
        <v>2006</v>
      </c>
      <c r="C391" s="57">
        <v>91.9</v>
      </c>
      <c r="D391" s="57">
        <v>93.6</v>
      </c>
      <c r="E391" s="60">
        <v>89.7</v>
      </c>
      <c r="F391" s="153">
        <f t="shared" si="38"/>
        <v>16140.580800000002</v>
      </c>
      <c r="G391" s="153">
        <f t="shared" si="38"/>
        <v>10233.100799999998</v>
      </c>
      <c r="H391" s="154">
        <f t="shared" si="38"/>
        <v>5947.4687999999996</v>
      </c>
      <c r="I391" s="150"/>
      <c r="J391" s="151">
        <f t="shared" si="39"/>
        <v>0.63399830073029328</v>
      </c>
      <c r="K391" s="152">
        <f t="shared" si="40"/>
        <v>0.36847923093325113</v>
      </c>
      <c r="L391" s="57"/>
      <c r="M391" s="57"/>
      <c r="N391" s="57"/>
      <c r="O391" s="57"/>
      <c r="P391" s="57"/>
      <c r="Q391" s="57"/>
      <c r="R391" s="57"/>
      <c r="S391" s="57"/>
      <c r="T391" s="56"/>
      <c r="U391" s="56"/>
      <c r="V391" s="56"/>
      <c r="W391" s="56"/>
      <c r="X391" s="56"/>
      <c r="Y391" s="56"/>
      <c r="Z391" s="56"/>
      <c r="AA391" s="56"/>
      <c r="AB391" s="56"/>
      <c r="AC391" s="56"/>
      <c r="AD391" s="56"/>
    </row>
    <row r="392" spans="1:30" ht="15" customHeight="1" x14ac:dyDescent="0.35">
      <c r="A392" s="56"/>
      <c r="B392" s="59">
        <v>2007</v>
      </c>
      <c r="C392" s="57">
        <v>96.4</v>
      </c>
      <c r="D392" s="57">
        <v>97</v>
      </c>
      <c r="E392" s="60">
        <v>95.8</v>
      </c>
      <c r="F392" s="153">
        <f t="shared" si="38"/>
        <v>16930.924800000001</v>
      </c>
      <c r="G392" s="153">
        <f t="shared" si="38"/>
        <v>10604.815999999999</v>
      </c>
      <c r="H392" s="154">
        <f t="shared" si="38"/>
        <v>6351.9231999999993</v>
      </c>
      <c r="I392" s="150"/>
      <c r="J392" s="151">
        <f t="shared" si="39"/>
        <v>0.62635775217665601</v>
      </c>
      <c r="K392" s="152">
        <f t="shared" si="40"/>
        <v>0.37516693713033317</v>
      </c>
      <c r="L392" s="57"/>
      <c r="M392" s="57"/>
      <c r="N392" s="57"/>
      <c r="O392" s="57"/>
      <c r="P392" s="57"/>
      <c r="Q392" s="57"/>
      <c r="R392" s="57"/>
      <c r="S392" s="57"/>
      <c r="T392" s="56"/>
      <c r="U392" s="56"/>
      <c r="V392" s="56"/>
      <c r="W392" s="56"/>
      <c r="X392" s="56"/>
      <c r="Y392" s="56"/>
      <c r="Z392" s="56"/>
      <c r="AA392" s="56"/>
      <c r="AB392" s="56"/>
      <c r="AC392" s="56"/>
      <c r="AD392" s="56"/>
    </row>
    <row r="393" spans="1:30" ht="15" customHeight="1" x14ac:dyDescent="0.35">
      <c r="A393" s="56"/>
      <c r="B393" s="59">
        <v>2008</v>
      </c>
      <c r="C393" s="57">
        <v>91.1</v>
      </c>
      <c r="D393" s="57">
        <v>91.5</v>
      </c>
      <c r="E393" s="60">
        <v>90.7</v>
      </c>
      <c r="F393" s="153">
        <f t="shared" si="38"/>
        <v>16000.075199999999</v>
      </c>
      <c r="G393" s="153">
        <f t="shared" si="38"/>
        <v>10003.511999999999</v>
      </c>
      <c r="H393" s="154">
        <f t="shared" si="38"/>
        <v>6013.7728000000006</v>
      </c>
      <c r="I393" s="150"/>
      <c r="J393" s="151">
        <f t="shared" si="39"/>
        <v>0.62521656148216098</v>
      </c>
      <c r="K393" s="152">
        <f t="shared" si="40"/>
        <v>0.37585903346254279</v>
      </c>
      <c r="L393" s="57"/>
      <c r="M393" s="57"/>
      <c r="N393" s="57"/>
      <c r="O393" s="57"/>
      <c r="P393" s="57"/>
      <c r="Q393" s="57"/>
      <c r="R393" s="57"/>
      <c r="S393" s="57"/>
      <c r="T393" s="56"/>
      <c r="U393" s="56"/>
      <c r="V393" s="56"/>
      <c r="W393" s="56"/>
      <c r="X393" s="56"/>
      <c r="Y393" s="56"/>
      <c r="Z393" s="56"/>
      <c r="AA393" s="56"/>
      <c r="AB393" s="56"/>
      <c r="AC393" s="56"/>
      <c r="AD393" s="56"/>
    </row>
    <row r="394" spans="1:30" ht="15" customHeight="1" x14ac:dyDescent="0.35">
      <c r="A394" s="56"/>
      <c r="B394" s="59">
        <v>2009</v>
      </c>
      <c r="C394" s="57">
        <v>78.3</v>
      </c>
      <c r="D394" s="57">
        <v>81.7</v>
      </c>
      <c r="E394" s="60">
        <v>73.400000000000006</v>
      </c>
      <c r="F394" s="153">
        <f t="shared" si="38"/>
        <v>13751.9856</v>
      </c>
      <c r="G394" s="153">
        <f t="shared" si="38"/>
        <v>8932.097600000001</v>
      </c>
      <c r="H394" s="154">
        <f t="shared" si="38"/>
        <v>4866.7136</v>
      </c>
      <c r="I394" s="150"/>
      <c r="J394" s="151">
        <f t="shared" si="39"/>
        <v>0.64951330373702554</v>
      </c>
      <c r="K394" s="152">
        <f t="shared" si="40"/>
        <v>0.35389170273709419</v>
      </c>
      <c r="L394" s="57"/>
      <c r="M394" s="57"/>
      <c r="N394" s="57"/>
      <c r="O394" s="57"/>
      <c r="P394" s="57"/>
      <c r="Q394" s="57"/>
      <c r="R394" s="57"/>
      <c r="S394" s="57"/>
      <c r="T394" s="56"/>
      <c r="U394" s="56"/>
      <c r="V394" s="56"/>
      <c r="W394" s="56"/>
      <c r="X394" s="56"/>
      <c r="Y394" s="56"/>
      <c r="Z394" s="56"/>
      <c r="AA394" s="56"/>
      <c r="AB394" s="56"/>
      <c r="AC394" s="56"/>
      <c r="AD394" s="56"/>
    </row>
    <row r="395" spans="1:30" ht="15" customHeight="1" x14ac:dyDescent="0.35">
      <c r="A395" s="56"/>
      <c r="B395" s="59">
        <v>2010</v>
      </c>
      <c r="C395" s="57">
        <v>90</v>
      </c>
      <c r="D395" s="57">
        <v>91.6</v>
      </c>
      <c r="E395" s="60">
        <v>87.4</v>
      </c>
      <c r="F395" s="153">
        <f t="shared" si="38"/>
        <v>15806.88</v>
      </c>
      <c r="G395" s="153">
        <f t="shared" si="38"/>
        <v>10014.444799999999</v>
      </c>
      <c r="H395" s="154">
        <f t="shared" si="38"/>
        <v>5794.9695999999994</v>
      </c>
      <c r="I395" s="150"/>
      <c r="J395" s="151">
        <f t="shared" si="39"/>
        <v>0.63354974542730758</v>
      </c>
      <c r="K395" s="152">
        <f t="shared" si="40"/>
        <v>0.36661058981911671</v>
      </c>
      <c r="L395" s="57"/>
      <c r="M395" s="57"/>
      <c r="N395" s="57"/>
      <c r="O395" s="57"/>
      <c r="P395" s="57"/>
      <c r="Q395" s="57"/>
      <c r="R395" s="57"/>
      <c r="S395" s="57"/>
      <c r="T395" s="56"/>
      <c r="U395" s="56"/>
      <c r="V395" s="56"/>
      <c r="W395" s="56"/>
      <c r="X395" s="56"/>
      <c r="Y395" s="56"/>
      <c r="Z395" s="56"/>
      <c r="AA395" s="56"/>
      <c r="AB395" s="56"/>
      <c r="AC395" s="56"/>
      <c r="AD395" s="56"/>
    </row>
    <row r="396" spans="1:30" ht="15" customHeight="1" x14ac:dyDescent="0.35">
      <c r="A396" s="56"/>
      <c r="B396" s="59">
        <v>2011</v>
      </c>
      <c r="C396" s="57">
        <v>90.3</v>
      </c>
      <c r="D396" s="57">
        <v>90.6</v>
      </c>
      <c r="E396" s="60">
        <v>89.7</v>
      </c>
      <c r="F396" s="153">
        <f t="shared" si="38"/>
        <v>15859.569599999999</v>
      </c>
      <c r="G396" s="153">
        <f t="shared" si="38"/>
        <v>9905.116799999998</v>
      </c>
      <c r="H396" s="154">
        <f t="shared" si="38"/>
        <v>5947.4687999999996</v>
      </c>
      <c r="I396" s="150"/>
      <c r="J396" s="151">
        <f t="shared" si="39"/>
        <v>0.62455142540564268</v>
      </c>
      <c r="K396" s="152">
        <f t="shared" si="40"/>
        <v>0.37500820955443837</v>
      </c>
      <c r="L396" s="57"/>
      <c r="M396" s="57"/>
      <c r="N396" s="57"/>
      <c r="O396" s="57"/>
      <c r="P396" s="57"/>
      <c r="Q396" s="57"/>
      <c r="R396" s="57"/>
      <c r="S396" s="57"/>
      <c r="T396" s="56"/>
      <c r="U396" s="56"/>
      <c r="V396" s="56"/>
      <c r="W396" s="56"/>
      <c r="X396" s="56"/>
      <c r="Y396" s="56"/>
      <c r="Z396" s="56"/>
      <c r="AA396" s="56"/>
      <c r="AB396" s="56"/>
      <c r="AC396" s="56"/>
      <c r="AD396" s="56"/>
    </row>
    <row r="397" spans="1:30" ht="15" customHeight="1" x14ac:dyDescent="0.35">
      <c r="A397" s="56"/>
      <c r="B397" s="59">
        <v>2012</v>
      </c>
      <c r="C397" s="57">
        <v>93.6</v>
      </c>
      <c r="D397" s="57">
        <v>95.4</v>
      </c>
      <c r="E397" s="60">
        <v>90.7</v>
      </c>
      <c r="F397" s="153">
        <f t="shared" si="38"/>
        <v>16439.155200000001</v>
      </c>
      <c r="G397" s="153">
        <f t="shared" si="38"/>
        <v>10429.8912</v>
      </c>
      <c r="H397" s="154">
        <f t="shared" si="38"/>
        <v>6013.7728000000006</v>
      </c>
      <c r="I397" s="150"/>
      <c r="J397" s="151">
        <f t="shared" si="39"/>
        <v>0.63445420844983558</v>
      </c>
      <c r="K397" s="152">
        <f t="shared" si="40"/>
        <v>0.36582006355168423</v>
      </c>
      <c r="L397" s="57"/>
      <c r="M397" s="57"/>
      <c r="N397" s="57"/>
      <c r="O397" s="57"/>
      <c r="P397" s="57"/>
      <c r="Q397" s="57"/>
      <c r="R397" s="57"/>
      <c r="S397" s="57"/>
      <c r="T397" s="56"/>
      <c r="U397" s="56"/>
      <c r="V397" s="56"/>
      <c r="W397" s="56"/>
      <c r="X397" s="56"/>
      <c r="Y397" s="56"/>
      <c r="Z397" s="56"/>
      <c r="AA397" s="56"/>
      <c r="AB397" s="56"/>
      <c r="AC397" s="56"/>
      <c r="AD397" s="56"/>
    </row>
    <row r="398" spans="1:30" ht="15" customHeight="1" x14ac:dyDescent="0.35">
      <c r="A398" s="56"/>
      <c r="B398" s="59">
        <v>2013</v>
      </c>
      <c r="C398" s="57">
        <v>93.3</v>
      </c>
      <c r="D398" s="57">
        <v>95.7</v>
      </c>
      <c r="E398" s="60">
        <v>89.5</v>
      </c>
      <c r="F398" s="153">
        <f t="shared" si="38"/>
        <v>16386.4656</v>
      </c>
      <c r="G398" s="153">
        <f t="shared" si="38"/>
        <v>10462.6896</v>
      </c>
      <c r="H398" s="154">
        <f t="shared" si="38"/>
        <v>5934.2079999999996</v>
      </c>
      <c r="I398" s="150"/>
      <c r="J398" s="151">
        <f t="shared" si="39"/>
        <v>0.63849580839445941</v>
      </c>
      <c r="K398" s="152">
        <f t="shared" si="40"/>
        <v>0.36214081455124769</v>
      </c>
      <c r="L398" s="57"/>
      <c r="M398" s="57"/>
      <c r="N398" s="57"/>
      <c r="O398" s="57"/>
      <c r="P398" s="57"/>
      <c r="Q398" s="57"/>
      <c r="R398" s="57"/>
      <c r="S398" s="57"/>
      <c r="T398" s="56"/>
      <c r="U398" s="56"/>
      <c r="V398" s="56"/>
      <c r="W398" s="56"/>
      <c r="X398" s="56"/>
      <c r="Y398" s="56"/>
      <c r="Z398" s="56"/>
      <c r="AA398" s="56"/>
      <c r="AB398" s="56"/>
      <c r="AC398" s="56"/>
      <c r="AD398" s="56"/>
    </row>
    <row r="399" spans="1:30" ht="15" customHeight="1" x14ac:dyDescent="0.35">
      <c r="A399" s="56"/>
      <c r="B399" s="59">
        <v>2014</v>
      </c>
      <c r="C399" s="57">
        <v>100.5</v>
      </c>
      <c r="D399" s="57">
        <v>100.1</v>
      </c>
      <c r="E399" s="60">
        <v>101</v>
      </c>
      <c r="F399" s="153">
        <f t="shared" si="38"/>
        <v>17651.016</v>
      </c>
      <c r="G399" s="153">
        <f t="shared" si="38"/>
        <v>10943.732799999998</v>
      </c>
      <c r="H399" s="154">
        <f t="shared" si="38"/>
        <v>6696.7039999999988</v>
      </c>
      <c r="I399" s="150"/>
      <c r="J399" s="151">
        <f t="shared" si="39"/>
        <v>0.62000582855967035</v>
      </c>
      <c r="K399" s="152">
        <f t="shared" si="40"/>
        <v>0.37939481783938095</v>
      </c>
      <c r="L399" s="57"/>
      <c r="M399" s="57"/>
      <c r="N399" s="57"/>
      <c r="O399" s="57"/>
      <c r="P399" s="57"/>
      <c r="Q399" s="57"/>
      <c r="R399" s="57"/>
      <c r="S399" s="57"/>
      <c r="T399" s="56"/>
      <c r="U399" s="56"/>
      <c r="V399" s="56"/>
      <c r="W399" s="56"/>
      <c r="X399" s="56"/>
      <c r="Y399" s="56"/>
      <c r="Z399" s="56"/>
      <c r="AA399" s="56"/>
      <c r="AB399" s="56"/>
      <c r="AC399" s="56"/>
      <c r="AD399" s="56"/>
    </row>
    <row r="400" spans="1:30" ht="15" customHeight="1" x14ac:dyDescent="0.35">
      <c r="A400" s="56"/>
      <c r="B400" s="59">
        <v>2015</v>
      </c>
      <c r="C400" s="57">
        <v>100</v>
      </c>
      <c r="D400" s="57">
        <v>100</v>
      </c>
      <c r="E400" s="60">
        <v>100</v>
      </c>
      <c r="F400" s="163">
        <v>17563.2</v>
      </c>
      <c r="G400" s="163">
        <v>10932.8</v>
      </c>
      <c r="H400" s="164">
        <v>6630.4</v>
      </c>
      <c r="I400" s="150"/>
      <c r="J400" s="151">
        <f t="shared" si="39"/>
        <v>0.6224833743281406</v>
      </c>
      <c r="K400" s="152">
        <f t="shared" si="40"/>
        <v>0.37751662567185928</v>
      </c>
      <c r="L400" s="57"/>
      <c r="M400" s="57"/>
      <c r="N400" s="57"/>
      <c r="O400" s="57"/>
      <c r="P400" s="57"/>
      <c r="Q400" s="57"/>
      <c r="R400" s="57"/>
      <c r="S400" s="57"/>
      <c r="T400" s="56"/>
      <c r="U400" s="56"/>
      <c r="V400" s="56"/>
      <c r="W400" s="56"/>
      <c r="X400" s="56"/>
      <c r="Y400" s="56"/>
      <c r="Z400" s="56"/>
      <c r="AA400" s="56"/>
      <c r="AB400" s="56"/>
      <c r="AC400" s="56"/>
      <c r="AD400" s="56"/>
    </row>
    <row r="401" spans="1:30" ht="15" customHeight="1" x14ac:dyDescent="0.35">
      <c r="A401" s="56"/>
      <c r="B401" s="59">
        <v>2016</v>
      </c>
      <c r="C401" s="57">
        <v>99.3</v>
      </c>
      <c r="D401" s="57">
        <v>98.1</v>
      </c>
      <c r="E401" s="60">
        <v>101.2</v>
      </c>
      <c r="F401" s="153">
        <f t="shared" ref="F401:H407" si="41">+F$400*C401/+C$400</f>
        <v>17440.257600000001</v>
      </c>
      <c r="G401" s="153">
        <f t="shared" si="41"/>
        <v>10725.076799999999</v>
      </c>
      <c r="H401" s="154">
        <f t="shared" si="41"/>
        <v>6709.9647999999997</v>
      </c>
      <c r="I401" s="150"/>
      <c r="J401" s="151">
        <f t="shared" si="39"/>
        <v>0.61496091663233221</v>
      </c>
      <c r="K401" s="152">
        <f t="shared" si="40"/>
        <v>0.3847400052164367</v>
      </c>
      <c r="L401" s="57"/>
      <c r="M401" s="57"/>
      <c r="N401" s="57"/>
      <c r="O401" s="57"/>
      <c r="P401" s="57"/>
      <c r="Q401" s="57"/>
      <c r="R401" s="57"/>
      <c r="S401" s="57"/>
      <c r="T401" s="56"/>
      <c r="U401" s="56"/>
      <c r="V401" s="56"/>
      <c r="W401" s="56"/>
      <c r="X401" s="56"/>
      <c r="Y401" s="56"/>
      <c r="Z401" s="56"/>
      <c r="AA401" s="56"/>
      <c r="AB401" s="56"/>
      <c r="AC401" s="56"/>
      <c r="AD401" s="56"/>
    </row>
    <row r="402" spans="1:30" ht="15" customHeight="1" x14ac:dyDescent="0.35">
      <c r="A402" s="56"/>
      <c r="B402" s="59">
        <v>2017</v>
      </c>
      <c r="C402" s="57">
        <v>105.5</v>
      </c>
      <c r="D402" s="57">
        <v>99.7</v>
      </c>
      <c r="E402" s="60">
        <v>114.9</v>
      </c>
      <c r="F402" s="153">
        <f t="shared" si="41"/>
        <v>18529.175999999999</v>
      </c>
      <c r="G402" s="153">
        <f t="shared" si="41"/>
        <v>10900.0016</v>
      </c>
      <c r="H402" s="154">
        <f t="shared" si="41"/>
        <v>7618.3296</v>
      </c>
      <c r="I402" s="150"/>
      <c r="J402" s="151">
        <f t="shared" si="39"/>
        <v>0.58826153953095373</v>
      </c>
      <c r="K402" s="152">
        <f t="shared" si="40"/>
        <v>0.41115317810138996</v>
      </c>
      <c r="L402" s="57"/>
      <c r="M402" s="57"/>
      <c r="N402" s="57"/>
      <c r="O402" s="57"/>
      <c r="P402" s="57"/>
      <c r="Q402" s="57"/>
      <c r="R402" s="57"/>
      <c r="S402" s="57"/>
      <c r="T402" s="56"/>
      <c r="U402" s="56"/>
      <c r="V402" s="56"/>
      <c r="W402" s="56"/>
      <c r="X402" s="56"/>
      <c r="Y402" s="56"/>
      <c r="Z402" s="56"/>
      <c r="AA402" s="56"/>
      <c r="AB402" s="56"/>
      <c r="AC402" s="56"/>
      <c r="AD402" s="56"/>
    </row>
    <row r="403" spans="1:30" ht="15" customHeight="1" x14ac:dyDescent="0.35">
      <c r="A403" s="56"/>
      <c r="B403" s="59">
        <v>2018</v>
      </c>
      <c r="C403" s="57">
        <v>115.3</v>
      </c>
      <c r="D403" s="57">
        <v>108.4</v>
      </c>
      <c r="E403" s="60">
        <v>126.5</v>
      </c>
      <c r="F403" s="153">
        <f t="shared" si="41"/>
        <v>20250.369599999998</v>
      </c>
      <c r="G403" s="153">
        <f t="shared" si="41"/>
        <v>11851.155200000001</v>
      </c>
      <c r="H403" s="154">
        <f t="shared" si="41"/>
        <v>8387.4560000000001</v>
      </c>
      <c r="I403" s="150"/>
      <c r="J403" s="151">
        <f t="shared" si="39"/>
        <v>0.58523155053920606</v>
      </c>
      <c r="K403" s="152">
        <f t="shared" si="40"/>
        <v>0.4141877983303574</v>
      </c>
      <c r="L403" s="57"/>
      <c r="M403" s="57"/>
      <c r="N403" s="57"/>
      <c r="O403" s="57"/>
      <c r="P403" s="57"/>
      <c r="Q403" s="57"/>
      <c r="R403" s="57"/>
      <c r="S403" s="57"/>
      <c r="T403" s="56"/>
      <c r="U403" s="56"/>
      <c r="V403" s="56"/>
      <c r="W403" s="56"/>
      <c r="X403" s="56"/>
      <c r="Y403" s="56"/>
      <c r="Z403" s="56"/>
      <c r="AA403" s="56"/>
      <c r="AB403" s="56"/>
      <c r="AC403" s="56"/>
      <c r="AD403" s="56"/>
    </row>
    <row r="404" spans="1:30" ht="15" customHeight="1" x14ac:dyDescent="0.35">
      <c r="A404" s="56"/>
      <c r="B404" s="59">
        <v>2019</v>
      </c>
      <c r="C404" s="57">
        <v>111.9</v>
      </c>
      <c r="D404" s="57">
        <v>104.6</v>
      </c>
      <c r="E404" s="60">
        <v>123.9</v>
      </c>
      <c r="F404" s="153">
        <f t="shared" si="41"/>
        <v>19653.220799999999</v>
      </c>
      <c r="G404" s="153">
        <f t="shared" si="41"/>
        <v>11435.708799999999</v>
      </c>
      <c r="H404" s="154">
        <f t="shared" si="41"/>
        <v>8215.0655999999999</v>
      </c>
      <c r="I404" s="150"/>
      <c r="J404" s="151">
        <f t="shared" si="39"/>
        <v>0.58187453936303402</v>
      </c>
      <c r="K404" s="152">
        <f t="shared" si="40"/>
        <v>0.41800098231227323</v>
      </c>
      <c r="L404" s="57"/>
      <c r="M404" s="57"/>
      <c r="N404" s="57"/>
      <c r="O404" s="57"/>
      <c r="P404" s="57"/>
      <c r="Q404" s="57"/>
      <c r="R404" s="57"/>
      <c r="S404" s="57"/>
      <c r="T404" s="56"/>
      <c r="U404" s="56"/>
      <c r="V404" s="56"/>
      <c r="W404" s="56"/>
      <c r="X404" s="56"/>
      <c r="Y404" s="56"/>
      <c r="Z404" s="56"/>
      <c r="AA404" s="56"/>
      <c r="AB404" s="56"/>
      <c r="AC404" s="56"/>
      <c r="AD404" s="56"/>
    </row>
    <row r="405" spans="1:30" ht="15" customHeight="1" x14ac:dyDescent="0.35">
      <c r="A405" s="56"/>
      <c r="B405" s="59">
        <v>2020</v>
      </c>
      <c r="C405" s="57">
        <v>106</v>
      </c>
      <c r="D405" s="57">
        <v>100.4</v>
      </c>
      <c r="E405" s="60">
        <v>115</v>
      </c>
      <c r="F405" s="153">
        <f t="shared" si="41"/>
        <v>18616.992000000002</v>
      </c>
      <c r="G405" s="153">
        <f t="shared" si="41"/>
        <v>10976.531199999999</v>
      </c>
      <c r="H405" s="154">
        <f t="shared" si="41"/>
        <v>7624.96</v>
      </c>
      <c r="I405" s="150"/>
      <c r="J405" s="151">
        <f t="shared" si="39"/>
        <v>0.58959746021269166</v>
      </c>
      <c r="K405" s="152">
        <f t="shared" si="40"/>
        <v>0.40956992407796056</v>
      </c>
      <c r="L405" s="57"/>
      <c r="M405" s="57"/>
      <c r="N405" s="57"/>
      <c r="O405" s="57"/>
      <c r="P405" s="57"/>
      <c r="Q405" s="57"/>
      <c r="R405" s="57"/>
      <c r="S405" s="57"/>
      <c r="T405" s="56"/>
      <c r="U405" s="56"/>
      <c r="V405" s="56"/>
      <c r="W405" s="56"/>
      <c r="X405" s="56"/>
      <c r="Y405" s="56"/>
      <c r="Z405" s="56"/>
      <c r="AA405" s="56"/>
      <c r="AB405" s="56"/>
      <c r="AC405" s="56"/>
      <c r="AD405" s="56"/>
    </row>
    <row r="406" spans="1:30" ht="15" customHeight="1" x14ac:dyDescent="0.35">
      <c r="A406" s="56"/>
      <c r="B406" s="59">
        <v>2021</v>
      </c>
      <c r="C406" s="57">
        <v>115.3</v>
      </c>
      <c r="D406" s="57">
        <v>107</v>
      </c>
      <c r="E406" s="60">
        <v>129</v>
      </c>
      <c r="F406" s="153">
        <f t="shared" si="41"/>
        <v>20250.369599999998</v>
      </c>
      <c r="G406" s="153">
        <f t="shared" si="41"/>
        <v>11698.095999999998</v>
      </c>
      <c r="H406" s="154">
        <f t="shared" si="41"/>
        <v>8553.2160000000003</v>
      </c>
      <c r="I406" s="150"/>
      <c r="J406" s="151">
        <f t="shared" si="39"/>
        <v>0.57767320948058143</v>
      </c>
      <c r="K406" s="152">
        <f t="shared" si="40"/>
        <v>0.42237332794162935</v>
      </c>
      <c r="L406" s="57"/>
      <c r="M406" s="57"/>
      <c r="N406" s="57"/>
      <c r="O406" s="57"/>
      <c r="P406" s="57"/>
      <c r="Q406" s="57"/>
      <c r="R406" s="57"/>
      <c r="S406" s="57"/>
      <c r="T406" s="56"/>
      <c r="U406" s="56"/>
      <c r="V406" s="56"/>
      <c r="W406" s="56"/>
      <c r="X406" s="56"/>
      <c r="Y406" s="56"/>
      <c r="Z406" s="56"/>
      <c r="AA406" s="56"/>
      <c r="AB406" s="56"/>
      <c r="AC406" s="56"/>
      <c r="AD406" s="56"/>
    </row>
    <row r="407" spans="1:30" ht="15" customHeight="1" thickBot="1" x14ac:dyDescent="0.4">
      <c r="A407" s="62"/>
      <c r="B407" s="63">
        <v>2022</v>
      </c>
      <c r="C407" s="64">
        <v>115</v>
      </c>
      <c r="D407" s="64">
        <v>108.6</v>
      </c>
      <c r="E407" s="65">
        <v>125</v>
      </c>
      <c r="F407" s="155">
        <f t="shared" si="41"/>
        <v>20197.68</v>
      </c>
      <c r="G407" s="155">
        <f t="shared" si="41"/>
        <v>11873.020799999998</v>
      </c>
      <c r="H407" s="156">
        <f t="shared" si="41"/>
        <v>8288</v>
      </c>
      <c r="I407" s="150"/>
      <c r="J407" s="157">
        <f t="shared" si="39"/>
        <v>0.58784082132205273</v>
      </c>
      <c r="K407" s="158">
        <f t="shared" si="40"/>
        <v>0.41034415833897753</v>
      </c>
      <c r="L407" s="57"/>
      <c r="M407" s="57"/>
      <c r="N407" s="57"/>
      <c r="O407" s="57"/>
      <c r="P407" s="57"/>
      <c r="Q407" s="57"/>
      <c r="R407" s="57"/>
      <c r="S407" s="57"/>
      <c r="T407" s="56"/>
      <c r="U407" s="56"/>
      <c r="V407" s="56"/>
      <c r="W407" s="56"/>
      <c r="X407" s="56"/>
      <c r="Y407" s="56"/>
      <c r="Z407" s="56"/>
      <c r="AA407" s="56"/>
      <c r="AB407" s="56"/>
      <c r="AC407" s="56"/>
      <c r="AD407" s="56"/>
    </row>
    <row r="408" spans="1:30" ht="15" customHeight="1" x14ac:dyDescent="0.35">
      <c r="A408" s="52" t="s">
        <v>18</v>
      </c>
      <c r="B408" s="53">
        <v>1994</v>
      </c>
      <c r="C408" s="54">
        <v>58</v>
      </c>
      <c r="D408" s="54">
        <v>126.2</v>
      </c>
      <c r="E408" s="55">
        <v>21.2</v>
      </c>
      <c r="F408" s="148">
        <f t="shared" ref="F408:H428" si="42">+F$429*C408/+C$429</f>
        <v>4587.7419999999993</v>
      </c>
      <c r="G408" s="148">
        <f t="shared" si="42"/>
        <v>5344.3176000000003</v>
      </c>
      <c r="H408" s="149">
        <f t="shared" si="42"/>
        <v>779.12119999999993</v>
      </c>
      <c r="I408" s="150"/>
      <c r="J408" s="159">
        <f t="shared" si="39"/>
        <v>1.1649124122498609</v>
      </c>
      <c r="K408" s="160">
        <f t="shared" si="40"/>
        <v>0.16982672521689321</v>
      </c>
      <c r="L408" s="57"/>
      <c r="M408" s="57"/>
      <c r="N408" s="57"/>
      <c r="O408" s="57"/>
      <c r="P408" s="57"/>
      <c r="Q408" s="57"/>
      <c r="R408" s="57"/>
      <c r="S408" s="57"/>
      <c r="T408" s="56"/>
      <c r="U408" s="56"/>
      <c r="V408" s="56"/>
      <c r="W408" s="56"/>
      <c r="X408" s="56"/>
      <c r="Y408" s="56"/>
      <c r="Z408" s="56"/>
      <c r="AA408" s="56"/>
      <c r="AB408" s="56"/>
      <c r="AC408" s="56"/>
      <c r="AD408" s="56"/>
    </row>
    <row r="409" spans="1:30" ht="15" customHeight="1" x14ac:dyDescent="0.35">
      <c r="A409" s="58"/>
      <c r="B409" s="59">
        <v>1995</v>
      </c>
      <c r="C409" s="57">
        <v>64.900000000000006</v>
      </c>
      <c r="D409" s="57">
        <v>137.80000000000001</v>
      </c>
      <c r="E409" s="60">
        <v>24.4</v>
      </c>
      <c r="F409" s="153">
        <f t="shared" si="42"/>
        <v>5133.5250999999998</v>
      </c>
      <c r="G409" s="153">
        <f t="shared" si="42"/>
        <v>5835.5544000000009</v>
      </c>
      <c r="H409" s="154">
        <f t="shared" si="42"/>
        <v>896.72439999999983</v>
      </c>
      <c r="I409" s="150"/>
      <c r="J409" s="151">
        <f t="shared" si="39"/>
        <v>1.1367538458125004</v>
      </c>
      <c r="K409" s="152">
        <f t="shared" si="40"/>
        <v>0.17468004588114314</v>
      </c>
      <c r="L409" s="57"/>
      <c r="M409" s="57"/>
      <c r="N409" s="57"/>
      <c r="O409" s="57"/>
      <c r="P409" s="57"/>
      <c r="Q409" s="57"/>
      <c r="R409" s="57"/>
      <c r="S409" s="57"/>
      <c r="T409" s="56"/>
      <c r="U409" s="56"/>
      <c r="V409" s="56"/>
      <c r="W409" s="56"/>
      <c r="X409" s="56"/>
      <c r="Y409" s="56"/>
      <c r="Z409" s="56"/>
      <c r="AA409" s="56"/>
      <c r="AB409" s="56"/>
      <c r="AC409" s="56"/>
      <c r="AD409" s="56"/>
    </row>
    <row r="410" spans="1:30" ht="15" customHeight="1" x14ac:dyDescent="0.35">
      <c r="A410" s="56"/>
      <c r="B410" s="59">
        <v>1996</v>
      </c>
      <c r="C410" s="57">
        <v>78.3</v>
      </c>
      <c r="D410" s="57">
        <v>161.9</v>
      </c>
      <c r="E410" s="60">
        <v>30.5</v>
      </c>
      <c r="F410" s="153">
        <f t="shared" si="42"/>
        <v>6193.4516999999996</v>
      </c>
      <c r="G410" s="153">
        <f t="shared" si="42"/>
        <v>6856.1412</v>
      </c>
      <c r="H410" s="154">
        <f t="shared" si="42"/>
        <v>1120.9055000000001</v>
      </c>
      <c r="I410" s="150"/>
      <c r="J410" s="151">
        <f t="shared" si="39"/>
        <v>1.1069984125330308</v>
      </c>
      <c r="K410" s="152">
        <f t="shared" si="40"/>
        <v>0.18098235915846411</v>
      </c>
      <c r="L410" s="57"/>
      <c r="M410" s="57"/>
      <c r="N410" s="57"/>
      <c r="O410" s="57"/>
      <c r="P410" s="57"/>
      <c r="Q410" s="57"/>
      <c r="R410" s="57"/>
      <c r="S410" s="57"/>
      <c r="T410" s="56"/>
      <c r="U410" s="56"/>
      <c r="V410" s="56"/>
      <c r="W410" s="56"/>
      <c r="X410" s="56"/>
      <c r="Y410" s="56"/>
      <c r="Z410" s="56"/>
      <c r="AA410" s="56"/>
      <c r="AB410" s="56"/>
      <c r="AC410" s="56"/>
      <c r="AD410" s="56"/>
    </row>
    <row r="411" spans="1:30" ht="15" customHeight="1" x14ac:dyDescent="0.35">
      <c r="A411" s="56"/>
      <c r="B411" s="59">
        <v>1997</v>
      </c>
      <c r="C411" s="57">
        <v>85.7</v>
      </c>
      <c r="D411" s="57">
        <v>177.2</v>
      </c>
      <c r="E411" s="60">
        <v>33.4</v>
      </c>
      <c r="F411" s="153">
        <f t="shared" si="42"/>
        <v>6778.7842999999993</v>
      </c>
      <c r="G411" s="153">
        <f t="shared" si="42"/>
        <v>7504.065599999999</v>
      </c>
      <c r="H411" s="154">
        <f t="shared" si="42"/>
        <v>1227.4834000000001</v>
      </c>
      <c r="I411" s="150"/>
      <c r="J411" s="151">
        <f t="shared" si="39"/>
        <v>1.1069928276077468</v>
      </c>
      <c r="K411" s="152">
        <f t="shared" si="40"/>
        <v>0.18107721763620657</v>
      </c>
      <c r="L411" s="57"/>
      <c r="M411" s="57"/>
      <c r="N411" s="57"/>
      <c r="O411" s="57"/>
      <c r="P411" s="57"/>
      <c r="Q411" s="57"/>
      <c r="R411" s="57"/>
      <c r="S411" s="57"/>
      <c r="T411" s="56"/>
      <c r="U411" s="56"/>
      <c r="V411" s="56"/>
      <c r="W411" s="56"/>
      <c r="X411" s="56"/>
      <c r="Y411" s="56"/>
      <c r="Z411" s="56"/>
      <c r="AA411" s="56"/>
      <c r="AB411" s="56"/>
      <c r="AC411" s="56"/>
      <c r="AD411" s="56"/>
    </row>
    <row r="412" spans="1:30" ht="15" customHeight="1" x14ac:dyDescent="0.35">
      <c r="A412" s="56"/>
      <c r="B412" s="59">
        <v>1998</v>
      </c>
      <c r="C412" s="57">
        <v>81.3</v>
      </c>
      <c r="D412" s="57">
        <v>159.9</v>
      </c>
      <c r="E412" s="60">
        <v>34</v>
      </c>
      <c r="F412" s="153">
        <f t="shared" si="42"/>
        <v>6430.7487000000001</v>
      </c>
      <c r="G412" s="153">
        <f t="shared" si="42"/>
        <v>6771.4452000000001</v>
      </c>
      <c r="H412" s="154">
        <f t="shared" si="42"/>
        <v>1249.5339999999999</v>
      </c>
      <c r="I412" s="150"/>
      <c r="J412" s="151">
        <f t="shared" si="39"/>
        <v>1.0529792899542163</v>
      </c>
      <c r="K412" s="152">
        <f t="shared" si="40"/>
        <v>0.1943061466544323</v>
      </c>
      <c r="L412" s="57"/>
      <c r="M412" s="57"/>
      <c r="N412" s="57"/>
      <c r="O412" s="57"/>
      <c r="P412" s="57"/>
      <c r="Q412" s="57"/>
      <c r="R412" s="57"/>
      <c r="S412" s="57"/>
      <c r="T412" s="56"/>
      <c r="U412" s="56"/>
      <c r="V412" s="56"/>
      <c r="W412" s="56"/>
      <c r="X412" s="56"/>
      <c r="Y412" s="56"/>
      <c r="Z412" s="56"/>
      <c r="AA412" s="56"/>
      <c r="AB412" s="56"/>
      <c r="AC412" s="56"/>
      <c r="AD412" s="56"/>
    </row>
    <row r="413" spans="1:30" ht="15" customHeight="1" x14ac:dyDescent="0.35">
      <c r="A413" s="56"/>
      <c r="B413" s="59">
        <v>1999</v>
      </c>
      <c r="C413" s="57">
        <v>83.2</v>
      </c>
      <c r="D413" s="57">
        <v>161.30000000000001</v>
      </c>
      <c r="E413" s="60">
        <v>35.5</v>
      </c>
      <c r="F413" s="153">
        <f t="shared" si="42"/>
        <v>6581.0367999999989</v>
      </c>
      <c r="G413" s="153">
        <f t="shared" si="42"/>
        <v>6830.7324000000008</v>
      </c>
      <c r="H413" s="154">
        <f t="shared" si="42"/>
        <v>1304.6605</v>
      </c>
      <c r="I413" s="150"/>
      <c r="J413" s="151">
        <f t="shared" si="39"/>
        <v>1.0379416811648892</v>
      </c>
      <c r="K413" s="152">
        <f t="shared" si="40"/>
        <v>0.19824543451876764</v>
      </c>
      <c r="L413" s="57"/>
      <c r="M413" s="57"/>
      <c r="N413" s="57"/>
      <c r="O413" s="57"/>
      <c r="P413" s="57"/>
      <c r="Q413" s="57"/>
      <c r="R413" s="57"/>
      <c r="S413" s="57"/>
      <c r="T413" s="56"/>
      <c r="U413" s="56"/>
      <c r="V413" s="56"/>
      <c r="W413" s="56"/>
      <c r="X413" s="56"/>
      <c r="Y413" s="56"/>
      <c r="Z413" s="56"/>
      <c r="AA413" s="56"/>
      <c r="AB413" s="56"/>
      <c r="AC413" s="56"/>
      <c r="AD413" s="56"/>
    </row>
    <row r="414" spans="1:30" ht="15" customHeight="1" x14ac:dyDescent="0.35">
      <c r="A414" s="56"/>
      <c r="B414" s="59">
        <v>2000</v>
      </c>
      <c r="C414" s="57">
        <v>94</v>
      </c>
      <c r="D414" s="57">
        <v>178</v>
      </c>
      <c r="E414" s="60">
        <v>41.3</v>
      </c>
      <c r="F414" s="153">
        <f t="shared" si="42"/>
        <v>7435.3059999999996</v>
      </c>
      <c r="G414" s="153">
        <f t="shared" si="42"/>
        <v>7537.9440000000004</v>
      </c>
      <c r="H414" s="154">
        <f t="shared" si="42"/>
        <v>1517.8162999999997</v>
      </c>
      <c r="I414" s="150"/>
      <c r="J414" s="151">
        <f t="shared" si="39"/>
        <v>1.0138041393319925</v>
      </c>
      <c r="K414" s="152">
        <f t="shared" si="40"/>
        <v>0.20413635968714669</v>
      </c>
      <c r="L414" s="57"/>
      <c r="M414" s="57"/>
      <c r="N414" s="57"/>
      <c r="O414" s="57"/>
      <c r="P414" s="57"/>
      <c r="Q414" s="57"/>
      <c r="R414" s="57"/>
      <c r="S414" s="57"/>
      <c r="T414" s="56"/>
      <c r="U414" s="56"/>
      <c r="V414" s="56"/>
      <c r="W414" s="56"/>
      <c r="X414" s="56"/>
      <c r="Y414" s="56"/>
      <c r="Z414" s="56"/>
      <c r="AA414" s="56"/>
      <c r="AB414" s="56"/>
      <c r="AC414" s="56"/>
      <c r="AD414" s="56"/>
    </row>
    <row r="415" spans="1:30" ht="15" customHeight="1" x14ac:dyDescent="0.35">
      <c r="A415" s="56"/>
      <c r="B415" s="59">
        <v>2001</v>
      </c>
      <c r="C415" s="57">
        <v>92.3</v>
      </c>
      <c r="D415" s="57">
        <v>182</v>
      </c>
      <c r="E415" s="60">
        <v>38.1</v>
      </c>
      <c r="F415" s="153">
        <f t="shared" si="42"/>
        <v>7300.8376999999991</v>
      </c>
      <c r="G415" s="153">
        <f t="shared" si="42"/>
        <v>7707.3359999999993</v>
      </c>
      <c r="H415" s="154">
        <f t="shared" si="42"/>
        <v>1400.2130999999999</v>
      </c>
      <c r="I415" s="150"/>
      <c r="J415" s="151">
        <f t="shared" si="39"/>
        <v>1.0556783093534596</v>
      </c>
      <c r="K415" s="152">
        <f t="shared" si="40"/>
        <v>0.19178800536820592</v>
      </c>
      <c r="L415" s="57"/>
      <c r="M415" s="57"/>
      <c r="N415" s="57"/>
      <c r="O415" s="57"/>
      <c r="P415" s="57"/>
      <c r="Q415" s="57"/>
      <c r="R415" s="57"/>
      <c r="S415" s="57"/>
      <c r="T415" s="56"/>
      <c r="U415" s="56"/>
      <c r="V415" s="56"/>
      <c r="W415" s="56"/>
      <c r="X415" s="56"/>
      <c r="Y415" s="56"/>
      <c r="Z415" s="56"/>
      <c r="AA415" s="56"/>
      <c r="AB415" s="56"/>
      <c r="AC415" s="56"/>
      <c r="AD415" s="56"/>
    </row>
    <row r="416" spans="1:30" ht="15" customHeight="1" x14ac:dyDescent="0.35">
      <c r="A416" s="56"/>
      <c r="B416" s="59">
        <v>2002</v>
      </c>
      <c r="C416" s="57">
        <v>87.1</v>
      </c>
      <c r="D416" s="57">
        <v>159.80000000000001</v>
      </c>
      <c r="E416" s="60">
        <v>40.200000000000003</v>
      </c>
      <c r="F416" s="153">
        <f t="shared" si="42"/>
        <v>6889.522899999999</v>
      </c>
      <c r="G416" s="153">
        <f t="shared" si="42"/>
        <v>6767.2103999999999</v>
      </c>
      <c r="H416" s="154">
        <f t="shared" si="42"/>
        <v>1477.3902000000003</v>
      </c>
      <c r="I416" s="150"/>
      <c r="J416" s="151">
        <f t="shared" si="39"/>
        <v>0.98224659359213407</v>
      </c>
      <c r="K416" s="152">
        <f t="shared" si="40"/>
        <v>0.214440131986498</v>
      </c>
      <c r="L416" s="57"/>
      <c r="M416" s="57"/>
      <c r="N416" s="57"/>
      <c r="O416" s="57"/>
      <c r="P416" s="57"/>
      <c r="Q416" s="57"/>
      <c r="R416" s="57"/>
      <c r="S416" s="57"/>
      <c r="T416" s="56"/>
      <c r="U416" s="56"/>
      <c r="V416" s="56"/>
      <c r="W416" s="56"/>
      <c r="X416" s="56"/>
      <c r="Y416" s="56"/>
      <c r="Z416" s="56"/>
      <c r="AA416" s="56"/>
      <c r="AB416" s="56"/>
      <c r="AC416" s="56"/>
      <c r="AD416" s="56"/>
    </row>
    <row r="417" spans="1:30" ht="15" customHeight="1" x14ac:dyDescent="0.35">
      <c r="A417" s="56"/>
      <c r="B417" s="59">
        <v>2003</v>
      </c>
      <c r="C417" s="57">
        <v>99.8</v>
      </c>
      <c r="D417" s="57">
        <v>169.2</v>
      </c>
      <c r="E417" s="60">
        <v>51.5</v>
      </c>
      <c r="F417" s="153">
        <f t="shared" si="42"/>
        <v>7894.0801999999994</v>
      </c>
      <c r="G417" s="153">
        <f t="shared" si="42"/>
        <v>7165.2816000000003</v>
      </c>
      <c r="H417" s="154">
        <f t="shared" si="42"/>
        <v>1892.6765</v>
      </c>
      <c r="I417" s="150"/>
      <c r="J417" s="151">
        <f t="shared" si="39"/>
        <v>0.90767783180110084</v>
      </c>
      <c r="K417" s="152">
        <f t="shared" si="40"/>
        <v>0.23975896520534465</v>
      </c>
      <c r="L417" s="57"/>
      <c r="M417" s="57"/>
      <c r="N417" s="57"/>
      <c r="O417" s="57"/>
      <c r="P417" s="57"/>
      <c r="Q417" s="57"/>
      <c r="R417" s="57"/>
      <c r="S417" s="57"/>
      <c r="T417" s="56"/>
      <c r="U417" s="56"/>
      <c r="V417" s="56"/>
      <c r="W417" s="56"/>
      <c r="X417" s="56"/>
      <c r="Y417" s="56"/>
      <c r="Z417" s="56"/>
      <c r="AA417" s="56"/>
      <c r="AB417" s="56"/>
      <c r="AC417" s="56"/>
      <c r="AD417" s="56"/>
    </row>
    <row r="418" spans="1:30" ht="15" customHeight="1" x14ac:dyDescent="0.35">
      <c r="A418" s="56"/>
      <c r="B418" s="59">
        <v>2004</v>
      </c>
      <c r="C418" s="57">
        <v>104.5</v>
      </c>
      <c r="D418" s="57">
        <v>164.2</v>
      </c>
      <c r="E418" s="60">
        <v>59.8</v>
      </c>
      <c r="F418" s="153">
        <f t="shared" si="42"/>
        <v>8265.8454999999994</v>
      </c>
      <c r="G418" s="153">
        <f t="shared" si="42"/>
        <v>6953.5416000000005</v>
      </c>
      <c r="H418" s="154">
        <f t="shared" si="42"/>
        <v>2197.7097999999996</v>
      </c>
      <c r="I418" s="150"/>
      <c r="J418" s="151">
        <f t="shared" si="39"/>
        <v>0.84123778989094355</v>
      </c>
      <c r="K418" s="152">
        <f t="shared" si="40"/>
        <v>0.26587840288086678</v>
      </c>
      <c r="L418" s="57"/>
      <c r="M418" s="57"/>
      <c r="N418" s="57"/>
      <c r="O418" s="57"/>
      <c r="P418" s="57"/>
      <c r="Q418" s="57"/>
      <c r="R418" s="57"/>
      <c r="S418" s="57"/>
      <c r="T418" s="56"/>
      <c r="U418" s="56"/>
      <c r="V418" s="56"/>
      <c r="W418" s="56"/>
      <c r="X418" s="56"/>
      <c r="Y418" s="56"/>
      <c r="Z418" s="56"/>
      <c r="AA418" s="56"/>
      <c r="AB418" s="56"/>
      <c r="AC418" s="56"/>
      <c r="AD418" s="56"/>
    </row>
    <row r="419" spans="1:30" ht="15" customHeight="1" x14ac:dyDescent="0.35">
      <c r="A419" s="56"/>
      <c r="B419" s="59">
        <v>2005</v>
      </c>
      <c r="C419" s="57">
        <v>105.8</v>
      </c>
      <c r="D419" s="57">
        <v>154.4</v>
      </c>
      <c r="E419" s="60">
        <v>66.900000000000006</v>
      </c>
      <c r="F419" s="153">
        <f t="shared" si="42"/>
        <v>8368.6741999999995</v>
      </c>
      <c r="G419" s="153">
        <f t="shared" si="42"/>
        <v>6538.5312000000004</v>
      </c>
      <c r="H419" s="154">
        <f t="shared" si="42"/>
        <v>2458.6419000000001</v>
      </c>
      <c r="I419" s="150"/>
      <c r="J419" s="151">
        <f t="shared" si="39"/>
        <v>0.78131028209940356</v>
      </c>
      <c r="K419" s="152">
        <f t="shared" si="40"/>
        <v>0.29379108819889299</v>
      </c>
      <c r="L419" s="57"/>
      <c r="M419" s="57"/>
      <c r="N419" s="57"/>
      <c r="O419" s="57"/>
      <c r="P419" s="57"/>
      <c r="Q419" s="57"/>
      <c r="R419" s="57"/>
      <c r="S419" s="57"/>
      <c r="T419" s="56"/>
      <c r="U419" s="56"/>
      <c r="V419" s="56"/>
      <c r="W419" s="56"/>
      <c r="X419" s="56"/>
      <c r="Y419" s="56"/>
      <c r="Z419" s="56"/>
      <c r="AA419" s="56"/>
      <c r="AB419" s="56"/>
      <c r="AC419" s="56"/>
      <c r="AD419" s="56"/>
    </row>
    <row r="420" spans="1:30" ht="15" customHeight="1" x14ac:dyDescent="0.35">
      <c r="A420" s="56"/>
      <c r="B420" s="59">
        <v>2006</v>
      </c>
      <c r="C420" s="57">
        <v>116.5</v>
      </c>
      <c r="D420" s="57">
        <v>164.3</v>
      </c>
      <c r="E420" s="60">
        <v>76.900000000000006</v>
      </c>
      <c r="F420" s="153">
        <f t="shared" si="42"/>
        <v>9215.0334999999995</v>
      </c>
      <c r="G420" s="153">
        <f t="shared" si="42"/>
        <v>6957.7764000000016</v>
      </c>
      <c r="H420" s="154">
        <f t="shared" si="42"/>
        <v>2826.1518999999998</v>
      </c>
      <c r="I420" s="150"/>
      <c r="J420" s="151">
        <f t="shared" si="39"/>
        <v>0.75504624047215907</v>
      </c>
      <c r="K420" s="152">
        <f t="shared" si="40"/>
        <v>0.30668927031030324</v>
      </c>
      <c r="L420" s="57"/>
      <c r="M420" s="57"/>
      <c r="N420" s="57"/>
      <c r="O420" s="57"/>
      <c r="P420" s="57"/>
      <c r="Q420" s="57"/>
      <c r="R420" s="57"/>
      <c r="S420" s="57"/>
      <c r="T420" s="56"/>
      <c r="U420" s="56"/>
      <c r="V420" s="56"/>
      <c r="W420" s="56"/>
      <c r="X420" s="56"/>
      <c r="Y420" s="56"/>
      <c r="Z420" s="56"/>
      <c r="AA420" s="56"/>
      <c r="AB420" s="56"/>
      <c r="AC420" s="56"/>
      <c r="AD420" s="56"/>
    </row>
    <row r="421" spans="1:30" ht="15" customHeight="1" x14ac:dyDescent="0.35">
      <c r="A421" s="56"/>
      <c r="B421" s="59">
        <v>2007</v>
      </c>
      <c r="C421" s="57">
        <v>131.5</v>
      </c>
      <c r="D421" s="57">
        <v>173.2</v>
      </c>
      <c r="E421" s="60">
        <v>94.8</v>
      </c>
      <c r="F421" s="153">
        <f t="shared" si="42"/>
        <v>10401.5185</v>
      </c>
      <c r="G421" s="153">
        <f t="shared" si="42"/>
        <v>7334.6736000000001</v>
      </c>
      <c r="H421" s="154">
        <f t="shared" si="42"/>
        <v>3483.9947999999999</v>
      </c>
      <c r="I421" s="150"/>
      <c r="J421" s="151">
        <f t="shared" si="39"/>
        <v>0.70515411764157321</v>
      </c>
      <c r="K421" s="152">
        <f t="shared" si="40"/>
        <v>0.3349505939925983</v>
      </c>
      <c r="L421" s="57"/>
      <c r="M421" s="57"/>
      <c r="N421" s="57"/>
      <c r="O421" s="57"/>
      <c r="P421" s="57"/>
      <c r="Q421" s="57"/>
      <c r="R421" s="57"/>
      <c r="S421" s="57"/>
      <c r="T421" s="56"/>
      <c r="U421" s="56"/>
      <c r="V421" s="56"/>
      <c r="W421" s="56"/>
      <c r="X421" s="56"/>
      <c r="Y421" s="56"/>
      <c r="Z421" s="56"/>
      <c r="AA421" s="56"/>
      <c r="AB421" s="56"/>
      <c r="AC421" s="56"/>
      <c r="AD421" s="56"/>
    </row>
    <row r="422" spans="1:30" ht="15" customHeight="1" x14ac:dyDescent="0.35">
      <c r="A422" s="56"/>
      <c r="B422" s="59">
        <v>2008</v>
      </c>
      <c r="C422" s="57">
        <v>131.1</v>
      </c>
      <c r="D422" s="57">
        <v>165.2</v>
      </c>
      <c r="E422" s="60">
        <v>99.9</v>
      </c>
      <c r="F422" s="153">
        <f t="shared" si="42"/>
        <v>10369.8789</v>
      </c>
      <c r="G422" s="153">
        <f t="shared" si="42"/>
        <v>6995.8895999999995</v>
      </c>
      <c r="H422" s="154">
        <f t="shared" si="42"/>
        <v>3671.4249</v>
      </c>
      <c r="I422" s="150"/>
      <c r="J422" s="151">
        <f t="shared" si="39"/>
        <v>0.67463561218636792</v>
      </c>
      <c r="K422" s="152">
        <f t="shared" si="40"/>
        <v>0.35404703713560243</v>
      </c>
      <c r="L422" s="57"/>
      <c r="M422" s="57"/>
      <c r="N422" s="57"/>
      <c r="O422" s="57"/>
      <c r="P422" s="57"/>
      <c r="Q422" s="57"/>
      <c r="R422" s="57"/>
      <c r="S422" s="57"/>
      <c r="T422" s="56"/>
      <c r="U422" s="56"/>
      <c r="V422" s="56"/>
      <c r="W422" s="56"/>
      <c r="X422" s="56"/>
      <c r="Y422" s="56"/>
      <c r="Z422" s="56"/>
      <c r="AA422" s="56"/>
      <c r="AB422" s="56"/>
      <c r="AC422" s="56"/>
      <c r="AD422" s="56"/>
    </row>
    <row r="423" spans="1:30" ht="15" customHeight="1" x14ac:dyDescent="0.35">
      <c r="A423" s="56"/>
      <c r="B423" s="59">
        <v>2009</v>
      </c>
      <c r="C423" s="57">
        <v>113.8</v>
      </c>
      <c r="D423" s="57">
        <v>135.80000000000001</v>
      </c>
      <c r="E423" s="60">
        <v>92.7</v>
      </c>
      <c r="F423" s="153">
        <f t="shared" si="42"/>
        <v>9001.4661999999989</v>
      </c>
      <c r="G423" s="153">
        <f t="shared" si="42"/>
        <v>5750.858400000001</v>
      </c>
      <c r="H423" s="154">
        <f t="shared" si="42"/>
        <v>3406.8177000000001</v>
      </c>
      <c r="I423" s="150"/>
      <c r="J423" s="151">
        <f t="shared" si="39"/>
        <v>0.63888018598570107</v>
      </c>
      <c r="K423" s="152">
        <f t="shared" si="40"/>
        <v>0.37847364243838416</v>
      </c>
      <c r="L423" s="57"/>
      <c r="M423" s="57"/>
      <c r="N423" s="57"/>
      <c r="O423" s="57"/>
      <c r="P423" s="57"/>
      <c r="Q423" s="57"/>
      <c r="R423" s="57"/>
      <c r="S423" s="57"/>
      <c r="T423" s="56"/>
      <c r="U423" s="56"/>
      <c r="V423" s="56"/>
      <c r="W423" s="56"/>
      <c r="X423" s="56"/>
      <c r="Y423" s="56"/>
      <c r="Z423" s="56"/>
      <c r="AA423" s="56"/>
      <c r="AB423" s="56"/>
      <c r="AC423" s="56"/>
      <c r="AD423" s="56"/>
    </row>
    <row r="424" spans="1:30" ht="15" customHeight="1" x14ac:dyDescent="0.35">
      <c r="A424" s="56"/>
      <c r="B424" s="59">
        <v>2010</v>
      </c>
      <c r="C424" s="57">
        <v>131.4</v>
      </c>
      <c r="D424" s="57">
        <v>148.1</v>
      </c>
      <c r="E424" s="60">
        <v>114.4</v>
      </c>
      <c r="F424" s="153">
        <f t="shared" si="42"/>
        <v>10393.6086</v>
      </c>
      <c r="G424" s="153">
        <f t="shared" si="42"/>
        <v>6271.7388000000001</v>
      </c>
      <c r="H424" s="154">
        <f t="shared" si="42"/>
        <v>4204.3144000000002</v>
      </c>
      <c r="I424" s="150"/>
      <c r="J424" s="151">
        <f t="shared" si="39"/>
        <v>0.60342264572094817</v>
      </c>
      <c r="K424" s="152">
        <f t="shared" si="40"/>
        <v>0.40450959448290175</v>
      </c>
      <c r="L424" s="57"/>
      <c r="M424" s="57"/>
      <c r="N424" s="57"/>
      <c r="O424" s="57"/>
      <c r="P424" s="57"/>
      <c r="Q424" s="57"/>
      <c r="R424" s="57"/>
      <c r="S424" s="57"/>
      <c r="T424" s="56"/>
      <c r="U424" s="56"/>
      <c r="V424" s="56"/>
      <c r="W424" s="56"/>
      <c r="X424" s="56"/>
      <c r="Y424" s="56"/>
      <c r="Z424" s="56"/>
      <c r="AA424" s="56"/>
      <c r="AB424" s="56"/>
      <c r="AC424" s="56"/>
      <c r="AD424" s="56"/>
    </row>
    <row r="425" spans="1:30" ht="15" customHeight="1" x14ac:dyDescent="0.35">
      <c r="A425" s="56"/>
      <c r="B425" s="59">
        <v>2011</v>
      </c>
      <c r="C425" s="57">
        <v>118.8</v>
      </c>
      <c r="D425" s="57">
        <v>127.3</v>
      </c>
      <c r="E425" s="60">
        <v>109.7</v>
      </c>
      <c r="F425" s="153">
        <f t="shared" si="42"/>
        <v>9396.9611999999979</v>
      </c>
      <c r="G425" s="153">
        <f t="shared" si="42"/>
        <v>5390.9004000000004</v>
      </c>
      <c r="H425" s="154">
        <f t="shared" si="42"/>
        <v>4031.5846999999999</v>
      </c>
      <c r="I425" s="150"/>
      <c r="J425" s="151">
        <f t="shared" si="39"/>
        <v>0.57368550164919285</v>
      </c>
      <c r="K425" s="152">
        <f t="shared" si="40"/>
        <v>0.42903068494099994</v>
      </c>
      <c r="L425" s="57"/>
      <c r="M425" s="57"/>
      <c r="N425" s="57"/>
      <c r="O425" s="57"/>
      <c r="P425" s="57"/>
      <c r="Q425" s="57"/>
      <c r="R425" s="57"/>
      <c r="S425" s="57"/>
      <c r="T425" s="56"/>
      <c r="U425" s="56"/>
      <c r="V425" s="56"/>
      <c r="W425" s="56"/>
      <c r="X425" s="56"/>
      <c r="Y425" s="56"/>
      <c r="Z425" s="56"/>
      <c r="AA425" s="56"/>
      <c r="AB425" s="56"/>
      <c r="AC425" s="56"/>
      <c r="AD425" s="56"/>
    </row>
    <row r="426" spans="1:30" ht="15" customHeight="1" x14ac:dyDescent="0.35">
      <c r="A426" s="56"/>
      <c r="B426" s="59">
        <v>2012</v>
      </c>
      <c r="C426" s="57">
        <v>105.7</v>
      </c>
      <c r="D426" s="57">
        <v>110.1</v>
      </c>
      <c r="E426" s="60">
        <v>100.9</v>
      </c>
      <c r="F426" s="153">
        <f t="shared" si="42"/>
        <v>8360.7642999999989</v>
      </c>
      <c r="G426" s="153">
        <f t="shared" si="42"/>
        <v>4662.5147999999999</v>
      </c>
      <c r="H426" s="154">
        <f t="shared" si="42"/>
        <v>3708.1759000000002</v>
      </c>
      <c r="I426" s="150"/>
      <c r="J426" s="151">
        <f t="shared" si="39"/>
        <v>0.55766609758392549</v>
      </c>
      <c r="K426" s="152">
        <f t="shared" si="40"/>
        <v>0.44352116229373917</v>
      </c>
      <c r="L426" s="57"/>
      <c r="M426" s="57"/>
      <c r="N426" s="57"/>
      <c r="O426" s="57"/>
      <c r="P426" s="57"/>
      <c r="Q426" s="57"/>
      <c r="R426" s="57"/>
      <c r="S426" s="57"/>
      <c r="T426" s="56"/>
      <c r="U426" s="56"/>
      <c r="V426" s="56"/>
      <c r="W426" s="56"/>
      <c r="X426" s="56"/>
      <c r="Y426" s="56"/>
      <c r="Z426" s="56"/>
      <c r="AA426" s="56"/>
      <c r="AB426" s="56"/>
      <c r="AC426" s="56"/>
      <c r="AD426" s="56"/>
    </row>
    <row r="427" spans="1:30" ht="15" customHeight="1" x14ac:dyDescent="0.35">
      <c r="A427" s="56"/>
      <c r="B427" s="59">
        <v>2013</v>
      </c>
      <c r="C427" s="57">
        <v>100</v>
      </c>
      <c r="D427" s="57">
        <v>100.7</v>
      </c>
      <c r="E427" s="60">
        <v>99.2</v>
      </c>
      <c r="F427" s="153">
        <f t="shared" si="42"/>
        <v>7909.9</v>
      </c>
      <c r="G427" s="153">
        <f t="shared" si="42"/>
        <v>4264.4436000000005</v>
      </c>
      <c r="H427" s="154">
        <f t="shared" si="42"/>
        <v>3645.6992</v>
      </c>
      <c r="I427" s="150"/>
      <c r="J427" s="151">
        <f t="shared" si="39"/>
        <v>0.53912737202745931</v>
      </c>
      <c r="K427" s="152">
        <f t="shared" si="40"/>
        <v>0.46090332368297959</v>
      </c>
      <c r="L427" s="57"/>
      <c r="M427" s="57"/>
      <c r="N427" s="57"/>
      <c r="O427" s="57"/>
      <c r="P427" s="57"/>
      <c r="Q427" s="57"/>
      <c r="R427" s="57"/>
      <c r="S427" s="57"/>
      <c r="T427" s="56"/>
      <c r="U427" s="56"/>
      <c r="V427" s="56"/>
      <c r="W427" s="56"/>
      <c r="X427" s="56"/>
      <c r="Y427" s="56"/>
      <c r="Z427" s="56"/>
      <c r="AA427" s="56"/>
      <c r="AB427" s="56"/>
      <c r="AC427" s="56"/>
      <c r="AD427" s="56"/>
    </row>
    <row r="428" spans="1:30" ht="15" customHeight="1" x14ac:dyDescent="0.35">
      <c r="A428" s="56"/>
      <c r="B428" s="59">
        <v>2014</v>
      </c>
      <c r="C428" s="57">
        <v>102.5</v>
      </c>
      <c r="D428" s="57">
        <v>104</v>
      </c>
      <c r="E428" s="60">
        <v>100.9</v>
      </c>
      <c r="F428" s="153">
        <f t="shared" si="42"/>
        <v>8107.6475</v>
      </c>
      <c r="G428" s="153">
        <f t="shared" si="42"/>
        <v>4404.192</v>
      </c>
      <c r="H428" s="154">
        <f t="shared" si="42"/>
        <v>3708.1759000000002</v>
      </c>
      <c r="I428" s="150"/>
      <c r="J428" s="151">
        <f t="shared" si="39"/>
        <v>0.54321453911260942</v>
      </c>
      <c r="K428" s="152">
        <f t="shared" si="40"/>
        <v>0.45736767662876315</v>
      </c>
      <c r="L428" s="57"/>
      <c r="M428" s="57"/>
      <c r="N428" s="57"/>
      <c r="O428" s="57"/>
      <c r="P428" s="57"/>
      <c r="Q428" s="57"/>
      <c r="R428" s="57"/>
      <c r="S428" s="57"/>
      <c r="T428" s="56"/>
      <c r="U428" s="56"/>
      <c r="V428" s="56"/>
      <c r="W428" s="56"/>
      <c r="X428" s="56"/>
      <c r="Y428" s="56"/>
      <c r="Z428" s="56"/>
      <c r="AA428" s="56"/>
      <c r="AB428" s="56"/>
      <c r="AC428" s="56"/>
      <c r="AD428" s="56"/>
    </row>
    <row r="429" spans="1:30" ht="15" customHeight="1" x14ac:dyDescent="0.35">
      <c r="A429" s="56"/>
      <c r="B429" s="59">
        <v>2015</v>
      </c>
      <c r="C429" s="57">
        <v>100</v>
      </c>
      <c r="D429" s="57">
        <v>100</v>
      </c>
      <c r="E429" s="60">
        <v>100</v>
      </c>
      <c r="F429" s="163">
        <v>7909.9</v>
      </c>
      <c r="G429" s="163">
        <v>4234.8</v>
      </c>
      <c r="H429" s="164">
        <v>3675.1</v>
      </c>
      <c r="I429" s="150"/>
      <c r="J429" s="151">
        <f t="shared" si="39"/>
        <v>0.53537971402925455</v>
      </c>
      <c r="K429" s="152">
        <f t="shared" si="40"/>
        <v>0.46462028597074551</v>
      </c>
      <c r="L429" s="57"/>
      <c r="M429" s="57"/>
      <c r="N429" s="57"/>
      <c r="O429" s="57"/>
      <c r="P429" s="57"/>
      <c r="Q429" s="57"/>
      <c r="R429" s="57"/>
      <c r="S429" s="57"/>
      <c r="T429" s="56"/>
      <c r="U429" s="56"/>
      <c r="V429" s="56"/>
      <c r="W429" s="56"/>
      <c r="X429" s="56"/>
      <c r="Y429" s="56"/>
      <c r="Z429" s="56"/>
      <c r="AA429" s="56"/>
      <c r="AB429" s="56"/>
      <c r="AC429" s="56"/>
      <c r="AD429" s="56"/>
    </row>
    <row r="430" spans="1:30" ht="15" customHeight="1" x14ac:dyDescent="0.35">
      <c r="A430" s="56"/>
      <c r="B430" s="59">
        <v>2016</v>
      </c>
      <c r="C430" s="57">
        <v>88.5</v>
      </c>
      <c r="D430" s="57">
        <v>90</v>
      </c>
      <c r="E430" s="60">
        <v>86.7</v>
      </c>
      <c r="F430" s="153">
        <f t="shared" ref="F430:H436" si="43">+F$429*C430/+C$429</f>
        <v>7000.2615000000005</v>
      </c>
      <c r="G430" s="153">
        <f t="shared" si="43"/>
        <v>3811.32</v>
      </c>
      <c r="H430" s="154">
        <f t="shared" si="43"/>
        <v>3186.3116999999997</v>
      </c>
      <c r="I430" s="150"/>
      <c r="J430" s="151">
        <f t="shared" si="39"/>
        <v>0.54445394647042822</v>
      </c>
      <c r="K430" s="152">
        <f t="shared" si="40"/>
        <v>0.45517038184930658</v>
      </c>
      <c r="L430" s="57"/>
      <c r="M430" s="57"/>
      <c r="N430" s="57"/>
      <c r="O430" s="57"/>
      <c r="P430" s="57"/>
      <c r="Q430" s="57"/>
      <c r="R430" s="57"/>
      <c r="S430" s="57"/>
      <c r="T430" s="56"/>
      <c r="U430" s="56"/>
      <c r="V430" s="56"/>
      <c r="W430" s="56"/>
      <c r="X430" s="56"/>
      <c r="Y430" s="56"/>
      <c r="Z430" s="56"/>
      <c r="AA430" s="56"/>
      <c r="AB430" s="56"/>
      <c r="AC430" s="56"/>
      <c r="AD430" s="56"/>
    </row>
    <row r="431" spans="1:30" ht="15" customHeight="1" x14ac:dyDescent="0.35">
      <c r="A431" s="56"/>
      <c r="B431" s="59">
        <v>2017</v>
      </c>
      <c r="C431" s="57">
        <v>88.9</v>
      </c>
      <c r="D431" s="57">
        <v>94.1</v>
      </c>
      <c r="E431" s="60">
        <v>83.2</v>
      </c>
      <c r="F431" s="153">
        <f t="shared" si="43"/>
        <v>7031.9011</v>
      </c>
      <c r="G431" s="153">
        <f t="shared" si="43"/>
        <v>3984.9467999999997</v>
      </c>
      <c r="H431" s="154">
        <f t="shared" si="43"/>
        <v>3057.6831999999999</v>
      </c>
      <c r="I431" s="150"/>
      <c r="J431" s="151">
        <f t="shared" si="39"/>
        <v>0.56669551282511632</v>
      </c>
      <c r="K431" s="152">
        <f t="shared" si="40"/>
        <v>0.43483023388938163</v>
      </c>
      <c r="L431" s="57"/>
      <c r="M431" s="57"/>
      <c r="N431" s="57"/>
      <c r="O431" s="57"/>
      <c r="P431" s="57"/>
      <c r="Q431" s="57"/>
      <c r="R431" s="57"/>
      <c r="S431" s="57"/>
      <c r="T431" s="56"/>
      <c r="U431" s="56"/>
      <c r="V431" s="56"/>
      <c r="W431" s="56"/>
      <c r="X431" s="56"/>
      <c r="Y431" s="56"/>
      <c r="Z431" s="56"/>
      <c r="AA431" s="56"/>
      <c r="AB431" s="56"/>
      <c r="AC431" s="56"/>
      <c r="AD431" s="56"/>
    </row>
    <row r="432" spans="1:30" ht="15" customHeight="1" x14ac:dyDescent="0.35">
      <c r="A432" s="56"/>
      <c r="B432" s="59">
        <v>2018</v>
      </c>
      <c r="C432" s="57">
        <v>91</v>
      </c>
      <c r="D432" s="57">
        <v>95.2</v>
      </c>
      <c r="E432" s="60">
        <v>86.4</v>
      </c>
      <c r="F432" s="153">
        <f t="shared" si="43"/>
        <v>7198.009</v>
      </c>
      <c r="G432" s="153">
        <f t="shared" si="43"/>
        <v>4031.5296000000003</v>
      </c>
      <c r="H432" s="154">
        <f t="shared" si="43"/>
        <v>3175.2864</v>
      </c>
      <c r="I432" s="150"/>
      <c r="J432" s="151">
        <f t="shared" si="39"/>
        <v>0.5600895469844509</v>
      </c>
      <c r="K432" s="152">
        <f t="shared" si="40"/>
        <v>0.44113398580079571</v>
      </c>
      <c r="L432" s="57"/>
      <c r="M432" s="57"/>
      <c r="N432" s="57"/>
      <c r="O432" s="57"/>
      <c r="P432" s="57"/>
      <c r="Q432" s="57"/>
      <c r="R432" s="57"/>
      <c r="S432" s="57"/>
      <c r="T432" s="56"/>
      <c r="U432" s="56"/>
      <c r="V432" s="56"/>
      <c r="W432" s="56"/>
      <c r="X432" s="56"/>
      <c r="Y432" s="56"/>
      <c r="Z432" s="56"/>
      <c r="AA432" s="56"/>
      <c r="AB432" s="56"/>
      <c r="AC432" s="56"/>
      <c r="AD432" s="56"/>
    </row>
    <row r="433" spans="1:30" ht="15" customHeight="1" x14ac:dyDescent="0.35">
      <c r="A433" s="56"/>
      <c r="B433" s="59">
        <v>2019</v>
      </c>
      <c r="C433" s="57">
        <v>90</v>
      </c>
      <c r="D433" s="57">
        <v>96.6</v>
      </c>
      <c r="E433" s="60">
        <v>82.6</v>
      </c>
      <c r="F433" s="153">
        <f t="shared" si="43"/>
        <v>7118.91</v>
      </c>
      <c r="G433" s="153">
        <f t="shared" si="43"/>
        <v>4090.8168000000001</v>
      </c>
      <c r="H433" s="154">
        <f t="shared" si="43"/>
        <v>3035.6325999999995</v>
      </c>
      <c r="I433" s="150"/>
      <c r="J433" s="151">
        <f t="shared" si="39"/>
        <v>0.57464089305806654</v>
      </c>
      <c r="K433" s="152">
        <f t="shared" si="40"/>
        <v>0.42641817356870637</v>
      </c>
      <c r="L433" s="57"/>
      <c r="M433" s="57"/>
      <c r="N433" s="57"/>
      <c r="O433" s="57"/>
      <c r="P433" s="57"/>
      <c r="Q433" s="57"/>
      <c r="R433" s="57"/>
      <c r="S433" s="57"/>
      <c r="T433" s="56"/>
      <c r="U433" s="56"/>
      <c r="V433" s="56"/>
      <c r="W433" s="56"/>
      <c r="X433" s="56"/>
      <c r="Y433" s="56"/>
      <c r="Z433" s="56"/>
      <c r="AA433" s="56"/>
      <c r="AB433" s="56"/>
      <c r="AC433" s="56"/>
      <c r="AD433" s="56"/>
    </row>
    <row r="434" spans="1:30" ht="15" customHeight="1" x14ac:dyDescent="0.35">
      <c r="A434" s="56"/>
      <c r="B434" s="59">
        <v>2020</v>
      </c>
      <c r="C434" s="57">
        <v>85.2</v>
      </c>
      <c r="D434" s="57">
        <v>93</v>
      </c>
      <c r="E434" s="60">
        <v>76.5</v>
      </c>
      <c r="F434" s="153">
        <f t="shared" si="43"/>
        <v>6739.2348000000002</v>
      </c>
      <c r="G434" s="153">
        <f t="shared" si="43"/>
        <v>3938.364</v>
      </c>
      <c r="H434" s="154">
        <f t="shared" si="43"/>
        <v>2811.4514999999997</v>
      </c>
      <c r="I434" s="150"/>
      <c r="J434" s="151">
        <f t="shared" si="39"/>
        <v>0.58439334982066504</v>
      </c>
      <c r="K434" s="152">
        <f t="shared" si="40"/>
        <v>0.41717666522021157</v>
      </c>
      <c r="L434" s="57"/>
      <c r="M434" s="57"/>
      <c r="N434" s="57"/>
      <c r="O434" s="57"/>
      <c r="P434" s="57"/>
      <c r="Q434" s="57"/>
      <c r="R434" s="57"/>
      <c r="S434" s="57"/>
      <c r="T434" s="56"/>
      <c r="U434" s="56"/>
      <c r="V434" s="56"/>
      <c r="W434" s="56"/>
      <c r="X434" s="56"/>
      <c r="Y434" s="56"/>
      <c r="Z434" s="56"/>
      <c r="AA434" s="56"/>
      <c r="AB434" s="56"/>
      <c r="AC434" s="56"/>
      <c r="AD434" s="56"/>
    </row>
    <row r="435" spans="1:30" ht="15" customHeight="1" x14ac:dyDescent="0.35">
      <c r="A435" s="56"/>
      <c r="B435" s="59">
        <v>2021</v>
      </c>
      <c r="C435" s="57">
        <v>83.3</v>
      </c>
      <c r="D435" s="57">
        <v>84.8</v>
      </c>
      <c r="E435" s="60">
        <v>81.900000000000006</v>
      </c>
      <c r="F435" s="153">
        <f t="shared" si="43"/>
        <v>6588.9466999999995</v>
      </c>
      <c r="G435" s="153">
        <f t="shared" si="43"/>
        <v>3591.1103999999996</v>
      </c>
      <c r="H435" s="154">
        <f t="shared" si="43"/>
        <v>3009.9069</v>
      </c>
      <c r="I435" s="150"/>
      <c r="J435" s="151">
        <f t="shared" si="39"/>
        <v>0.54502040515823258</v>
      </c>
      <c r="K435" s="152">
        <f t="shared" si="40"/>
        <v>0.45681154166871624</v>
      </c>
      <c r="L435" s="57"/>
      <c r="M435" s="57"/>
      <c r="N435" s="57"/>
      <c r="O435" s="57"/>
      <c r="P435" s="57"/>
      <c r="Q435" s="57"/>
      <c r="R435" s="57"/>
      <c r="S435" s="57"/>
      <c r="T435" s="56"/>
      <c r="U435" s="56"/>
      <c r="V435" s="56"/>
      <c r="W435" s="56"/>
      <c r="X435" s="56"/>
      <c r="Y435" s="56"/>
      <c r="Z435" s="56"/>
      <c r="AA435" s="56"/>
      <c r="AB435" s="56"/>
      <c r="AC435" s="56"/>
      <c r="AD435" s="56"/>
    </row>
    <row r="436" spans="1:30" ht="15" customHeight="1" thickBot="1" x14ac:dyDescent="0.4">
      <c r="A436" s="62"/>
      <c r="B436" s="63">
        <v>2022</v>
      </c>
      <c r="C436" s="64">
        <v>76.900000000000006</v>
      </c>
      <c r="D436" s="64">
        <v>77.7</v>
      </c>
      <c r="E436" s="65">
        <v>76.5</v>
      </c>
      <c r="F436" s="155">
        <f t="shared" si="43"/>
        <v>6082.7131000000008</v>
      </c>
      <c r="G436" s="155">
        <f t="shared" si="43"/>
        <v>3290.4396000000002</v>
      </c>
      <c r="H436" s="156">
        <f t="shared" si="43"/>
        <v>2811.4514999999997</v>
      </c>
      <c r="I436" s="150"/>
      <c r="J436" s="157">
        <f t="shared" si="39"/>
        <v>0.5409493339411322</v>
      </c>
      <c r="K436" s="158">
        <f t="shared" si="40"/>
        <v>0.46220353545854387</v>
      </c>
      <c r="L436" s="57"/>
      <c r="M436" s="57"/>
      <c r="N436" s="57"/>
      <c r="O436" s="57"/>
      <c r="P436" s="57"/>
      <c r="Q436" s="57"/>
      <c r="R436" s="57"/>
      <c r="S436" s="57"/>
      <c r="T436" s="56"/>
      <c r="U436" s="56"/>
      <c r="V436" s="56"/>
      <c r="W436" s="56"/>
      <c r="X436" s="56"/>
      <c r="Y436" s="56"/>
      <c r="Z436" s="56"/>
      <c r="AA436" s="56"/>
      <c r="AB436" s="56"/>
      <c r="AC436" s="56"/>
      <c r="AD436" s="56"/>
    </row>
    <row r="437" spans="1:30" ht="15" customHeight="1" x14ac:dyDescent="0.35">
      <c r="A437" s="52" t="s">
        <v>19</v>
      </c>
      <c r="B437" s="53">
        <v>1994</v>
      </c>
      <c r="C437" s="54">
        <v>69.7</v>
      </c>
      <c r="D437" s="54">
        <v>67.5</v>
      </c>
      <c r="E437" s="55">
        <v>77.8</v>
      </c>
      <c r="F437" s="148">
        <f t="shared" ref="F437:H457" si="44">+F$458*C437/+C$458</f>
        <v>41419.712899999999</v>
      </c>
      <c r="G437" s="148">
        <f t="shared" si="44"/>
        <v>29613.262500000001</v>
      </c>
      <c r="H437" s="149">
        <f t="shared" si="44"/>
        <v>12101.0898</v>
      </c>
      <c r="I437" s="150"/>
      <c r="J437" s="159">
        <f t="shared" si="39"/>
        <v>0.71495576445678366</v>
      </c>
      <c r="K437" s="160">
        <f t="shared" si="40"/>
        <v>0.29215774211703915</v>
      </c>
      <c r="L437" s="57"/>
      <c r="M437" s="57"/>
      <c r="N437" s="57"/>
      <c r="O437" s="57"/>
      <c r="P437" s="57"/>
      <c r="Q437" s="57"/>
      <c r="R437" s="57"/>
      <c r="S437" s="57"/>
      <c r="T437" s="56"/>
      <c r="U437" s="56"/>
      <c r="V437" s="56"/>
      <c r="W437" s="56"/>
      <c r="X437" s="56"/>
      <c r="Y437" s="56"/>
      <c r="Z437" s="56"/>
      <c r="AA437" s="56"/>
      <c r="AB437" s="56"/>
      <c r="AC437" s="56"/>
      <c r="AD437" s="56"/>
    </row>
    <row r="438" spans="1:30" ht="15" customHeight="1" x14ac:dyDescent="0.35">
      <c r="A438" s="58"/>
      <c r="B438" s="59">
        <v>1995</v>
      </c>
      <c r="C438" s="57">
        <v>69.5</v>
      </c>
      <c r="D438" s="57">
        <v>66.099999999999994</v>
      </c>
      <c r="E438" s="60">
        <v>81.099999999999994</v>
      </c>
      <c r="F438" s="153">
        <f t="shared" si="44"/>
        <v>41300.861499999999</v>
      </c>
      <c r="G438" s="153">
        <f t="shared" si="44"/>
        <v>28999.0615</v>
      </c>
      <c r="H438" s="154">
        <f t="shared" si="44"/>
        <v>12614.375099999999</v>
      </c>
      <c r="I438" s="150"/>
      <c r="J438" s="151">
        <f t="shared" si="39"/>
        <v>0.70214180641244006</v>
      </c>
      <c r="K438" s="152">
        <f t="shared" si="40"/>
        <v>0.30542644007559017</v>
      </c>
      <c r="L438" s="57"/>
      <c r="M438" s="57"/>
      <c r="N438" s="57"/>
      <c r="O438" s="57"/>
      <c r="P438" s="57"/>
      <c r="Q438" s="57"/>
      <c r="R438" s="57"/>
      <c r="S438" s="57"/>
      <c r="T438" s="56"/>
      <c r="U438" s="56"/>
      <c r="V438" s="56"/>
      <c r="W438" s="56"/>
      <c r="X438" s="56"/>
      <c r="Y438" s="56"/>
      <c r="Z438" s="56"/>
      <c r="AA438" s="56"/>
      <c r="AB438" s="56"/>
      <c r="AC438" s="56"/>
      <c r="AD438" s="56"/>
    </row>
    <row r="439" spans="1:30" ht="15" customHeight="1" x14ac:dyDescent="0.35">
      <c r="A439" s="56"/>
      <c r="B439" s="59">
        <v>1996</v>
      </c>
      <c r="C439" s="57">
        <v>69.900000000000006</v>
      </c>
      <c r="D439" s="57">
        <v>67.099999999999994</v>
      </c>
      <c r="E439" s="60">
        <v>79.5</v>
      </c>
      <c r="F439" s="153">
        <f t="shared" si="44"/>
        <v>41538.564299999998</v>
      </c>
      <c r="G439" s="153">
        <f t="shared" si="44"/>
        <v>29437.7765</v>
      </c>
      <c r="H439" s="154">
        <f t="shared" si="44"/>
        <v>12365.5095</v>
      </c>
      <c r="I439" s="150"/>
      <c r="J439" s="151">
        <f t="shared" si="39"/>
        <v>0.70868545882795475</v>
      </c>
      <c r="K439" s="152">
        <f t="shared" si="40"/>
        <v>0.29768745522097884</v>
      </c>
      <c r="L439" s="57"/>
      <c r="M439" s="57"/>
      <c r="N439" s="57"/>
      <c r="O439" s="57"/>
      <c r="P439" s="57"/>
      <c r="Q439" s="57"/>
      <c r="R439" s="57"/>
      <c r="S439" s="57"/>
      <c r="T439" s="56"/>
      <c r="U439" s="56"/>
      <c r="V439" s="56"/>
      <c r="W439" s="56"/>
      <c r="X439" s="56"/>
      <c r="Y439" s="56"/>
      <c r="Z439" s="56"/>
      <c r="AA439" s="56"/>
      <c r="AB439" s="56"/>
      <c r="AC439" s="56"/>
      <c r="AD439" s="56"/>
    </row>
    <row r="440" spans="1:30" ht="15" customHeight="1" x14ac:dyDescent="0.35">
      <c r="A440" s="56"/>
      <c r="B440" s="59">
        <v>1997</v>
      </c>
      <c r="C440" s="57">
        <v>72.900000000000006</v>
      </c>
      <c r="D440" s="57">
        <v>72.099999999999994</v>
      </c>
      <c r="E440" s="60">
        <v>76.900000000000006</v>
      </c>
      <c r="F440" s="153">
        <f t="shared" si="44"/>
        <v>43321.335300000006</v>
      </c>
      <c r="G440" s="153">
        <f t="shared" si="44"/>
        <v>31631.351500000001</v>
      </c>
      <c r="H440" s="154">
        <f t="shared" si="44"/>
        <v>11961.1029</v>
      </c>
      <c r="I440" s="150"/>
      <c r="J440" s="151">
        <f t="shared" si="39"/>
        <v>0.73015642941181447</v>
      </c>
      <c r="K440" s="152">
        <f t="shared" si="40"/>
        <v>0.2761018979948201</v>
      </c>
      <c r="L440" s="57"/>
      <c r="M440" s="57"/>
      <c r="N440" s="57"/>
      <c r="O440" s="57"/>
      <c r="P440" s="57"/>
      <c r="Q440" s="57"/>
      <c r="R440" s="57"/>
      <c r="S440" s="57"/>
      <c r="T440" s="56"/>
      <c r="U440" s="56"/>
      <c r="V440" s="56"/>
      <c r="W440" s="56"/>
      <c r="X440" s="56"/>
      <c r="Y440" s="56"/>
      <c r="Z440" s="56"/>
      <c r="AA440" s="56"/>
      <c r="AB440" s="56"/>
      <c r="AC440" s="56"/>
      <c r="AD440" s="56"/>
    </row>
    <row r="441" spans="1:30" ht="15" customHeight="1" x14ac:dyDescent="0.35">
      <c r="A441" s="56"/>
      <c r="B441" s="59">
        <v>1998</v>
      </c>
      <c r="C441" s="57">
        <v>68.099999999999994</v>
      </c>
      <c r="D441" s="57">
        <v>65.099999999999994</v>
      </c>
      <c r="E441" s="60">
        <v>78</v>
      </c>
      <c r="F441" s="153">
        <f t="shared" si="44"/>
        <v>40468.901699999995</v>
      </c>
      <c r="G441" s="153">
        <f t="shared" si="44"/>
        <v>28560.3465</v>
      </c>
      <c r="H441" s="154">
        <f t="shared" si="44"/>
        <v>12132.198</v>
      </c>
      <c r="I441" s="150"/>
      <c r="J441" s="151">
        <f t="shared" si="39"/>
        <v>0.70573564639141173</v>
      </c>
      <c r="K441" s="152">
        <f t="shared" si="40"/>
        <v>0.29979064146433215</v>
      </c>
      <c r="L441" s="57"/>
      <c r="M441" s="57"/>
      <c r="N441" s="57"/>
      <c r="O441" s="57"/>
      <c r="P441" s="57"/>
      <c r="Q441" s="57"/>
      <c r="R441" s="57"/>
      <c r="S441" s="57"/>
      <c r="T441" s="56"/>
      <c r="U441" s="56"/>
      <c r="V441" s="56"/>
      <c r="W441" s="56"/>
      <c r="X441" s="56"/>
      <c r="Y441" s="56"/>
      <c r="Z441" s="56"/>
      <c r="AA441" s="56"/>
      <c r="AB441" s="56"/>
      <c r="AC441" s="56"/>
      <c r="AD441" s="56"/>
    </row>
    <row r="442" spans="1:30" ht="15" customHeight="1" x14ac:dyDescent="0.35">
      <c r="A442" s="56"/>
      <c r="B442" s="59">
        <v>1999</v>
      </c>
      <c r="C442" s="57">
        <v>68</v>
      </c>
      <c r="D442" s="57">
        <v>63.7</v>
      </c>
      <c r="E442" s="60">
        <v>81.3</v>
      </c>
      <c r="F442" s="153">
        <f t="shared" si="44"/>
        <v>40409.475999999995</v>
      </c>
      <c r="G442" s="153">
        <f t="shared" si="44"/>
        <v>27946.145500000002</v>
      </c>
      <c r="H442" s="154">
        <f t="shared" si="44"/>
        <v>12645.4833</v>
      </c>
      <c r="I442" s="150"/>
      <c r="J442" s="151">
        <f t="shared" si="39"/>
        <v>0.69157406297473412</v>
      </c>
      <c r="K442" s="152">
        <f t="shared" si="40"/>
        <v>0.31293361240318984</v>
      </c>
      <c r="L442" s="57"/>
      <c r="M442" s="57"/>
      <c r="N442" s="57"/>
      <c r="O442" s="57"/>
      <c r="P442" s="57"/>
      <c r="Q442" s="57"/>
      <c r="R442" s="57"/>
      <c r="S442" s="57"/>
      <c r="T442" s="56"/>
      <c r="U442" s="56"/>
      <c r="V442" s="56"/>
      <c r="W442" s="56"/>
      <c r="X442" s="56"/>
      <c r="Y442" s="56"/>
      <c r="Z442" s="56"/>
      <c r="AA442" s="56"/>
      <c r="AB442" s="56"/>
      <c r="AC442" s="56"/>
      <c r="AD442" s="56"/>
    </row>
    <row r="443" spans="1:30" ht="15" customHeight="1" x14ac:dyDescent="0.35">
      <c r="A443" s="56"/>
      <c r="B443" s="59">
        <v>2000</v>
      </c>
      <c r="C443" s="57">
        <v>72.7</v>
      </c>
      <c r="D443" s="57">
        <v>68.599999999999994</v>
      </c>
      <c r="E443" s="60">
        <v>85.4</v>
      </c>
      <c r="F443" s="153">
        <f t="shared" si="44"/>
        <v>43202.483899999999</v>
      </c>
      <c r="G443" s="153">
        <f t="shared" si="44"/>
        <v>30095.848999999998</v>
      </c>
      <c r="H443" s="154">
        <f t="shared" si="44"/>
        <v>13283.201400000002</v>
      </c>
      <c r="I443" s="150"/>
      <c r="J443" s="151">
        <f t="shared" si="39"/>
        <v>0.69662311707961766</v>
      </c>
      <c r="K443" s="152">
        <f t="shared" si="40"/>
        <v>0.30746383543007355</v>
      </c>
      <c r="L443" s="57"/>
      <c r="M443" s="57"/>
      <c r="N443" s="57"/>
      <c r="O443" s="57"/>
      <c r="P443" s="57"/>
      <c r="Q443" s="57"/>
      <c r="R443" s="57"/>
      <c r="S443" s="57"/>
      <c r="T443" s="56"/>
      <c r="U443" s="56"/>
      <c r="V443" s="56"/>
      <c r="W443" s="56"/>
      <c r="X443" s="56"/>
      <c r="Y443" s="56"/>
      <c r="Z443" s="56"/>
      <c r="AA443" s="56"/>
      <c r="AB443" s="56"/>
      <c r="AC443" s="56"/>
      <c r="AD443" s="56"/>
    </row>
    <row r="444" spans="1:30" ht="15" customHeight="1" x14ac:dyDescent="0.35">
      <c r="A444" s="56"/>
      <c r="B444" s="59">
        <v>2001</v>
      </c>
      <c r="C444" s="57">
        <v>74</v>
      </c>
      <c r="D444" s="57">
        <v>70.3</v>
      </c>
      <c r="E444" s="60">
        <v>85.6</v>
      </c>
      <c r="F444" s="153">
        <f t="shared" si="44"/>
        <v>43975.017999999996</v>
      </c>
      <c r="G444" s="153">
        <f t="shared" si="44"/>
        <v>30841.664499999999</v>
      </c>
      <c r="H444" s="154">
        <f t="shared" si="44"/>
        <v>13314.309600000001</v>
      </c>
      <c r="I444" s="150"/>
      <c r="J444" s="151">
        <f t="shared" si="39"/>
        <v>0.70134512508897673</v>
      </c>
      <c r="K444" s="152">
        <f t="shared" si="40"/>
        <v>0.30276984991796935</v>
      </c>
      <c r="L444" s="57"/>
      <c r="M444" s="57"/>
      <c r="N444" s="57"/>
      <c r="O444" s="57"/>
      <c r="P444" s="57"/>
      <c r="Q444" s="57"/>
      <c r="R444" s="57"/>
      <c r="S444" s="57"/>
      <c r="T444" s="56"/>
      <c r="U444" s="56"/>
      <c r="V444" s="56"/>
      <c r="W444" s="56"/>
      <c r="X444" s="56"/>
      <c r="Y444" s="56"/>
      <c r="Z444" s="56"/>
      <c r="AA444" s="56"/>
      <c r="AB444" s="56"/>
      <c r="AC444" s="56"/>
      <c r="AD444" s="56"/>
    </row>
    <row r="445" spans="1:30" ht="15" customHeight="1" x14ac:dyDescent="0.35">
      <c r="A445" s="56"/>
      <c r="B445" s="59">
        <v>2002</v>
      </c>
      <c r="C445" s="57">
        <v>79.2</v>
      </c>
      <c r="D445" s="57">
        <v>74.099999999999994</v>
      </c>
      <c r="E445" s="60">
        <v>95</v>
      </c>
      <c r="F445" s="153">
        <f t="shared" si="44"/>
        <v>47065.154399999992</v>
      </c>
      <c r="G445" s="153">
        <f t="shared" si="44"/>
        <v>32508.781499999997</v>
      </c>
      <c r="H445" s="154">
        <f t="shared" si="44"/>
        <v>14776.395</v>
      </c>
      <c r="I445" s="150"/>
      <c r="J445" s="151">
        <f t="shared" si="39"/>
        <v>0.69071868379974977</v>
      </c>
      <c r="K445" s="152">
        <f t="shared" si="40"/>
        <v>0.31395615691425421</v>
      </c>
      <c r="L445" s="57"/>
      <c r="M445" s="57"/>
      <c r="N445" s="57"/>
      <c r="O445" s="57"/>
      <c r="P445" s="57"/>
      <c r="Q445" s="57"/>
      <c r="R445" s="57"/>
      <c r="S445" s="57"/>
      <c r="T445" s="56"/>
      <c r="U445" s="56"/>
      <c r="V445" s="56"/>
      <c r="W445" s="56"/>
      <c r="X445" s="56"/>
      <c r="Y445" s="56"/>
      <c r="Z445" s="56"/>
      <c r="AA445" s="56"/>
      <c r="AB445" s="56"/>
      <c r="AC445" s="56"/>
      <c r="AD445" s="56"/>
    </row>
    <row r="446" spans="1:30" ht="15" customHeight="1" x14ac:dyDescent="0.35">
      <c r="A446" s="56"/>
      <c r="B446" s="59">
        <v>2003</v>
      </c>
      <c r="C446" s="57">
        <v>82.7</v>
      </c>
      <c r="D446" s="57">
        <v>79.5</v>
      </c>
      <c r="E446" s="60">
        <v>93.4</v>
      </c>
      <c r="F446" s="153">
        <f t="shared" si="44"/>
        <v>49145.053899999999</v>
      </c>
      <c r="G446" s="153">
        <f t="shared" si="44"/>
        <v>34877.842499999999</v>
      </c>
      <c r="H446" s="154">
        <f t="shared" si="44"/>
        <v>14527.529400000001</v>
      </c>
      <c r="I446" s="150"/>
      <c r="J446" s="151">
        <f t="shared" si="39"/>
        <v>0.70969181498852729</v>
      </c>
      <c r="K446" s="152">
        <f t="shared" si="40"/>
        <v>0.29560511683557239</v>
      </c>
      <c r="L446" s="57"/>
      <c r="M446" s="57"/>
      <c r="N446" s="57"/>
      <c r="O446" s="57"/>
      <c r="P446" s="57"/>
      <c r="Q446" s="57"/>
      <c r="R446" s="57"/>
      <c r="S446" s="57"/>
      <c r="T446" s="56"/>
      <c r="U446" s="56"/>
      <c r="V446" s="56"/>
      <c r="W446" s="56"/>
      <c r="X446" s="56"/>
      <c r="Y446" s="56"/>
      <c r="Z446" s="56"/>
      <c r="AA446" s="56"/>
      <c r="AB446" s="56"/>
      <c r="AC446" s="56"/>
      <c r="AD446" s="56"/>
    </row>
    <row r="447" spans="1:30" ht="15" customHeight="1" x14ac:dyDescent="0.35">
      <c r="A447" s="56"/>
      <c r="B447" s="59">
        <v>2004</v>
      </c>
      <c r="C447" s="57">
        <v>88</v>
      </c>
      <c r="D447" s="57">
        <v>84.4</v>
      </c>
      <c r="E447" s="60">
        <v>99.8</v>
      </c>
      <c r="F447" s="153">
        <f t="shared" si="44"/>
        <v>52294.615999999995</v>
      </c>
      <c r="G447" s="153">
        <f t="shared" si="44"/>
        <v>37027.546000000002</v>
      </c>
      <c r="H447" s="154">
        <f t="shared" si="44"/>
        <v>15522.9918</v>
      </c>
      <c r="I447" s="150"/>
      <c r="J447" s="151">
        <f t="shared" si="39"/>
        <v>0.70805656169269904</v>
      </c>
      <c r="K447" s="152">
        <f t="shared" si="40"/>
        <v>0.29683728435829804</v>
      </c>
      <c r="L447" s="57"/>
      <c r="M447" s="57"/>
      <c r="N447" s="57"/>
      <c r="O447" s="57"/>
      <c r="P447" s="57"/>
      <c r="Q447" s="57"/>
      <c r="R447" s="57"/>
      <c r="S447" s="57"/>
      <c r="T447" s="56"/>
      <c r="U447" s="56"/>
      <c r="V447" s="56"/>
      <c r="W447" s="56"/>
      <c r="X447" s="56"/>
      <c r="Y447" s="56"/>
      <c r="Z447" s="56"/>
      <c r="AA447" s="56"/>
      <c r="AB447" s="56"/>
      <c r="AC447" s="56"/>
      <c r="AD447" s="56"/>
    </row>
    <row r="448" spans="1:30" ht="15" customHeight="1" x14ac:dyDescent="0.35">
      <c r="A448" s="56"/>
      <c r="B448" s="59">
        <v>2005</v>
      </c>
      <c r="C448" s="57">
        <v>94.3</v>
      </c>
      <c r="D448" s="57">
        <v>88.7</v>
      </c>
      <c r="E448" s="60">
        <v>111.7</v>
      </c>
      <c r="F448" s="153">
        <f t="shared" si="44"/>
        <v>56038.435099999995</v>
      </c>
      <c r="G448" s="153">
        <f t="shared" si="44"/>
        <v>38914.020500000006</v>
      </c>
      <c r="H448" s="154">
        <f t="shared" si="44"/>
        <v>17373.929700000001</v>
      </c>
      <c r="I448" s="150"/>
      <c r="J448" s="151">
        <f t="shared" si="39"/>
        <v>0.6944166165696517</v>
      </c>
      <c r="K448" s="152">
        <f t="shared" si="40"/>
        <v>0.31003595423384694</v>
      </c>
      <c r="L448" s="57"/>
      <c r="M448" s="57"/>
      <c r="N448" s="57"/>
      <c r="O448" s="57"/>
      <c r="P448" s="57"/>
      <c r="Q448" s="57"/>
      <c r="R448" s="57"/>
      <c r="S448" s="57"/>
      <c r="T448" s="56"/>
      <c r="U448" s="56"/>
      <c r="V448" s="56"/>
      <c r="W448" s="56"/>
      <c r="X448" s="56"/>
      <c r="Y448" s="56"/>
      <c r="Z448" s="56"/>
      <c r="AA448" s="56"/>
      <c r="AB448" s="56"/>
      <c r="AC448" s="56"/>
      <c r="AD448" s="56"/>
    </row>
    <row r="449" spans="1:30" ht="15" customHeight="1" x14ac:dyDescent="0.35">
      <c r="A449" s="56"/>
      <c r="B449" s="59">
        <v>2006</v>
      </c>
      <c r="C449" s="57">
        <v>99.8</v>
      </c>
      <c r="D449" s="57">
        <v>95.7</v>
      </c>
      <c r="E449" s="60">
        <v>113</v>
      </c>
      <c r="F449" s="153">
        <f t="shared" si="44"/>
        <v>59306.848599999998</v>
      </c>
      <c r="G449" s="153">
        <f t="shared" si="44"/>
        <v>41985.025499999996</v>
      </c>
      <c r="H449" s="154">
        <f t="shared" si="44"/>
        <v>17576.133000000002</v>
      </c>
      <c r="I449" s="150"/>
      <c r="J449" s="151">
        <f t="shared" si="39"/>
        <v>0.70792878885154586</v>
      </c>
      <c r="K449" s="152">
        <f t="shared" si="40"/>
        <v>0.2963592471173726</v>
      </c>
      <c r="L449" s="57"/>
      <c r="M449" s="57"/>
      <c r="N449" s="57"/>
      <c r="O449" s="57"/>
      <c r="P449" s="57"/>
      <c r="Q449" s="57"/>
      <c r="R449" s="57"/>
      <c r="S449" s="57"/>
      <c r="T449" s="56"/>
      <c r="U449" s="56"/>
      <c r="V449" s="56"/>
      <c r="W449" s="56"/>
      <c r="X449" s="56"/>
      <c r="Y449" s="56"/>
      <c r="Z449" s="56"/>
      <c r="AA449" s="56"/>
      <c r="AB449" s="56"/>
      <c r="AC449" s="56"/>
      <c r="AD449" s="56"/>
    </row>
    <row r="450" spans="1:30" ht="15" customHeight="1" x14ac:dyDescent="0.35">
      <c r="A450" s="56"/>
      <c r="B450" s="59">
        <v>2007</v>
      </c>
      <c r="C450" s="57">
        <v>106</v>
      </c>
      <c r="D450" s="57">
        <v>101.3</v>
      </c>
      <c r="E450" s="60">
        <v>121.1</v>
      </c>
      <c r="F450" s="153">
        <f t="shared" si="44"/>
        <v>62991.241999999991</v>
      </c>
      <c r="G450" s="153">
        <f t="shared" si="44"/>
        <v>44441.8295</v>
      </c>
      <c r="H450" s="154">
        <f t="shared" si="44"/>
        <v>18836.015100000001</v>
      </c>
      <c r="I450" s="150"/>
      <c r="J450" s="151">
        <f t="shared" ref="J450:J513" si="45">+G450/F450</f>
        <v>0.70552394410638875</v>
      </c>
      <c r="K450" s="152">
        <f t="shared" ref="K450:K513" si="46">+H450/F450</f>
        <v>0.2990259360182167</v>
      </c>
      <c r="L450" s="57"/>
      <c r="M450" s="57"/>
      <c r="N450" s="57"/>
      <c r="O450" s="57"/>
      <c r="P450" s="57"/>
      <c r="Q450" s="57"/>
      <c r="R450" s="57"/>
      <c r="S450" s="57"/>
      <c r="T450" s="56"/>
      <c r="U450" s="56"/>
      <c r="V450" s="56"/>
      <c r="W450" s="56"/>
      <c r="X450" s="56"/>
      <c r="Y450" s="56"/>
      <c r="Z450" s="56"/>
      <c r="AA450" s="56"/>
      <c r="AB450" s="56"/>
      <c r="AC450" s="56"/>
      <c r="AD450" s="56"/>
    </row>
    <row r="451" spans="1:30" ht="15" customHeight="1" x14ac:dyDescent="0.35">
      <c r="A451" s="56"/>
      <c r="B451" s="59">
        <v>2008</v>
      </c>
      <c r="C451" s="57">
        <v>107.7</v>
      </c>
      <c r="D451" s="57">
        <v>102.7</v>
      </c>
      <c r="E451" s="60">
        <v>123.8</v>
      </c>
      <c r="F451" s="153">
        <f t="shared" si="44"/>
        <v>64001.478899999995</v>
      </c>
      <c r="G451" s="153">
        <f t="shared" si="44"/>
        <v>45056.030500000001</v>
      </c>
      <c r="H451" s="154">
        <f t="shared" si="44"/>
        <v>19255.9758</v>
      </c>
      <c r="I451" s="150"/>
      <c r="J451" s="151">
        <f t="shared" si="45"/>
        <v>0.70398420902739489</v>
      </c>
      <c r="K451" s="152">
        <f t="shared" si="46"/>
        <v>0.30086766948130633</v>
      </c>
      <c r="L451" s="57"/>
      <c r="M451" s="57"/>
      <c r="N451" s="57"/>
      <c r="O451" s="57"/>
      <c r="P451" s="57"/>
      <c r="Q451" s="57"/>
      <c r="R451" s="57"/>
      <c r="S451" s="57"/>
      <c r="T451" s="56"/>
      <c r="U451" s="56"/>
      <c r="V451" s="56"/>
      <c r="W451" s="56"/>
      <c r="X451" s="56"/>
      <c r="Y451" s="56"/>
      <c r="Z451" s="56"/>
      <c r="AA451" s="56"/>
      <c r="AB451" s="56"/>
      <c r="AC451" s="56"/>
      <c r="AD451" s="56"/>
    </row>
    <row r="452" spans="1:30" ht="15" customHeight="1" x14ac:dyDescent="0.35">
      <c r="A452" s="56"/>
      <c r="B452" s="59">
        <v>2009</v>
      </c>
      <c r="C452" s="57">
        <v>75.7</v>
      </c>
      <c r="D452" s="57">
        <v>70.400000000000006</v>
      </c>
      <c r="E452" s="60">
        <v>93.2</v>
      </c>
      <c r="F452" s="153">
        <f t="shared" si="44"/>
        <v>44985.2549</v>
      </c>
      <c r="G452" s="153">
        <f t="shared" si="44"/>
        <v>30885.536</v>
      </c>
      <c r="H452" s="154">
        <f t="shared" si="44"/>
        <v>14496.421200000001</v>
      </c>
      <c r="I452" s="150"/>
      <c r="J452" s="151">
        <f t="shared" si="45"/>
        <v>0.68657021214300151</v>
      </c>
      <c r="K452" s="152">
        <f t="shared" si="46"/>
        <v>0.32224828407052108</v>
      </c>
      <c r="L452" s="57"/>
      <c r="M452" s="57"/>
      <c r="N452" s="57"/>
      <c r="O452" s="57"/>
      <c r="P452" s="57"/>
      <c r="Q452" s="57"/>
      <c r="R452" s="57"/>
      <c r="S452" s="57"/>
      <c r="T452" s="56"/>
      <c r="U452" s="56"/>
      <c r="V452" s="56"/>
      <c r="W452" s="56"/>
      <c r="X452" s="56"/>
      <c r="Y452" s="56"/>
      <c r="Z452" s="56"/>
      <c r="AA452" s="56"/>
      <c r="AB452" s="56"/>
      <c r="AC452" s="56"/>
      <c r="AD452" s="56"/>
    </row>
    <row r="453" spans="1:30" ht="15" customHeight="1" x14ac:dyDescent="0.35">
      <c r="A453" s="56"/>
      <c r="B453" s="59">
        <v>2010</v>
      </c>
      <c r="C453" s="57">
        <v>93.4</v>
      </c>
      <c r="D453" s="57">
        <v>87</v>
      </c>
      <c r="E453" s="60">
        <v>114.3</v>
      </c>
      <c r="F453" s="153">
        <f t="shared" si="44"/>
        <v>55503.603799999997</v>
      </c>
      <c r="G453" s="153">
        <f t="shared" si="44"/>
        <v>38168.205000000002</v>
      </c>
      <c r="H453" s="154">
        <f t="shared" si="44"/>
        <v>17778.336299999999</v>
      </c>
      <c r="I453" s="150"/>
      <c r="J453" s="151">
        <f t="shared" si="45"/>
        <v>0.68767075265120003</v>
      </c>
      <c r="K453" s="152">
        <f t="shared" si="46"/>
        <v>0.32030958501473017</v>
      </c>
      <c r="L453" s="57"/>
      <c r="M453" s="57"/>
      <c r="N453" s="57"/>
      <c r="O453" s="57"/>
      <c r="P453" s="57"/>
      <c r="Q453" s="57"/>
      <c r="R453" s="57"/>
      <c r="S453" s="57"/>
      <c r="T453" s="56"/>
      <c r="U453" s="56"/>
      <c r="V453" s="56"/>
      <c r="W453" s="56"/>
      <c r="X453" s="56"/>
      <c r="Y453" s="56"/>
      <c r="Z453" s="56"/>
      <c r="AA453" s="56"/>
      <c r="AB453" s="56"/>
      <c r="AC453" s="56"/>
      <c r="AD453" s="56"/>
    </row>
    <row r="454" spans="1:30" ht="15" customHeight="1" x14ac:dyDescent="0.35">
      <c r="A454" s="56"/>
      <c r="B454" s="59">
        <v>2011</v>
      </c>
      <c r="C454" s="57">
        <v>86.5</v>
      </c>
      <c r="D454" s="57">
        <v>81.400000000000006</v>
      </c>
      <c r="E454" s="60">
        <v>103.5</v>
      </c>
      <c r="F454" s="153">
        <f t="shared" si="44"/>
        <v>51403.230499999998</v>
      </c>
      <c r="G454" s="153">
        <f t="shared" si="44"/>
        <v>35711.400999999998</v>
      </c>
      <c r="H454" s="154">
        <f t="shared" si="44"/>
        <v>16098.4935</v>
      </c>
      <c r="I454" s="150"/>
      <c r="J454" s="151">
        <f t="shared" si="45"/>
        <v>0.69473067456334281</v>
      </c>
      <c r="K454" s="152">
        <f t="shared" si="46"/>
        <v>0.31318057918558251</v>
      </c>
      <c r="L454" s="57"/>
      <c r="M454" s="57"/>
      <c r="N454" s="57"/>
      <c r="O454" s="57"/>
      <c r="P454" s="57"/>
      <c r="Q454" s="57"/>
      <c r="R454" s="57"/>
      <c r="S454" s="57"/>
      <c r="T454" s="56"/>
      <c r="U454" s="56"/>
      <c r="V454" s="56"/>
      <c r="W454" s="56"/>
      <c r="X454" s="56"/>
      <c r="Y454" s="56"/>
      <c r="Z454" s="56"/>
      <c r="AA454" s="56"/>
      <c r="AB454" s="56"/>
      <c r="AC454" s="56"/>
      <c r="AD454" s="56"/>
    </row>
    <row r="455" spans="1:30" ht="15" customHeight="1" x14ac:dyDescent="0.35">
      <c r="A455" s="56"/>
      <c r="B455" s="59">
        <v>2012</v>
      </c>
      <c r="C455" s="57">
        <v>93.9</v>
      </c>
      <c r="D455" s="57">
        <v>88.5</v>
      </c>
      <c r="E455" s="60">
        <v>111.7</v>
      </c>
      <c r="F455" s="153">
        <f t="shared" si="44"/>
        <v>55800.732300000003</v>
      </c>
      <c r="G455" s="153">
        <f t="shared" si="44"/>
        <v>38826.277499999997</v>
      </c>
      <c r="H455" s="154">
        <f t="shared" si="44"/>
        <v>17373.929700000001</v>
      </c>
      <c r="I455" s="150"/>
      <c r="J455" s="151">
        <f t="shared" si="45"/>
        <v>0.69580229326130172</v>
      </c>
      <c r="K455" s="152">
        <f t="shared" si="46"/>
        <v>0.31135666117414018</v>
      </c>
      <c r="L455" s="57"/>
      <c r="M455" s="57"/>
      <c r="N455" s="57"/>
      <c r="O455" s="57"/>
      <c r="P455" s="57"/>
      <c r="Q455" s="57"/>
      <c r="R455" s="57"/>
      <c r="S455" s="57"/>
      <c r="T455" s="56"/>
      <c r="U455" s="56"/>
      <c r="V455" s="56"/>
      <c r="W455" s="56"/>
      <c r="X455" s="56"/>
      <c r="Y455" s="56"/>
      <c r="Z455" s="56"/>
      <c r="AA455" s="56"/>
      <c r="AB455" s="56"/>
      <c r="AC455" s="56"/>
      <c r="AD455" s="56"/>
    </row>
    <row r="456" spans="1:30" ht="15" customHeight="1" x14ac:dyDescent="0.35">
      <c r="A456" s="56"/>
      <c r="B456" s="59">
        <v>2013</v>
      </c>
      <c r="C456" s="57">
        <v>94</v>
      </c>
      <c r="D456" s="57">
        <v>93.2</v>
      </c>
      <c r="E456" s="60">
        <v>96.3</v>
      </c>
      <c r="F456" s="153">
        <f t="shared" si="44"/>
        <v>55860.157999999996</v>
      </c>
      <c r="G456" s="153">
        <f t="shared" si="44"/>
        <v>40888.238000000005</v>
      </c>
      <c r="H456" s="154">
        <f t="shared" si="44"/>
        <v>14978.598300000001</v>
      </c>
      <c r="I456" s="150"/>
      <c r="J456" s="151">
        <f t="shared" si="45"/>
        <v>0.73197497937617739</v>
      </c>
      <c r="K456" s="152">
        <f t="shared" si="46"/>
        <v>0.26814457452841439</v>
      </c>
      <c r="L456" s="57"/>
      <c r="M456" s="57"/>
      <c r="N456" s="57"/>
      <c r="O456" s="57"/>
      <c r="P456" s="57"/>
      <c r="Q456" s="57"/>
      <c r="R456" s="57"/>
      <c r="S456" s="57"/>
      <c r="T456" s="56"/>
      <c r="U456" s="56"/>
      <c r="V456" s="56"/>
      <c r="W456" s="56"/>
      <c r="X456" s="56"/>
      <c r="Y456" s="56"/>
      <c r="Z456" s="56"/>
      <c r="AA456" s="56"/>
      <c r="AB456" s="56"/>
      <c r="AC456" s="56"/>
      <c r="AD456" s="56"/>
    </row>
    <row r="457" spans="1:30" ht="15" customHeight="1" x14ac:dyDescent="0.35">
      <c r="A457" s="56"/>
      <c r="B457" s="59">
        <v>2014</v>
      </c>
      <c r="C457" s="57">
        <v>96.1</v>
      </c>
      <c r="D457" s="57">
        <v>95.3</v>
      </c>
      <c r="E457" s="60">
        <v>98.4</v>
      </c>
      <c r="F457" s="153">
        <f t="shared" si="44"/>
        <v>57108.097699999998</v>
      </c>
      <c r="G457" s="153">
        <f t="shared" si="44"/>
        <v>41809.539499999999</v>
      </c>
      <c r="H457" s="154">
        <f t="shared" si="44"/>
        <v>15305.234400000001</v>
      </c>
      <c r="I457" s="150"/>
      <c r="J457" s="151">
        <f t="shared" si="45"/>
        <v>0.73211227801061918</v>
      </c>
      <c r="K457" s="152">
        <f t="shared" si="46"/>
        <v>0.26800462660131652</v>
      </c>
      <c r="L457" s="57"/>
      <c r="M457" s="57"/>
      <c r="N457" s="57"/>
      <c r="O457" s="57"/>
      <c r="P457" s="57"/>
      <c r="Q457" s="57"/>
      <c r="R457" s="57"/>
      <c r="S457" s="57"/>
      <c r="T457" s="56"/>
      <c r="U457" s="56"/>
      <c r="V457" s="56"/>
      <c r="W457" s="56"/>
      <c r="X457" s="56"/>
      <c r="Y457" s="56"/>
      <c r="Z457" s="56"/>
      <c r="AA457" s="56"/>
      <c r="AB457" s="56"/>
      <c r="AC457" s="56"/>
      <c r="AD457" s="56"/>
    </row>
    <row r="458" spans="1:30" ht="15" customHeight="1" x14ac:dyDescent="0.35">
      <c r="A458" s="56"/>
      <c r="B458" s="59">
        <v>2015</v>
      </c>
      <c r="C458" s="57">
        <v>100</v>
      </c>
      <c r="D458" s="57">
        <v>100</v>
      </c>
      <c r="E458" s="60">
        <v>100</v>
      </c>
      <c r="F458" s="163">
        <v>59425.7</v>
      </c>
      <c r="G458" s="163">
        <v>43871.5</v>
      </c>
      <c r="H458" s="164">
        <v>15554.1</v>
      </c>
      <c r="I458" s="150"/>
      <c r="J458" s="151">
        <f t="shared" si="45"/>
        <v>0.73825802640944915</v>
      </c>
      <c r="K458" s="152">
        <f t="shared" si="46"/>
        <v>0.26174029081693612</v>
      </c>
      <c r="L458" s="57"/>
      <c r="M458" s="57"/>
      <c r="N458" s="57"/>
      <c r="O458" s="57"/>
      <c r="P458" s="57"/>
      <c r="Q458" s="57"/>
      <c r="R458" s="57"/>
      <c r="S458" s="57"/>
      <c r="T458" s="56"/>
      <c r="U458" s="56"/>
      <c r="V458" s="56"/>
      <c r="W458" s="56"/>
      <c r="X458" s="56"/>
      <c r="Y458" s="56"/>
      <c r="Z458" s="56"/>
      <c r="AA458" s="56"/>
      <c r="AB458" s="56"/>
      <c r="AC458" s="56"/>
      <c r="AD458" s="56"/>
    </row>
    <row r="459" spans="1:30" ht="15" customHeight="1" x14ac:dyDescent="0.35">
      <c r="A459" s="56"/>
      <c r="B459" s="59">
        <v>2016</v>
      </c>
      <c r="C459" s="57">
        <v>100.5</v>
      </c>
      <c r="D459" s="57">
        <v>100.9</v>
      </c>
      <c r="E459" s="60">
        <v>99.6</v>
      </c>
      <c r="F459" s="153">
        <f t="shared" ref="F459:H465" si="47">+F$458*C459/+C$458</f>
        <v>59722.828499999996</v>
      </c>
      <c r="G459" s="153">
        <f t="shared" si="47"/>
        <v>44266.343500000003</v>
      </c>
      <c r="H459" s="154">
        <f t="shared" si="47"/>
        <v>15491.883599999999</v>
      </c>
      <c r="I459" s="150"/>
      <c r="J459" s="151">
        <f t="shared" si="45"/>
        <v>0.74119636681306889</v>
      </c>
      <c r="K459" s="152">
        <f t="shared" si="46"/>
        <v>0.25939634791409788</v>
      </c>
      <c r="L459" s="57"/>
      <c r="M459" s="57"/>
      <c r="N459" s="57"/>
      <c r="O459" s="57"/>
      <c r="P459" s="57"/>
      <c r="Q459" s="57"/>
      <c r="R459" s="57"/>
      <c r="S459" s="57"/>
      <c r="T459" s="56"/>
      <c r="U459" s="56"/>
      <c r="V459" s="56"/>
      <c r="W459" s="56"/>
      <c r="X459" s="56"/>
      <c r="Y459" s="56"/>
      <c r="Z459" s="56"/>
      <c r="AA459" s="56"/>
      <c r="AB459" s="56"/>
      <c r="AC459" s="56"/>
      <c r="AD459" s="56"/>
    </row>
    <row r="460" spans="1:30" ht="15" customHeight="1" x14ac:dyDescent="0.35">
      <c r="A460" s="56"/>
      <c r="B460" s="59">
        <v>2017</v>
      </c>
      <c r="C460" s="57">
        <v>106.3</v>
      </c>
      <c r="D460" s="57">
        <v>106.6</v>
      </c>
      <c r="E460" s="60">
        <v>105.5</v>
      </c>
      <c r="F460" s="153">
        <f t="shared" si="47"/>
        <v>63169.51909999999</v>
      </c>
      <c r="G460" s="153">
        <f t="shared" si="47"/>
        <v>46767.018999999993</v>
      </c>
      <c r="H460" s="154">
        <f t="shared" si="47"/>
        <v>16409.575499999999</v>
      </c>
      <c r="I460" s="150"/>
      <c r="J460" s="151">
        <f t="shared" si="45"/>
        <v>0.74034153918388779</v>
      </c>
      <c r="K460" s="152">
        <f t="shared" si="46"/>
        <v>0.25977046736770237</v>
      </c>
      <c r="L460" s="57"/>
      <c r="M460" s="57"/>
      <c r="N460" s="57"/>
      <c r="O460" s="57"/>
      <c r="P460" s="57"/>
      <c r="Q460" s="57"/>
      <c r="R460" s="57"/>
      <c r="S460" s="57"/>
      <c r="T460" s="56"/>
      <c r="U460" s="56"/>
      <c r="V460" s="56"/>
      <c r="W460" s="56"/>
      <c r="X460" s="56"/>
      <c r="Y460" s="56"/>
      <c r="Z460" s="56"/>
      <c r="AA460" s="56"/>
      <c r="AB460" s="56"/>
      <c r="AC460" s="56"/>
      <c r="AD460" s="56"/>
    </row>
    <row r="461" spans="1:30" ht="15" customHeight="1" x14ac:dyDescent="0.35">
      <c r="A461" s="56"/>
      <c r="B461" s="59">
        <v>2018</v>
      </c>
      <c r="C461" s="57">
        <v>108.3</v>
      </c>
      <c r="D461" s="57">
        <v>108.6</v>
      </c>
      <c r="E461" s="60">
        <v>107.5</v>
      </c>
      <c r="F461" s="153">
        <f t="shared" si="47"/>
        <v>64358.033099999993</v>
      </c>
      <c r="G461" s="153">
        <f t="shared" si="47"/>
        <v>47644.448999999993</v>
      </c>
      <c r="H461" s="154">
        <f t="shared" si="47"/>
        <v>16720.657500000001</v>
      </c>
      <c r="I461" s="150"/>
      <c r="J461" s="151">
        <f t="shared" si="45"/>
        <v>0.74030306249368583</v>
      </c>
      <c r="K461" s="152">
        <f t="shared" si="46"/>
        <v>0.2598068445320465</v>
      </c>
      <c r="L461" s="57"/>
      <c r="M461" s="57"/>
      <c r="N461" s="57"/>
      <c r="O461" s="57"/>
      <c r="P461" s="57"/>
      <c r="Q461" s="57"/>
      <c r="R461" s="57"/>
      <c r="S461" s="57"/>
      <c r="T461" s="56"/>
      <c r="U461" s="56"/>
      <c r="V461" s="56"/>
      <c r="W461" s="56"/>
      <c r="X461" s="56"/>
      <c r="Y461" s="56"/>
      <c r="Z461" s="56"/>
      <c r="AA461" s="56"/>
      <c r="AB461" s="56"/>
      <c r="AC461" s="56"/>
      <c r="AD461" s="56"/>
    </row>
    <row r="462" spans="1:30" ht="15" customHeight="1" x14ac:dyDescent="0.35">
      <c r="A462" s="56"/>
      <c r="B462" s="59">
        <v>2019</v>
      </c>
      <c r="C462" s="57">
        <v>107</v>
      </c>
      <c r="D462" s="57">
        <v>107.9</v>
      </c>
      <c r="E462" s="60">
        <v>104.3</v>
      </c>
      <c r="F462" s="153">
        <f t="shared" si="47"/>
        <v>63585.498999999996</v>
      </c>
      <c r="G462" s="153">
        <f t="shared" si="47"/>
        <v>47337.348500000007</v>
      </c>
      <c r="H462" s="154">
        <f t="shared" si="47"/>
        <v>16222.926299999999</v>
      </c>
      <c r="I462" s="150"/>
      <c r="J462" s="151">
        <f t="shared" si="45"/>
        <v>0.74446767336055675</v>
      </c>
      <c r="K462" s="152">
        <f t="shared" si="46"/>
        <v>0.25513562927295735</v>
      </c>
      <c r="L462" s="57"/>
      <c r="M462" s="57"/>
      <c r="N462" s="57"/>
      <c r="O462" s="57"/>
      <c r="P462" s="57"/>
      <c r="Q462" s="57"/>
      <c r="R462" s="57"/>
      <c r="S462" s="57"/>
      <c r="T462" s="56"/>
      <c r="U462" s="56"/>
      <c r="V462" s="56"/>
      <c r="W462" s="56"/>
      <c r="X462" s="56"/>
      <c r="Y462" s="56"/>
      <c r="Z462" s="56"/>
      <c r="AA462" s="56"/>
      <c r="AB462" s="56"/>
      <c r="AC462" s="56"/>
      <c r="AD462" s="56"/>
    </row>
    <row r="463" spans="1:30" ht="15" customHeight="1" x14ac:dyDescent="0.35">
      <c r="A463" s="56"/>
      <c r="B463" s="59">
        <v>2020</v>
      </c>
      <c r="C463" s="57">
        <v>89.4</v>
      </c>
      <c r="D463" s="57">
        <v>87.4</v>
      </c>
      <c r="E463" s="60">
        <v>95.8</v>
      </c>
      <c r="F463" s="153">
        <f t="shared" si="47"/>
        <v>53126.575799999999</v>
      </c>
      <c r="G463" s="153">
        <f t="shared" si="47"/>
        <v>38343.690999999999</v>
      </c>
      <c r="H463" s="154">
        <f t="shared" si="47"/>
        <v>14900.827800000001</v>
      </c>
      <c r="I463" s="150"/>
      <c r="J463" s="151">
        <f t="shared" si="45"/>
        <v>0.72174218689245917</v>
      </c>
      <c r="K463" s="152">
        <f t="shared" si="46"/>
        <v>0.28047785078593379</v>
      </c>
      <c r="L463" s="57"/>
      <c r="M463" s="57"/>
      <c r="N463" s="57"/>
      <c r="O463" s="57"/>
      <c r="P463" s="57"/>
      <c r="Q463" s="57"/>
      <c r="R463" s="57"/>
      <c r="S463" s="57"/>
      <c r="T463" s="56"/>
      <c r="U463" s="56"/>
      <c r="V463" s="56"/>
      <c r="W463" s="56"/>
      <c r="X463" s="56"/>
      <c r="Y463" s="56"/>
      <c r="Z463" s="56"/>
      <c r="AA463" s="56"/>
      <c r="AB463" s="56"/>
      <c r="AC463" s="56"/>
      <c r="AD463" s="56"/>
    </row>
    <row r="464" spans="1:30" ht="15" customHeight="1" x14ac:dyDescent="0.35">
      <c r="A464" s="56"/>
      <c r="B464" s="59">
        <v>2021</v>
      </c>
      <c r="C464" s="57">
        <v>94.3</v>
      </c>
      <c r="D464" s="57">
        <v>90.4</v>
      </c>
      <c r="E464" s="60">
        <v>107</v>
      </c>
      <c r="F464" s="153">
        <f t="shared" si="47"/>
        <v>56038.435099999995</v>
      </c>
      <c r="G464" s="153">
        <f t="shared" si="47"/>
        <v>39659.836000000003</v>
      </c>
      <c r="H464" s="154">
        <f t="shared" si="47"/>
        <v>16642.886999999999</v>
      </c>
      <c r="I464" s="150"/>
      <c r="J464" s="151">
        <f t="shared" si="45"/>
        <v>0.70772561598530448</v>
      </c>
      <c r="K464" s="152">
        <f t="shared" si="46"/>
        <v>0.29699057388560091</v>
      </c>
      <c r="L464" s="57"/>
      <c r="M464" s="57"/>
      <c r="N464" s="57"/>
      <c r="O464" s="57"/>
      <c r="P464" s="57"/>
      <c r="Q464" s="57"/>
      <c r="R464" s="57"/>
      <c r="S464" s="57"/>
      <c r="T464" s="56"/>
      <c r="U464" s="56"/>
      <c r="V464" s="56"/>
      <c r="W464" s="56"/>
      <c r="X464" s="56"/>
      <c r="Y464" s="56"/>
      <c r="Z464" s="56"/>
      <c r="AA464" s="56"/>
      <c r="AB464" s="56"/>
      <c r="AC464" s="56"/>
      <c r="AD464" s="56"/>
    </row>
    <row r="465" spans="1:30" ht="15" customHeight="1" thickBot="1" x14ac:dyDescent="0.4">
      <c r="A465" s="62"/>
      <c r="B465" s="63">
        <v>2022</v>
      </c>
      <c r="C465" s="64">
        <v>93.3</v>
      </c>
      <c r="D465" s="64">
        <v>89.8</v>
      </c>
      <c r="E465" s="65">
        <v>104.6</v>
      </c>
      <c r="F465" s="155">
        <f t="shared" si="47"/>
        <v>55444.178099999997</v>
      </c>
      <c r="G465" s="155">
        <f t="shared" si="47"/>
        <v>39396.606999999996</v>
      </c>
      <c r="H465" s="156">
        <f t="shared" si="47"/>
        <v>16269.588599999999</v>
      </c>
      <c r="I465" s="150"/>
      <c r="J465" s="157">
        <f t="shared" si="45"/>
        <v>0.71056345950234223</v>
      </c>
      <c r="K465" s="158">
        <f t="shared" si="46"/>
        <v>0.29344088338104518</v>
      </c>
      <c r="L465" s="57"/>
      <c r="M465" s="57"/>
      <c r="N465" s="57"/>
      <c r="O465" s="57"/>
      <c r="P465" s="57"/>
      <c r="Q465" s="57"/>
      <c r="R465" s="57"/>
      <c r="S465" s="57"/>
      <c r="T465" s="56"/>
      <c r="U465" s="56"/>
      <c r="V465" s="56"/>
      <c r="W465" s="56"/>
      <c r="X465" s="56"/>
      <c r="Y465" s="56"/>
      <c r="Z465" s="56"/>
      <c r="AA465" s="56"/>
      <c r="AB465" s="56"/>
      <c r="AC465" s="56"/>
      <c r="AD465" s="56"/>
    </row>
    <row r="466" spans="1:30" ht="15" customHeight="1" x14ac:dyDescent="0.35">
      <c r="A466" s="52" t="s">
        <v>20</v>
      </c>
      <c r="B466" s="53">
        <v>1994</v>
      </c>
      <c r="C466" s="54">
        <v>129.5</v>
      </c>
      <c r="D466" s="54">
        <v>145.1</v>
      </c>
      <c r="E466" s="55">
        <v>109.2</v>
      </c>
      <c r="F466" s="148">
        <f t="shared" ref="F466:H486" si="48">+F$487*C466/+C$487</f>
        <v>35738.503499999999</v>
      </c>
      <c r="G466" s="148">
        <f t="shared" si="48"/>
        <v>23681.045499999997</v>
      </c>
      <c r="H466" s="149">
        <f t="shared" si="48"/>
        <v>12314.265600000001</v>
      </c>
      <c r="I466" s="150"/>
      <c r="J466" s="159">
        <f t="shared" si="45"/>
        <v>0.66261995273529006</v>
      </c>
      <c r="K466" s="160">
        <f t="shared" si="46"/>
        <v>0.34456578742867622</v>
      </c>
      <c r="L466" s="57"/>
      <c r="M466" s="57"/>
      <c r="N466" s="57"/>
      <c r="O466" s="57"/>
      <c r="P466" s="57"/>
      <c r="Q466" s="57"/>
      <c r="R466" s="57"/>
      <c r="S466" s="57"/>
      <c r="T466" s="56"/>
      <c r="U466" s="56"/>
      <c r="V466" s="56"/>
      <c r="W466" s="56"/>
      <c r="X466" s="56"/>
      <c r="Y466" s="56"/>
      <c r="Z466" s="56"/>
      <c r="AA466" s="56"/>
      <c r="AB466" s="56"/>
      <c r="AC466" s="56"/>
      <c r="AD466" s="56"/>
    </row>
    <row r="467" spans="1:30" ht="15" customHeight="1" x14ac:dyDescent="0.35">
      <c r="A467" s="58"/>
      <c r="B467" s="59">
        <v>1995</v>
      </c>
      <c r="C467" s="57">
        <v>130.4</v>
      </c>
      <c r="D467" s="57">
        <v>146.30000000000001</v>
      </c>
      <c r="E467" s="60">
        <v>109.7</v>
      </c>
      <c r="F467" s="153">
        <f t="shared" si="48"/>
        <v>35986.879199999996</v>
      </c>
      <c r="G467" s="153">
        <f t="shared" si="48"/>
        <v>23876.891500000005</v>
      </c>
      <c r="H467" s="154">
        <f t="shared" si="48"/>
        <v>12370.649599999999</v>
      </c>
      <c r="I467" s="150"/>
      <c r="J467" s="151">
        <f t="shared" si="45"/>
        <v>0.66348880566448254</v>
      </c>
      <c r="K467" s="152">
        <f t="shared" si="46"/>
        <v>0.3437544425913987</v>
      </c>
      <c r="L467" s="57"/>
      <c r="M467" s="57"/>
      <c r="N467" s="57"/>
      <c r="O467" s="57"/>
      <c r="P467" s="57"/>
      <c r="Q467" s="57"/>
      <c r="R467" s="57"/>
      <c r="S467" s="57"/>
      <c r="T467" s="56"/>
      <c r="U467" s="56"/>
      <c r="V467" s="56"/>
      <c r="W467" s="56"/>
      <c r="X467" s="56"/>
      <c r="Y467" s="56"/>
      <c r="Z467" s="56"/>
      <c r="AA467" s="56"/>
      <c r="AB467" s="56"/>
      <c r="AC467" s="56"/>
      <c r="AD467" s="56"/>
    </row>
    <row r="468" spans="1:30" ht="15" customHeight="1" x14ac:dyDescent="0.35">
      <c r="A468" s="56"/>
      <c r="B468" s="59">
        <v>1996</v>
      </c>
      <c r="C468" s="57">
        <v>132</v>
      </c>
      <c r="D468" s="57">
        <v>148.69999999999999</v>
      </c>
      <c r="E468" s="60">
        <v>110.5</v>
      </c>
      <c r="F468" s="153">
        <f t="shared" si="48"/>
        <v>36428.436000000002</v>
      </c>
      <c r="G468" s="153">
        <f t="shared" si="48"/>
        <v>24268.583499999997</v>
      </c>
      <c r="H468" s="154">
        <f t="shared" si="48"/>
        <v>12460.864</v>
      </c>
      <c r="I468" s="150"/>
      <c r="J468" s="151">
        <f t="shared" si="45"/>
        <v>0.66619888649625247</v>
      </c>
      <c r="K468" s="152">
        <f t="shared" si="46"/>
        <v>0.34206420500731899</v>
      </c>
      <c r="L468" s="57"/>
      <c r="M468" s="57"/>
      <c r="N468" s="57"/>
      <c r="O468" s="57"/>
      <c r="P468" s="57"/>
      <c r="Q468" s="57"/>
      <c r="R468" s="57"/>
      <c r="S468" s="57"/>
      <c r="T468" s="56"/>
      <c r="U468" s="56"/>
      <c r="V468" s="56"/>
      <c r="W468" s="56"/>
      <c r="X468" s="56"/>
      <c r="Y468" s="56"/>
      <c r="Z468" s="56"/>
      <c r="AA468" s="56"/>
      <c r="AB468" s="56"/>
      <c r="AC468" s="56"/>
      <c r="AD468" s="56"/>
    </row>
    <row r="469" spans="1:30" ht="15" customHeight="1" x14ac:dyDescent="0.35">
      <c r="A469" s="56"/>
      <c r="B469" s="59">
        <v>1997</v>
      </c>
      <c r="C469" s="57">
        <v>131.9</v>
      </c>
      <c r="D469" s="57">
        <v>148.4</v>
      </c>
      <c r="E469" s="60">
        <v>110.5</v>
      </c>
      <c r="F469" s="153">
        <f t="shared" si="48"/>
        <v>36400.8387</v>
      </c>
      <c r="G469" s="153">
        <f t="shared" si="48"/>
        <v>24219.622000000003</v>
      </c>
      <c r="H469" s="154">
        <f t="shared" si="48"/>
        <v>12460.864</v>
      </c>
      <c r="I469" s="150"/>
      <c r="J469" s="151">
        <f t="shared" si="45"/>
        <v>0.6653589000958926</v>
      </c>
      <c r="K469" s="152">
        <f t="shared" si="46"/>
        <v>0.34232354102324569</v>
      </c>
      <c r="L469" s="57"/>
      <c r="M469" s="57"/>
      <c r="N469" s="57"/>
      <c r="O469" s="57"/>
      <c r="P469" s="57"/>
      <c r="Q469" s="57"/>
      <c r="R469" s="57"/>
      <c r="S469" s="57"/>
      <c r="T469" s="56"/>
      <c r="U469" s="56"/>
      <c r="V469" s="56"/>
      <c r="W469" s="56"/>
      <c r="X469" s="56"/>
      <c r="Y469" s="56"/>
      <c r="Z469" s="56"/>
      <c r="AA469" s="56"/>
      <c r="AB469" s="56"/>
      <c r="AC469" s="56"/>
      <c r="AD469" s="56"/>
    </row>
    <row r="470" spans="1:30" ht="15" customHeight="1" x14ac:dyDescent="0.35">
      <c r="A470" s="56"/>
      <c r="B470" s="59">
        <v>1998</v>
      </c>
      <c r="C470" s="57">
        <v>125.3</v>
      </c>
      <c r="D470" s="57">
        <v>139.69999999999999</v>
      </c>
      <c r="E470" s="60">
        <v>106.4</v>
      </c>
      <c r="F470" s="153">
        <f t="shared" si="48"/>
        <v>34579.416899999997</v>
      </c>
      <c r="G470" s="153">
        <f t="shared" si="48"/>
        <v>22799.738499999996</v>
      </c>
      <c r="H470" s="154">
        <f t="shared" si="48"/>
        <v>11998.5152</v>
      </c>
      <c r="I470" s="150"/>
      <c r="J470" s="151">
        <f t="shared" si="45"/>
        <v>0.6593442152577188</v>
      </c>
      <c r="K470" s="152">
        <f t="shared" si="46"/>
        <v>0.34698431250875145</v>
      </c>
      <c r="L470" s="57"/>
      <c r="M470" s="57"/>
      <c r="N470" s="57"/>
      <c r="O470" s="57"/>
      <c r="P470" s="57"/>
      <c r="Q470" s="57"/>
      <c r="R470" s="57"/>
      <c r="S470" s="57"/>
      <c r="T470" s="56"/>
      <c r="U470" s="56"/>
      <c r="V470" s="56"/>
      <c r="W470" s="56"/>
      <c r="X470" s="56"/>
      <c r="Y470" s="56"/>
      <c r="Z470" s="56"/>
      <c r="AA470" s="56"/>
      <c r="AB470" s="56"/>
      <c r="AC470" s="56"/>
      <c r="AD470" s="56"/>
    </row>
    <row r="471" spans="1:30" ht="15" customHeight="1" x14ac:dyDescent="0.35">
      <c r="A471" s="56"/>
      <c r="B471" s="59">
        <v>1999</v>
      </c>
      <c r="C471" s="57">
        <v>120.6</v>
      </c>
      <c r="D471" s="57">
        <v>136.4</v>
      </c>
      <c r="E471" s="60">
        <v>100.3</v>
      </c>
      <c r="F471" s="153">
        <f t="shared" si="48"/>
        <v>33282.343800000002</v>
      </c>
      <c r="G471" s="153">
        <f t="shared" si="48"/>
        <v>22261.162</v>
      </c>
      <c r="H471" s="154">
        <f t="shared" si="48"/>
        <v>11310.630399999998</v>
      </c>
      <c r="I471" s="150"/>
      <c r="J471" s="151">
        <f t="shared" si="45"/>
        <v>0.66885800272275286</v>
      </c>
      <c r="K471" s="152">
        <f t="shared" si="46"/>
        <v>0.33983875859127438</v>
      </c>
      <c r="L471" s="57"/>
      <c r="M471" s="57"/>
      <c r="N471" s="57"/>
      <c r="O471" s="57"/>
      <c r="P471" s="57"/>
      <c r="Q471" s="57"/>
      <c r="R471" s="57"/>
      <c r="S471" s="57"/>
      <c r="T471" s="56"/>
      <c r="U471" s="56"/>
      <c r="V471" s="56"/>
      <c r="W471" s="56"/>
      <c r="X471" s="56"/>
      <c r="Y471" s="56"/>
      <c r="Z471" s="56"/>
      <c r="AA471" s="56"/>
      <c r="AB471" s="56"/>
      <c r="AC471" s="56"/>
      <c r="AD471" s="56"/>
    </row>
    <row r="472" spans="1:30" ht="15" customHeight="1" x14ac:dyDescent="0.35">
      <c r="A472" s="56"/>
      <c r="B472" s="59">
        <v>2000</v>
      </c>
      <c r="C472" s="57">
        <v>121.1</v>
      </c>
      <c r="D472" s="57">
        <v>134.6</v>
      </c>
      <c r="E472" s="60">
        <v>103.3</v>
      </c>
      <c r="F472" s="153">
        <f t="shared" si="48"/>
        <v>33420.330300000001</v>
      </c>
      <c r="G472" s="153">
        <f t="shared" si="48"/>
        <v>21967.392999999996</v>
      </c>
      <c r="H472" s="154">
        <f t="shared" si="48"/>
        <v>11648.9344</v>
      </c>
      <c r="I472" s="150"/>
      <c r="J472" s="151">
        <f t="shared" si="45"/>
        <v>0.65730628042296746</v>
      </c>
      <c r="K472" s="152">
        <f t="shared" si="46"/>
        <v>0.34855832648667745</v>
      </c>
      <c r="L472" s="57"/>
      <c r="M472" s="57"/>
      <c r="N472" s="57"/>
      <c r="O472" s="57"/>
      <c r="P472" s="57"/>
      <c r="Q472" s="57"/>
      <c r="R472" s="57"/>
      <c r="S472" s="57"/>
      <c r="T472" s="56"/>
      <c r="U472" s="56"/>
      <c r="V472" s="56"/>
      <c r="W472" s="56"/>
      <c r="X472" s="56"/>
      <c r="Y472" s="56"/>
      <c r="Z472" s="56"/>
      <c r="AA472" s="56"/>
      <c r="AB472" s="56"/>
      <c r="AC472" s="56"/>
      <c r="AD472" s="56"/>
    </row>
    <row r="473" spans="1:30" ht="15" customHeight="1" x14ac:dyDescent="0.35">
      <c r="A473" s="56"/>
      <c r="B473" s="59">
        <v>2001</v>
      </c>
      <c r="C473" s="57">
        <v>116.5</v>
      </c>
      <c r="D473" s="57">
        <v>132.1</v>
      </c>
      <c r="E473" s="60">
        <v>96.6</v>
      </c>
      <c r="F473" s="153">
        <f t="shared" si="48"/>
        <v>32150.854499999998</v>
      </c>
      <c r="G473" s="153">
        <f t="shared" si="48"/>
        <v>21559.380499999999</v>
      </c>
      <c r="H473" s="154">
        <f t="shared" si="48"/>
        <v>10893.388799999999</v>
      </c>
      <c r="I473" s="150"/>
      <c r="J473" s="151">
        <f t="shared" si="45"/>
        <v>0.67056944007506869</v>
      </c>
      <c r="K473" s="152">
        <f t="shared" si="46"/>
        <v>0.33882112837778539</v>
      </c>
      <c r="L473" s="57"/>
      <c r="M473" s="57"/>
      <c r="N473" s="57"/>
      <c r="O473" s="57"/>
      <c r="P473" s="57"/>
      <c r="Q473" s="57"/>
      <c r="R473" s="57"/>
      <c r="S473" s="57"/>
      <c r="T473" s="56"/>
      <c r="U473" s="56"/>
      <c r="V473" s="56"/>
      <c r="W473" s="56"/>
      <c r="X473" s="56"/>
      <c r="Y473" s="56"/>
      <c r="Z473" s="56"/>
      <c r="AA473" s="56"/>
      <c r="AB473" s="56"/>
      <c r="AC473" s="56"/>
      <c r="AD473" s="56"/>
    </row>
    <row r="474" spans="1:30" ht="15" customHeight="1" x14ac:dyDescent="0.35">
      <c r="A474" s="56"/>
      <c r="B474" s="59">
        <v>2002</v>
      </c>
      <c r="C474" s="57">
        <v>113.4</v>
      </c>
      <c r="D474" s="57">
        <v>128.80000000000001</v>
      </c>
      <c r="E474" s="60">
        <v>93.8</v>
      </c>
      <c r="F474" s="153">
        <f t="shared" si="48"/>
        <v>31295.338200000002</v>
      </c>
      <c r="G474" s="153">
        <f t="shared" si="48"/>
        <v>21020.804000000004</v>
      </c>
      <c r="H474" s="154">
        <f t="shared" si="48"/>
        <v>10577.638399999998</v>
      </c>
      <c r="I474" s="150"/>
      <c r="J474" s="151">
        <f t="shared" si="45"/>
        <v>0.67169122332731346</v>
      </c>
      <c r="K474" s="152">
        <f t="shared" si="46"/>
        <v>0.33799405944748656</v>
      </c>
      <c r="L474" s="57"/>
      <c r="M474" s="57"/>
      <c r="N474" s="57"/>
      <c r="O474" s="57"/>
      <c r="P474" s="57"/>
      <c r="Q474" s="57"/>
      <c r="R474" s="57"/>
      <c r="S474" s="57"/>
      <c r="T474" s="56"/>
      <c r="U474" s="56"/>
      <c r="V474" s="56"/>
      <c r="W474" s="56"/>
      <c r="X474" s="56"/>
      <c r="Y474" s="56"/>
      <c r="Z474" s="56"/>
      <c r="AA474" s="56"/>
      <c r="AB474" s="56"/>
      <c r="AC474" s="56"/>
      <c r="AD474" s="56"/>
    </row>
    <row r="475" spans="1:30" ht="15" customHeight="1" x14ac:dyDescent="0.35">
      <c r="A475" s="56"/>
      <c r="B475" s="59">
        <v>2003</v>
      </c>
      <c r="C475" s="57">
        <v>113.7</v>
      </c>
      <c r="D475" s="57">
        <v>128.1</v>
      </c>
      <c r="E475" s="60">
        <v>95.2</v>
      </c>
      <c r="F475" s="153">
        <f t="shared" si="48"/>
        <v>31378.130099999998</v>
      </c>
      <c r="G475" s="153">
        <f t="shared" si="48"/>
        <v>20906.5605</v>
      </c>
      <c r="H475" s="154">
        <f t="shared" si="48"/>
        <v>10735.513599999998</v>
      </c>
      <c r="I475" s="150"/>
      <c r="J475" s="151">
        <f t="shared" si="45"/>
        <v>0.66627808710628045</v>
      </c>
      <c r="K475" s="152">
        <f t="shared" si="46"/>
        <v>0.34213363147474485</v>
      </c>
      <c r="L475" s="57"/>
      <c r="M475" s="57"/>
      <c r="N475" s="57"/>
      <c r="O475" s="57"/>
      <c r="P475" s="57"/>
      <c r="Q475" s="57"/>
      <c r="R475" s="57"/>
      <c r="S475" s="57"/>
      <c r="T475" s="56"/>
      <c r="U475" s="56"/>
      <c r="V475" s="56"/>
      <c r="W475" s="56"/>
      <c r="X475" s="56"/>
      <c r="Y475" s="56"/>
      <c r="Z475" s="56"/>
      <c r="AA475" s="56"/>
      <c r="AB475" s="56"/>
      <c r="AC475" s="56"/>
      <c r="AD475" s="56"/>
    </row>
    <row r="476" spans="1:30" ht="15" customHeight="1" x14ac:dyDescent="0.35">
      <c r="A476" s="56"/>
      <c r="B476" s="59">
        <v>2004</v>
      </c>
      <c r="C476" s="57">
        <v>114.8</v>
      </c>
      <c r="D476" s="57">
        <v>125.6</v>
      </c>
      <c r="E476" s="60">
        <v>100</v>
      </c>
      <c r="F476" s="153">
        <f t="shared" si="48"/>
        <v>31681.700400000002</v>
      </c>
      <c r="G476" s="153">
        <f t="shared" si="48"/>
        <v>20498.547999999999</v>
      </c>
      <c r="H476" s="154">
        <f t="shared" si="48"/>
        <v>11276.8</v>
      </c>
      <c r="I476" s="150"/>
      <c r="J476" s="151">
        <f t="shared" si="45"/>
        <v>0.64701539820129095</v>
      </c>
      <c r="K476" s="152">
        <f t="shared" si="46"/>
        <v>0.35594049112338677</v>
      </c>
      <c r="L476" s="57"/>
      <c r="M476" s="57"/>
      <c r="N476" s="57"/>
      <c r="O476" s="57"/>
      <c r="P476" s="57"/>
      <c r="Q476" s="57"/>
      <c r="R476" s="57"/>
      <c r="S476" s="57"/>
      <c r="T476" s="56"/>
      <c r="U476" s="56"/>
      <c r="V476" s="56"/>
      <c r="W476" s="56"/>
      <c r="X476" s="56"/>
      <c r="Y476" s="56"/>
      <c r="Z476" s="56"/>
      <c r="AA476" s="56"/>
      <c r="AB476" s="56"/>
      <c r="AC476" s="56"/>
      <c r="AD476" s="56"/>
    </row>
    <row r="477" spans="1:30" ht="15" customHeight="1" x14ac:dyDescent="0.35">
      <c r="A477" s="56"/>
      <c r="B477" s="59">
        <v>2005</v>
      </c>
      <c r="C477" s="57">
        <v>115.2</v>
      </c>
      <c r="D477" s="57">
        <v>124.5</v>
      </c>
      <c r="E477" s="60">
        <v>102.3</v>
      </c>
      <c r="F477" s="153">
        <f t="shared" si="48"/>
        <v>31792.089599999999</v>
      </c>
      <c r="G477" s="153">
        <f t="shared" si="48"/>
        <v>20319.022499999999</v>
      </c>
      <c r="H477" s="154">
        <f t="shared" si="48"/>
        <v>11536.166399999998</v>
      </c>
      <c r="I477" s="150"/>
      <c r="J477" s="151">
        <f t="shared" si="45"/>
        <v>0.63912195629946889</v>
      </c>
      <c r="K477" s="152">
        <f t="shared" si="46"/>
        <v>0.36286279213304679</v>
      </c>
      <c r="L477" s="57"/>
      <c r="M477" s="57"/>
      <c r="N477" s="57"/>
      <c r="O477" s="57"/>
      <c r="P477" s="57"/>
      <c r="Q477" s="57"/>
      <c r="R477" s="57"/>
      <c r="S477" s="57"/>
      <c r="T477" s="56"/>
      <c r="U477" s="56"/>
      <c r="V477" s="56"/>
      <c r="W477" s="56"/>
      <c r="X477" s="56"/>
      <c r="Y477" s="56"/>
      <c r="Z477" s="56"/>
      <c r="AA477" s="56"/>
      <c r="AB477" s="56"/>
      <c r="AC477" s="56"/>
      <c r="AD477" s="56"/>
    </row>
    <row r="478" spans="1:30" ht="15" customHeight="1" x14ac:dyDescent="0.35">
      <c r="A478" s="56"/>
      <c r="B478" s="59">
        <v>2006</v>
      </c>
      <c r="C478" s="57">
        <v>114.4</v>
      </c>
      <c r="D478" s="57">
        <v>125.7</v>
      </c>
      <c r="E478" s="60">
        <v>99</v>
      </c>
      <c r="F478" s="153">
        <f t="shared" si="48"/>
        <v>31571.3112</v>
      </c>
      <c r="G478" s="153">
        <f t="shared" si="48"/>
        <v>20514.8685</v>
      </c>
      <c r="H478" s="154">
        <f t="shared" si="48"/>
        <v>11164.031999999999</v>
      </c>
      <c r="I478" s="150"/>
      <c r="J478" s="151">
        <f t="shared" si="45"/>
        <v>0.64979463063922416</v>
      </c>
      <c r="K478" s="152">
        <f t="shared" si="46"/>
        <v>0.35361318791219543</v>
      </c>
      <c r="L478" s="57"/>
      <c r="M478" s="57"/>
      <c r="N478" s="57"/>
      <c r="O478" s="57"/>
      <c r="P478" s="57"/>
      <c r="Q478" s="57"/>
      <c r="R478" s="57"/>
      <c r="S478" s="57"/>
      <c r="T478" s="56"/>
      <c r="U478" s="56"/>
      <c r="V478" s="56"/>
      <c r="W478" s="56"/>
      <c r="X478" s="56"/>
      <c r="Y478" s="56"/>
      <c r="Z478" s="56"/>
      <c r="AA478" s="56"/>
      <c r="AB478" s="56"/>
      <c r="AC478" s="56"/>
      <c r="AD478" s="56"/>
    </row>
    <row r="479" spans="1:30" ht="15" customHeight="1" x14ac:dyDescent="0.35">
      <c r="A479" s="56"/>
      <c r="B479" s="59">
        <v>2007</v>
      </c>
      <c r="C479" s="57">
        <v>114.9</v>
      </c>
      <c r="D479" s="57">
        <v>123.7</v>
      </c>
      <c r="E479" s="60">
        <v>102.9</v>
      </c>
      <c r="F479" s="153">
        <f t="shared" si="48"/>
        <v>31709.297699999999</v>
      </c>
      <c r="G479" s="153">
        <f t="shared" si="48"/>
        <v>20188.458500000001</v>
      </c>
      <c r="H479" s="154">
        <f t="shared" si="48"/>
        <v>11603.8272</v>
      </c>
      <c r="I479" s="150"/>
      <c r="J479" s="151">
        <f t="shared" si="45"/>
        <v>0.63667315154696724</v>
      </c>
      <c r="K479" s="152">
        <f t="shared" si="46"/>
        <v>0.36594399881647333</v>
      </c>
      <c r="L479" s="57"/>
      <c r="M479" s="57"/>
      <c r="N479" s="57"/>
      <c r="O479" s="57"/>
      <c r="P479" s="57"/>
      <c r="Q479" s="57"/>
      <c r="R479" s="57"/>
      <c r="S479" s="57"/>
      <c r="T479" s="56"/>
      <c r="U479" s="56"/>
      <c r="V479" s="56"/>
      <c r="W479" s="56"/>
      <c r="X479" s="56"/>
      <c r="Y479" s="56"/>
      <c r="Z479" s="56"/>
      <c r="AA479" s="56"/>
      <c r="AB479" s="56"/>
      <c r="AC479" s="56"/>
      <c r="AD479" s="56"/>
    </row>
    <row r="480" spans="1:30" ht="15" customHeight="1" x14ac:dyDescent="0.35">
      <c r="A480" s="56"/>
      <c r="B480" s="59">
        <v>2008</v>
      </c>
      <c r="C480" s="57">
        <v>109.7</v>
      </c>
      <c r="D480" s="57">
        <v>116.8</v>
      </c>
      <c r="E480" s="60">
        <v>99.9</v>
      </c>
      <c r="F480" s="153">
        <f t="shared" si="48"/>
        <v>30274.238100000002</v>
      </c>
      <c r="G480" s="153">
        <f t="shared" si="48"/>
        <v>19062.343999999997</v>
      </c>
      <c r="H480" s="154">
        <f t="shared" si="48"/>
        <v>11265.523200000001</v>
      </c>
      <c r="I480" s="150"/>
      <c r="J480" s="151">
        <f t="shared" si="45"/>
        <v>0.62965561468580755</v>
      </c>
      <c r="K480" s="152">
        <f t="shared" si="46"/>
        <v>0.37211582873823013</v>
      </c>
      <c r="L480" s="57"/>
      <c r="M480" s="57"/>
      <c r="N480" s="57"/>
      <c r="O480" s="57"/>
      <c r="P480" s="57"/>
      <c r="Q480" s="57"/>
      <c r="R480" s="57"/>
      <c r="S480" s="57"/>
      <c r="T480" s="56"/>
      <c r="U480" s="56"/>
      <c r="V480" s="56"/>
      <c r="W480" s="56"/>
      <c r="X480" s="56"/>
      <c r="Y480" s="56"/>
      <c r="Z480" s="56"/>
      <c r="AA480" s="56"/>
      <c r="AB480" s="56"/>
      <c r="AC480" s="56"/>
      <c r="AD480" s="56"/>
    </row>
    <row r="481" spans="1:30" ht="15" customHeight="1" x14ac:dyDescent="0.35">
      <c r="A481" s="56"/>
      <c r="B481" s="59">
        <v>2009</v>
      </c>
      <c r="C481" s="57">
        <v>93</v>
      </c>
      <c r="D481" s="57">
        <v>101</v>
      </c>
      <c r="E481" s="60">
        <v>81.8</v>
      </c>
      <c r="F481" s="153">
        <f t="shared" si="48"/>
        <v>25665.488999999998</v>
      </c>
      <c r="G481" s="153">
        <f t="shared" si="48"/>
        <v>16483.705000000002</v>
      </c>
      <c r="H481" s="154">
        <f t="shared" si="48"/>
        <v>9224.4223999999995</v>
      </c>
      <c r="I481" s="150"/>
      <c r="J481" s="151">
        <f t="shared" si="45"/>
        <v>0.64225174123898454</v>
      </c>
      <c r="K481" s="152">
        <f t="shared" si="46"/>
        <v>0.35940957135085172</v>
      </c>
      <c r="L481" s="57"/>
      <c r="M481" s="57"/>
      <c r="N481" s="57"/>
      <c r="O481" s="57"/>
      <c r="P481" s="57"/>
      <c r="Q481" s="57"/>
      <c r="R481" s="57"/>
      <c r="S481" s="57"/>
      <c r="T481" s="56"/>
      <c r="U481" s="56"/>
      <c r="V481" s="56"/>
      <c r="W481" s="56"/>
      <c r="X481" s="56"/>
      <c r="Y481" s="56"/>
      <c r="Z481" s="56"/>
      <c r="AA481" s="56"/>
      <c r="AB481" s="56"/>
      <c r="AC481" s="56"/>
      <c r="AD481" s="56"/>
    </row>
    <row r="482" spans="1:30" ht="15" customHeight="1" x14ac:dyDescent="0.35">
      <c r="A482" s="56"/>
      <c r="B482" s="59">
        <v>2010</v>
      </c>
      <c r="C482" s="57">
        <v>99.1</v>
      </c>
      <c r="D482" s="57">
        <v>105.3</v>
      </c>
      <c r="E482" s="60">
        <v>90.1</v>
      </c>
      <c r="F482" s="153">
        <f t="shared" si="48"/>
        <v>27348.924299999999</v>
      </c>
      <c r="G482" s="153">
        <f t="shared" si="48"/>
        <v>17185.486499999999</v>
      </c>
      <c r="H482" s="154">
        <f t="shared" si="48"/>
        <v>10160.396799999999</v>
      </c>
      <c r="I482" s="150"/>
      <c r="J482" s="151">
        <f t="shared" si="45"/>
        <v>0.62837888289449106</v>
      </c>
      <c r="K482" s="152">
        <f t="shared" si="46"/>
        <v>0.37150992443238434</v>
      </c>
      <c r="L482" s="57"/>
      <c r="M482" s="57"/>
      <c r="N482" s="57"/>
      <c r="O482" s="57"/>
      <c r="P482" s="57"/>
      <c r="Q482" s="57"/>
      <c r="R482" s="57"/>
      <c r="S482" s="57"/>
      <c r="T482" s="56"/>
      <c r="U482" s="56"/>
      <c r="V482" s="56"/>
      <c r="W482" s="56"/>
      <c r="X482" s="56"/>
      <c r="Y482" s="56"/>
      <c r="Z482" s="56"/>
      <c r="AA482" s="56"/>
      <c r="AB482" s="56"/>
      <c r="AC482" s="56"/>
      <c r="AD482" s="56"/>
    </row>
    <row r="483" spans="1:30" ht="15" customHeight="1" x14ac:dyDescent="0.35">
      <c r="A483" s="56"/>
      <c r="B483" s="59">
        <v>2011</v>
      </c>
      <c r="C483" s="57">
        <v>97.9</v>
      </c>
      <c r="D483" s="57">
        <v>104.3</v>
      </c>
      <c r="E483" s="60">
        <v>88.6</v>
      </c>
      <c r="F483" s="153">
        <f t="shared" si="48"/>
        <v>27017.756699999998</v>
      </c>
      <c r="G483" s="153">
        <f t="shared" si="48"/>
        <v>17022.281499999997</v>
      </c>
      <c r="H483" s="154">
        <f t="shared" si="48"/>
        <v>9991.2447999999986</v>
      </c>
      <c r="I483" s="150"/>
      <c r="J483" s="151">
        <f t="shared" si="45"/>
        <v>0.63004052072169259</v>
      </c>
      <c r="K483" s="152">
        <f t="shared" si="46"/>
        <v>0.3698029007715507</v>
      </c>
      <c r="L483" s="57"/>
      <c r="M483" s="57"/>
      <c r="N483" s="57"/>
      <c r="O483" s="57"/>
      <c r="P483" s="57"/>
      <c r="Q483" s="57"/>
      <c r="R483" s="57"/>
      <c r="S483" s="57"/>
      <c r="T483" s="56"/>
      <c r="U483" s="56"/>
      <c r="V483" s="56"/>
      <c r="W483" s="56"/>
      <c r="X483" s="56"/>
      <c r="Y483" s="56"/>
      <c r="Z483" s="56"/>
      <c r="AA483" s="56"/>
      <c r="AB483" s="56"/>
      <c r="AC483" s="56"/>
      <c r="AD483" s="56"/>
    </row>
    <row r="484" spans="1:30" ht="15" customHeight="1" x14ac:dyDescent="0.35">
      <c r="A484" s="56"/>
      <c r="B484" s="59">
        <v>2012</v>
      </c>
      <c r="C484" s="57">
        <v>97.4</v>
      </c>
      <c r="D484" s="57">
        <v>102.6</v>
      </c>
      <c r="E484" s="60">
        <v>90</v>
      </c>
      <c r="F484" s="153">
        <f t="shared" si="48"/>
        <v>26879.770199999999</v>
      </c>
      <c r="G484" s="153">
        <f t="shared" si="48"/>
        <v>16744.832999999999</v>
      </c>
      <c r="H484" s="154">
        <f t="shared" si="48"/>
        <v>10149.119999999999</v>
      </c>
      <c r="I484" s="150"/>
      <c r="J484" s="151">
        <f t="shared" si="45"/>
        <v>0.62295298194178761</v>
      </c>
      <c r="K484" s="152">
        <f t="shared" si="46"/>
        <v>0.3775746564976214</v>
      </c>
      <c r="L484" s="57"/>
      <c r="M484" s="57"/>
      <c r="N484" s="57"/>
      <c r="O484" s="57"/>
      <c r="P484" s="57"/>
      <c r="Q484" s="57"/>
      <c r="R484" s="57"/>
      <c r="S484" s="57"/>
      <c r="T484" s="56"/>
      <c r="U484" s="56"/>
      <c r="V484" s="56"/>
      <c r="W484" s="56"/>
      <c r="X484" s="56"/>
      <c r="Y484" s="56"/>
      <c r="Z484" s="56"/>
      <c r="AA484" s="56"/>
      <c r="AB484" s="56"/>
      <c r="AC484" s="56"/>
      <c r="AD484" s="56"/>
    </row>
    <row r="485" spans="1:30" ht="15" customHeight="1" x14ac:dyDescent="0.35">
      <c r="A485" s="56"/>
      <c r="B485" s="59">
        <v>2013</v>
      </c>
      <c r="C485" s="57">
        <v>97.4</v>
      </c>
      <c r="D485" s="57">
        <v>100</v>
      </c>
      <c r="E485" s="60">
        <v>93.6</v>
      </c>
      <c r="F485" s="153">
        <f t="shared" si="48"/>
        <v>26879.770199999999</v>
      </c>
      <c r="G485" s="153">
        <f t="shared" si="48"/>
        <v>16320.5</v>
      </c>
      <c r="H485" s="154">
        <f t="shared" si="48"/>
        <v>10555.084800000001</v>
      </c>
      <c r="I485" s="150"/>
      <c r="J485" s="151">
        <f t="shared" si="45"/>
        <v>0.60716664906606976</v>
      </c>
      <c r="K485" s="152">
        <f t="shared" si="46"/>
        <v>0.39267764275752631</v>
      </c>
      <c r="L485" s="57"/>
      <c r="M485" s="57"/>
      <c r="N485" s="57"/>
      <c r="O485" s="57"/>
      <c r="P485" s="57"/>
      <c r="Q485" s="57"/>
      <c r="R485" s="57"/>
      <c r="S485" s="57"/>
      <c r="T485" s="56"/>
      <c r="U485" s="56"/>
      <c r="V485" s="56"/>
      <c r="W485" s="56"/>
      <c r="X485" s="56"/>
      <c r="Y485" s="56"/>
      <c r="Z485" s="56"/>
      <c r="AA485" s="56"/>
      <c r="AB485" s="56"/>
      <c r="AC485" s="56"/>
      <c r="AD485" s="56"/>
    </row>
    <row r="486" spans="1:30" ht="15" customHeight="1" x14ac:dyDescent="0.35">
      <c r="A486" s="56"/>
      <c r="B486" s="59">
        <v>2014</v>
      </c>
      <c r="C486" s="57">
        <v>96.8</v>
      </c>
      <c r="D486" s="57">
        <v>97.6</v>
      </c>
      <c r="E486" s="60">
        <v>95.6</v>
      </c>
      <c r="F486" s="153">
        <f t="shared" si="48"/>
        <v>26714.186399999995</v>
      </c>
      <c r="G486" s="153">
        <f t="shared" si="48"/>
        <v>15928.807999999997</v>
      </c>
      <c r="H486" s="154">
        <f t="shared" si="48"/>
        <v>10780.620799999999</v>
      </c>
      <c r="I486" s="150"/>
      <c r="J486" s="151">
        <f t="shared" si="45"/>
        <v>0.59626775682002431</v>
      </c>
      <c r="K486" s="152">
        <f t="shared" si="46"/>
        <v>0.40355415053928051</v>
      </c>
      <c r="L486" s="57"/>
      <c r="M486" s="57"/>
      <c r="N486" s="57"/>
      <c r="O486" s="57"/>
      <c r="P486" s="57"/>
      <c r="Q486" s="57"/>
      <c r="R486" s="57"/>
      <c r="S486" s="57"/>
      <c r="T486" s="56"/>
      <c r="U486" s="56"/>
      <c r="V486" s="56"/>
      <c r="W486" s="56"/>
      <c r="X486" s="56"/>
      <c r="Y486" s="56"/>
      <c r="Z486" s="56"/>
      <c r="AA486" s="56"/>
      <c r="AB486" s="56"/>
      <c r="AC486" s="56"/>
      <c r="AD486" s="56"/>
    </row>
    <row r="487" spans="1:30" ht="15" customHeight="1" x14ac:dyDescent="0.35">
      <c r="A487" s="56"/>
      <c r="B487" s="59">
        <v>2015</v>
      </c>
      <c r="C487" s="57">
        <v>100</v>
      </c>
      <c r="D487" s="57">
        <v>100</v>
      </c>
      <c r="E487" s="60">
        <v>100</v>
      </c>
      <c r="F487" s="163">
        <v>27597.3</v>
      </c>
      <c r="G487" s="163">
        <v>16320.5</v>
      </c>
      <c r="H487" s="164">
        <v>11276.8</v>
      </c>
      <c r="I487" s="150"/>
      <c r="J487" s="151">
        <f t="shared" si="45"/>
        <v>0.59138031619035192</v>
      </c>
      <c r="K487" s="152">
        <f t="shared" si="46"/>
        <v>0.40861968380964803</v>
      </c>
      <c r="L487" s="57"/>
      <c r="M487" s="57"/>
      <c r="N487" s="57"/>
      <c r="O487" s="57"/>
      <c r="P487" s="57"/>
      <c r="Q487" s="57"/>
      <c r="R487" s="57"/>
      <c r="S487" s="57"/>
      <c r="T487" s="56"/>
      <c r="U487" s="56"/>
      <c r="V487" s="56"/>
      <c r="W487" s="56"/>
      <c r="X487" s="56"/>
      <c r="Y487" s="56"/>
      <c r="Z487" s="56"/>
      <c r="AA487" s="56"/>
      <c r="AB487" s="56"/>
      <c r="AC487" s="56"/>
      <c r="AD487" s="56"/>
    </row>
    <row r="488" spans="1:30" ht="15" customHeight="1" x14ac:dyDescent="0.35">
      <c r="A488" s="56"/>
      <c r="B488" s="59">
        <v>2016</v>
      </c>
      <c r="C488" s="57">
        <v>98.3</v>
      </c>
      <c r="D488" s="57">
        <v>100.9</v>
      </c>
      <c r="E488" s="60">
        <v>94.5</v>
      </c>
      <c r="F488" s="153">
        <f t="shared" ref="F488:H494" si="49">+F$487*C488/+C$487</f>
        <v>27128.1459</v>
      </c>
      <c r="G488" s="153">
        <f t="shared" si="49"/>
        <v>16467.3845</v>
      </c>
      <c r="H488" s="154">
        <f t="shared" si="49"/>
        <v>10656.575999999999</v>
      </c>
      <c r="I488" s="150"/>
      <c r="J488" s="151">
        <f t="shared" si="45"/>
        <v>0.60702211499091063</v>
      </c>
      <c r="K488" s="152">
        <f t="shared" si="46"/>
        <v>0.39282360244162501</v>
      </c>
      <c r="L488" s="57"/>
      <c r="M488" s="57"/>
      <c r="N488" s="57"/>
      <c r="O488" s="57"/>
      <c r="P488" s="57"/>
      <c r="Q488" s="57"/>
      <c r="R488" s="57"/>
      <c r="S488" s="57"/>
      <c r="T488" s="56"/>
      <c r="U488" s="56"/>
      <c r="V488" s="56"/>
      <c r="W488" s="56"/>
      <c r="X488" s="56"/>
      <c r="Y488" s="56"/>
      <c r="Z488" s="56"/>
      <c r="AA488" s="56"/>
      <c r="AB488" s="56"/>
      <c r="AC488" s="56"/>
      <c r="AD488" s="56"/>
    </row>
    <row r="489" spans="1:30" ht="15" customHeight="1" x14ac:dyDescent="0.35">
      <c r="A489" s="56"/>
      <c r="B489" s="59">
        <v>2017</v>
      </c>
      <c r="C489" s="57">
        <v>101.3</v>
      </c>
      <c r="D489" s="57">
        <v>102</v>
      </c>
      <c r="E489" s="60">
        <v>100</v>
      </c>
      <c r="F489" s="153">
        <f t="shared" si="49"/>
        <v>27956.064899999998</v>
      </c>
      <c r="G489" s="153">
        <f t="shared" si="49"/>
        <v>16646.91</v>
      </c>
      <c r="H489" s="154">
        <f t="shared" si="49"/>
        <v>11276.8</v>
      </c>
      <c r="I489" s="150"/>
      <c r="J489" s="151">
        <f t="shared" si="45"/>
        <v>0.59546685341970296</v>
      </c>
      <c r="K489" s="152">
        <f t="shared" si="46"/>
        <v>0.40337579843005733</v>
      </c>
      <c r="L489" s="57"/>
      <c r="M489" s="57"/>
      <c r="N489" s="57"/>
      <c r="O489" s="57"/>
      <c r="P489" s="57"/>
      <c r="Q489" s="57"/>
      <c r="R489" s="57"/>
      <c r="S489" s="57"/>
      <c r="T489" s="56"/>
      <c r="U489" s="56"/>
      <c r="V489" s="56"/>
      <c r="W489" s="56"/>
      <c r="X489" s="56"/>
      <c r="Y489" s="56"/>
      <c r="Z489" s="56"/>
      <c r="AA489" s="56"/>
      <c r="AB489" s="56"/>
      <c r="AC489" s="56"/>
      <c r="AD489" s="56"/>
    </row>
    <row r="490" spans="1:30" ht="15" customHeight="1" x14ac:dyDescent="0.35">
      <c r="A490" s="56"/>
      <c r="B490" s="59">
        <v>2018</v>
      </c>
      <c r="C490" s="57">
        <v>102.5</v>
      </c>
      <c r="D490" s="57">
        <v>100.7</v>
      </c>
      <c r="E490" s="60">
        <v>104.8</v>
      </c>
      <c r="F490" s="153">
        <f t="shared" si="49"/>
        <v>28287.232499999998</v>
      </c>
      <c r="G490" s="153">
        <f t="shared" si="49"/>
        <v>16434.7435</v>
      </c>
      <c r="H490" s="154">
        <f t="shared" si="49"/>
        <v>11818.086399999998</v>
      </c>
      <c r="I490" s="150"/>
      <c r="J490" s="151">
        <f t="shared" si="45"/>
        <v>0.58099510088164341</v>
      </c>
      <c r="K490" s="152">
        <f t="shared" si="46"/>
        <v>0.41778871086098646</v>
      </c>
      <c r="L490" s="57"/>
      <c r="M490" s="57"/>
      <c r="N490" s="57"/>
      <c r="O490" s="57"/>
      <c r="P490" s="57"/>
      <c r="Q490" s="57"/>
      <c r="R490" s="57"/>
      <c r="S490" s="57"/>
      <c r="T490" s="56"/>
      <c r="U490" s="56"/>
      <c r="V490" s="56"/>
      <c r="W490" s="56"/>
      <c r="X490" s="56"/>
      <c r="Y490" s="56"/>
      <c r="Z490" s="56"/>
      <c r="AA490" s="56"/>
      <c r="AB490" s="56"/>
      <c r="AC490" s="56"/>
      <c r="AD490" s="56"/>
    </row>
    <row r="491" spans="1:30" ht="15" customHeight="1" x14ac:dyDescent="0.35">
      <c r="A491" s="56"/>
      <c r="B491" s="59">
        <v>2019</v>
      </c>
      <c r="C491" s="57">
        <v>101.8</v>
      </c>
      <c r="D491" s="57">
        <v>99.8</v>
      </c>
      <c r="E491" s="60">
        <v>104.5</v>
      </c>
      <c r="F491" s="153">
        <f t="shared" si="49"/>
        <v>28094.051399999997</v>
      </c>
      <c r="G491" s="153">
        <f t="shared" si="49"/>
        <v>16287.858999999999</v>
      </c>
      <c r="H491" s="154">
        <f t="shared" si="49"/>
        <v>11784.255999999999</v>
      </c>
      <c r="I491" s="150"/>
      <c r="J491" s="151">
        <f t="shared" si="45"/>
        <v>0.57976184239486372</v>
      </c>
      <c r="K491" s="152">
        <f t="shared" si="46"/>
        <v>0.41945733750597469</v>
      </c>
      <c r="L491" s="57"/>
      <c r="M491" s="57"/>
      <c r="N491" s="57"/>
      <c r="O491" s="57"/>
      <c r="P491" s="57"/>
      <c r="Q491" s="57"/>
      <c r="R491" s="57"/>
      <c r="S491" s="57"/>
      <c r="T491" s="56"/>
      <c r="U491" s="56"/>
      <c r="V491" s="56"/>
      <c r="W491" s="56"/>
      <c r="X491" s="56"/>
      <c r="Y491" s="56"/>
      <c r="Z491" s="56"/>
      <c r="AA491" s="56"/>
      <c r="AB491" s="56"/>
      <c r="AC491" s="56"/>
      <c r="AD491" s="56"/>
    </row>
    <row r="492" spans="1:30" ht="15" customHeight="1" x14ac:dyDescent="0.35">
      <c r="A492" s="56"/>
      <c r="B492" s="59">
        <v>2020</v>
      </c>
      <c r="C492" s="57">
        <v>96.5</v>
      </c>
      <c r="D492" s="57">
        <v>95</v>
      </c>
      <c r="E492" s="60">
        <v>98.4</v>
      </c>
      <c r="F492" s="153">
        <f t="shared" si="49"/>
        <v>26631.394499999999</v>
      </c>
      <c r="G492" s="153">
        <f t="shared" si="49"/>
        <v>15504.475</v>
      </c>
      <c r="H492" s="154">
        <f t="shared" si="49"/>
        <v>11096.3712</v>
      </c>
      <c r="I492" s="150"/>
      <c r="J492" s="151">
        <f t="shared" si="45"/>
        <v>0.58218787604231548</v>
      </c>
      <c r="K492" s="152">
        <f t="shared" si="46"/>
        <v>0.41666504545978622</v>
      </c>
      <c r="L492" s="57"/>
      <c r="M492" s="57"/>
      <c r="N492" s="57"/>
      <c r="O492" s="57"/>
      <c r="P492" s="57"/>
      <c r="Q492" s="57"/>
      <c r="R492" s="57"/>
      <c r="S492" s="57"/>
      <c r="T492" s="56"/>
      <c r="U492" s="56"/>
      <c r="V492" s="56"/>
      <c r="W492" s="56"/>
      <c r="X492" s="56"/>
      <c r="Y492" s="56"/>
      <c r="Z492" s="56"/>
      <c r="AA492" s="56"/>
      <c r="AB492" s="56"/>
      <c r="AC492" s="56"/>
      <c r="AD492" s="56"/>
    </row>
    <row r="493" spans="1:30" ht="15" customHeight="1" x14ac:dyDescent="0.35">
      <c r="A493" s="56"/>
      <c r="B493" s="59">
        <v>2021</v>
      </c>
      <c r="C493" s="57">
        <v>99.8</v>
      </c>
      <c r="D493" s="57">
        <v>95.8</v>
      </c>
      <c r="E493" s="60">
        <v>105.3</v>
      </c>
      <c r="F493" s="153">
        <f t="shared" si="49"/>
        <v>27542.1054</v>
      </c>
      <c r="G493" s="153">
        <f t="shared" si="49"/>
        <v>15635.038999999999</v>
      </c>
      <c r="H493" s="154">
        <f t="shared" si="49"/>
        <v>11874.470399999998</v>
      </c>
      <c r="I493" s="150"/>
      <c r="J493" s="151">
        <f t="shared" si="45"/>
        <v>0.56767769830697101</v>
      </c>
      <c r="K493" s="152">
        <f t="shared" si="46"/>
        <v>0.43113880466088111</v>
      </c>
      <c r="L493" s="57"/>
      <c r="M493" s="57"/>
      <c r="N493" s="57"/>
      <c r="O493" s="57"/>
      <c r="P493" s="57"/>
      <c r="Q493" s="57"/>
      <c r="R493" s="57"/>
      <c r="S493" s="57"/>
      <c r="T493" s="56"/>
      <c r="U493" s="56"/>
      <c r="V493" s="56"/>
      <c r="W493" s="56"/>
      <c r="X493" s="56"/>
      <c r="Y493" s="56"/>
      <c r="Z493" s="56"/>
      <c r="AA493" s="56"/>
      <c r="AB493" s="56"/>
      <c r="AC493" s="56"/>
      <c r="AD493" s="56"/>
    </row>
    <row r="494" spans="1:30" ht="15" customHeight="1" thickBot="1" x14ac:dyDescent="0.4">
      <c r="A494" s="62"/>
      <c r="B494" s="63">
        <v>2022</v>
      </c>
      <c r="C494" s="64">
        <v>96.2</v>
      </c>
      <c r="D494" s="64">
        <v>93.6</v>
      </c>
      <c r="E494" s="65">
        <v>99.6</v>
      </c>
      <c r="F494" s="155">
        <f t="shared" si="49"/>
        <v>26548.602599999998</v>
      </c>
      <c r="G494" s="155">
        <f t="shared" si="49"/>
        <v>15275.987999999998</v>
      </c>
      <c r="H494" s="156">
        <f t="shared" si="49"/>
        <v>11231.692799999997</v>
      </c>
      <c r="I494" s="150"/>
      <c r="J494" s="157">
        <f t="shared" si="45"/>
        <v>0.57539706440142346</v>
      </c>
      <c r="K494" s="158">
        <f t="shared" si="46"/>
        <v>0.42306154373639226</v>
      </c>
      <c r="L494" s="57"/>
      <c r="M494" s="57"/>
      <c r="N494" s="57"/>
      <c r="O494" s="57"/>
      <c r="P494" s="57"/>
      <c r="Q494" s="57"/>
      <c r="R494" s="57"/>
      <c r="S494" s="57"/>
      <c r="T494" s="56"/>
      <c r="U494" s="56"/>
      <c r="V494" s="56"/>
      <c r="W494" s="56"/>
      <c r="X494" s="56"/>
      <c r="Y494" s="56"/>
      <c r="Z494" s="56"/>
      <c r="AA494" s="56"/>
      <c r="AB494" s="56"/>
      <c r="AC494" s="56"/>
      <c r="AD494" s="56"/>
    </row>
    <row r="495" spans="1:30" ht="15" customHeight="1" x14ac:dyDescent="0.35">
      <c r="A495" s="52" t="s">
        <v>21</v>
      </c>
      <c r="B495" s="53">
        <v>1994</v>
      </c>
      <c r="C495" s="54">
        <v>85.5</v>
      </c>
      <c r="D495" s="54">
        <v>88.4</v>
      </c>
      <c r="E495" s="55">
        <v>95</v>
      </c>
      <c r="F495" s="148">
        <f t="shared" ref="F495:H515" si="50">+F$516*C495/+C$516</f>
        <v>30136.185000000001</v>
      </c>
      <c r="G495" s="148">
        <f t="shared" si="50"/>
        <v>17552.792399999998</v>
      </c>
      <c r="H495" s="149">
        <f t="shared" si="50"/>
        <v>14621.355</v>
      </c>
      <c r="I495" s="150"/>
      <c r="J495" s="159">
        <f t="shared" si="45"/>
        <v>0.58244905252605783</v>
      </c>
      <c r="K495" s="160">
        <f t="shared" si="46"/>
        <v>0.48517604335120718</v>
      </c>
      <c r="L495" s="57"/>
      <c r="M495" s="57"/>
      <c r="N495" s="57"/>
      <c r="O495" s="57"/>
      <c r="P495" s="57"/>
      <c r="Q495" s="57"/>
      <c r="R495" s="57"/>
      <c r="S495" s="57"/>
      <c r="T495" s="56"/>
      <c r="U495" s="56"/>
      <c r="V495" s="56"/>
      <c r="W495" s="56"/>
      <c r="X495" s="56"/>
      <c r="Y495" s="56"/>
      <c r="Z495" s="56"/>
      <c r="AA495" s="56"/>
      <c r="AB495" s="56"/>
      <c r="AC495" s="56"/>
      <c r="AD495" s="56"/>
    </row>
    <row r="496" spans="1:30" ht="15" customHeight="1" x14ac:dyDescent="0.35">
      <c r="A496" s="58"/>
      <c r="B496" s="59">
        <v>1995</v>
      </c>
      <c r="C496" s="57">
        <v>88.3</v>
      </c>
      <c r="D496" s="57">
        <v>89.9</v>
      </c>
      <c r="E496" s="60">
        <v>99</v>
      </c>
      <c r="F496" s="153">
        <f t="shared" si="50"/>
        <v>31123.101000000002</v>
      </c>
      <c r="G496" s="153">
        <f t="shared" si="50"/>
        <v>17850.633900000001</v>
      </c>
      <c r="H496" s="154">
        <f t="shared" si="50"/>
        <v>15236.990999999998</v>
      </c>
      <c r="I496" s="150"/>
      <c r="J496" s="151">
        <f t="shared" si="45"/>
        <v>0.57354933558837851</v>
      </c>
      <c r="K496" s="152">
        <f t="shared" si="46"/>
        <v>0.48957174929323388</v>
      </c>
      <c r="L496" s="57"/>
      <c r="M496" s="57"/>
      <c r="N496" s="57"/>
      <c r="O496" s="57"/>
      <c r="P496" s="57"/>
      <c r="Q496" s="57"/>
      <c r="R496" s="57"/>
      <c r="S496" s="57"/>
      <c r="T496" s="56"/>
      <c r="U496" s="56"/>
      <c r="V496" s="56"/>
      <c r="W496" s="56"/>
      <c r="X496" s="56"/>
      <c r="Y496" s="56"/>
      <c r="Z496" s="56"/>
      <c r="AA496" s="56"/>
      <c r="AB496" s="56"/>
      <c r="AC496" s="56"/>
      <c r="AD496" s="56"/>
    </row>
    <row r="497" spans="1:30" ht="15" customHeight="1" x14ac:dyDescent="0.35">
      <c r="A497" s="56"/>
      <c r="B497" s="59">
        <v>1996</v>
      </c>
      <c r="C497" s="57">
        <v>91.7</v>
      </c>
      <c r="D497" s="57">
        <v>88.5</v>
      </c>
      <c r="E497" s="60">
        <v>106.2</v>
      </c>
      <c r="F497" s="153">
        <f t="shared" si="50"/>
        <v>32321.499</v>
      </c>
      <c r="G497" s="153">
        <f t="shared" si="50"/>
        <v>17572.648499999999</v>
      </c>
      <c r="H497" s="154">
        <f t="shared" si="50"/>
        <v>16345.1358</v>
      </c>
      <c r="I497" s="150"/>
      <c r="J497" s="151">
        <f t="shared" si="45"/>
        <v>0.54368296779799719</v>
      </c>
      <c r="K497" s="152">
        <f t="shared" si="46"/>
        <v>0.5057047570720653</v>
      </c>
      <c r="L497" s="57"/>
      <c r="M497" s="57"/>
      <c r="N497" s="57"/>
      <c r="O497" s="57"/>
      <c r="P497" s="57"/>
      <c r="Q497" s="57"/>
      <c r="R497" s="57"/>
      <c r="S497" s="57"/>
      <c r="T497" s="56"/>
      <c r="U497" s="56"/>
      <c r="V497" s="56"/>
      <c r="W497" s="56"/>
      <c r="X497" s="56"/>
      <c r="Y497" s="56"/>
      <c r="Z497" s="56"/>
      <c r="AA497" s="56"/>
      <c r="AB497" s="56"/>
      <c r="AC497" s="56"/>
      <c r="AD497" s="56"/>
    </row>
    <row r="498" spans="1:30" ht="15" customHeight="1" x14ac:dyDescent="0.35">
      <c r="A498" s="56"/>
      <c r="B498" s="59">
        <v>1997</v>
      </c>
      <c r="C498" s="57">
        <v>93.1</v>
      </c>
      <c r="D498" s="57">
        <v>87.9</v>
      </c>
      <c r="E498" s="60">
        <v>109.3</v>
      </c>
      <c r="F498" s="153">
        <f t="shared" si="50"/>
        <v>32814.956999999995</v>
      </c>
      <c r="G498" s="153">
        <f t="shared" si="50"/>
        <v>17453.511899999998</v>
      </c>
      <c r="H498" s="154">
        <f t="shared" si="50"/>
        <v>16822.253699999997</v>
      </c>
      <c r="I498" s="150"/>
      <c r="J498" s="151">
        <f t="shared" si="45"/>
        <v>0.53187672621359827</v>
      </c>
      <c r="K498" s="152">
        <f t="shared" si="46"/>
        <v>0.51263982153016385</v>
      </c>
      <c r="L498" s="57"/>
      <c r="M498" s="57"/>
      <c r="N498" s="57"/>
      <c r="O498" s="57"/>
      <c r="P498" s="57"/>
      <c r="Q498" s="57"/>
      <c r="R498" s="57"/>
      <c r="S498" s="57"/>
      <c r="T498" s="56"/>
      <c r="U498" s="56"/>
      <c r="V498" s="56"/>
      <c r="W498" s="56"/>
      <c r="X498" s="56"/>
      <c r="Y498" s="56"/>
      <c r="Z498" s="56"/>
      <c r="AA498" s="56"/>
      <c r="AB498" s="56"/>
      <c r="AC498" s="56"/>
      <c r="AD498" s="56"/>
    </row>
    <row r="499" spans="1:30" ht="15" customHeight="1" x14ac:dyDescent="0.35">
      <c r="A499" s="56"/>
      <c r="B499" s="59">
        <v>1998</v>
      </c>
      <c r="C499" s="57">
        <v>95.7</v>
      </c>
      <c r="D499" s="57">
        <v>89.7</v>
      </c>
      <c r="E499" s="60">
        <v>112.8</v>
      </c>
      <c r="F499" s="153">
        <f t="shared" si="50"/>
        <v>33731.379000000001</v>
      </c>
      <c r="G499" s="153">
        <f t="shared" si="50"/>
        <v>17810.921699999999</v>
      </c>
      <c r="H499" s="154">
        <f t="shared" si="50"/>
        <v>17360.9352</v>
      </c>
      <c r="I499" s="150"/>
      <c r="J499" s="151">
        <f t="shared" si="45"/>
        <v>0.52802234085953015</v>
      </c>
      <c r="K499" s="152">
        <f t="shared" si="46"/>
        <v>0.51468204724153133</v>
      </c>
      <c r="L499" s="57"/>
      <c r="M499" s="57"/>
      <c r="N499" s="57"/>
      <c r="O499" s="57"/>
      <c r="P499" s="57"/>
      <c r="Q499" s="57"/>
      <c r="R499" s="57"/>
      <c r="S499" s="57"/>
      <c r="T499" s="56"/>
      <c r="U499" s="56"/>
      <c r="V499" s="56"/>
      <c r="W499" s="56"/>
      <c r="X499" s="56"/>
      <c r="Y499" s="56"/>
      <c r="Z499" s="56"/>
      <c r="AA499" s="56"/>
      <c r="AB499" s="56"/>
      <c r="AC499" s="56"/>
      <c r="AD499" s="56"/>
    </row>
    <row r="500" spans="1:30" ht="15" customHeight="1" x14ac:dyDescent="0.35">
      <c r="A500" s="56"/>
      <c r="B500" s="59">
        <v>1999</v>
      </c>
      <c r="C500" s="57">
        <v>98.2</v>
      </c>
      <c r="D500" s="57">
        <v>93</v>
      </c>
      <c r="E500" s="60">
        <v>115.2</v>
      </c>
      <c r="F500" s="153">
        <f t="shared" si="50"/>
        <v>34612.553999999996</v>
      </c>
      <c r="G500" s="153">
        <f t="shared" si="50"/>
        <v>18466.172999999999</v>
      </c>
      <c r="H500" s="154">
        <f t="shared" si="50"/>
        <v>17730.316800000001</v>
      </c>
      <c r="I500" s="150"/>
      <c r="J500" s="151">
        <f t="shared" si="45"/>
        <v>0.53351084696032547</v>
      </c>
      <c r="K500" s="152">
        <f t="shared" si="46"/>
        <v>0.51225104047508319</v>
      </c>
      <c r="L500" s="57"/>
      <c r="M500" s="57"/>
      <c r="N500" s="57"/>
      <c r="O500" s="57"/>
      <c r="P500" s="57"/>
      <c r="Q500" s="57"/>
      <c r="R500" s="57"/>
      <c r="S500" s="57"/>
      <c r="T500" s="56"/>
      <c r="U500" s="56"/>
      <c r="V500" s="56"/>
      <c r="W500" s="56"/>
      <c r="X500" s="56"/>
      <c r="Y500" s="56"/>
      <c r="Z500" s="56"/>
      <c r="AA500" s="56"/>
      <c r="AB500" s="56"/>
      <c r="AC500" s="56"/>
      <c r="AD500" s="56"/>
    </row>
    <row r="501" spans="1:30" ht="15" customHeight="1" x14ac:dyDescent="0.35">
      <c r="A501" s="56"/>
      <c r="B501" s="59">
        <v>2000</v>
      </c>
      <c r="C501" s="57">
        <v>98.4</v>
      </c>
      <c r="D501" s="57">
        <v>90.9</v>
      </c>
      <c r="E501" s="60">
        <v>117.1</v>
      </c>
      <c r="F501" s="153">
        <f t="shared" si="50"/>
        <v>34683.048000000003</v>
      </c>
      <c r="G501" s="153">
        <f t="shared" si="50"/>
        <v>18049.194899999999</v>
      </c>
      <c r="H501" s="154">
        <f t="shared" si="50"/>
        <v>18022.743899999998</v>
      </c>
      <c r="I501" s="150"/>
      <c r="J501" s="151">
        <f t="shared" si="45"/>
        <v>0.52040394200648099</v>
      </c>
      <c r="K501" s="152">
        <f t="shared" si="46"/>
        <v>0.51964129277219229</v>
      </c>
      <c r="L501" s="57"/>
      <c r="M501" s="57"/>
      <c r="N501" s="57"/>
      <c r="O501" s="57"/>
      <c r="P501" s="57"/>
      <c r="Q501" s="57"/>
      <c r="R501" s="57"/>
      <c r="S501" s="57"/>
      <c r="T501" s="56"/>
      <c r="U501" s="56"/>
      <c r="V501" s="56"/>
      <c r="W501" s="56"/>
      <c r="X501" s="56"/>
      <c r="Y501" s="56"/>
      <c r="Z501" s="56"/>
      <c r="AA501" s="56"/>
      <c r="AB501" s="56"/>
      <c r="AC501" s="56"/>
      <c r="AD501" s="56"/>
    </row>
    <row r="502" spans="1:30" ht="15" customHeight="1" x14ac:dyDescent="0.35">
      <c r="A502" s="56"/>
      <c r="B502" s="59">
        <v>2001</v>
      </c>
      <c r="C502" s="57">
        <v>100.2</v>
      </c>
      <c r="D502" s="57">
        <v>91.3</v>
      </c>
      <c r="E502" s="60">
        <v>120.3</v>
      </c>
      <c r="F502" s="153">
        <f t="shared" si="50"/>
        <v>35317.493999999999</v>
      </c>
      <c r="G502" s="153">
        <f t="shared" si="50"/>
        <v>18128.619299999998</v>
      </c>
      <c r="H502" s="154">
        <f t="shared" si="50"/>
        <v>18515.252700000001</v>
      </c>
      <c r="I502" s="150"/>
      <c r="J502" s="151">
        <f t="shared" si="45"/>
        <v>0.51330423670490322</v>
      </c>
      <c r="K502" s="152">
        <f t="shared" si="46"/>
        <v>0.52425159893847517</v>
      </c>
      <c r="L502" s="57"/>
      <c r="M502" s="57"/>
      <c r="N502" s="57"/>
      <c r="O502" s="57"/>
      <c r="P502" s="57"/>
      <c r="Q502" s="57"/>
      <c r="R502" s="57"/>
      <c r="S502" s="57"/>
      <c r="T502" s="56"/>
      <c r="U502" s="56"/>
      <c r="V502" s="56"/>
      <c r="W502" s="56"/>
      <c r="X502" s="56"/>
      <c r="Y502" s="56"/>
      <c r="Z502" s="56"/>
      <c r="AA502" s="56"/>
      <c r="AB502" s="56"/>
      <c r="AC502" s="56"/>
      <c r="AD502" s="56"/>
    </row>
    <row r="503" spans="1:30" ht="15" customHeight="1" x14ac:dyDescent="0.35">
      <c r="A503" s="56"/>
      <c r="B503" s="59">
        <v>2002</v>
      </c>
      <c r="C503" s="57">
        <v>100.8</v>
      </c>
      <c r="D503" s="57">
        <v>93</v>
      </c>
      <c r="E503" s="60">
        <v>120.1</v>
      </c>
      <c r="F503" s="153">
        <f t="shared" si="50"/>
        <v>35528.976000000002</v>
      </c>
      <c r="G503" s="153">
        <f t="shared" si="50"/>
        <v>18466.172999999999</v>
      </c>
      <c r="H503" s="154">
        <f t="shared" si="50"/>
        <v>18484.4709</v>
      </c>
      <c r="I503" s="150"/>
      <c r="J503" s="151">
        <f t="shared" si="45"/>
        <v>0.51974965447920585</v>
      </c>
      <c r="K503" s="152">
        <f t="shared" si="46"/>
        <v>0.52026466791499981</v>
      </c>
      <c r="L503" s="57"/>
      <c r="M503" s="57"/>
      <c r="N503" s="57"/>
      <c r="O503" s="57"/>
      <c r="P503" s="57"/>
      <c r="Q503" s="57"/>
      <c r="R503" s="57"/>
      <c r="S503" s="57"/>
      <c r="T503" s="56"/>
      <c r="U503" s="56"/>
      <c r="V503" s="56"/>
      <c r="W503" s="56"/>
      <c r="X503" s="56"/>
      <c r="Y503" s="56"/>
      <c r="Z503" s="56"/>
      <c r="AA503" s="56"/>
      <c r="AB503" s="56"/>
      <c r="AC503" s="56"/>
      <c r="AD503" s="56"/>
    </row>
    <row r="504" spans="1:30" ht="15" customHeight="1" x14ac:dyDescent="0.35">
      <c r="A504" s="56"/>
      <c r="B504" s="59">
        <v>2003</v>
      </c>
      <c r="C504" s="57">
        <v>101.2</v>
      </c>
      <c r="D504" s="57">
        <v>94.2</v>
      </c>
      <c r="E504" s="60">
        <v>119.7</v>
      </c>
      <c r="F504" s="153">
        <f t="shared" si="50"/>
        <v>35669.964</v>
      </c>
      <c r="G504" s="153">
        <f t="shared" si="50"/>
        <v>18704.446199999998</v>
      </c>
      <c r="H504" s="154">
        <f t="shared" si="50"/>
        <v>18422.907299999999</v>
      </c>
      <c r="I504" s="150"/>
      <c r="J504" s="151">
        <f t="shared" si="45"/>
        <v>0.52437524747712105</v>
      </c>
      <c r="K504" s="152">
        <f t="shared" si="46"/>
        <v>0.51648236314452123</v>
      </c>
      <c r="L504" s="57"/>
      <c r="M504" s="57"/>
      <c r="N504" s="57"/>
      <c r="O504" s="57"/>
      <c r="P504" s="57"/>
      <c r="Q504" s="57"/>
      <c r="R504" s="57"/>
      <c r="S504" s="57"/>
      <c r="T504" s="56"/>
      <c r="U504" s="56"/>
      <c r="V504" s="56"/>
      <c r="W504" s="56"/>
      <c r="X504" s="56"/>
      <c r="Y504" s="56"/>
      <c r="Z504" s="56"/>
      <c r="AA504" s="56"/>
      <c r="AB504" s="56"/>
      <c r="AC504" s="56"/>
      <c r="AD504" s="56"/>
    </row>
    <row r="505" spans="1:30" ht="15" customHeight="1" x14ac:dyDescent="0.35">
      <c r="A505" s="56"/>
      <c r="B505" s="59">
        <v>2004</v>
      </c>
      <c r="C505" s="57">
        <v>102.2</v>
      </c>
      <c r="D505" s="57">
        <v>93.1</v>
      </c>
      <c r="E505" s="60">
        <v>122.7</v>
      </c>
      <c r="F505" s="153">
        <f t="shared" si="50"/>
        <v>36022.434000000001</v>
      </c>
      <c r="G505" s="153">
        <f t="shared" si="50"/>
        <v>18486.029099999996</v>
      </c>
      <c r="H505" s="154">
        <f t="shared" si="50"/>
        <v>18884.634299999998</v>
      </c>
      <c r="I505" s="150"/>
      <c r="J505" s="151">
        <f t="shared" si="45"/>
        <v>0.51318101103329095</v>
      </c>
      <c r="K505" s="152">
        <f t="shared" si="46"/>
        <v>0.52424648206725832</v>
      </c>
      <c r="L505" s="57"/>
      <c r="M505" s="57"/>
      <c r="N505" s="57"/>
      <c r="O505" s="57"/>
      <c r="P505" s="57"/>
      <c r="Q505" s="57"/>
      <c r="R505" s="57"/>
      <c r="S505" s="57"/>
      <c r="T505" s="56"/>
      <c r="U505" s="56"/>
      <c r="V505" s="56"/>
      <c r="W505" s="56"/>
      <c r="X505" s="56"/>
      <c r="Y505" s="56"/>
      <c r="Z505" s="56"/>
      <c r="AA505" s="56"/>
      <c r="AB505" s="56"/>
      <c r="AC505" s="56"/>
      <c r="AD505" s="56"/>
    </row>
    <row r="506" spans="1:30" ht="15" customHeight="1" x14ac:dyDescent="0.35">
      <c r="A506" s="56"/>
      <c r="B506" s="59">
        <v>2005</v>
      </c>
      <c r="C506" s="57">
        <v>104.5</v>
      </c>
      <c r="D506" s="57">
        <v>90.2</v>
      </c>
      <c r="E506" s="60">
        <v>130.30000000000001</v>
      </c>
      <c r="F506" s="153">
        <f t="shared" si="50"/>
        <v>36833.114999999998</v>
      </c>
      <c r="G506" s="153">
        <f t="shared" si="50"/>
        <v>17910.2022</v>
      </c>
      <c r="H506" s="154">
        <f t="shared" si="50"/>
        <v>20054.342700000001</v>
      </c>
      <c r="I506" s="150"/>
      <c r="J506" s="151">
        <f t="shared" si="45"/>
        <v>0.48625271579664114</v>
      </c>
      <c r="K506" s="152">
        <f t="shared" si="46"/>
        <v>0.54446502013201981</v>
      </c>
      <c r="L506" s="57"/>
      <c r="M506" s="57"/>
      <c r="N506" s="57"/>
      <c r="O506" s="57"/>
      <c r="P506" s="57"/>
      <c r="Q506" s="57"/>
      <c r="R506" s="57"/>
      <c r="S506" s="57"/>
      <c r="T506" s="56"/>
      <c r="U506" s="56"/>
      <c r="V506" s="56"/>
      <c r="W506" s="56"/>
      <c r="X506" s="56"/>
      <c r="Y506" s="56"/>
      <c r="Z506" s="56"/>
      <c r="AA506" s="56"/>
      <c r="AB506" s="56"/>
      <c r="AC506" s="56"/>
      <c r="AD506" s="56"/>
    </row>
    <row r="507" spans="1:30" ht="15" customHeight="1" x14ac:dyDescent="0.35">
      <c r="A507" s="56"/>
      <c r="B507" s="59">
        <v>2006</v>
      </c>
      <c r="C507" s="57">
        <v>103.7</v>
      </c>
      <c r="D507" s="57">
        <v>88.7</v>
      </c>
      <c r="E507" s="60">
        <v>130.4</v>
      </c>
      <c r="F507" s="153">
        <f t="shared" si="50"/>
        <v>36551.138999999996</v>
      </c>
      <c r="G507" s="153">
        <f t="shared" si="50"/>
        <v>17612.360699999997</v>
      </c>
      <c r="H507" s="154">
        <f t="shared" si="50"/>
        <v>20069.7336</v>
      </c>
      <c r="I507" s="150"/>
      <c r="J507" s="151">
        <f t="shared" si="45"/>
        <v>0.48185531783291347</v>
      </c>
      <c r="K507" s="152">
        <f t="shared" si="46"/>
        <v>0.54908640740306347</v>
      </c>
      <c r="L507" s="57"/>
      <c r="M507" s="57"/>
      <c r="N507" s="57"/>
      <c r="O507" s="57"/>
      <c r="P507" s="57"/>
      <c r="Q507" s="57"/>
      <c r="R507" s="57"/>
      <c r="S507" s="57"/>
      <c r="T507" s="56"/>
      <c r="U507" s="56"/>
      <c r="V507" s="56"/>
      <c r="W507" s="56"/>
      <c r="X507" s="56"/>
      <c r="Y507" s="56"/>
      <c r="Z507" s="56"/>
      <c r="AA507" s="56"/>
      <c r="AB507" s="56"/>
      <c r="AC507" s="56"/>
      <c r="AD507" s="56"/>
    </row>
    <row r="508" spans="1:30" ht="15" customHeight="1" x14ac:dyDescent="0.35">
      <c r="A508" s="56"/>
      <c r="B508" s="59">
        <v>2007</v>
      </c>
      <c r="C508" s="57">
        <v>105.6</v>
      </c>
      <c r="D508" s="57">
        <v>96.3</v>
      </c>
      <c r="E508" s="60">
        <v>124.4</v>
      </c>
      <c r="F508" s="153">
        <f t="shared" si="50"/>
        <v>37220.831999999995</v>
      </c>
      <c r="G508" s="153">
        <f t="shared" si="50"/>
        <v>19121.424299999999</v>
      </c>
      <c r="H508" s="154">
        <f t="shared" si="50"/>
        <v>19146.279599999998</v>
      </c>
      <c r="I508" s="150"/>
      <c r="J508" s="151">
        <f t="shared" si="45"/>
        <v>0.51372909396544386</v>
      </c>
      <c r="K508" s="152">
        <f t="shared" si="46"/>
        <v>0.5143968732348595</v>
      </c>
      <c r="L508" s="57"/>
      <c r="M508" s="57"/>
      <c r="N508" s="57"/>
      <c r="O508" s="57"/>
      <c r="P508" s="57"/>
      <c r="Q508" s="57"/>
      <c r="R508" s="57"/>
      <c r="S508" s="57"/>
      <c r="T508" s="56"/>
      <c r="U508" s="56"/>
      <c r="V508" s="56"/>
      <c r="W508" s="56"/>
      <c r="X508" s="56"/>
      <c r="Y508" s="56"/>
      <c r="Z508" s="56"/>
      <c r="AA508" s="56"/>
      <c r="AB508" s="56"/>
      <c r="AC508" s="56"/>
      <c r="AD508" s="56"/>
    </row>
    <row r="509" spans="1:30" ht="15" customHeight="1" x14ac:dyDescent="0.35">
      <c r="A509" s="56"/>
      <c r="B509" s="59">
        <v>2008</v>
      </c>
      <c r="C509" s="57">
        <v>105.4</v>
      </c>
      <c r="D509" s="57">
        <v>91.8</v>
      </c>
      <c r="E509" s="60">
        <v>130.5</v>
      </c>
      <c r="F509" s="153">
        <f t="shared" si="50"/>
        <v>37150.338000000003</v>
      </c>
      <c r="G509" s="153">
        <f t="shared" si="50"/>
        <v>18227.899799999999</v>
      </c>
      <c r="H509" s="154">
        <f t="shared" si="50"/>
        <v>20085.124499999998</v>
      </c>
      <c r="I509" s="150"/>
      <c r="J509" s="151">
        <f t="shared" si="45"/>
        <v>0.49065232730856978</v>
      </c>
      <c r="K509" s="152">
        <f t="shared" si="46"/>
        <v>0.54064446196963256</v>
      </c>
      <c r="L509" s="57"/>
      <c r="M509" s="57"/>
      <c r="N509" s="57"/>
      <c r="O509" s="57"/>
      <c r="P509" s="57"/>
      <c r="Q509" s="57"/>
      <c r="R509" s="57"/>
      <c r="S509" s="57"/>
      <c r="T509" s="56"/>
      <c r="U509" s="56"/>
      <c r="V509" s="56"/>
      <c r="W509" s="56"/>
      <c r="X509" s="56"/>
      <c r="Y509" s="56"/>
      <c r="Z509" s="56"/>
      <c r="AA509" s="56"/>
      <c r="AB509" s="56"/>
      <c r="AC509" s="56"/>
      <c r="AD509" s="56"/>
    </row>
    <row r="510" spans="1:30" ht="15" customHeight="1" x14ac:dyDescent="0.35">
      <c r="A510" s="56"/>
      <c r="B510" s="59">
        <v>2009</v>
      </c>
      <c r="C510" s="57">
        <v>101.1</v>
      </c>
      <c r="D510" s="57">
        <v>97.5</v>
      </c>
      <c r="E510" s="60">
        <v>106.9</v>
      </c>
      <c r="F510" s="153">
        <f t="shared" si="50"/>
        <v>35634.716999999997</v>
      </c>
      <c r="G510" s="153">
        <f t="shared" si="50"/>
        <v>19359.697499999998</v>
      </c>
      <c r="H510" s="154">
        <f t="shared" si="50"/>
        <v>16452.872100000001</v>
      </c>
      <c r="I510" s="150"/>
      <c r="J510" s="151">
        <f t="shared" si="45"/>
        <v>0.54328192083018367</v>
      </c>
      <c r="K510" s="152">
        <f t="shared" si="46"/>
        <v>0.46170907152146046</v>
      </c>
      <c r="L510" s="57"/>
      <c r="M510" s="57"/>
      <c r="N510" s="57"/>
      <c r="O510" s="57"/>
      <c r="P510" s="57"/>
      <c r="Q510" s="57"/>
      <c r="R510" s="57"/>
      <c r="S510" s="57"/>
      <c r="T510" s="56"/>
      <c r="U510" s="56"/>
      <c r="V510" s="56"/>
      <c r="W510" s="56"/>
      <c r="X510" s="56"/>
      <c r="Y510" s="56"/>
      <c r="Z510" s="56"/>
      <c r="AA510" s="56"/>
      <c r="AB510" s="56"/>
      <c r="AC510" s="56"/>
      <c r="AD510" s="56"/>
    </row>
    <row r="511" spans="1:30" ht="15" customHeight="1" x14ac:dyDescent="0.35">
      <c r="A511" s="56"/>
      <c r="B511" s="59">
        <v>2010</v>
      </c>
      <c r="C511" s="57">
        <v>104.6</v>
      </c>
      <c r="D511" s="57">
        <v>95.2</v>
      </c>
      <c r="E511" s="60">
        <v>117.1</v>
      </c>
      <c r="F511" s="153">
        <f t="shared" si="50"/>
        <v>36868.361999999994</v>
      </c>
      <c r="G511" s="153">
        <f t="shared" si="50"/>
        <v>18903.0072</v>
      </c>
      <c r="H511" s="154">
        <f t="shared" si="50"/>
        <v>18022.743899999998</v>
      </c>
      <c r="I511" s="150"/>
      <c r="J511" s="151">
        <f t="shared" si="45"/>
        <v>0.51271621993947014</v>
      </c>
      <c r="K511" s="152">
        <f t="shared" si="46"/>
        <v>0.48884037484496873</v>
      </c>
      <c r="L511" s="57"/>
      <c r="M511" s="57"/>
      <c r="N511" s="57"/>
      <c r="O511" s="57"/>
      <c r="P511" s="57"/>
      <c r="Q511" s="57"/>
      <c r="R511" s="57"/>
      <c r="S511" s="57"/>
      <c r="T511" s="56"/>
      <c r="U511" s="56"/>
      <c r="V511" s="56"/>
      <c r="W511" s="56"/>
      <c r="X511" s="56"/>
      <c r="Y511" s="56"/>
      <c r="Z511" s="56"/>
      <c r="AA511" s="56"/>
      <c r="AB511" s="56"/>
      <c r="AC511" s="56"/>
      <c r="AD511" s="56"/>
    </row>
    <row r="512" spans="1:30" ht="15" customHeight="1" x14ac:dyDescent="0.35">
      <c r="A512" s="56"/>
      <c r="B512" s="59">
        <v>2011</v>
      </c>
      <c r="C512" s="57">
        <v>102.9</v>
      </c>
      <c r="D512" s="57">
        <v>102.1</v>
      </c>
      <c r="E512" s="60">
        <v>103.7</v>
      </c>
      <c r="F512" s="153">
        <f t="shared" si="50"/>
        <v>36269.163</v>
      </c>
      <c r="G512" s="153">
        <f t="shared" si="50"/>
        <v>20273.078099999999</v>
      </c>
      <c r="H512" s="154">
        <f t="shared" si="50"/>
        <v>15960.363300000001</v>
      </c>
      <c r="I512" s="150"/>
      <c r="J512" s="151">
        <f t="shared" si="45"/>
        <v>0.55896184039317365</v>
      </c>
      <c r="K512" s="152">
        <f t="shared" si="46"/>
        <v>0.44005325681212992</v>
      </c>
      <c r="L512" s="57"/>
      <c r="M512" s="57"/>
      <c r="N512" s="57"/>
      <c r="O512" s="57"/>
      <c r="P512" s="57"/>
      <c r="Q512" s="57"/>
      <c r="R512" s="57"/>
      <c r="S512" s="57"/>
      <c r="T512" s="56"/>
      <c r="U512" s="56"/>
      <c r="V512" s="56"/>
      <c r="W512" s="56"/>
      <c r="X512" s="56"/>
      <c r="Y512" s="56"/>
      <c r="Z512" s="56"/>
      <c r="AA512" s="56"/>
      <c r="AB512" s="56"/>
      <c r="AC512" s="56"/>
      <c r="AD512" s="56"/>
    </row>
    <row r="513" spans="1:30" ht="15" customHeight="1" x14ac:dyDescent="0.35">
      <c r="A513" s="56"/>
      <c r="B513" s="59">
        <v>2012</v>
      </c>
      <c r="C513" s="57">
        <v>101.6</v>
      </c>
      <c r="D513" s="57">
        <v>108.5</v>
      </c>
      <c r="E513" s="60">
        <v>90</v>
      </c>
      <c r="F513" s="153">
        <f t="shared" si="50"/>
        <v>35810.951999999997</v>
      </c>
      <c r="G513" s="153">
        <f t="shared" si="50"/>
        <v>21543.868499999997</v>
      </c>
      <c r="H513" s="154">
        <f t="shared" si="50"/>
        <v>13851.81</v>
      </c>
      <c r="I513" s="150"/>
      <c r="J513" s="151">
        <f t="shared" si="45"/>
        <v>0.6015999937672698</v>
      </c>
      <c r="K513" s="152">
        <f t="shared" si="46"/>
        <v>0.38680373534889551</v>
      </c>
      <c r="L513" s="57"/>
      <c r="M513" s="57"/>
      <c r="N513" s="57"/>
      <c r="O513" s="57"/>
      <c r="P513" s="57"/>
      <c r="Q513" s="57"/>
      <c r="R513" s="57"/>
      <c r="S513" s="57"/>
      <c r="T513" s="56"/>
      <c r="U513" s="56"/>
      <c r="V513" s="56"/>
      <c r="W513" s="56"/>
      <c r="X513" s="56"/>
      <c r="Y513" s="56"/>
      <c r="Z513" s="56"/>
      <c r="AA513" s="56"/>
      <c r="AB513" s="56"/>
      <c r="AC513" s="56"/>
      <c r="AD513" s="56"/>
    </row>
    <row r="514" spans="1:30" ht="15" customHeight="1" x14ac:dyDescent="0.35">
      <c r="A514" s="56"/>
      <c r="B514" s="59">
        <v>2013</v>
      </c>
      <c r="C514" s="57">
        <v>100.6</v>
      </c>
      <c r="D514" s="57">
        <v>102.8</v>
      </c>
      <c r="E514" s="60">
        <v>96.6</v>
      </c>
      <c r="F514" s="153">
        <f t="shared" si="50"/>
        <v>35458.481999999996</v>
      </c>
      <c r="G514" s="153">
        <f t="shared" si="50"/>
        <v>20412.070799999998</v>
      </c>
      <c r="H514" s="154">
        <f t="shared" si="50"/>
        <v>14867.609399999999</v>
      </c>
      <c r="I514" s="150"/>
      <c r="J514" s="151">
        <f t="shared" ref="J514:J577" si="51">+G514/F514</f>
        <v>0.57566115774499316</v>
      </c>
      <c r="K514" s="152">
        <f t="shared" ref="K514:K577" si="52">+H514/F514</f>
        <v>0.41929627444288226</v>
      </c>
      <c r="L514" s="57"/>
      <c r="M514" s="57"/>
      <c r="N514" s="57"/>
      <c r="O514" s="57"/>
      <c r="P514" s="57"/>
      <c r="Q514" s="57"/>
      <c r="R514" s="57"/>
      <c r="S514" s="57"/>
      <c r="T514" s="56"/>
      <c r="U514" s="56"/>
      <c r="V514" s="56"/>
      <c r="W514" s="56"/>
      <c r="X514" s="56"/>
      <c r="Y514" s="56"/>
      <c r="Z514" s="56"/>
      <c r="AA514" s="56"/>
      <c r="AB514" s="56"/>
      <c r="AC514" s="56"/>
      <c r="AD514" s="56"/>
    </row>
    <row r="515" spans="1:30" ht="15" customHeight="1" x14ac:dyDescent="0.35">
      <c r="A515" s="56"/>
      <c r="B515" s="59">
        <v>2014</v>
      </c>
      <c r="C515" s="57">
        <v>100.7</v>
      </c>
      <c r="D515" s="57">
        <v>99.8</v>
      </c>
      <c r="E515" s="60">
        <v>102.4</v>
      </c>
      <c r="F515" s="153">
        <f t="shared" si="50"/>
        <v>35493.728999999999</v>
      </c>
      <c r="G515" s="153">
        <f t="shared" si="50"/>
        <v>19816.387799999997</v>
      </c>
      <c r="H515" s="154">
        <f t="shared" si="50"/>
        <v>15760.281600000002</v>
      </c>
      <c r="I515" s="150"/>
      <c r="J515" s="151">
        <f t="shared" si="51"/>
        <v>0.55830673074671855</v>
      </c>
      <c r="K515" s="152">
        <f t="shared" si="52"/>
        <v>0.44403003133314062</v>
      </c>
      <c r="L515" s="57"/>
      <c r="M515" s="57"/>
      <c r="N515" s="57"/>
      <c r="O515" s="57"/>
      <c r="P515" s="57"/>
      <c r="Q515" s="57"/>
      <c r="R515" s="57"/>
      <c r="S515" s="57"/>
      <c r="T515" s="56"/>
      <c r="U515" s="56"/>
      <c r="V515" s="56"/>
      <c r="W515" s="56"/>
      <c r="X515" s="56"/>
      <c r="Y515" s="56"/>
      <c r="Z515" s="56"/>
      <c r="AA515" s="56"/>
      <c r="AB515" s="56"/>
      <c r="AC515" s="56"/>
      <c r="AD515" s="56"/>
    </row>
    <row r="516" spans="1:30" ht="15" customHeight="1" x14ac:dyDescent="0.35">
      <c r="A516" s="56"/>
      <c r="B516" s="59">
        <v>2015</v>
      </c>
      <c r="C516" s="57">
        <v>100</v>
      </c>
      <c r="D516" s="57">
        <v>100</v>
      </c>
      <c r="E516" s="60">
        <v>100</v>
      </c>
      <c r="F516" s="163">
        <v>35247</v>
      </c>
      <c r="G516" s="163">
        <v>19856.099999999999</v>
      </c>
      <c r="H516" s="164">
        <v>15390.9</v>
      </c>
      <c r="I516" s="150"/>
      <c r="J516" s="151">
        <f t="shared" si="51"/>
        <v>0.56334156098391353</v>
      </c>
      <c r="K516" s="152">
        <f t="shared" si="52"/>
        <v>0.43665843901608647</v>
      </c>
      <c r="L516" s="57"/>
      <c r="M516" s="57"/>
      <c r="N516" s="57"/>
      <c r="O516" s="57"/>
      <c r="P516" s="57"/>
      <c r="Q516" s="57"/>
      <c r="R516" s="57"/>
      <c r="S516" s="57"/>
      <c r="T516" s="56"/>
      <c r="U516" s="56"/>
      <c r="V516" s="56"/>
      <c r="W516" s="56"/>
      <c r="X516" s="56"/>
      <c r="Y516" s="56"/>
      <c r="Z516" s="56"/>
      <c r="AA516" s="56"/>
      <c r="AB516" s="56"/>
      <c r="AC516" s="56"/>
      <c r="AD516" s="56"/>
    </row>
    <row r="517" spans="1:30" ht="15" customHeight="1" x14ac:dyDescent="0.35">
      <c r="A517" s="56"/>
      <c r="B517" s="59">
        <v>2016</v>
      </c>
      <c r="C517" s="57">
        <v>99.2</v>
      </c>
      <c r="D517" s="57">
        <v>98.8</v>
      </c>
      <c r="E517" s="60">
        <v>99.7</v>
      </c>
      <c r="F517" s="153">
        <f t="shared" ref="F517:H523" si="53">+F$516*C517/+C$516</f>
        <v>34965.023999999998</v>
      </c>
      <c r="G517" s="153">
        <f t="shared" si="53"/>
        <v>19617.826799999995</v>
      </c>
      <c r="H517" s="154">
        <f t="shared" si="53"/>
        <v>15344.7273</v>
      </c>
      <c r="I517" s="150"/>
      <c r="J517" s="151">
        <f t="shared" si="51"/>
        <v>0.5610700224315589</v>
      </c>
      <c r="K517" s="152">
        <f t="shared" si="52"/>
        <v>0.43885933840628855</v>
      </c>
      <c r="L517" s="57"/>
      <c r="M517" s="57"/>
      <c r="N517" s="57"/>
      <c r="O517" s="57"/>
      <c r="P517" s="57"/>
      <c r="Q517" s="57"/>
      <c r="R517" s="57"/>
      <c r="S517" s="57"/>
      <c r="T517" s="56"/>
      <c r="U517" s="56"/>
      <c r="V517" s="56"/>
      <c r="W517" s="56"/>
      <c r="X517" s="56"/>
      <c r="Y517" s="56"/>
      <c r="Z517" s="56"/>
      <c r="AA517" s="56"/>
      <c r="AB517" s="56"/>
      <c r="AC517" s="56"/>
      <c r="AD517" s="56"/>
    </row>
    <row r="518" spans="1:30" ht="15" customHeight="1" x14ac:dyDescent="0.35">
      <c r="A518" s="56"/>
      <c r="B518" s="59">
        <v>2017</v>
      </c>
      <c r="C518" s="57">
        <v>101.4</v>
      </c>
      <c r="D518" s="57">
        <v>95.3</v>
      </c>
      <c r="E518" s="60">
        <v>107.9</v>
      </c>
      <c r="F518" s="153">
        <f t="shared" si="53"/>
        <v>35740.458000000006</v>
      </c>
      <c r="G518" s="153">
        <f t="shared" si="53"/>
        <v>18922.863299999997</v>
      </c>
      <c r="H518" s="154">
        <f t="shared" si="53"/>
        <v>16606.7811</v>
      </c>
      <c r="I518" s="150"/>
      <c r="J518" s="151">
        <f t="shared" si="51"/>
        <v>0.52945217713774106</v>
      </c>
      <c r="K518" s="152">
        <f t="shared" si="52"/>
        <v>0.46464936459404066</v>
      </c>
      <c r="L518" s="57"/>
      <c r="M518" s="57"/>
      <c r="N518" s="57"/>
      <c r="O518" s="57"/>
      <c r="P518" s="57"/>
      <c r="Q518" s="57"/>
      <c r="R518" s="57"/>
      <c r="S518" s="57"/>
      <c r="T518" s="56"/>
      <c r="U518" s="56"/>
      <c r="V518" s="56"/>
      <c r="W518" s="56"/>
      <c r="X518" s="56"/>
      <c r="Y518" s="56"/>
      <c r="Z518" s="56"/>
      <c r="AA518" s="56"/>
      <c r="AB518" s="56"/>
      <c r="AC518" s="56"/>
      <c r="AD518" s="56"/>
    </row>
    <row r="519" spans="1:30" ht="15" customHeight="1" x14ac:dyDescent="0.35">
      <c r="A519" s="56"/>
      <c r="B519" s="59">
        <v>2018</v>
      </c>
      <c r="C519" s="57">
        <v>101.7</v>
      </c>
      <c r="D519" s="57">
        <v>94</v>
      </c>
      <c r="E519" s="60">
        <v>110.1</v>
      </c>
      <c r="F519" s="153">
        <f t="shared" si="53"/>
        <v>35846.199000000001</v>
      </c>
      <c r="G519" s="153">
        <f t="shared" si="53"/>
        <v>18664.734</v>
      </c>
      <c r="H519" s="154">
        <f t="shared" si="53"/>
        <v>16945.3809</v>
      </c>
      <c r="I519" s="150"/>
      <c r="J519" s="151">
        <f t="shared" si="51"/>
        <v>0.52068934840204395</v>
      </c>
      <c r="K519" s="152">
        <f t="shared" si="52"/>
        <v>0.47272462276962751</v>
      </c>
      <c r="L519" s="57"/>
      <c r="M519" s="57"/>
      <c r="N519" s="57"/>
      <c r="O519" s="57"/>
      <c r="P519" s="57"/>
      <c r="Q519" s="57"/>
      <c r="R519" s="57"/>
      <c r="S519" s="57"/>
      <c r="T519" s="56"/>
      <c r="U519" s="56"/>
      <c r="V519" s="56"/>
      <c r="W519" s="56"/>
      <c r="X519" s="56"/>
      <c r="Y519" s="56"/>
      <c r="Z519" s="56"/>
      <c r="AA519" s="56"/>
      <c r="AB519" s="56"/>
      <c r="AC519" s="56"/>
      <c r="AD519" s="56"/>
    </row>
    <row r="520" spans="1:30" ht="15" customHeight="1" x14ac:dyDescent="0.35">
      <c r="A520" s="56"/>
      <c r="B520" s="59">
        <v>2019</v>
      </c>
      <c r="C520" s="57">
        <v>100.4</v>
      </c>
      <c r="D520" s="57">
        <v>93.5</v>
      </c>
      <c r="E520" s="60">
        <v>107.8</v>
      </c>
      <c r="F520" s="153">
        <f t="shared" si="53"/>
        <v>35387.988000000005</v>
      </c>
      <c r="G520" s="153">
        <f t="shared" si="53"/>
        <v>18565.4535</v>
      </c>
      <c r="H520" s="154">
        <f t="shared" si="53"/>
        <v>16591.390200000002</v>
      </c>
      <c r="I520" s="150"/>
      <c r="J520" s="151">
        <f t="shared" si="51"/>
        <v>0.52462585609557677</v>
      </c>
      <c r="K520" s="152">
        <f t="shared" si="52"/>
        <v>0.46884242754914462</v>
      </c>
      <c r="L520" s="57"/>
      <c r="M520" s="57"/>
      <c r="N520" s="57"/>
      <c r="O520" s="57"/>
      <c r="P520" s="57"/>
      <c r="Q520" s="57"/>
      <c r="R520" s="57"/>
      <c r="S520" s="57"/>
      <c r="T520" s="56"/>
      <c r="U520" s="56"/>
      <c r="V520" s="56"/>
      <c r="W520" s="56"/>
      <c r="X520" s="56"/>
      <c r="Y520" s="56"/>
      <c r="Z520" s="56"/>
      <c r="AA520" s="56"/>
      <c r="AB520" s="56"/>
      <c r="AC520" s="56"/>
      <c r="AD520" s="56"/>
    </row>
    <row r="521" spans="1:30" ht="15" customHeight="1" x14ac:dyDescent="0.35">
      <c r="A521" s="56"/>
      <c r="B521" s="59">
        <v>2020</v>
      </c>
      <c r="C521" s="57">
        <v>99.2</v>
      </c>
      <c r="D521" s="57">
        <v>94.1</v>
      </c>
      <c r="E521" s="60">
        <v>104.2</v>
      </c>
      <c r="F521" s="153">
        <f t="shared" si="53"/>
        <v>34965.023999999998</v>
      </c>
      <c r="G521" s="153">
        <f t="shared" si="53"/>
        <v>18684.590099999998</v>
      </c>
      <c r="H521" s="154">
        <f t="shared" si="53"/>
        <v>16037.317800000001</v>
      </c>
      <c r="I521" s="150"/>
      <c r="J521" s="151">
        <f t="shared" si="51"/>
        <v>0.53437944444139374</v>
      </c>
      <c r="K521" s="152">
        <f t="shared" si="52"/>
        <v>0.45866743291810702</v>
      </c>
      <c r="L521" s="57"/>
      <c r="M521" s="57"/>
      <c r="N521" s="57"/>
      <c r="O521" s="57"/>
      <c r="P521" s="57"/>
      <c r="Q521" s="57"/>
      <c r="R521" s="57"/>
      <c r="S521" s="57"/>
      <c r="T521" s="56"/>
      <c r="U521" s="56"/>
      <c r="V521" s="56"/>
      <c r="W521" s="56"/>
      <c r="X521" s="56"/>
      <c r="Y521" s="56"/>
      <c r="Z521" s="56"/>
      <c r="AA521" s="56"/>
      <c r="AB521" s="56"/>
      <c r="AC521" s="56"/>
      <c r="AD521" s="56"/>
    </row>
    <row r="522" spans="1:30" ht="15" customHeight="1" x14ac:dyDescent="0.35">
      <c r="A522" s="56"/>
      <c r="B522" s="59">
        <v>2021</v>
      </c>
      <c r="C522" s="57">
        <v>100.8</v>
      </c>
      <c r="D522" s="57">
        <v>95.8</v>
      </c>
      <c r="E522" s="60">
        <v>105.8</v>
      </c>
      <c r="F522" s="153">
        <f t="shared" si="53"/>
        <v>35528.976000000002</v>
      </c>
      <c r="G522" s="153">
        <f t="shared" si="53"/>
        <v>19022.143799999998</v>
      </c>
      <c r="H522" s="154">
        <f t="shared" si="53"/>
        <v>16283.572200000001</v>
      </c>
      <c r="I522" s="150"/>
      <c r="J522" s="151">
        <f t="shared" si="51"/>
        <v>0.53539803117320339</v>
      </c>
      <c r="K522" s="152">
        <f t="shared" si="52"/>
        <v>0.45831808380855105</v>
      </c>
      <c r="L522" s="57"/>
      <c r="M522" s="57"/>
      <c r="N522" s="57"/>
      <c r="O522" s="57"/>
      <c r="P522" s="57"/>
      <c r="Q522" s="57"/>
      <c r="R522" s="57"/>
      <c r="S522" s="57"/>
      <c r="T522" s="56"/>
      <c r="U522" s="56"/>
      <c r="V522" s="56"/>
      <c r="W522" s="56"/>
      <c r="X522" s="56"/>
      <c r="Y522" s="56"/>
      <c r="Z522" s="56"/>
      <c r="AA522" s="56"/>
      <c r="AB522" s="56"/>
      <c r="AC522" s="56"/>
      <c r="AD522" s="56"/>
    </row>
    <row r="523" spans="1:30" ht="15" customHeight="1" thickBot="1" x14ac:dyDescent="0.4">
      <c r="A523" s="62"/>
      <c r="B523" s="63">
        <v>2022</v>
      </c>
      <c r="C523" s="64">
        <v>102</v>
      </c>
      <c r="D523" s="64">
        <v>93.2</v>
      </c>
      <c r="E523" s="65">
        <v>112.4</v>
      </c>
      <c r="F523" s="155">
        <f t="shared" si="53"/>
        <v>35951.94</v>
      </c>
      <c r="G523" s="155">
        <f t="shared" si="53"/>
        <v>18505.885200000001</v>
      </c>
      <c r="H523" s="156">
        <f t="shared" si="53"/>
        <v>17299.371600000002</v>
      </c>
      <c r="I523" s="150"/>
      <c r="J523" s="157">
        <f t="shared" si="51"/>
        <v>0.51473954395785038</v>
      </c>
      <c r="K523" s="158">
        <f t="shared" si="52"/>
        <v>0.48118047593537377</v>
      </c>
      <c r="L523" s="57"/>
      <c r="M523" s="57"/>
      <c r="N523" s="57"/>
      <c r="O523" s="57"/>
      <c r="P523" s="57"/>
      <c r="Q523" s="57"/>
      <c r="R523" s="57"/>
      <c r="S523" s="57"/>
      <c r="T523" s="56"/>
      <c r="U523" s="56"/>
      <c r="V523" s="56"/>
      <c r="W523" s="56"/>
      <c r="X523" s="56"/>
      <c r="Y523" s="56"/>
      <c r="Z523" s="56"/>
      <c r="AA523" s="56"/>
      <c r="AB523" s="56"/>
      <c r="AC523" s="56"/>
      <c r="AD523" s="56"/>
    </row>
    <row r="524" spans="1:30" ht="15" customHeight="1" x14ac:dyDescent="0.35">
      <c r="A524" s="52" t="s">
        <v>22</v>
      </c>
      <c r="B524" s="53">
        <v>1994</v>
      </c>
      <c r="C524" s="54">
        <v>159.1</v>
      </c>
      <c r="D524" s="54">
        <v>162.80000000000001</v>
      </c>
      <c r="E524" s="55">
        <v>154.69999999999999</v>
      </c>
      <c r="F524" s="148">
        <f t="shared" ref="F524:H544" si="54">+F$545*C524/+C$545</f>
        <v>96878.058300000004</v>
      </c>
      <c r="G524" s="148">
        <f t="shared" si="54"/>
        <v>53718.464800000002</v>
      </c>
      <c r="H524" s="149">
        <f t="shared" si="54"/>
        <v>43153.100899999998</v>
      </c>
      <c r="I524" s="150"/>
      <c r="J524" s="159">
        <f t="shared" si="51"/>
        <v>0.55449567985406245</v>
      </c>
      <c r="K524" s="160">
        <f t="shared" si="52"/>
        <v>0.44543730187457725</v>
      </c>
      <c r="L524" s="57"/>
      <c r="M524" s="57"/>
      <c r="N524" s="57"/>
      <c r="O524" s="57"/>
      <c r="P524" s="57"/>
      <c r="Q524" s="57"/>
      <c r="R524" s="57"/>
      <c r="S524" s="57"/>
      <c r="T524" s="56"/>
      <c r="U524" s="56"/>
      <c r="V524" s="56"/>
      <c r="W524" s="56"/>
      <c r="X524" s="56"/>
      <c r="Y524" s="56"/>
      <c r="Z524" s="56"/>
      <c r="AA524" s="56"/>
      <c r="AB524" s="56"/>
      <c r="AC524" s="56"/>
      <c r="AD524" s="56"/>
    </row>
    <row r="525" spans="1:30" ht="15" customHeight="1" x14ac:dyDescent="0.35">
      <c r="A525" s="58"/>
      <c r="B525" s="59">
        <v>1995</v>
      </c>
      <c r="C525" s="57">
        <v>158.69999999999999</v>
      </c>
      <c r="D525" s="57">
        <v>164.9</v>
      </c>
      <c r="E525" s="60">
        <v>151.5</v>
      </c>
      <c r="F525" s="153">
        <f t="shared" si="54"/>
        <v>96634.493100000007</v>
      </c>
      <c r="G525" s="153">
        <f t="shared" si="54"/>
        <v>54411.393400000001</v>
      </c>
      <c r="H525" s="154">
        <f t="shared" si="54"/>
        <v>42260.470499999996</v>
      </c>
      <c r="I525" s="150"/>
      <c r="J525" s="151">
        <f t="shared" si="51"/>
        <v>0.56306388800211959</v>
      </c>
      <c r="K525" s="152">
        <f t="shared" si="52"/>
        <v>0.43732283519372023</v>
      </c>
      <c r="L525" s="57"/>
      <c r="M525" s="57"/>
      <c r="N525" s="57"/>
      <c r="O525" s="57"/>
      <c r="P525" s="57"/>
      <c r="Q525" s="57"/>
      <c r="R525" s="57"/>
      <c r="S525" s="57"/>
      <c r="T525" s="56"/>
      <c r="U525" s="56"/>
      <c r="V525" s="56"/>
      <c r="W525" s="56"/>
      <c r="X525" s="56"/>
      <c r="Y525" s="56"/>
      <c r="Z525" s="56"/>
      <c r="AA525" s="56"/>
      <c r="AB525" s="56"/>
      <c r="AC525" s="56"/>
      <c r="AD525" s="56"/>
    </row>
    <row r="526" spans="1:30" ht="15" customHeight="1" x14ac:dyDescent="0.35">
      <c r="A526" s="56"/>
      <c r="B526" s="59">
        <v>1996</v>
      </c>
      <c r="C526" s="57">
        <v>165.7</v>
      </c>
      <c r="D526" s="57">
        <v>174.5</v>
      </c>
      <c r="E526" s="60">
        <v>155.6</v>
      </c>
      <c r="F526" s="153">
        <f t="shared" si="54"/>
        <v>100896.8841</v>
      </c>
      <c r="G526" s="153">
        <f t="shared" si="54"/>
        <v>57579.067000000003</v>
      </c>
      <c r="H526" s="154">
        <f t="shared" si="54"/>
        <v>43404.153200000001</v>
      </c>
      <c r="I526" s="150"/>
      <c r="J526" s="151">
        <f t="shared" si="51"/>
        <v>0.57067239998147778</v>
      </c>
      <c r="K526" s="152">
        <f t="shared" si="52"/>
        <v>0.43018328650250165</v>
      </c>
      <c r="L526" s="57"/>
      <c r="M526" s="57"/>
      <c r="N526" s="57"/>
      <c r="O526" s="57"/>
      <c r="P526" s="57"/>
      <c r="Q526" s="57"/>
      <c r="R526" s="57"/>
      <c r="S526" s="57"/>
      <c r="T526" s="56"/>
      <c r="U526" s="56"/>
      <c r="V526" s="56"/>
      <c r="W526" s="56"/>
      <c r="X526" s="56"/>
      <c r="Y526" s="56"/>
      <c r="Z526" s="56"/>
      <c r="AA526" s="56"/>
      <c r="AB526" s="56"/>
      <c r="AC526" s="56"/>
      <c r="AD526" s="56"/>
    </row>
    <row r="527" spans="1:30" ht="15" customHeight="1" x14ac:dyDescent="0.35">
      <c r="A527" s="56"/>
      <c r="B527" s="59">
        <v>1997</v>
      </c>
      <c r="C527" s="57">
        <v>154.6</v>
      </c>
      <c r="D527" s="57">
        <v>162.9</v>
      </c>
      <c r="E527" s="60">
        <v>145</v>
      </c>
      <c r="F527" s="153">
        <f t="shared" si="54"/>
        <v>94137.949800000002</v>
      </c>
      <c r="G527" s="153">
        <f t="shared" si="54"/>
        <v>53751.4614</v>
      </c>
      <c r="H527" s="154">
        <f t="shared" si="54"/>
        <v>40447.315000000002</v>
      </c>
      <c r="I527" s="150"/>
      <c r="J527" s="151">
        <f t="shared" si="51"/>
        <v>0.57098610617925316</v>
      </c>
      <c r="K527" s="152">
        <f t="shared" si="52"/>
        <v>0.42966003706190764</v>
      </c>
      <c r="L527" s="57"/>
      <c r="M527" s="57"/>
      <c r="N527" s="57"/>
      <c r="O527" s="57"/>
      <c r="P527" s="57"/>
      <c r="Q527" s="57"/>
      <c r="R527" s="57"/>
      <c r="S527" s="57"/>
      <c r="T527" s="56"/>
      <c r="U527" s="56"/>
      <c r="V527" s="56"/>
      <c r="W527" s="56"/>
      <c r="X527" s="56"/>
      <c r="Y527" s="56"/>
      <c r="Z527" s="56"/>
      <c r="AA527" s="56"/>
      <c r="AB527" s="56"/>
      <c r="AC527" s="56"/>
      <c r="AD527" s="56"/>
    </row>
    <row r="528" spans="1:30" ht="15" customHeight="1" x14ac:dyDescent="0.35">
      <c r="A528" s="56"/>
      <c r="B528" s="59">
        <v>1998</v>
      </c>
      <c r="C528" s="57">
        <v>148.19999999999999</v>
      </c>
      <c r="D528" s="57">
        <v>154</v>
      </c>
      <c r="E528" s="60">
        <v>141.5</v>
      </c>
      <c r="F528" s="153">
        <f t="shared" si="54"/>
        <v>90240.906600000002</v>
      </c>
      <c r="G528" s="153">
        <f t="shared" si="54"/>
        <v>50814.763999999996</v>
      </c>
      <c r="H528" s="154">
        <f t="shared" si="54"/>
        <v>39471.000500000002</v>
      </c>
      <c r="I528" s="150"/>
      <c r="J528" s="151">
        <f t="shared" si="51"/>
        <v>0.56310121334707419</v>
      </c>
      <c r="K528" s="152">
        <f t="shared" si="52"/>
        <v>0.43739587718193429</v>
      </c>
      <c r="L528" s="57"/>
      <c r="M528" s="57"/>
      <c r="N528" s="57"/>
      <c r="O528" s="57"/>
      <c r="P528" s="57"/>
      <c r="Q528" s="57"/>
      <c r="R528" s="57"/>
      <c r="S528" s="57"/>
      <c r="T528" s="56"/>
      <c r="U528" s="56"/>
      <c r="V528" s="56"/>
      <c r="W528" s="56"/>
      <c r="X528" s="56"/>
      <c r="Y528" s="56"/>
      <c r="Z528" s="56"/>
      <c r="AA528" s="56"/>
      <c r="AB528" s="56"/>
      <c r="AC528" s="56"/>
      <c r="AD528" s="56"/>
    </row>
    <row r="529" spans="1:30" ht="15" customHeight="1" x14ac:dyDescent="0.35">
      <c r="A529" s="56"/>
      <c r="B529" s="59">
        <v>1999</v>
      </c>
      <c r="C529" s="57">
        <v>144.69999999999999</v>
      </c>
      <c r="D529" s="57">
        <v>149.5</v>
      </c>
      <c r="E529" s="60">
        <v>139</v>
      </c>
      <c r="F529" s="153">
        <f t="shared" si="54"/>
        <v>88109.7111</v>
      </c>
      <c r="G529" s="153">
        <f t="shared" si="54"/>
        <v>49329.917000000001</v>
      </c>
      <c r="H529" s="154">
        <f t="shared" si="54"/>
        <v>38773.633000000002</v>
      </c>
      <c r="I529" s="150"/>
      <c r="J529" s="151">
        <f t="shared" si="51"/>
        <v>0.55986924011149097</v>
      </c>
      <c r="K529" s="152">
        <f t="shared" si="52"/>
        <v>0.44006083456560102</v>
      </c>
      <c r="L529" s="57"/>
      <c r="M529" s="57"/>
      <c r="N529" s="57"/>
      <c r="O529" s="57"/>
      <c r="P529" s="57"/>
      <c r="Q529" s="57"/>
      <c r="R529" s="57"/>
      <c r="S529" s="57"/>
      <c r="T529" s="56"/>
      <c r="U529" s="56"/>
      <c r="V529" s="56"/>
      <c r="W529" s="56"/>
      <c r="X529" s="56"/>
      <c r="Y529" s="56"/>
      <c r="Z529" s="56"/>
      <c r="AA529" s="56"/>
      <c r="AB529" s="56"/>
      <c r="AC529" s="56"/>
      <c r="AD529" s="56"/>
    </row>
    <row r="530" spans="1:30" ht="15" customHeight="1" x14ac:dyDescent="0.35">
      <c r="A530" s="56"/>
      <c r="B530" s="59">
        <v>2000</v>
      </c>
      <c r="C530" s="57">
        <v>140.69999999999999</v>
      </c>
      <c r="D530" s="57">
        <v>146.9</v>
      </c>
      <c r="E530" s="60">
        <v>133.6</v>
      </c>
      <c r="F530" s="153">
        <f t="shared" si="54"/>
        <v>85674.059099999999</v>
      </c>
      <c r="G530" s="153">
        <f t="shared" si="54"/>
        <v>48472.005400000002</v>
      </c>
      <c r="H530" s="154">
        <f t="shared" si="54"/>
        <v>37267.319199999998</v>
      </c>
      <c r="I530" s="150"/>
      <c r="J530" s="151">
        <f t="shared" si="51"/>
        <v>0.56577225252538554</v>
      </c>
      <c r="K530" s="152">
        <f t="shared" si="52"/>
        <v>0.43498953582321859</v>
      </c>
      <c r="L530" s="57"/>
      <c r="M530" s="57"/>
      <c r="N530" s="57"/>
      <c r="O530" s="57"/>
      <c r="P530" s="57"/>
      <c r="Q530" s="57"/>
      <c r="R530" s="57"/>
      <c r="S530" s="57"/>
      <c r="T530" s="56"/>
      <c r="U530" s="56"/>
      <c r="V530" s="56"/>
      <c r="W530" s="56"/>
      <c r="X530" s="56"/>
      <c r="Y530" s="56"/>
      <c r="Z530" s="56"/>
      <c r="AA530" s="56"/>
      <c r="AB530" s="56"/>
      <c r="AC530" s="56"/>
      <c r="AD530" s="56"/>
    </row>
    <row r="531" spans="1:30" ht="15" customHeight="1" x14ac:dyDescent="0.35">
      <c r="A531" s="56"/>
      <c r="B531" s="59">
        <v>2001</v>
      </c>
      <c r="C531" s="57">
        <v>135.1</v>
      </c>
      <c r="D531" s="57">
        <v>140.1</v>
      </c>
      <c r="E531" s="60">
        <v>129.1</v>
      </c>
      <c r="F531" s="153">
        <f t="shared" si="54"/>
        <v>82264.146299999993</v>
      </c>
      <c r="G531" s="153">
        <f t="shared" si="54"/>
        <v>46228.236599999989</v>
      </c>
      <c r="H531" s="154">
        <f t="shared" si="54"/>
        <v>36012.057699999998</v>
      </c>
      <c r="I531" s="150"/>
      <c r="J531" s="151">
        <f t="shared" si="51"/>
        <v>0.56194877937972343</v>
      </c>
      <c r="K531" s="152">
        <f t="shared" si="52"/>
        <v>0.43776127656721336</v>
      </c>
      <c r="L531" s="57"/>
      <c r="M531" s="57"/>
      <c r="N531" s="57"/>
      <c r="O531" s="57"/>
      <c r="P531" s="57"/>
      <c r="Q531" s="57"/>
      <c r="R531" s="57"/>
      <c r="S531" s="57"/>
      <c r="T531" s="56"/>
      <c r="U531" s="56"/>
      <c r="V531" s="56"/>
      <c r="W531" s="56"/>
      <c r="X531" s="56"/>
      <c r="Y531" s="56"/>
      <c r="Z531" s="56"/>
      <c r="AA531" s="56"/>
      <c r="AB531" s="56"/>
      <c r="AC531" s="56"/>
      <c r="AD531" s="56"/>
    </row>
    <row r="532" spans="1:30" ht="15" customHeight="1" x14ac:dyDescent="0.35">
      <c r="A532" s="56"/>
      <c r="B532" s="59">
        <v>2002</v>
      </c>
      <c r="C532" s="57">
        <v>128.5</v>
      </c>
      <c r="D532" s="57">
        <v>132.80000000000001</v>
      </c>
      <c r="E532" s="60">
        <v>123.2</v>
      </c>
      <c r="F532" s="153">
        <f t="shared" si="54"/>
        <v>78245.320500000002</v>
      </c>
      <c r="G532" s="153">
        <f t="shared" si="54"/>
        <v>43819.484800000006</v>
      </c>
      <c r="H532" s="154">
        <f t="shared" si="54"/>
        <v>34366.270400000001</v>
      </c>
      <c r="I532" s="150"/>
      <c r="J532" s="151">
        <f t="shared" si="51"/>
        <v>0.56002690665699306</v>
      </c>
      <c r="K532" s="152">
        <f t="shared" si="52"/>
        <v>0.43921182992662161</v>
      </c>
      <c r="L532" s="57"/>
      <c r="M532" s="57"/>
      <c r="N532" s="57"/>
      <c r="O532" s="57"/>
      <c r="P532" s="57"/>
      <c r="Q532" s="57"/>
      <c r="R532" s="57"/>
      <c r="S532" s="57"/>
      <c r="T532" s="56"/>
      <c r="U532" s="56"/>
      <c r="V532" s="56"/>
      <c r="W532" s="56"/>
      <c r="X532" s="56"/>
      <c r="Y532" s="56"/>
      <c r="Z532" s="56"/>
      <c r="AA532" s="56"/>
      <c r="AB532" s="56"/>
      <c r="AC532" s="56"/>
      <c r="AD532" s="56"/>
    </row>
    <row r="533" spans="1:30" ht="15" customHeight="1" x14ac:dyDescent="0.35">
      <c r="A533" s="56"/>
      <c r="B533" s="59">
        <v>2003</v>
      </c>
      <c r="C533" s="57">
        <v>122.8</v>
      </c>
      <c r="D533" s="57">
        <v>127.2</v>
      </c>
      <c r="E533" s="60">
        <v>117.7</v>
      </c>
      <c r="F533" s="153">
        <f t="shared" si="54"/>
        <v>74774.516400000008</v>
      </c>
      <c r="G533" s="153">
        <f t="shared" si="54"/>
        <v>41971.675199999998</v>
      </c>
      <c r="H533" s="154">
        <f t="shared" si="54"/>
        <v>32832.061900000001</v>
      </c>
      <c r="I533" s="150"/>
      <c r="J533" s="151">
        <f t="shared" si="51"/>
        <v>0.56130988498108147</v>
      </c>
      <c r="K533" s="152">
        <f t="shared" si="52"/>
        <v>0.43908089922464544</v>
      </c>
      <c r="L533" s="57"/>
      <c r="M533" s="57"/>
      <c r="N533" s="57"/>
      <c r="O533" s="57"/>
      <c r="P533" s="57"/>
      <c r="Q533" s="57"/>
      <c r="R533" s="57"/>
      <c r="S533" s="57"/>
      <c r="T533" s="56"/>
      <c r="U533" s="56"/>
      <c r="V533" s="56"/>
      <c r="W533" s="56"/>
      <c r="X533" s="56"/>
      <c r="Y533" s="56"/>
      <c r="Z533" s="56"/>
      <c r="AA533" s="56"/>
      <c r="AB533" s="56"/>
      <c r="AC533" s="56"/>
      <c r="AD533" s="56"/>
    </row>
    <row r="534" spans="1:30" ht="15" customHeight="1" x14ac:dyDescent="0.35">
      <c r="A534" s="56"/>
      <c r="B534" s="59">
        <v>2004</v>
      </c>
      <c r="C534" s="57">
        <v>118.4</v>
      </c>
      <c r="D534" s="57">
        <v>122.2</v>
      </c>
      <c r="E534" s="60">
        <v>113.8</v>
      </c>
      <c r="F534" s="153">
        <f t="shared" si="54"/>
        <v>72095.299200000009</v>
      </c>
      <c r="G534" s="153">
        <f t="shared" si="54"/>
        <v>40321.845200000003</v>
      </c>
      <c r="H534" s="154">
        <f t="shared" si="54"/>
        <v>31744.168599999997</v>
      </c>
      <c r="I534" s="150"/>
      <c r="J534" s="151">
        <f t="shared" si="51"/>
        <v>0.55928535767835463</v>
      </c>
      <c r="K534" s="152">
        <f t="shared" si="52"/>
        <v>0.44030843830661281</v>
      </c>
      <c r="L534" s="57"/>
      <c r="M534" s="57"/>
      <c r="N534" s="57"/>
      <c r="O534" s="57"/>
      <c r="P534" s="57"/>
      <c r="Q534" s="57"/>
      <c r="R534" s="57"/>
      <c r="S534" s="57"/>
      <c r="T534" s="56"/>
      <c r="U534" s="56"/>
      <c r="V534" s="56"/>
      <c r="W534" s="56"/>
      <c r="X534" s="56"/>
      <c r="Y534" s="56"/>
      <c r="Z534" s="56"/>
      <c r="AA534" s="56"/>
      <c r="AB534" s="56"/>
      <c r="AC534" s="56"/>
      <c r="AD534" s="56"/>
    </row>
    <row r="535" spans="1:30" ht="15" customHeight="1" x14ac:dyDescent="0.35">
      <c r="A535" s="56"/>
      <c r="B535" s="59">
        <v>2005</v>
      </c>
      <c r="C535" s="57">
        <v>115.5</v>
      </c>
      <c r="D535" s="57">
        <v>120.2</v>
      </c>
      <c r="E535" s="60">
        <v>110</v>
      </c>
      <c r="F535" s="153">
        <f t="shared" si="54"/>
        <v>70329.45150000001</v>
      </c>
      <c r="G535" s="153">
        <f t="shared" si="54"/>
        <v>39661.913199999995</v>
      </c>
      <c r="H535" s="154">
        <f t="shared" si="54"/>
        <v>30684.17</v>
      </c>
      <c r="I535" s="150"/>
      <c r="J535" s="151">
        <f t="shared" si="51"/>
        <v>0.56394458301725825</v>
      </c>
      <c r="K535" s="152">
        <f t="shared" si="52"/>
        <v>0.43629189970292875</v>
      </c>
      <c r="L535" s="57"/>
      <c r="M535" s="57"/>
      <c r="N535" s="57"/>
      <c r="O535" s="57"/>
      <c r="P535" s="57"/>
      <c r="Q535" s="57"/>
      <c r="R535" s="57"/>
      <c r="S535" s="57"/>
      <c r="T535" s="56"/>
      <c r="U535" s="56"/>
      <c r="V535" s="56"/>
      <c r="W535" s="56"/>
      <c r="X535" s="56"/>
      <c r="Y535" s="56"/>
      <c r="Z535" s="56"/>
      <c r="AA535" s="56"/>
      <c r="AB535" s="56"/>
      <c r="AC535" s="56"/>
      <c r="AD535" s="56"/>
    </row>
    <row r="536" spans="1:30" ht="15" customHeight="1" x14ac:dyDescent="0.35">
      <c r="A536" s="56"/>
      <c r="B536" s="59">
        <v>2006</v>
      </c>
      <c r="C536" s="57">
        <v>112.8</v>
      </c>
      <c r="D536" s="57">
        <v>115.7</v>
      </c>
      <c r="E536" s="60">
        <v>109.2</v>
      </c>
      <c r="F536" s="153">
        <f t="shared" si="54"/>
        <v>68685.386400000003</v>
      </c>
      <c r="G536" s="153">
        <f t="shared" si="54"/>
        <v>38177.066200000001</v>
      </c>
      <c r="H536" s="154">
        <f t="shared" si="54"/>
        <v>30461.012400000003</v>
      </c>
      <c r="I536" s="150"/>
      <c r="J536" s="151">
        <f t="shared" si="51"/>
        <v>0.55582516457969577</v>
      </c>
      <c r="K536" s="152">
        <f t="shared" si="52"/>
        <v>0.44348607464483891</v>
      </c>
      <c r="L536" s="57"/>
      <c r="M536" s="57"/>
      <c r="N536" s="57"/>
      <c r="O536" s="57"/>
      <c r="P536" s="57"/>
      <c r="Q536" s="57"/>
      <c r="R536" s="57"/>
      <c r="S536" s="57"/>
      <c r="T536" s="56"/>
      <c r="U536" s="56"/>
      <c r="V536" s="56"/>
      <c r="W536" s="56"/>
      <c r="X536" s="56"/>
      <c r="Y536" s="56"/>
      <c r="Z536" s="56"/>
      <c r="AA536" s="56"/>
      <c r="AB536" s="56"/>
      <c r="AC536" s="56"/>
      <c r="AD536" s="56"/>
    </row>
    <row r="537" spans="1:30" ht="15" customHeight="1" x14ac:dyDescent="0.35">
      <c r="A537" s="56"/>
      <c r="B537" s="59">
        <v>2007</v>
      </c>
      <c r="C537" s="57">
        <v>104.8</v>
      </c>
      <c r="D537" s="57">
        <v>107.6</v>
      </c>
      <c r="E537" s="60">
        <v>101.4</v>
      </c>
      <c r="F537" s="153">
        <f t="shared" si="54"/>
        <v>63814.082399999999</v>
      </c>
      <c r="G537" s="153">
        <f t="shared" si="54"/>
        <v>35504.3416</v>
      </c>
      <c r="H537" s="154">
        <f t="shared" si="54"/>
        <v>28285.2258</v>
      </c>
      <c r="I537" s="150"/>
      <c r="J537" s="151">
        <f t="shared" si="51"/>
        <v>0.55637157606453336</v>
      </c>
      <c r="K537" s="152">
        <f t="shared" si="52"/>
        <v>0.44324426108178278</v>
      </c>
      <c r="L537" s="57"/>
      <c r="M537" s="57"/>
      <c r="N537" s="57"/>
      <c r="O537" s="57"/>
      <c r="P537" s="57"/>
      <c r="Q537" s="57"/>
      <c r="R537" s="57"/>
      <c r="S537" s="57"/>
      <c r="T537" s="56"/>
      <c r="U537" s="56"/>
      <c r="V537" s="56"/>
      <c r="W537" s="56"/>
      <c r="X537" s="56"/>
      <c r="Y537" s="56"/>
      <c r="Z537" s="56"/>
      <c r="AA537" s="56"/>
      <c r="AB537" s="56"/>
      <c r="AC537" s="56"/>
      <c r="AD537" s="56"/>
    </row>
    <row r="538" spans="1:30" ht="15" customHeight="1" x14ac:dyDescent="0.35">
      <c r="A538" s="56"/>
      <c r="B538" s="59">
        <v>2008</v>
      </c>
      <c r="C538" s="57">
        <v>98</v>
      </c>
      <c r="D538" s="57">
        <v>101.2</v>
      </c>
      <c r="E538" s="60">
        <v>94.2</v>
      </c>
      <c r="F538" s="153">
        <f t="shared" si="54"/>
        <v>59673.474000000002</v>
      </c>
      <c r="G538" s="153">
        <f t="shared" si="54"/>
        <v>33392.559199999996</v>
      </c>
      <c r="H538" s="154">
        <f t="shared" si="54"/>
        <v>26276.807400000002</v>
      </c>
      <c r="I538" s="150"/>
      <c r="J538" s="151">
        <f t="shared" si="51"/>
        <v>0.55958798711802826</v>
      </c>
      <c r="K538" s="152">
        <f t="shared" si="52"/>
        <v>0.44034318162874181</v>
      </c>
      <c r="L538" s="57"/>
      <c r="M538" s="57"/>
      <c r="N538" s="57"/>
      <c r="O538" s="57"/>
      <c r="P538" s="57"/>
      <c r="Q538" s="57"/>
      <c r="R538" s="57"/>
      <c r="S538" s="57"/>
      <c r="T538" s="56"/>
      <c r="U538" s="56"/>
      <c r="V538" s="56"/>
      <c r="W538" s="56"/>
      <c r="X538" s="56"/>
      <c r="Y538" s="56"/>
      <c r="Z538" s="56"/>
      <c r="AA538" s="56"/>
      <c r="AB538" s="56"/>
      <c r="AC538" s="56"/>
      <c r="AD538" s="56"/>
    </row>
    <row r="539" spans="1:30" ht="15" customHeight="1" x14ac:dyDescent="0.35">
      <c r="A539" s="56"/>
      <c r="B539" s="59">
        <v>2009</v>
      </c>
      <c r="C539" s="57">
        <v>92.6</v>
      </c>
      <c r="D539" s="57">
        <v>92.6</v>
      </c>
      <c r="E539" s="60">
        <v>92.5</v>
      </c>
      <c r="F539" s="153">
        <f t="shared" si="54"/>
        <v>56385.343800000002</v>
      </c>
      <c r="G539" s="153">
        <f t="shared" si="54"/>
        <v>30554.851599999998</v>
      </c>
      <c r="H539" s="154">
        <f t="shared" si="54"/>
        <v>25802.5975</v>
      </c>
      <c r="I539" s="150"/>
      <c r="J539" s="151">
        <f t="shared" si="51"/>
        <v>0.54189350531192459</v>
      </c>
      <c r="K539" s="152">
        <f t="shared" si="52"/>
        <v>0.45761177925104712</v>
      </c>
      <c r="L539" s="57"/>
      <c r="M539" s="57"/>
      <c r="N539" s="57"/>
      <c r="O539" s="57"/>
      <c r="P539" s="57"/>
      <c r="Q539" s="57"/>
      <c r="R539" s="57"/>
      <c r="S539" s="57"/>
      <c r="T539" s="56"/>
      <c r="U539" s="56"/>
      <c r="V539" s="56"/>
      <c r="W539" s="56"/>
      <c r="X539" s="56"/>
      <c r="Y539" s="56"/>
      <c r="Z539" s="56"/>
      <c r="AA539" s="56"/>
      <c r="AB539" s="56"/>
      <c r="AC539" s="56"/>
      <c r="AD539" s="56"/>
    </row>
    <row r="540" spans="1:30" ht="15" customHeight="1" x14ac:dyDescent="0.35">
      <c r="A540" s="56"/>
      <c r="B540" s="59">
        <v>2010</v>
      </c>
      <c r="C540" s="57">
        <v>89.1</v>
      </c>
      <c r="D540" s="57">
        <v>90</v>
      </c>
      <c r="E540" s="60">
        <v>87.8</v>
      </c>
      <c r="F540" s="153">
        <f t="shared" si="54"/>
        <v>54254.148300000001</v>
      </c>
      <c r="G540" s="153">
        <f t="shared" si="54"/>
        <v>29696.94</v>
      </c>
      <c r="H540" s="154">
        <f t="shared" si="54"/>
        <v>24491.546600000001</v>
      </c>
      <c r="I540" s="150"/>
      <c r="J540" s="151">
        <f t="shared" si="51"/>
        <v>0.54736717708275218</v>
      </c>
      <c r="K540" s="152">
        <f t="shared" si="52"/>
        <v>0.4514225615444783</v>
      </c>
      <c r="L540" s="57"/>
      <c r="M540" s="57"/>
      <c r="N540" s="57"/>
      <c r="O540" s="57"/>
      <c r="P540" s="57"/>
      <c r="Q540" s="57"/>
      <c r="R540" s="57"/>
      <c r="S540" s="57"/>
      <c r="T540" s="56"/>
      <c r="U540" s="56"/>
      <c r="V540" s="56"/>
      <c r="W540" s="56"/>
      <c r="X540" s="56"/>
      <c r="Y540" s="56"/>
      <c r="Z540" s="56"/>
      <c r="AA540" s="56"/>
      <c r="AB540" s="56"/>
      <c r="AC540" s="56"/>
      <c r="AD540" s="56"/>
    </row>
    <row r="541" spans="1:30" ht="15" customHeight="1" x14ac:dyDescent="0.35">
      <c r="A541" s="56"/>
      <c r="B541" s="59">
        <v>2011</v>
      </c>
      <c r="C541" s="57">
        <v>92.2</v>
      </c>
      <c r="D541" s="57">
        <v>95.3</v>
      </c>
      <c r="E541" s="60">
        <v>88.5</v>
      </c>
      <c r="F541" s="153">
        <f t="shared" si="54"/>
        <v>56141.778600000005</v>
      </c>
      <c r="G541" s="153">
        <f t="shared" si="54"/>
        <v>31445.7598</v>
      </c>
      <c r="H541" s="154">
        <f t="shared" si="54"/>
        <v>24686.809500000003</v>
      </c>
      <c r="I541" s="150"/>
      <c r="J541" s="151">
        <f t="shared" si="51"/>
        <v>0.56011335201980927</v>
      </c>
      <c r="K541" s="152">
        <f t="shared" si="52"/>
        <v>0.43972261149560377</v>
      </c>
      <c r="L541" s="57"/>
      <c r="M541" s="57"/>
      <c r="N541" s="57"/>
      <c r="O541" s="57"/>
      <c r="P541" s="57"/>
      <c r="Q541" s="57"/>
      <c r="R541" s="57"/>
      <c r="S541" s="57"/>
      <c r="T541" s="56"/>
      <c r="U541" s="56"/>
      <c r="V541" s="56"/>
      <c r="W541" s="56"/>
      <c r="X541" s="56"/>
      <c r="Y541" s="56"/>
      <c r="Z541" s="56"/>
      <c r="AA541" s="56"/>
      <c r="AB541" s="56"/>
      <c r="AC541" s="56"/>
      <c r="AD541" s="56"/>
    </row>
    <row r="542" spans="1:30" ht="15" customHeight="1" x14ac:dyDescent="0.35">
      <c r="A542" s="56"/>
      <c r="B542" s="59">
        <v>2012</v>
      </c>
      <c r="C542" s="57">
        <v>93.3</v>
      </c>
      <c r="D542" s="57">
        <v>97.8</v>
      </c>
      <c r="E542" s="60">
        <v>88</v>
      </c>
      <c r="F542" s="153">
        <f t="shared" si="54"/>
        <v>56811.582900000001</v>
      </c>
      <c r="G542" s="153">
        <f t="shared" si="54"/>
        <v>32270.674800000001</v>
      </c>
      <c r="H542" s="154">
        <f t="shared" si="54"/>
        <v>24547.335999999999</v>
      </c>
      <c r="I542" s="150"/>
      <c r="J542" s="151">
        <f t="shared" si="51"/>
        <v>0.56802984801185674</v>
      </c>
      <c r="K542" s="152">
        <f t="shared" si="52"/>
        <v>0.43208329616881697</v>
      </c>
      <c r="L542" s="57"/>
      <c r="M542" s="57"/>
      <c r="N542" s="57"/>
      <c r="O542" s="57"/>
      <c r="P542" s="57"/>
      <c r="Q542" s="57"/>
      <c r="R542" s="57"/>
      <c r="S542" s="57"/>
      <c r="T542" s="56"/>
      <c r="U542" s="56"/>
      <c r="V542" s="56"/>
      <c r="W542" s="56"/>
      <c r="X542" s="56"/>
      <c r="Y542" s="56"/>
      <c r="Z542" s="56"/>
      <c r="AA542" s="56"/>
      <c r="AB542" s="56"/>
      <c r="AC542" s="56"/>
      <c r="AD542" s="56"/>
    </row>
    <row r="543" spans="1:30" ht="15" customHeight="1" x14ac:dyDescent="0.35">
      <c r="A543" s="56"/>
      <c r="B543" s="59">
        <v>2013</v>
      </c>
      <c r="C543" s="57">
        <v>100.5</v>
      </c>
      <c r="D543" s="57">
        <v>105.2</v>
      </c>
      <c r="E543" s="60">
        <v>94.9</v>
      </c>
      <c r="F543" s="153">
        <f t="shared" si="54"/>
        <v>61195.756500000003</v>
      </c>
      <c r="G543" s="153">
        <f t="shared" si="54"/>
        <v>34712.423199999997</v>
      </c>
      <c r="H543" s="154">
        <f t="shared" si="54"/>
        <v>26472.070300000003</v>
      </c>
      <c r="I543" s="150"/>
      <c r="J543" s="151">
        <f t="shared" si="51"/>
        <v>0.56723578864492008</v>
      </c>
      <c r="K543" s="152">
        <f t="shared" si="52"/>
        <v>0.43258016264575472</v>
      </c>
      <c r="L543" s="57"/>
      <c r="M543" s="57"/>
      <c r="N543" s="57"/>
      <c r="O543" s="57"/>
      <c r="P543" s="57"/>
      <c r="Q543" s="57"/>
      <c r="R543" s="57"/>
      <c r="S543" s="57"/>
      <c r="T543" s="56"/>
      <c r="U543" s="56"/>
      <c r="V543" s="56"/>
      <c r="W543" s="56"/>
      <c r="X543" s="56"/>
      <c r="Y543" s="56"/>
      <c r="Z543" s="56"/>
      <c r="AA543" s="56"/>
      <c r="AB543" s="56"/>
      <c r="AC543" s="56"/>
      <c r="AD543" s="56"/>
    </row>
    <row r="544" spans="1:30" ht="15" customHeight="1" x14ac:dyDescent="0.35">
      <c r="A544" s="56"/>
      <c r="B544" s="59">
        <v>2014</v>
      </c>
      <c r="C544" s="57">
        <v>98.8</v>
      </c>
      <c r="D544" s="57">
        <v>100.5</v>
      </c>
      <c r="E544" s="60">
        <v>96.7</v>
      </c>
      <c r="F544" s="153">
        <f t="shared" si="54"/>
        <v>60160.604400000004</v>
      </c>
      <c r="G544" s="153">
        <f t="shared" si="54"/>
        <v>33161.582999999999</v>
      </c>
      <c r="H544" s="154">
        <f t="shared" si="54"/>
        <v>26974.174900000002</v>
      </c>
      <c r="I544" s="150"/>
      <c r="J544" s="151">
        <f t="shared" si="51"/>
        <v>0.55121758384461972</v>
      </c>
      <c r="K544" s="152">
        <f t="shared" si="52"/>
        <v>0.44836941332324781</v>
      </c>
      <c r="L544" s="57"/>
      <c r="M544" s="57"/>
      <c r="N544" s="57"/>
      <c r="O544" s="57"/>
      <c r="P544" s="57"/>
      <c r="Q544" s="57"/>
      <c r="R544" s="57"/>
      <c r="S544" s="57"/>
      <c r="T544" s="56"/>
      <c r="U544" s="56"/>
      <c r="V544" s="56"/>
      <c r="W544" s="56"/>
      <c r="X544" s="56"/>
      <c r="Y544" s="56"/>
      <c r="Z544" s="56"/>
      <c r="AA544" s="56"/>
      <c r="AB544" s="56"/>
      <c r="AC544" s="56"/>
      <c r="AD544" s="56"/>
    </row>
    <row r="545" spans="1:30" ht="15" customHeight="1" x14ac:dyDescent="0.35">
      <c r="A545" s="56"/>
      <c r="B545" s="59">
        <v>2015</v>
      </c>
      <c r="C545" s="57">
        <v>100</v>
      </c>
      <c r="D545" s="57">
        <v>100</v>
      </c>
      <c r="E545" s="60">
        <v>100</v>
      </c>
      <c r="F545" s="163">
        <v>60891.3</v>
      </c>
      <c r="G545" s="163">
        <v>32996.6</v>
      </c>
      <c r="H545" s="164">
        <v>27894.7</v>
      </c>
      <c r="I545" s="150"/>
      <c r="J545" s="151">
        <f t="shared" si="51"/>
        <v>0.54189350531192459</v>
      </c>
      <c r="K545" s="152">
        <f t="shared" si="52"/>
        <v>0.45810649468807529</v>
      </c>
      <c r="L545" s="57"/>
      <c r="M545" s="57"/>
      <c r="N545" s="57"/>
      <c r="O545" s="57"/>
      <c r="P545" s="57"/>
      <c r="Q545" s="57"/>
      <c r="R545" s="57"/>
      <c r="S545" s="57"/>
      <c r="T545" s="56"/>
      <c r="U545" s="56"/>
      <c r="V545" s="56"/>
      <c r="W545" s="56"/>
      <c r="X545" s="56"/>
      <c r="Y545" s="56"/>
      <c r="Z545" s="56"/>
      <c r="AA545" s="56"/>
      <c r="AB545" s="56"/>
      <c r="AC545" s="56"/>
      <c r="AD545" s="56"/>
    </row>
    <row r="546" spans="1:30" ht="15" customHeight="1" x14ac:dyDescent="0.35">
      <c r="A546" s="56"/>
      <c r="B546" s="59">
        <v>2016</v>
      </c>
      <c r="C546" s="57">
        <v>104.1</v>
      </c>
      <c r="D546" s="57">
        <v>103.7</v>
      </c>
      <c r="E546" s="60">
        <v>104.6</v>
      </c>
      <c r="F546" s="153">
        <f t="shared" ref="F546:H552" si="55">+F$545*C546/+C$545</f>
        <v>63387.8433</v>
      </c>
      <c r="G546" s="153">
        <f t="shared" si="55"/>
        <v>34217.474199999997</v>
      </c>
      <c r="H546" s="154">
        <f t="shared" si="55"/>
        <v>29177.856200000002</v>
      </c>
      <c r="I546" s="150"/>
      <c r="J546" s="151">
        <f t="shared" si="51"/>
        <v>0.53981130164117752</v>
      </c>
      <c r="K546" s="152">
        <f t="shared" si="52"/>
        <v>0.4603068140669806</v>
      </c>
      <c r="L546" s="57"/>
      <c r="M546" s="57"/>
      <c r="N546" s="57"/>
      <c r="O546" s="57"/>
      <c r="P546" s="57"/>
      <c r="Q546" s="57"/>
      <c r="R546" s="57"/>
      <c r="S546" s="57"/>
      <c r="T546" s="56"/>
      <c r="U546" s="56"/>
      <c r="V546" s="56"/>
      <c r="W546" s="56"/>
      <c r="X546" s="56"/>
      <c r="Y546" s="56"/>
      <c r="Z546" s="56"/>
      <c r="AA546" s="56"/>
      <c r="AB546" s="56"/>
      <c r="AC546" s="56"/>
      <c r="AD546" s="56"/>
    </row>
    <row r="547" spans="1:30" ht="15" customHeight="1" x14ac:dyDescent="0.35">
      <c r="A547" s="56"/>
      <c r="B547" s="59">
        <v>2017</v>
      </c>
      <c r="C547" s="57">
        <v>105.8</v>
      </c>
      <c r="D547" s="57">
        <v>104.9</v>
      </c>
      <c r="E547" s="60">
        <v>106.9</v>
      </c>
      <c r="F547" s="153">
        <f t="shared" si="55"/>
        <v>64422.9954</v>
      </c>
      <c r="G547" s="153">
        <f t="shared" si="55"/>
        <v>34613.433400000002</v>
      </c>
      <c r="H547" s="154">
        <f t="shared" si="55"/>
        <v>29819.434300000001</v>
      </c>
      <c r="I547" s="150"/>
      <c r="J547" s="151">
        <f t="shared" si="51"/>
        <v>0.53728382521002749</v>
      </c>
      <c r="K547" s="152">
        <f t="shared" si="52"/>
        <v>0.46286941665553166</v>
      </c>
      <c r="L547" s="57"/>
      <c r="M547" s="57"/>
      <c r="N547" s="57"/>
      <c r="O547" s="57"/>
      <c r="P547" s="57"/>
      <c r="Q547" s="57"/>
      <c r="R547" s="57"/>
      <c r="S547" s="57"/>
      <c r="T547" s="56"/>
      <c r="U547" s="56"/>
      <c r="V547" s="56"/>
      <c r="W547" s="56"/>
      <c r="X547" s="56"/>
      <c r="Y547" s="56"/>
      <c r="Z547" s="56"/>
      <c r="AA547" s="56"/>
      <c r="AB547" s="56"/>
      <c r="AC547" s="56"/>
      <c r="AD547" s="56"/>
    </row>
    <row r="548" spans="1:30" ht="15" customHeight="1" x14ac:dyDescent="0.35">
      <c r="A548" s="56"/>
      <c r="B548" s="59">
        <v>2018</v>
      </c>
      <c r="C548" s="57">
        <v>105.2</v>
      </c>
      <c r="D548" s="57">
        <v>104.5</v>
      </c>
      <c r="E548" s="60">
        <v>106.1</v>
      </c>
      <c r="F548" s="153">
        <f t="shared" si="55"/>
        <v>64057.647600000004</v>
      </c>
      <c r="G548" s="153">
        <f t="shared" si="55"/>
        <v>34481.447</v>
      </c>
      <c r="H548" s="154">
        <f t="shared" si="55"/>
        <v>29596.276699999999</v>
      </c>
      <c r="I548" s="150"/>
      <c r="J548" s="151">
        <f t="shared" si="51"/>
        <v>0.53828775004844231</v>
      </c>
      <c r="K548" s="152">
        <f t="shared" si="52"/>
        <v>0.46202565671487439</v>
      </c>
      <c r="L548" s="57"/>
      <c r="M548" s="57"/>
      <c r="N548" s="57"/>
      <c r="O548" s="57"/>
      <c r="P548" s="57"/>
      <c r="Q548" s="57"/>
      <c r="R548" s="57"/>
      <c r="S548" s="57"/>
      <c r="T548" s="56"/>
      <c r="U548" s="56"/>
      <c r="V548" s="56"/>
      <c r="W548" s="56"/>
      <c r="X548" s="56"/>
      <c r="Y548" s="56"/>
      <c r="Z548" s="56"/>
      <c r="AA548" s="56"/>
      <c r="AB548" s="56"/>
      <c r="AC548" s="56"/>
      <c r="AD548" s="56"/>
    </row>
    <row r="549" spans="1:30" ht="15" customHeight="1" x14ac:dyDescent="0.35">
      <c r="A549" s="56"/>
      <c r="B549" s="59">
        <v>2019</v>
      </c>
      <c r="C549" s="57">
        <v>105</v>
      </c>
      <c r="D549" s="57">
        <v>104.9</v>
      </c>
      <c r="E549" s="60">
        <v>105.2</v>
      </c>
      <c r="F549" s="153">
        <f t="shared" si="55"/>
        <v>63935.864999999998</v>
      </c>
      <c r="G549" s="153">
        <f t="shared" si="55"/>
        <v>34613.433400000002</v>
      </c>
      <c r="H549" s="154">
        <f t="shared" si="55"/>
        <v>29345.224399999999</v>
      </c>
      <c r="I549" s="150"/>
      <c r="J549" s="151">
        <f t="shared" si="51"/>
        <v>0.54137741625924674</v>
      </c>
      <c r="K549" s="152">
        <f t="shared" si="52"/>
        <v>0.45897907848748115</v>
      </c>
      <c r="L549" s="57"/>
      <c r="M549" s="57"/>
      <c r="N549" s="57"/>
      <c r="O549" s="57"/>
      <c r="P549" s="57"/>
      <c r="Q549" s="57"/>
      <c r="R549" s="57"/>
      <c r="S549" s="57"/>
      <c r="T549" s="56"/>
      <c r="U549" s="56"/>
      <c r="V549" s="56"/>
      <c r="W549" s="56"/>
      <c r="X549" s="56"/>
      <c r="Y549" s="56"/>
      <c r="Z549" s="56"/>
      <c r="AA549" s="56"/>
      <c r="AB549" s="56"/>
      <c r="AC549" s="56"/>
      <c r="AD549" s="56"/>
    </row>
    <row r="550" spans="1:30" ht="15" customHeight="1" x14ac:dyDescent="0.35">
      <c r="A550" s="56"/>
      <c r="B550" s="59">
        <v>2020</v>
      </c>
      <c r="C550" s="57">
        <v>103.1</v>
      </c>
      <c r="D550" s="57">
        <v>101.4</v>
      </c>
      <c r="E550" s="60">
        <v>105.2</v>
      </c>
      <c r="F550" s="153">
        <f t="shared" si="55"/>
        <v>62778.9303</v>
      </c>
      <c r="G550" s="153">
        <f t="shared" si="55"/>
        <v>33458.5524</v>
      </c>
      <c r="H550" s="154">
        <f t="shared" si="55"/>
        <v>29345.224399999999</v>
      </c>
      <c r="I550" s="150"/>
      <c r="J550" s="151">
        <f t="shared" si="51"/>
        <v>0.53295830687322177</v>
      </c>
      <c r="K550" s="152">
        <f t="shared" si="52"/>
        <v>0.46743747081654241</v>
      </c>
      <c r="L550" s="57"/>
      <c r="M550" s="57"/>
      <c r="N550" s="57"/>
      <c r="O550" s="57"/>
      <c r="P550" s="57"/>
      <c r="Q550" s="57"/>
      <c r="R550" s="57"/>
      <c r="S550" s="57"/>
      <c r="T550" s="56"/>
      <c r="U550" s="56"/>
      <c r="V550" s="56"/>
      <c r="W550" s="56"/>
      <c r="X550" s="56"/>
      <c r="Y550" s="56"/>
      <c r="Z550" s="56"/>
      <c r="AA550" s="56"/>
      <c r="AB550" s="56"/>
      <c r="AC550" s="56"/>
      <c r="AD550" s="56"/>
    </row>
    <row r="551" spans="1:30" ht="15" customHeight="1" x14ac:dyDescent="0.35">
      <c r="A551" s="56"/>
      <c r="B551" s="59">
        <v>2021</v>
      </c>
      <c r="C551" s="57">
        <v>101.3</v>
      </c>
      <c r="D551" s="57">
        <v>99.3</v>
      </c>
      <c r="E551" s="60">
        <v>103.6</v>
      </c>
      <c r="F551" s="153">
        <f t="shared" si="55"/>
        <v>61682.886900000005</v>
      </c>
      <c r="G551" s="153">
        <f t="shared" si="55"/>
        <v>32765.623799999998</v>
      </c>
      <c r="H551" s="154">
        <f t="shared" si="55"/>
        <v>28898.909199999998</v>
      </c>
      <c r="I551" s="150"/>
      <c r="J551" s="151">
        <f t="shared" si="51"/>
        <v>0.53119471942225183</v>
      </c>
      <c r="K551" s="152">
        <f t="shared" si="52"/>
        <v>0.46850772803242441</v>
      </c>
      <c r="L551" s="57"/>
      <c r="M551" s="57"/>
      <c r="N551" s="57"/>
      <c r="O551" s="57"/>
      <c r="P551" s="57"/>
      <c r="Q551" s="57"/>
      <c r="R551" s="57"/>
      <c r="S551" s="57"/>
      <c r="T551" s="56"/>
      <c r="U551" s="56"/>
      <c r="V551" s="56"/>
      <c r="W551" s="56"/>
      <c r="X551" s="56"/>
      <c r="Y551" s="56"/>
      <c r="Z551" s="56"/>
      <c r="AA551" s="56"/>
      <c r="AB551" s="56"/>
      <c r="AC551" s="56"/>
      <c r="AD551" s="56"/>
    </row>
    <row r="552" spans="1:30" ht="15" customHeight="1" thickBot="1" x14ac:dyDescent="0.4">
      <c r="A552" s="62"/>
      <c r="B552" s="63">
        <v>2022</v>
      </c>
      <c r="C552" s="64">
        <v>96.6</v>
      </c>
      <c r="D552" s="64">
        <v>96</v>
      </c>
      <c r="E552" s="65">
        <v>97.2</v>
      </c>
      <c r="F552" s="155">
        <f t="shared" si="55"/>
        <v>58820.995800000004</v>
      </c>
      <c r="G552" s="155">
        <f t="shared" si="55"/>
        <v>31676.735999999997</v>
      </c>
      <c r="H552" s="156">
        <f t="shared" si="55"/>
        <v>27113.648400000002</v>
      </c>
      <c r="I552" s="150"/>
      <c r="J552" s="157">
        <f t="shared" si="51"/>
        <v>0.53852770714228537</v>
      </c>
      <c r="K552" s="158">
        <f t="shared" si="52"/>
        <v>0.46095187664265963</v>
      </c>
      <c r="L552" s="57"/>
      <c r="M552" s="57"/>
      <c r="N552" s="57"/>
      <c r="O552" s="57"/>
      <c r="P552" s="57"/>
      <c r="Q552" s="57"/>
      <c r="R552" s="57"/>
      <c r="S552" s="57"/>
      <c r="T552" s="56"/>
      <c r="U552" s="56"/>
      <c r="V552" s="56"/>
      <c r="W552" s="56"/>
      <c r="X552" s="56"/>
      <c r="Y552" s="56"/>
      <c r="Z552" s="56"/>
      <c r="AA552" s="56"/>
      <c r="AB552" s="56"/>
      <c r="AC552" s="56"/>
      <c r="AD552" s="56"/>
    </row>
    <row r="553" spans="1:30" ht="15" customHeight="1" x14ac:dyDescent="0.35">
      <c r="A553" s="52" t="s">
        <v>23</v>
      </c>
      <c r="B553" s="53">
        <v>1994</v>
      </c>
      <c r="C553" s="54">
        <v>84.3</v>
      </c>
      <c r="D553" s="54">
        <v>68.599999999999994</v>
      </c>
      <c r="E553" s="55">
        <v>94.1</v>
      </c>
      <c r="F553" s="148">
        <f t="shared" ref="F553:H573" si="56">+F$574*C553/+C$574</f>
        <v>94735.665599999993</v>
      </c>
      <c r="G553" s="148">
        <f t="shared" si="56"/>
        <v>28932.530199999994</v>
      </c>
      <c r="H553" s="149">
        <f t="shared" si="56"/>
        <v>66061.587599999999</v>
      </c>
      <c r="I553" s="150"/>
      <c r="J553" s="159">
        <f t="shared" si="51"/>
        <v>0.30540272258349971</v>
      </c>
      <c r="K553" s="160">
        <f t="shared" si="52"/>
        <v>0.69732541785192259</v>
      </c>
      <c r="L553" s="57"/>
      <c r="M553" s="57"/>
      <c r="N553" s="57"/>
      <c r="O553" s="57"/>
      <c r="P553" s="57"/>
      <c r="Q553" s="57"/>
      <c r="R553" s="57"/>
      <c r="S553" s="57"/>
      <c r="T553" s="56"/>
      <c r="U553" s="56"/>
      <c r="V553" s="56"/>
      <c r="W553" s="56"/>
      <c r="X553" s="56"/>
      <c r="Y553" s="56"/>
      <c r="Z553" s="56"/>
      <c r="AA553" s="56"/>
      <c r="AB553" s="56"/>
      <c r="AC553" s="56"/>
      <c r="AD553" s="56"/>
    </row>
    <row r="554" spans="1:30" ht="15" customHeight="1" x14ac:dyDescent="0.35">
      <c r="A554" s="58"/>
      <c r="B554" s="59">
        <v>1995</v>
      </c>
      <c r="C554" s="57">
        <v>88.7</v>
      </c>
      <c r="D554" s="57">
        <v>71.5</v>
      </c>
      <c r="E554" s="60">
        <v>99.3</v>
      </c>
      <c r="F554" s="153">
        <f t="shared" si="56"/>
        <v>99680.35040000001</v>
      </c>
      <c r="G554" s="153">
        <f t="shared" si="56"/>
        <v>30155.625499999998</v>
      </c>
      <c r="H554" s="154">
        <f t="shared" si="56"/>
        <v>69712.174800000008</v>
      </c>
      <c r="I554" s="150"/>
      <c r="J554" s="151">
        <f t="shared" si="51"/>
        <v>0.30252326942060986</v>
      </c>
      <c r="K554" s="152">
        <f t="shared" si="52"/>
        <v>0.69935724062221993</v>
      </c>
      <c r="L554" s="57"/>
      <c r="M554" s="57"/>
      <c r="N554" s="57"/>
      <c r="O554" s="57"/>
      <c r="P554" s="57"/>
      <c r="Q554" s="57"/>
      <c r="R554" s="57"/>
      <c r="S554" s="57"/>
      <c r="T554" s="56"/>
      <c r="U554" s="56"/>
      <c r="V554" s="56"/>
      <c r="W554" s="56"/>
      <c r="X554" s="56"/>
      <c r="Y554" s="56"/>
      <c r="Z554" s="56"/>
      <c r="AA554" s="56"/>
      <c r="AB554" s="56"/>
      <c r="AC554" s="56"/>
      <c r="AD554" s="56"/>
    </row>
    <row r="555" spans="1:30" ht="15" customHeight="1" x14ac:dyDescent="0.35">
      <c r="A555" s="56"/>
      <c r="B555" s="59">
        <v>1996</v>
      </c>
      <c r="C555" s="57">
        <v>90.9</v>
      </c>
      <c r="D555" s="57">
        <v>74</v>
      </c>
      <c r="E555" s="60">
        <v>101.3</v>
      </c>
      <c r="F555" s="153">
        <f t="shared" si="56"/>
        <v>102152.69280000002</v>
      </c>
      <c r="G555" s="153">
        <f t="shared" si="56"/>
        <v>31210.017999999996</v>
      </c>
      <c r="H555" s="154">
        <f t="shared" si="56"/>
        <v>71116.246800000008</v>
      </c>
      <c r="I555" s="150"/>
      <c r="J555" s="151">
        <f t="shared" si="51"/>
        <v>0.30552320398547528</v>
      </c>
      <c r="K555" s="152">
        <f t="shared" si="52"/>
        <v>0.69617593869243544</v>
      </c>
      <c r="L555" s="57"/>
      <c r="M555" s="57"/>
      <c r="N555" s="57"/>
      <c r="O555" s="57"/>
      <c r="P555" s="57"/>
      <c r="Q555" s="57"/>
      <c r="R555" s="57"/>
      <c r="S555" s="57"/>
      <c r="T555" s="56"/>
      <c r="U555" s="56"/>
      <c r="V555" s="56"/>
      <c r="W555" s="56"/>
      <c r="X555" s="56"/>
      <c r="Y555" s="56"/>
      <c r="Z555" s="56"/>
      <c r="AA555" s="56"/>
      <c r="AB555" s="56"/>
      <c r="AC555" s="56"/>
      <c r="AD555" s="56"/>
    </row>
    <row r="556" spans="1:30" ht="15" customHeight="1" x14ac:dyDescent="0.35">
      <c r="A556" s="56"/>
      <c r="B556" s="59">
        <v>1997</v>
      </c>
      <c r="C556" s="57">
        <v>92.6</v>
      </c>
      <c r="D556" s="57">
        <v>75</v>
      </c>
      <c r="E556" s="60">
        <v>103.4</v>
      </c>
      <c r="F556" s="153">
        <f t="shared" si="56"/>
        <v>104063.13920000001</v>
      </c>
      <c r="G556" s="153">
        <f t="shared" si="56"/>
        <v>31631.775000000001</v>
      </c>
      <c r="H556" s="154">
        <f t="shared" si="56"/>
        <v>72590.522400000016</v>
      </c>
      <c r="I556" s="150"/>
      <c r="J556" s="151">
        <f t="shared" si="51"/>
        <v>0.30396714190225005</v>
      </c>
      <c r="K556" s="152">
        <f t="shared" si="52"/>
        <v>0.69756229687139804</v>
      </c>
      <c r="L556" s="57"/>
      <c r="M556" s="57"/>
      <c r="N556" s="57"/>
      <c r="O556" s="57"/>
      <c r="P556" s="57"/>
      <c r="Q556" s="57"/>
      <c r="R556" s="57"/>
      <c r="S556" s="57"/>
      <c r="T556" s="56"/>
      <c r="U556" s="56"/>
      <c r="V556" s="56"/>
      <c r="W556" s="56"/>
      <c r="X556" s="56"/>
      <c r="Y556" s="56"/>
      <c r="Z556" s="56"/>
      <c r="AA556" s="56"/>
      <c r="AB556" s="56"/>
      <c r="AC556" s="56"/>
      <c r="AD556" s="56"/>
    </row>
    <row r="557" spans="1:30" ht="15" customHeight="1" x14ac:dyDescent="0.35">
      <c r="A557" s="56"/>
      <c r="B557" s="59">
        <v>1998</v>
      </c>
      <c r="C557" s="57">
        <v>90.6</v>
      </c>
      <c r="D557" s="57">
        <v>74.400000000000006</v>
      </c>
      <c r="E557" s="60">
        <v>100.6</v>
      </c>
      <c r="F557" s="153">
        <f t="shared" si="56"/>
        <v>101815.5552</v>
      </c>
      <c r="G557" s="153">
        <f t="shared" si="56"/>
        <v>31378.720799999999</v>
      </c>
      <c r="H557" s="154">
        <f t="shared" si="56"/>
        <v>70624.821599999996</v>
      </c>
      <c r="I557" s="150"/>
      <c r="J557" s="151">
        <f t="shared" si="51"/>
        <v>0.308191815468291</v>
      </c>
      <c r="K557" s="152">
        <f t="shared" si="52"/>
        <v>0.69365453501941909</v>
      </c>
      <c r="L557" s="57"/>
      <c r="M557" s="57"/>
      <c r="N557" s="57"/>
      <c r="O557" s="57"/>
      <c r="P557" s="57"/>
      <c r="Q557" s="57"/>
      <c r="R557" s="57"/>
      <c r="S557" s="57"/>
      <c r="T557" s="56"/>
      <c r="U557" s="56"/>
      <c r="V557" s="56"/>
      <c r="W557" s="56"/>
      <c r="X557" s="56"/>
      <c r="Y557" s="56"/>
      <c r="Z557" s="56"/>
      <c r="AA557" s="56"/>
      <c r="AB557" s="56"/>
      <c r="AC557" s="56"/>
      <c r="AD557" s="56"/>
    </row>
    <row r="558" spans="1:30" ht="15" customHeight="1" x14ac:dyDescent="0.35">
      <c r="A558" s="56"/>
      <c r="B558" s="59">
        <v>1999</v>
      </c>
      <c r="C558" s="57">
        <v>91.3</v>
      </c>
      <c r="D558" s="57">
        <v>76.400000000000006</v>
      </c>
      <c r="E558" s="60">
        <v>100.5</v>
      </c>
      <c r="F558" s="153">
        <f t="shared" si="56"/>
        <v>102602.20959999999</v>
      </c>
      <c r="G558" s="153">
        <f t="shared" si="56"/>
        <v>32222.234799999998</v>
      </c>
      <c r="H558" s="154">
        <f t="shared" si="56"/>
        <v>70554.618000000002</v>
      </c>
      <c r="I558" s="150"/>
      <c r="J558" s="151">
        <f t="shared" si="51"/>
        <v>0.31405010599303901</v>
      </c>
      <c r="K558" s="152">
        <f t="shared" si="52"/>
        <v>0.68765203278819065</v>
      </c>
      <c r="L558" s="57"/>
      <c r="M558" s="57"/>
      <c r="N558" s="57"/>
      <c r="O558" s="57"/>
      <c r="P558" s="57"/>
      <c r="Q558" s="57"/>
      <c r="R558" s="57"/>
      <c r="S558" s="57"/>
      <c r="T558" s="56"/>
      <c r="U558" s="56"/>
      <c r="V558" s="56"/>
      <c r="W558" s="56"/>
      <c r="X558" s="56"/>
      <c r="Y558" s="56"/>
      <c r="Z558" s="56"/>
      <c r="AA558" s="56"/>
      <c r="AB558" s="56"/>
      <c r="AC558" s="56"/>
      <c r="AD558" s="56"/>
    </row>
    <row r="559" spans="1:30" ht="15" customHeight="1" x14ac:dyDescent="0.35">
      <c r="A559" s="56"/>
      <c r="B559" s="59">
        <v>2000</v>
      </c>
      <c r="C559" s="57">
        <v>89.8</v>
      </c>
      <c r="D559" s="57">
        <v>76.400000000000006</v>
      </c>
      <c r="E559" s="60">
        <v>98.1</v>
      </c>
      <c r="F559" s="153">
        <f t="shared" si="56"/>
        <v>100916.52160000001</v>
      </c>
      <c r="G559" s="153">
        <f t="shared" si="56"/>
        <v>32222.234799999998</v>
      </c>
      <c r="H559" s="154">
        <f t="shared" si="56"/>
        <v>68869.731599999999</v>
      </c>
      <c r="I559" s="150"/>
      <c r="J559" s="151">
        <f t="shared" si="51"/>
        <v>0.31929593181697608</v>
      </c>
      <c r="K559" s="152">
        <f t="shared" si="52"/>
        <v>0.68244258232539001</v>
      </c>
      <c r="L559" s="57"/>
      <c r="M559" s="57"/>
      <c r="N559" s="57"/>
      <c r="O559" s="57"/>
      <c r="P559" s="57"/>
      <c r="Q559" s="57"/>
      <c r="R559" s="57"/>
      <c r="S559" s="57"/>
      <c r="T559" s="56"/>
      <c r="U559" s="56"/>
      <c r="V559" s="56"/>
      <c r="W559" s="56"/>
      <c r="X559" s="56"/>
      <c r="Y559" s="56"/>
      <c r="Z559" s="56"/>
      <c r="AA559" s="56"/>
      <c r="AB559" s="56"/>
      <c r="AC559" s="56"/>
      <c r="AD559" s="56"/>
    </row>
    <row r="560" spans="1:30" ht="15" customHeight="1" x14ac:dyDescent="0.35">
      <c r="A560" s="56"/>
      <c r="B560" s="59">
        <v>2001</v>
      </c>
      <c r="C560" s="57">
        <v>93.1</v>
      </c>
      <c r="D560" s="57">
        <v>79.8</v>
      </c>
      <c r="E560" s="60">
        <v>101.4</v>
      </c>
      <c r="F560" s="153">
        <f t="shared" si="56"/>
        <v>104625.0352</v>
      </c>
      <c r="G560" s="153">
        <f t="shared" si="56"/>
        <v>33656.208599999998</v>
      </c>
      <c r="H560" s="154">
        <f t="shared" si="56"/>
        <v>71186.450400000016</v>
      </c>
      <c r="I560" s="150"/>
      <c r="J560" s="151">
        <f t="shared" si="51"/>
        <v>0.32168408388740977</v>
      </c>
      <c r="K560" s="152">
        <f t="shared" si="52"/>
        <v>0.68039595173297507</v>
      </c>
      <c r="L560" s="57"/>
      <c r="M560" s="57"/>
      <c r="N560" s="57"/>
      <c r="O560" s="57"/>
      <c r="P560" s="57"/>
      <c r="Q560" s="57"/>
      <c r="R560" s="57"/>
      <c r="S560" s="57"/>
      <c r="T560" s="56"/>
      <c r="U560" s="56"/>
      <c r="V560" s="56"/>
      <c r="W560" s="56"/>
      <c r="X560" s="56"/>
      <c r="Y560" s="56"/>
      <c r="Z560" s="56"/>
      <c r="AA560" s="56"/>
      <c r="AB560" s="56"/>
      <c r="AC560" s="56"/>
      <c r="AD560" s="56"/>
    </row>
    <row r="561" spans="1:30" ht="15" customHeight="1" x14ac:dyDescent="0.35">
      <c r="A561" s="56"/>
      <c r="B561" s="59">
        <v>2002</v>
      </c>
      <c r="C561" s="57">
        <v>94.9</v>
      </c>
      <c r="D561" s="57">
        <v>82.1</v>
      </c>
      <c r="E561" s="60">
        <v>102.8</v>
      </c>
      <c r="F561" s="153">
        <f t="shared" si="56"/>
        <v>106647.86079999999</v>
      </c>
      <c r="G561" s="153">
        <f t="shared" si="56"/>
        <v>34626.2497</v>
      </c>
      <c r="H561" s="154">
        <f t="shared" si="56"/>
        <v>72169.300799999997</v>
      </c>
      <c r="I561" s="150"/>
      <c r="J561" s="151">
        <f t="shared" si="51"/>
        <v>0.3246783333510615</v>
      </c>
      <c r="K561" s="152">
        <f t="shared" si="52"/>
        <v>0.67670650173978919</v>
      </c>
      <c r="L561" s="57"/>
      <c r="M561" s="57"/>
      <c r="N561" s="57"/>
      <c r="O561" s="57"/>
      <c r="P561" s="57"/>
      <c r="Q561" s="57"/>
      <c r="R561" s="57"/>
      <c r="S561" s="57"/>
      <c r="T561" s="56"/>
      <c r="U561" s="56"/>
      <c r="V561" s="56"/>
      <c r="W561" s="56"/>
      <c r="X561" s="56"/>
      <c r="Y561" s="56"/>
      <c r="Z561" s="56"/>
      <c r="AA561" s="56"/>
      <c r="AB561" s="56"/>
      <c r="AC561" s="56"/>
      <c r="AD561" s="56"/>
    </row>
    <row r="562" spans="1:30" ht="15" customHeight="1" x14ac:dyDescent="0.35">
      <c r="A562" s="56"/>
      <c r="B562" s="59">
        <v>2003</v>
      </c>
      <c r="C562" s="57">
        <v>96.4</v>
      </c>
      <c r="D562" s="57">
        <v>85.3</v>
      </c>
      <c r="E562" s="60">
        <v>103.3</v>
      </c>
      <c r="F562" s="153">
        <f t="shared" si="56"/>
        <v>108333.5488</v>
      </c>
      <c r="G562" s="153">
        <f t="shared" si="56"/>
        <v>35975.872099999993</v>
      </c>
      <c r="H562" s="154">
        <f t="shared" si="56"/>
        <v>72520.318800000008</v>
      </c>
      <c r="I562" s="150"/>
      <c r="J562" s="151">
        <f t="shared" si="51"/>
        <v>0.33208431274061606</v>
      </c>
      <c r="K562" s="152">
        <f t="shared" si="52"/>
        <v>0.66941699596570403</v>
      </c>
      <c r="L562" s="57"/>
      <c r="M562" s="57"/>
      <c r="N562" s="57"/>
      <c r="O562" s="57"/>
      <c r="P562" s="57"/>
      <c r="Q562" s="57"/>
      <c r="R562" s="57"/>
      <c r="S562" s="57"/>
      <c r="T562" s="56"/>
      <c r="U562" s="56"/>
      <c r="V562" s="56"/>
      <c r="W562" s="56"/>
      <c r="X562" s="56"/>
      <c r="Y562" s="56"/>
      <c r="Z562" s="56"/>
      <c r="AA562" s="56"/>
      <c r="AB562" s="56"/>
      <c r="AC562" s="56"/>
      <c r="AD562" s="56"/>
    </row>
    <row r="563" spans="1:30" ht="15" customHeight="1" x14ac:dyDescent="0.35">
      <c r="A563" s="56"/>
      <c r="B563" s="59">
        <v>2004</v>
      </c>
      <c r="C563" s="57">
        <v>99.7</v>
      </c>
      <c r="D563" s="57">
        <v>86.3</v>
      </c>
      <c r="E563" s="60">
        <v>108</v>
      </c>
      <c r="F563" s="153">
        <f t="shared" si="56"/>
        <v>112042.0624</v>
      </c>
      <c r="G563" s="153">
        <f t="shared" si="56"/>
        <v>36397.629099999998</v>
      </c>
      <c r="H563" s="154">
        <f t="shared" si="56"/>
        <v>75819.888000000006</v>
      </c>
      <c r="I563" s="150"/>
      <c r="J563" s="151">
        <f t="shared" si="51"/>
        <v>0.32485682894748286</v>
      </c>
      <c r="K563" s="152">
        <f t="shared" si="52"/>
        <v>0.67670914276208471</v>
      </c>
      <c r="L563" s="57"/>
      <c r="M563" s="57"/>
      <c r="N563" s="57"/>
      <c r="O563" s="57"/>
      <c r="P563" s="57"/>
      <c r="Q563" s="57"/>
      <c r="R563" s="57"/>
      <c r="S563" s="57"/>
      <c r="T563" s="56"/>
      <c r="U563" s="56"/>
      <c r="V563" s="56"/>
      <c r="W563" s="56"/>
      <c r="X563" s="56"/>
      <c r="Y563" s="56"/>
      <c r="Z563" s="56"/>
      <c r="AA563" s="56"/>
      <c r="AB563" s="56"/>
      <c r="AC563" s="56"/>
      <c r="AD563" s="56"/>
    </row>
    <row r="564" spans="1:30" ht="15" customHeight="1" x14ac:dyDescent="0.35">
      <c r="A564" s="56"/>
      <c r="B564" s="59">
        <v>2005</v>
      </c>
      <c r="C564" s="57">
        <v>104</v>
      </c>
      <c r="D564" s="57">
        <v>94.7</v>
      </c>
      <c r="E564" s="60">
        <v>109.8</v>
      </c>
      <c r="F564" s="153">
        <f t="shared" si="56"/>
        <v>116874.36799999999</v>
      </c>
      <c r="G564" s="153">
        <f t="shared" si="56"/>
        <v>39940.387900000002</v>
      </c>
      <c r="H564" s="154">
        <f t="shared" si="56"/>
        <v>77083.552800000005</v>
      </c>
      <c r="I564" s="150"/>
      <c r="J564" s="151">
        <f t="shared" si="51"/>
        <v>0.3417377871938525</v>
      </c>
      <c r="K564" s="152">
        <f t="shared" si="52"/>
        <v>0.65954198614361714</v>
      </c>
      <c r="L564" s="57"/>
      <c r="M564" s="57"/>
      <c r="N564" s="57"/>
      <c r="O564" s="57"/>
      <c r="P564" s="57"/>
      <c r="Q564" s="57"/>
      <c r="R564" s="57"/>
      <c r="S564" s="57"/>
      <c r="T564" s="56"/>
      <c r="U564" s="56"/>
      <c r="V564" s="56"/>
      <c r="W564" s="56"/>
      <c r="X564" s="56"/>
      <c r="Y564" s="56"/>
      <c r="Z564" s="56"/>
      <c r="AA564" s="56"/>
      <c r="AB564" s="56"/>
      <c r="AC564" s="56"/>
      <c r="AD564" s="56"/>
    </row>
    <row r="565" spans="1:30" ht="15" customHeight="1" x14ac:dyDescent="0.35">
      <c r="A565" s="56"/>
      <c r="B565" s="59">
        <v>2006</v>
      </c>
      <c r="C565" s="57">
        <v>101.7</v>
      </c>
      <c r="D565" s="57">
        <v>96.9</v>
      </c>
      <c r="E565" s="60">
        <v>104.7</v>
      </c>
      <c r="F565" s="153">
        <f t="shared" si="56"/>
        <v>114289.64640000001</v>
      </c>
      <c r="G565" s="153">
        <f t="shared" si="56"/>
        <v>40868.253300000004</v>
      </c>
      <c r="H565" s="154">
        <f t="shared" si="56"/>
        <v>73503.169200000004</v>
      </c>
      <c r="I565" s="150"/>
      <c r="J565" s="151">
        <f t="shared" si="51"/>
        <v>0.3575849133084727</v>
      </c>
      <c r="K565" s="152">
        <f t="shared" si="52"/>
        <v>0.64313060294847491</v>
      </c>
      <c r="L565" s="57"/>
      <c r="M565" s="57"/>
      <c r="N565" s="57"/>
      <c r="O565" s="57"/>
      <c r="P565" s="57"/>
      <c r="Q565" s="57"/>
      <c r="R565" s="57"/>
      <c r="S565" s="57"/>
      <c r="T565" s="56"/>
      <c r="U565" s="56"/>
      <c r="V565" s="56"/>
      <c r="W565" s="56"/>
      <c r="X565" s="56"/>
      <c r="Y565" s="56"/>
      <c r="Z565" s="56"/>
      <c r="AA565" s="56"/>
      <c r="AB565" s="56"/>
      <c r="AC565" s="56"/>
      <c r="AD565" s="56"/>
    </row>
    <row r="566" spans="1:30" ht="15" customHeight="1" x14ac:dyDescent="0.35">
      <c r="A566" s="56"/>
      <c r="B566" s="59">
        <v>2007</v>
      </c>
      <c r="C566" s="57">
        <v>100.3</v>
      </c>
      <c r="D566" s="57">
        <v>98.7</v>
      </c>
      <c r="E566" s="60">
        <v>101.3</v>
      </c>
      <c r="F566" s="153">
        <f t="shared" si="56"/>
        <v>112716.3376</v>
      </c>
      <c r="G566" s="153">
        <f t="shared" si="56"/>
        <v>41627.4159</v>
      </c>
      <c r="H566" s="154">
        <f t="shared" si="56"/>
        <v>71116.246800000008</v>
      </c>
      <c r="I566" s="150"/>
      <c r="J566" s="151">
        <f t="shared" si="51"/>
        <v>0.36931128873016189</v>
      </c>
      <c r="K566" s="152">
        <f t="shared" si="52"/>
        <v>0.63093113486682351</v>
      </c>
      <c r="L566" s="57"/>
      <c r="M566" s="57"/>
      <c r="N566" s="57"/>
      <c r="O566" s="57"/>
      <c r="P566" s="57"/>
      <c r="Q566" s="57"/>
      <c r="R566" s="57"/>
      <c r="S566" s="57"/>
      <c r="T566" s="56"/>
      <c r="U566" s="56"/>
      <c r="V566" s="56"/>
      <c r="W566" s="56"/>
      <c r="X566" s="56"/>
      <c r="Y566" s="56"/>
      <c r="Z566" s="56"/>
      <c r="AA566" s="56"/>
      <c r="AB566" s="56"/>
      <c r="AC566" s="56"/>
      <c r="AD566" s="56"/>
    </row>
    <row r="567" spans="1:30" ht="15" customHeight="1" x14ac:dyDescent="0.35">
      <c r="A567" s="56"/>
      <c r="B567" s="59">
        <v>2008</v>
      </c>
      <c r="C567" s="57">
        <v>100.2</v>
      </c>
      <c r="D567" s="57">
        <v>101.6</v>
      </c>
      <c r="E567" s="60">
        <v>99.4</v>
      </c>
      <c r="F567" s="153">
        <f t="shared" si="56"/>
        <v>112603.9584</v>
      </c>
      <c r="G567" s="153">
        <f t="shared" si="56"/>
        <v>42850.511199999994</v>
      </c>
      <c r="H567" s="154">
        <f t="shared" si="56"/>
        <v>69782.378400000001</v>
      </c>
      <c r="I567" s="150"/>
      <c r="J567" s="151">
        <f t="shared" si="51"/>
        <v>0.38054178386680937</v>
      </c>
      <c r="K567" s="152">
        <f t="shared" si="52"/>
        <v>0.6197151449340168</v>
      </c>
      <c r="L567" s="57"/>
      <c r="M567" s="57"/>
      <c r="N567" s="57"/>
      <c r="O567" s="57"/>
      <c r="P567" s="57"/>
      <c r="Q567" s="57"/>
      <c r="R567" s="57"/>
      <c r="S567" s="57"/>
      <c r="T567" s="56"/>
      <c r="U567" s="56"/>
      <c r="V567" s="56"/>
      <c r="W567" s="56"/>
      <c r="X567" s="56"/>
      <c r="Y567" s="56"/>
      <c r="Z567" s="56"/>
      <c r="AA567" s="56"/>
      <c r="AB567" s="56"/>
      <c r="AC567" s="56"/>
      <c r="AD567" s="56"/>
    </row>
    <row r="568" spans="1:30" ht="15" customHeight="1" x14ac:dyDescent="0.35">
      <c r="A568" s="56"/>
      <c r="B568" s="59">
        <v>2009</v>
      </c>
      <c r="C568" s="57">
        <v>94.7</v>
      </c>
      <c r="D568" s="57">
        <v>94.2</v>
      </c>
      <c r="E568" s="60">
        <v>95</v>
      </c>
      <c r="F568" s="153">
        <f t="shared" si="56"/>
        <v>106423.1024</v>
      </c>
      <c r="G568" s="153">
        <f t="shared" si="56"/>
        <v>39729.509400000003</v>
      </c>
      <c r="H568" s="154">
        <f t="shared" si="56"/>
        <v>66693.420000000013</v>
      </c>
      <c r="I568" s="150"/>
      <c r="J568" s="151">
        <f t="shared" si="51"/>
        <v>0.37331658732023587</v>
      </c>
      <c r="K568" s="152">
        <f t="shared" si="52"/>
        <v>0.62668178709287481</v>
      </c>
      <c r="L568" s="57"/>
      <c r="M568" s="57"/>
      <c r="N568" s="57"/>
      <c r="O568" s="57"/>
      <c r="P568" s="57"/>
      <c r="Q568" s="57"/>
      <c r="R568" s="57"/>
      <c r="S568" s="57"/>
      <c r="T568" s="56"/>
      <c r="U568" s="56"/>
      <c r="V568" s="56"/>
      <c r="W568" s="56"/>
      <c r="X568" s="56"/>
      <c r="Y568" s="56"/>
      <c r="Z568" s="56"/>
      <c r="AA568" s="56"/>
      <c r="AB568" s="56"/>
      <c r="AC568" s="56"/>
      <c r="AD568" s="56"/>
    </row>
    <row r="569" spans="1:30" ht="15" customHeight="1" x14ac:dyDescent="0.35">
      <c r="A569" s="56"/>
      <c r="B569" s="59">
        <v>2010</v>
      </c>
      <c r="C569" s="57">
        <v>98.6</v>
      </c>
      <c r="D569" s="57">
        <v>100.3</v>
      </c>
      <c r="E569" s="60">
        <v>97.5</v>
      </c>
      <c r="F569" s="153">
        <f t="shared" si="56"/>
        <v>110805.8912</v>
      </c>
      <c r="G569" s="153">
        <f t="shared" si="56"/>
        <v>42302.227099999996</v>
      </c>
      <c r="H569" s="154">
        <f t="shared" si="56"/>
        <v>68448.510000000009</v>
      </c>
      <c r="I569" s="150"/>
      <c r="J569" s="151">
        <f t="shared" si="51"/>
        <v>0.3817687547284489</v>
      </c>
      <c r="K569" s="152">
        <f t="shared" si="52"/>
        <v>0.61773349105106079</v>
      </c>
      <c r="L569" s="57"/>
      <c r="M569" s="57"/>
      <c r="N569" s="57"/>
      <c r="O569" s="57"/>
      <c r="P569" s="57"/>
      <c r="Q569" s="57"/>
      <c r="R569" s="57"/>
      <c r="S569" s="57"/>
      <c r="T569" s="56"/>
      <c r="U569" s="56"/>
      <c r="V569" s="56"/>
      <c r="W569" s="56"/>
      <c r="X569" s="56"/>
      <c r="Y569" s="56"/>
      <c r="Z569" s="56"/>
      <c r="AA569" s="56"/>
      <c r="AB569" s="56"/>
      <c r="AC569" s="56"/>
      <c r="AD569" s="56"/>
    </row>
    <row r="570" spans="1:30" ht="15" customHeight="1" x14ac:dyDescent="0.35">
      <c r="A570" s="56"/>
      <c r="B570" s="59">
        <v>2011</v>
      </c>
      <c r="C570" s="57">
        <v>100.1</v>
      </c>
      <c r="D570" s="57">
        <v>101.2</v>
      </c>
      <c r="E570" s="60">
        <v>99.4</v>
      </c>
      <c r="F570" s="153">
        <f t="shared" si="56"/>
        <v>112491.57919999999</v>
      </c>
      <c r="G570" s="153">
        <f t="shared" si="56"/>
        <v>42681.808400000002</v>
      </c>
      <c r="H570" s="154">
        <f t="shared" si="56"/>
        <v>69782.378400000001</v>
      </c>
      <c r="I570" s="150"/>
      <c r="J570" s="151">
        <f t="shared" si="51"/>
        <v>0.37942225279027825</v>
      </c>
      <c r="K570" s="152">
        <f t="shared" si="52"/>
        <v>0.62033424098290202</v>
      </c>
      <c r="L570" s="57"/>
      <c r="M570" s="57"/>
      <c r="N570" s="57"/>
      <c r="O570" s="57"/>
      <c r="P570" s="57"/>
      <c r="Q570" s="57"/>
      <c r="R570" s="57"/>
      <c r="S570" s="57"/>
      <c r="T570" s="56"/>
      <c r="U570" s="56"/>
      <c r="V570" s="56"/>
      <c r="W570" s="56"/>
      <c r="X570" s="56"/>
      <c r="Y570" s="56"/>
      <c r="Z570" s="56"/>
      <c r="AA570" s="56"/>
      <c r="AB570" s="56"/>
      <c r="AC570" s="56"/>
      <c r="AD570" s="56"/>
    </row>
    <row r="571" spans="1:30" ht="15" customHeight="1" x14ac:dyDescent="0.35">
      <c r="A571" s="56"/>
      <c r="B571" s="59">
        <v>2012</v>
      </c>
      <c r="C571" s="57">
        <v>102</v>
      </c>
      <c r="D571" s="57">
        <v>102</v>
      </c>
      <c r="E571" s="60">
        <v>102</v>
      </c>
      <c r="F571" s="153">
        <f t="shared" si="56"/>
        <v>114626.784</v>
      </c>
      <c r="G571" s="153">
        <f t="shared" si="56"/>
        <v>43019.213999999993</v>
      </c>
      <c r="H571" s="154">
        <f t="shared" si="56"/>
        <v>71607.672000000006</v>
      </c>
      <c r="I571" s="150"/>
      <c r="J571" s="151">
        <f t="shared" si="51"/>
        <v>0.37529809786864465</v>
      </c>
      <c r="K571" s="152">
        <f t="shared" si="52"/>
        <v>0.6247027919757393</v>
      </c>
      <c r="L571" s="57"/>
      <c r="M571" s="57"/>
      <c r="N571" s="57"/>
      <c r="O571" s="57"/>
      <c r="P571" s="57"/>
      <c r="Q571" s="57"/>
      <c r="R571" s="57"/>
      <c r="S571" s="57"/>
      <c r="T571" s="56"/>
      <c r="U571" s="56"/>
      <c r="V571" s="56"/>
      <c r="W571" s="56"/>
      <c r="X571" s="56"/>
      <c r="Y571" s="56"/>
      <c r="Z571" s="56"/>
      <c r="AA571" s="56"/>
      <c r="AB571" s="56"/>
      <c r="AC571" s="56"/>
      <c r="AD571" s="56"/>
    </row>
    <row r="572" spans="1:30" ht="15" customHeight="1" x14ac:dyDescent="0.35">
      <c r="A572" s="56"/>
      <c r="B572" s="59">
        <v>2013</v>
      </c>
      <c r="C572" s="57">
        <v>104.1</v>
      </c>
      <c r="D572" s="57">
        <v>105.2</v>
      </c>
      <c r="E572" s="60">
        <v>103.4</v>
      </c>
      <c r="F572" s="153">
        <f t="shared" si="56"/>
        <v>116986.74719999998</v>
      </c>
      <c r="G572" s="153">
        <f t="shared" si="56"/>
        <v>44368.8364</v>
      </c>
      <c r="H572" s="154">
        <f t="shared" si="56"/>
        <v>72590.522400000016</v>
      </c>
      <c r="I572" s="150"/>
      <c r="J572" s="151">
        <f t="shared" si="51"/>
        <v>0.37926378382114728</v>
      </c>
      <c r="K572" s="152">
        <f t="shared" si="52"/>
        <v>0.62050210077129164</v>
      </c>
      <c r="L572" s="57"/>
      <c r="M572" s="57"/>
      <c r="N572" s="57"/>
      <c r="O572" s="57"/>
      <c r="P572" s="57"/>
      <c r="Q572" s="57"/>
      <c r="R572" s="57"/>
      <c r="S572" s="57"/>
      <c r="T572" s="56"/>
      <c r="U572" s="56"/>
      <c r="V572" s="56"/>
      <c r="W572" s="56"/>
      <c r="X572" s="56"/>
      <c r="Y572" s="56"/>
      <c r="Z572" s="56"/>
      <c r="AA572" s="56"/>
      <c r="AB572" s="56"/>
      <c r="AC572" s="56"/>
      <c r="AD572" s="56"/>
    </row>
    <row r="573" spans="1:30" ht="15" customHeight="1" x14ac:dyDescent="0.35">
      <c r="A573" s="56"/>
      <c r="B573" s="59">
        <v>2014</v>
      </c>
      <c r="C573" s="57">
        <v>99.5</v>
      </c>
      <c r="D573" s="57">
        <v>101.2</v>
      </c>
      <c r="E573" s="60">
        <v>98.5</v>
      </c>
      <c r="F573" s="153">
        <f t="shared" si="56"/>
        <v>111817.304</v>
      </c>
      <c r="G573" s="153">
        <f t="shared" si="56"/>
        <v>42681.808400000002</v>
      </c>
      <c r="H573" s="154">
        <f t="shared" si="56"/>
        <v>69150.546000000002</v>
      </c>
      <c r="I573" s="150"/>
      <c r="J573" s="151">
        <f t="shared" si="51"/>
        <v>0.38171022617393818</v>
      </c>
      <c r="K573" s="152">
        <f t="shared" si="52"/>
        <v>0.61842437195588262</v>
      </c>
      <c r="L573" s="57"/>
      <c r="M573" s="57"/>
      <c r="N573" s="57"/>
      <c r="O573" s="57"/>
      <c r="P573" s="57"/>
      <c r="Q573" s="57"/>
      <c r="R573" s="57"/>
      <c r="S573" s="57"/>
      <c r="T573" s="56"/>
      <c r="U573" s="56"/>
      <c r="V573" s="56"/>
      <c r="W573" s="56"/>
      <c r="X573" s="56"/>
      <c r="Y573" s="56"/>
      <c r="Z573" s="56"/>
      <c r="AA573" s="56"/>
      <c r="AB573" s="56"/>
      <c r="AC573" s="56"/>
      <c r="AD573" s="56"/>
    </row>
    <row r="574" spans="1:30" ht="15" customHeight="1" x14ac:dyDescent="0.35">
      <c r="A574" s="56"/>
      <c r="B574" s="59">
        <v>2015</v>
      </c>
      <c r="C574" s="57">
        <v>100</v>
      </c>
      <c r="D574" s="57">
        <v>100</v>
      </c>
      <c r="E574" s="60">
        <v>100</v>
      </c>
      <c r="F574" s="163">
        <v>112379.2</v>
      </c>
      <c r="G574" s="163">
        <v>42175.7</v>
      </c>
      <c r="H574" s="164">
        <v>70203.600000000006</v>
      </c>
      <c r="I574" s="150"/>
      <c r="J574" s="151">
        <f t="shared" si="51"/>
        <v>0.37529809786864471</v>
      </c>
      <c r="K574" s="152">
        <f t="shared" si="52"/>
        <v>0.6247027919757393</v>
      </c>
      <c r="L574" s="57"/>
      <c r="M574" s="57"/>
      <c r="N574" s="57"/>
      <c r="O574" s="57"/>
      <c r="P574" s="57"/>
      <c r="Q574" s="57"/>
      <c r="R574" s="57"/>
      <c r="S574" s="57"/>
      <c r="T574" s="56"/>
      <c r="U574" s="56"/>
      <c r="V574" s="56"/>
      <c r="W574" s="56"/>
      <c r="X574" s="56"/>
      <c r="Y574" s="56"/>
      <c r="Z574" s="56"/>
      <c r="AA574" s="56"/>
      <c r="AB574" s="56"/>
      <c r="AC574" s="56"/>
      <c r="AD574" s="56"/>
    </row>
    <row r="575" spans="1:30" ht="15" customHeight="1" x14ac:dyDescent="0.35">
      <c r="A575" s="56"/>
      <c r="B575" s="59">
        <v>2016</v>
      </c>
      <c r="C575" s="57">
        <v>99.8</v>
      </c>
      <c r="D575" s="57">
        <v>100.7</v>
      </c>
      <c r="E575" s="60">
        <v>99.3</v>
      </c>
      <c r="F575" s="153">
        <f t="shared" ref="F575:H581" si="57">+F$574*C575/+C$574</f>
        <v>112154.44160000001</v>
      </c>
      <c r="G575" s="153">
        <f t="shared" si="57"/>
        <v>42470.929900000003</v>
      </c>
      <c r="H575" s="154">
        <f t="shared" si="57"/>
        <v>69712.174800000008</v>
      </c>
      <c r="I575" s="150"/>
      <c r="J575" s="151">
        <f t="shared" si="51"/>
        <v>0.37868254965303133</v>
      </c>
      <c r="K575" s="152">
        <f t="shared" si="52"/>
        <v>0.62157301846884683</v>
      </c>
      <c r="L575" s="57"/>
      <c r="M575" s="57"/>
      <c r="N575" s="57"/>
      <c r="O575" s="57"/>
      <c r="P575" s="57"/>
      <c r="Q575" s="57"/>
      <c r="R575" s="57"/>
      <c r="S575" s="57"/>
      <c r="T575" s="56"/>
      <c r="U575" s="56"/>
      <c r="V575" s="56"/>
      <c r="W575" s="56"/>
      <c r="X575" s="56"/>
      <c r="Y575" s="56"/>
      <c r="Z575" s="56"/>
      <c r="AA575" s="56"/>
      <c r="AB575" s="56"/>
      <c r="AC575" s="56"/>
      <c r="AD575" s="56"/>
    </row>
    <row r="576" spans="1:30" ht="15" customHeight="1" x14ac:dyDescent="0.35">
      <c r="A576" s="56"/>
      <c r="B576" s="59">
        <v>2017</v>
      </c>
      <c r="C576" s="57">
        <v>101.7</v>
      </c>
      <c r="D576" s="57">
        <v>100.7</v>
      </c>
      <c r="E576" s="60">
        <v>102.3</v>
      </c>
      <c r="F576" s="153">
        <f t="shared" si="57"/>
        <v>114289.64640000001</v>
      </c>
      <c r="G576" s="153">
        <f t="shared" si="57"/>
        <v>42470.929900000003</v>
      </c>
      <c r="H576" s="154">
        <f t="shared" si="57"/>
        <v>71818.282800000001</v>
      </c>
      <c r="I576" s="150"/>
      <c r="J576" s="151">
        <f t="shared" si="51"/>
        <v>0.37160785108527555</v>
      </c>
      <c r="K576" s="152">
        <f t="shared" si="52"/>
        <v>0.62838835417028638</v>
      </c>
      <c r="L576" s="57"/>
      <c r="M576" s="57"/>
      <c r="N576" s="57"/>
      <c r="O576" s="57"/>
      <c r="P576" s="57"/>
      <c r="Q576" s="57"/>
      <c r="R576" s="57"/>
      <c r="S576" s="57"/>
      <c r="T576" s="56"/>
      <c r="U576" s="56"/>
      <c r="V576" s="56"/>
      <c r="W576" s="56"/>
      <c r="X576" s="56"/>
      <c r="Y576" s="56"/>
      <c r="Z576" s="56"/>
      <c r="AA576" s="56"/>
      <c r="AB576" s="56"/>
      <c r="AC576" s="56"/>
      <c r="AD576" s="56"/>
    </row>
    <row r="577" spans="1:30" ht="15" customHeight="1" x14ac:dyDescent="0.35">
      <c r="A577" s="56"/>
      <c r="B577" s="59">
        <v>2018</v>
      </c>
      <c r="C577" s="57">
        <v>101.5</v>
      </c>
      <c r="D577" s="57">
        <v>104.2</v>
      </c>
      <c r="E577" s="60">
        <v>99.8</v>
      </c>
      <c r="F577" s="153">
        <f t="shared" si="57"/>
        <v>114064.88799999999</v>
      </c>
      <c r="G577" s="153">
        <f t="shared" si="57"/>
        <v>43947.079399999995</v>
      </c>
      <c r="H577" s="154">
        <f t="shared" si="57"/>
        <v>70063.192800000004</v>
      </c>
      <c r="I577" s="150"/>
      <c r="J577" s="151">
        <f t="shared" si="51"/>
        <v>0.38528139702377123</v>
      </c>
      <c r="K577" s="152">
        <f t="shared" si="52"/>
        <v>0.61423978954855951</v>
      </c>
      <c r="L577" s="57"/>
      <c r="M577" s="57"/>
      <c r="N577" s="57"/>
      <c r="O577" s="57"/>
      <c r="P577" s="57"/>
      <c r="Q577" s="57"/>
      <c r="R577" s="57"/>
      <c r="S577" s="57"/>
      <c r="T577" s="56"/>
      <c r="U577" s="56"/>
      <c r="V577" s="56"/>
      <c r="W577" s="56"/>
      <c r="X577" s="56"/>
      <c r="Y577" s="56"/>
      <c r="Z577" s="56"/>
      <c r="AA577" s="56"/>
      <c r="AB577" s="56"/>
      <c r="AC577" s="56"/>
      <c r="AD577" s="56"/>
    </row>
    <row r="578" spans="1:30" ht="15" customHeight="1" x14ac:dyDescent="0.35">
      <c r="A578" s="56"/>
      <c r="B578" s="59">
        <v>2019</v>
      </c>
      <c r="C578" s="57">
        <v>99.5</v>
      </c>
      <c r="D578" s="57">
        <v>104.2</v>
      </c>
      <c r="E578" s="60">
        <v>96.7</v>
      </c>
      <c r="F578" s="153">
        <f t="shared" si="57"/>
        <v>111817.304</v>
      </c>
      <c r="G578" s="153">
        <f t="shared" si="57"/>
        <v>43947.079399999995</v>
      </c>
      <c r="H578" s="154">
        <f t="shared" si="57"/>
        <v>67886.881200000003</v>
      </c>
      <c r="I578" s="150"/>
      <c r="J578" s="151">
        <f t="shared" ref="J578:J641" si="58">+G578/F578</f>
        <v>0.39302574671269119</v>
      </c>
      <c r="K578" s="152">
        <f t="shared" ref="K578:K641" si="59">+H578/F578</f>
        <v>0.60712321592014062</v>
      </c>
      <c r="L578" s="57"/>
      <c r="M578" s="57"/>
      <c r="N578" s="57"/>
      <c r="O578" s="57"/>
      <c r="P578" s="57"/>
      <c r="Q578" s="57"/>
      <c r="R578" s="57"/>
      <c r="S578" s="57"/>
      <c r="T578" s="56"/>
      <c r="U578" s="56"/>
      <c r="V578" s="56"/>
      <c r="W578" s="56"/>
      <c r="X578" s="56"/>
      <c r="Y578" s="56"/>
      <c r="Z578" s="56"/>
      <c r="AA578" s="56"/>
      <c r="AB578" s="56"/>
      <c r="AC578" s="56"/>
      <c r="AD578" s="56"/>
    </row>
    <row r="579" spans="1:30" ht="15" customHeight="1" x14ac:dyDescent="0.35">
      <c r="A579" s="56"/>
      <c r="B579" s="59">
        <v>2020</v>
      </c>
      <c r="C579" s="57">
        <v>97.5</v>
      </c>
      <c r="D579" s="57">
        <v>105.5</v>
      </c>
      <c r="E579" s="60">
        <v>92.7</v>
      </c>
      <c r="F579" s="153">
        <f t="shared" si="57"/>
        <v>109569.72</v>
      </c>
      <c r="G579" s="153">
        <f t="shared" si="57"/>
        <v>44495.363499999999</v>
      </c>
      <c r="H579" s="154">
        <f t="shared" si="57"/>
        <v>65078.737200000003</v>
      </c>
      <c r="I579" s="150"/>
      <c r="J579" s="151">
        <f t="shared" si="58"/>
        <v>0.40609178795017453</v>
      </c>
      <c r="K579" s="152">
        <f t="shared" si="59"/>
        <v>0.59394819298616441</v>
      </c>
      <c r="L579" s="57"/>
      <c r="M579" s="57"/>
      <c r="N579" s="57"/>
      <c r="O579" s="57"/>
      <c r="P579" s="57"/>
      <c r="Q579" s="57"/>
      <c r="R579" s="57"/>
      <c r="S579" s="57"/>
      <c r="T579" s="56"/>
      <c r="U579" s="56"/>
      <c r="V579" s="56"/>
      <c r="W579" s="56"/>
      <c r="X579" s="56"/>
      <c r="Y579" s="56"/>
      <c r="Z579" s="56"/>
      <c r="AA579" s="56"/>
      <c r="AB579" s="56"/>
      <c r="AC579" s="56"/>
      <c r="AD579" s="56"/>
    </row>
    <row r="580" spans="1:30" ht="15" customHeight="1" x14ac:dyDescent="0.35">
      <c r="A580" s="56"/>
      <c r="B580" s="59">
        <v>2021</v>
      </c>
      <c r="C580" s="57">
        <v>100.7</v>
      </c>
      <c r="D580" s="57">
        <v>107.8</v>
      </c>
      <c r="E580" s="60">
        <v>96.5</v>
      </c>
      <c r="F580" s="153">
        <f t="shared" si="57"/>
        <v>113165.8544</v>
      </c>
      <c r="G580" s="153">
        <f t="shared" si="57"/>
        <v>45465.404600000002</v>
      </c>
      <c r="H580" s="154">
        <f t="shared" si="57"/>
        <v>67746.474000000002</v>
      </c>
      <c r="I580" s="150"/>
      <c r="J580" s="151">
        <f t="shared" si="58"/>
        <v>0.40175903624865844</v>
      </c>
      <c r="K580" s="152">
        <f t="shared" si="59"/>
        <v>0.59864766063216335</v>
      </c>
      <c r="L580" s="57"/>
      <c r="M580" s="57"/>
      <c r="N580" s="57"/>
      <c r="O580" s="57"/>
      <c r="P580" s="57"/>
      <c r="Q580" s="57"/>
      <c r="R580" s="57"/>
      <c r="S580" s="57"/>
      <c r="T580" s="56"/>
      <c r="U580" s="56"/>
      <c r="V580" s="56"/>
      <c r="W580" s="56"/>
      <c r="X580" s="56"/>
      <c r="Y580" s="56"/>
      <c r="Z580" s="56"/>
      <c r="AA580" s="56"/>
      <c r="AB580" s="56"/>
      <c r="AC580" s="56"/>
      <c r="AD580" s="56"/>
    </row>
    <row r="581" spans="1:30" ht="15" customHeight="1" thickBot="1" x14ac:dyDescent="0.4">
      <c r="A581" s="62"/>
      <c r="B581" s="63">
        <v>2022</v>
      </c>
      <c r="C581" s="64">
        <v>105.3</v>
      </c>
      <c r="D581" s="64">
        <v>111</v>
      </c>
      <c r="E581" s="65">
        <v>101.9</v>
      </c>
      <c r="F581" s="155">
        <f t="shared" si="57"/>
        <v>118335.29759999999</v>
      </c>
      <c r="G581" s="155">
        <f t="shared" si="57"/>
        <v>46815.026999999995</v>
      </c>
      <c r="H581" s="156">
        <f t="shared" si="57"/>
        <v>71537.468400000012</v>
      </c>
      <c r="I581" s="150"/>
      <c r="J581" s="157">
        <f t="shared" si="58"/>
        <v>0.39561337951965397</v>
      </c>
      <c r="K581" s="158">
        <f t="shared" si="59"/>
        <v>0.60453195158905837</v>
      </c>
      <c r="L581" s="57"/>
      <c r="M581" s="57"/>
      <c r="N581" s="57"/>
      <c r="O581" s="57"/>
      <c r="P581" s="57"/>
      <c r="Q581" s="57"/>
      <c r="R581" s="57"/>
      <c r="S581" s="57"/>
      <c r="T581" s="56"/>
      <c r="U581" s="56"/>
      <c r="V581" s="56"/>
      <c r="W581" s="56"/>
      <c r="X581" s="56"/>
      <c r="Y581" s="56"/>
      <c r="Z581" s="56"/>
      <c r="AA581" s="56"/>
      <c r="AB581" s="56"/>
      <c r="AC581" s="56"/>
      <c r="AD581" s="56"/>
    </row>
    <row r="582" spans="1:30" ht="15" customHeight="1" x14ac:dyDescent="0.35">
      <c r="A582" s="52" t="s">
        <v>24</v>
      </c>
      <c r="B582" s="53">
        <v>1994</v>
      </c>
      <c r="C582" s="54">
        <v>98.2</v>
      </c>
      <c r="D582" s="54">
        <v>99.1</v>
      </c>
      <c r="E582" s="55">
        <v>98.4</v>
      </c>
      <c r="F582" s="148">
        <f t="shared" ref="F582:H602" si="60">+F$603*C582/+C$603</f>
        <v>46172.559800000003</v>
      </c>
      <c r="G582" s="148">
        <f t="shared" si="60"/>
        <v>18356.4912</v>
      </c>
      <c r="H582" s="149">
        <f t="shared" si="60"/>
        <v>28039.768800000005</v>
      </c>
      <c r="I582" s="150"/>
      <c r="J582" s="159">
        <f t="shared" si="58"/>
        <v>0.39756277926787154</v>
      </c>
      <c r="K582" s="160">
        <f t="shared" si="59"/>
        <v>0.60728209398518129</v>
      </c>
      <c r="L582" s="57"/>
      <c r="M582" s="57"/>
      <c r="N582" s="57"/>
      <c r="O582" s="57"/>
      <c r="P582" s="57"/>
      <c r="Q582" s="57"/>
      <c r="R582" s="57"/>
      <c r="S582" s="57"/>
      <c r="T582" s="56"/>
      <c r="U582" s="56"/>
      <c r="V582" s="56"/>
      <c r="W582" s="56"/>
      <c r="X582" s="56"/>
      <c r="Y582" s="56"/>
      <c r="Z582" s="56"/>
      <c r="AA582" s="56"/>
      <c r="AB582" s="56"/>
      <c r="AC582" s="56"/>
      <c r="AD582" s="56"/>
    </row>
    <row r="583" spans="1:30" ht="15" customHeight="1" x14ac:dyDescent="0.35">
      <c r="A583" s="58"/>
      <c r="B583" s="59">
        <v>1995</v>
      </c>
      <c r="C583" s="57">
        <v>102.1</v>
      </c>
      <c r="D583" s="57">
        <v>103.1</v>
      </c>
      <c r="E583" s="60">
        <v>102.4</v>
      </c>
      <c r="F583" s="153">
        <f t="shared" si="60"/>
        <v>48006.296899999994</v>
      </c>
      <c r="G583" s="153">
        <f t="shared" si="60"/>
        <v>19097.4192</v>
      </c>
      <c r="H583" s="154">
        <f t="shared" si="60"/>
        <v>29179.596800000003</v>
      </c>
      <c r="I583" s="150"/>
      <c r="J583" s="151">
        <f t="shared" si="58"/>
        <v>0.39781071303585597</v>
      </c>
      <c r="K583" s="152">
        <f t="shared" si="59"/>
        <v>0.60782852842790314</v>
      </c>
      <c r="L583" s="57"/>
      <c r="M583" s="57"/>
      <c r="N583" s="57"/>
      <c r="O583" s="57"/>
      <c r="P583" s="57"/>
      <c r="Q583" s="57"/>
      <c r="R583" s="57"/>
      <c r="S583" s="57"/>
      <c r="T583" s="56"/>
      <c r="U583" s="56"/>
      <c r="V583" s="56"/>
      <c r="W583" s="56"/>
      <c r="X583" s="56"/>
      <c r="Y583" s="56"/>
      <c r="Z583" s="56"/>
      <c r="AA583" s="56"/>
      <c r="AB583" s="56"/>
      <c r="AC583" s="56"/>
      <c r="AD583" s="56"/>
    </row>
    <row r="584" spans="1:30" ht="15" customHeight="1" x14ac:dyDescent="0.35">
      <c r="A584" s="56"/>
      <c r="B584" s="59">
        <v>1996</v>
      </c>
      <c r="C584" s="57">
        <v>96.2</v>
      </c>
      <c r="D584" s="57">
        <v>95.5</v>
      </c>
      <c r="E584" s="60">
        <v>97.4</v>
      </c>
      <c r="F584" s="153">
        <f t="shared" si="60"/>
        <v>45232.181800000006</v>
      </c>
      <c r="G584" s="153">
        <f t="shared" si="60"/>
        <v>17689.656000000003</v>
      </c>
      <c r="H584" s="154">
        <f t="shared" si="60"/>
        <v>27754.811800000003</v>
      </c>
      <c r="I584" s="150"/>
      <c r="J584" s="151">
        <f t="shared" si="58"/>
        <v>0.39108562302426897</v>
      </c>
      <c r="K584" s="152">
        <f t="shared" si="59"/>
        <v>0.61360762836339677</v>
      </c>
      <c r="L584" s="57"/>
      <c r="M584" s="57"/>
      <c r="N584" s="57"/>
      <c r="O584" s="57"/>
      <c r="P584" s="57"/>
      <c r="Q584" s="57"/>
      <c r="R584" s="57"/>
      <c r="S584" s="57"/>
      <c r="T584" s="56"/>
      <c r="U584" s="56"/>
      <c r="V584" s="56"/>
      <c r="W584" s="56"/>
      <c r="X584" s="56"/>
      <c r="Y584" s="56"/>
      <c r="Z584" s="56"/>
      <c r="AA584" s="56"/>
      <c r="AB584" s="56"/>
      <c r="AC584" s="56"/>
      <c r="AD584" s="56"/>
    </row>
    <row r="585" spans="1:30" ht="15" customHeight="1" x14ac:dyDescent="0.35">
      <c r="A585" s="56"/>
      <c r="B585" s="59">
        <v>1997</v>
      </c>
      <c r="C585" s="57">
        <v>96.6</v>
      </c>
      <c r="D585" s="57">
        <v>96.4</v>
      </c>
      <c r="E585" s="60">
        <v>97.5</v>
      </c>
      <c r="F585" s="153">
        <f t="shared" si="60"/>
        <v>45420.257400000002</v>
      </c>
      <c r="G585" s="153">
        <f t="shared" si="60"/>
        <v>17856.364800000003</v>
      </c>
      <c r="H585" s="154">
        <f t="shared" si="60"/>
        <v>27783.307499999999</v>
      </c>
      <c r="I585" s="150"/>
      <c r="J585" s="151">
        <f t="shared" si="58"/>
        <v>0.39313658314935052</v>
      </c>
      <c r="K585" s="152">
        <f t="shared" si="59"/>
        <v>0.61169418868154624</v>
      </c>
      <c r="L585" s="57"/>
      <c r="M585" s="57"/>
      <c r="N585" s="57"/>
      <c r="O585" s="57"/>
      <c r="P585" s="57"/>
      <c r="Q585" s="57"/>
      <c r="R585" s="57"/>
      <c r="S585" s="57"/>
      <c r="T585" s="56"/>
      <c r="U585" s="56"/>
      <c r="V585" s="56"/>
      <c r="W585" s="56"/>
      <c r="X585" s="56"/>
      <c r="Y585" s="56"/>
      <c r="Z585" s="56"/>
      <c r="AA585" s="56"/>
      <c r="AB585" s="56"/>
      <c r="AC585" s="56"/>
      <c r="AD585" s="56"/>
    </row>
    <row r="586" spans="1:30" ht="15" customHeight="1" x14ac:dyDescent="0.35">
      <c r="A586" s="56"/>
      <c r="B586" s="59">
        <v>1998</v>
      </c>
      <c r="C586" s="57">
        <v>94.5</v>
      </c>
      <c r="D586" s="57">
        <v>98</v>
      </c>
      <c r="E586" s="60">
        <v>93.1</v>
      </c>
      <c r="F586" s="153">
        <f t="shared" si="60"/>
        <v>44432.860499999995</v>
      </c>
      <c r="G586" s="153">
        <f t="shared" si="60"/>
        <v>18152.736000000001</v>
      </c>
      <c r="H586" s="154">
        <f t="shared" si="60"/>
        <v>26529.4967</v>
      </c>
      <c r="I586" s="150"/>
      <c r="J586" s="151">
        <f t="shared" si="58"/>
        <v>0.40854304214782666</v>
      </c>
      <c r="K586" s="152">
        <f t="shared" si="59"/>
        <v>0.59706929514474993</v>
      </c>
      <c r="L586" s="57"/>
      <c r="M586" s="57"/>
      <c r="N586" s="57"/>
      <c r="O586" s="57"/>
      <c r="P586" s="57"/>
      <c r="Q586" s="57"/>
      <c r="R586" s="57"/>
      <c r="S586" s="57"/>
      <c r="T586" s="56"/>
      <c r="U586" s="56"/>
      <c r="V586" s="56"/>
      <c r="W586" s="56"/>
      <c r="X586" s="56"/>
      <c r="Y586" s="56"/>
      <c r="Z586" s="56"/>
      <c r="AA586" s="56"/>
      <c r="AB586" s="56"/>
      <c r="AC586" s="56"/>
      <c r="AD586" s="56"/>
    </row>
    <row r="587" spans="1:30" ht="15" customHeight="1" x14ac:dyDescent="0.35">
      <c r="A587" s="56"/>
      <c r="B587" s="59">
        <v>1999</v>
      </c>
      <c r="C587" s="57">
        <v>93.1</v>
      </c>
      <c r="D587" s="57">
        <v>97</v>
      </c>
      <c r="E587" s="60">
        <v>91.5</v>
      </c>
      <c r="F587" s="153">
        <f t="shared" si="60"/>
        <v>43774.5959</v>
      </c>
      <c r="G587" s="153">
        <f t="shared" si="60"/>
        <v>17967.504000000001</v>
      </c>
      <c r="H587" s="154">
        <f t="shared" si="60"/>
        <v>26073.565500000004</v>
      </c>
      <c r="I587" s="150"/>
      <c r="J587" s="151">
        <f t="shared" si="58"/>
        <v>0.41045505116815939</v>
      </c>
      <c r="K587" s="152">
        <f t="shared" si="59"/>
        <v>0.59563235168551276</v>
      </c>
      <c r="L587" s="57"/>
      <c r="M587" s="57"/>
      <c r="N587" s="57"/>
      <c r="O587" s="57"/>
      <c r="P587" s="57"/>
      <c r="Q587" s="57"/>
      <c r="R587" s="57"/>
      <c r="S587" s="57"/>
      <c r="T587" s="56"/>
      <c r="U587" s="56"/>
      <c r="V587" s="56"/>
      <c r="W587" s="56"/>
      <c r="X587" s="56"/>
      <c r="Y587" s="56"/>
      <c r="Z587" s="56"/>
      <c r="AA587" s="56"/>
      <c r="AB587" s="56"/>
      <c r="AC587" s="56"/>
      <c r="AD587" s="56"/>
    </row>
    <row r="588" spans="1:30" ht="15" customHeight="1" x14ac:dyDescent="0.35">
      <c r="A588" s="56"/>
      <c r="B588" s="59">
        <v>2000</v>
      </c>
      <c r="C588" s="57">
        <v>93.5</v>
      </c>
      <c r="D588" s="57">
        <v>95.6</v>
      </c>
      <c r="E588" s="60">
        <v>92.9</v>
      </c>
      <c r="F588" s="153">
        <f t="shared" si="60"/>
        <v>43962.671500000004</v>
      </c>
      <c r="G588" s="153">
        <f t="shared" si="60"/>
        <v>17708.179199999999</v>
      </c>
      <c r="H588" s="154">
        <f t="shared" si="60"/>
        <v>26472.505300000004</v>
      </c>
      <c r="I588" s="150"/>
      <c r="J588" s="151">
        <f t="shared" si="58"/>
        <v>0.40280034392359432</v>
      </c>
      <c r="K588" s="152">
        <f t="shared" si="59"/>
        <v>0.60215870411787875</v>
      </c>
      <c r="L588" s="57"/>
      <c r="M588" s="57"/>
      <c r="N588" s="57"/>
      <c r="O588" s="57"/>
      <c r="P588" s="57"/>
      <c r="Q588" s="57"/>
      <c r="R588" s="57"/>
      <c r="S588" s="57"/>
      <c r="T588" s="56"/>
      <c r="U588" s="56"/>
      <c r="V588" s="56"/>
      <c r="W588" s="56"/>
      <c r="X588" s="56"/>
      <c r="Y588" s="56"/>
      <c r="Z588" s="56"/>
      <c r="AA588" s="56"/>
      <c r="AB588" s="56"/>
      <c r="AC588" s="56"/>
      <c r="AD588" s="56"/>
    </row>
    <row r="589" spans="1:30" ht="15" customHeight="1" x14ac:dyDescent="0.35">
      <c r="A589" s="56"/>
      <c r="B589" s="59">
        <v>2001</v>
      </c>
      <c r="C589" s="57">
        <v>93.9</v>
      </c>
      <c r="D589" s="57">
        <v>95.7</v>
      </c>
      <c r="E589" s="60">
        <v>93.5</v>
      </c>
      <c r="F589" s="153">
        <f t="shared" si="60"/>
        <v>44150.747100000001</v>
      </c>
      <c r="G589" s="153">
        <f t="shared" si="60"/>
        <v>17726.702400000002</v>
      </c>
      <c r="H589" s="154">
        <f t="shared" si="60"/>
        <v>26643.479500000001</v>
      </c>
      <c r="I589" s="150"/>
      <c r="J589" s="151">
        <f t="shared" si="58"/>
        <v>0.40150401894331711</v>
      </c>
      <c r="K589" s="152">
        <f t="shared" si="59"/>
        <v>0.60346610759843744</v>
      </c>
      <c r="L589" s="57"/>
      <c r="M589" s="57"/>
      <c r="N589" s="57"/>
      <c r="O589" s="57"/>
      <c r="P589" s="57"/>
      <c r="Q589" s="57"/>
      <c r="R589" s="57"/>
      <c r="S589" s="57"/>
      <c r="T589" s="56"/>
      <c r="U589" s="56"/>
      <c r="V589" s="56"/>
      <c r="W589" s="56"/>
      <c r="X589" s="56"/>
      <c r="Y589" s="56"/>
      <c r="Z589" s="56"/>
      <c r="AA589" s="56"/>
      <c r="AB589" s="56"/>
      <c r="AC589" s="56"/>
      <c r="AD589" s="56"/>
    </row>
    <row r="590" spans="1:30" ht="15" customHeight="1" x14ac:dyDescent="0.35">
      <c r="A590" s="56"/>
      <c r="B590" s="59">
        <v>2002</v>
      </c>
      <c r="C590" s="57">
        <v>94.7</v>
      </c>
      <c r="D590" s="57">
        <v>96</v>
      </c>
      <c r="E590" s="60">
        <v>94.6</v>
      </c>
      <c r="F590" s="153">
        <f t="shared" si="60"/>
        <v>44526.898300000001</v>
      </c>
      <c r="G590" s="153">
        <f t="shared" si="60"/>
        <v>17782.272000000001</v>
      </c>
      <c r="H590" s="154">
        <f t="shared" si="60"/>
        <v>26956.932199999996</v>
      </c>
      <c r="I590" s="150"/>
      <c r="J590" s="151">
        <f t="shared" si="58"/>
        <v>0.39936022222324885</v>
      </c>
      <c r="K590" s="152">
        <f t="shared" si="59"/>
        <v>0.60540781480842543</v>
      </c>
      <c r="L590" s="57"/>
      <c r="M590" s="57"/>
      <c r="N590" s="57"/>
      <c r="O590" s="57"/>
      <c r="P590" s="57"/>
      <c r="Q590" s="57"/>
      <c r="R590" s="57"/>
      <c r="S590" s="57"/>
      <c r="T590" s="56"/>
      <c r="U590" s="56"/>
      <c r="V590" s="56"/>
      <c r="W590" s="56"/>
      <c r="X590" s="56"/>
      <c r="Y590" s="56"/>
      <c r="Z590" s="56"/>
      <c r="AA590" s="56"/>
      <c r="AB590" s="56"/>
      <c r="AC590" s="56"/>
      <c r="AD590" s="56"/>
    </row>
    <row r="591" spans="1:30" ht="15" customHeight="1" x14ac:dyDescent="0.35">
      <c r="A591" s="56"/>
      <c r="B591" s="59">
        <v>2003</v>
      </c>
      <c r="C591" s="57">
        <v>96.8</v>
      </c>
      <c r="D591" s="57">
        <v>98.2</v>
      </c>
      <c r="E591" s="60">
        <v>96.7</v>
      </c>
      <c r="F591" s="153">
        <f t="shared" si="60"/>
        <v>45514.295199999993</v>
      </c>
      <c r="G591" s="153">
        <f t="shared" si="60"/>
        <v>18189.782400000004</v>
      </c>
      <c r="H591" s="154">
        <f t="shared" si="60"/>
        <v>27555.341899999999</v>
      </c>
      <c r="I591" s="150"/>
      <c r="J591" s="151">
        <f t="shared" si="58"/>
        <v>0.39964987527698786</v>
      </c>
      <c r="K591" s="152">
        <f t="shared" si="59"/>
        <v>0.60542169836785709</v>
      </c>
      <c r="L591" s="57"/>
      <c r="M591" s="57"/>
      <c r="N591" s="57"/>
      <c r="O591" s="57"/>
      <c r="P591" s="57"/>
      <c r="Q591" s="57"/>
      <c r="R591" s="57"/>
      <c r="S591" s="57"/>
      <c r="T591" s="56"/>
      <c r="U591" s="56"/>
      <c r="V591" s="56"/>
      <c r="W591" s="56"/>
      <c r="X591" s="56"/>
      <c r="Y591" s="56"/>
      <c r="Z591" s="56"/>
      <c r="AA591" s="56"/>
      <c r="AB591" s="56"/>
      <c r="AC591" s="56"/>
      <c r="AD591" s="56"/>
    </row>
    <row r="592" spans="1:30" ht="15" customHeight="1" x14ac:dyDescent="0.35">
      <c r="A592" s="56"/>
      <c r="B592" s="59">
        <v>2004</v>
      </c>
      <c r="C592" s="57">
        <v>99.8</v>
      </c>
      <c r="D592" s="57">
        <v>100.2</v>
      </c>
      <c r="E592" s="60">
        <v>100.3</v>
      </c>
      <c r="F592" s="153">
        <f t="shared" si="60"/>
        <v>46924.862199999996</v>
      </c>
      <c r="G592" s="153">
        <f t="shared" si="60"/>
        <v>18560.2464</v>
      </c>
      <c r="H592" s="154">
        <f t="shared" si="60"/>
        <v>28581.187099999999</v>
      </c>
      <c r="I592" s="150"/>
      <c r="J592" s="151">
        <f t="shared" si="58"/>
        <v>0.39553118602445253</v>
      </c>
      <c r="K592" s="152">
        <f t="shared" si="59"/>
        <v>0.60908409231300842</v>
      </c>
      <c r="L592" s="57"/>
      <c r="M592" s="57"/>
      <c r="N592" s="57"/>
      <c r="O592" s="57"/>
      <c r="P592" s="57"/>
      <c r="Q592" s="57"/>
      <c r="R592" s="57"/>
      <c r="S592" s="57"/>
      <c r="T592" s="56"/>
      <c r="U592" s="56"/>
      <c r="V592" s="56"/>
      <c r="W592" s="56"/>
      <c r="X592" s="56"/>
      <c r="Y592" s="56"/>
      <c r="Z592" s="56"/>
      <c r="AA592" s="56"/>
      <c r="AB592" s="56"/>
      <c r="AC592" s="56"/>
      <c r="AD592" s="56"/>
    </row>
    <row r="593" spans="1:30" ht="15" customHeight="1" x14ac:dyDescent="0.35">
      <c r="A593" s="56"/>
      <c r="B593" s="59">
        <v>2005</v>
      </c>
      <c r="C593" s="57">
        <v>100.5</v>
      </c>
      <c r="D593" s="57">
        <v>102</v>
      </c>
      <c r="E593" s="60">
        <v>100.3</v>
      </c>
      <c r="F593" s="153">
        <f t="shared" si="60"/>
        <v>47253.994500000001</v>
      </c>
      <c r="G593" s="153">
        <f t="shared" si="60"/>
        <v>18893.664000000001</v>
      </c>
      <c r="H593" s="154">
        <f t="shared" si="60"/>
        <v>28581.187099999999</v>
      </c>
      <c r="I593" s="150"/>
      <c r="J593" s="151">
        <f t="shared" si="58"/>
        <v>0.39983210308284095</v>
      </c>
      <c r="K593" s="152">
        <f t="shared" si="59"/>
        <v>0.60484171555062927</v>
      </c>
      <c r="L593" s="57"/>
      <c r="M593" s="57"/>
      <c r="N593" s="57"/>
      <c r="O593" s="57"/>
      <c r="P593" s="57"/>
      <c r="Q593" s="57"/>
      <c r="R593" s="57"/>
      <c r="S593" s="57"/>
      <c r="T593" s="56"/>
      <c r="U593" s="56"/>
      <c r="V593" s="56"/>
      <c r="W593" s="56"/>
      <c r="X593" s="56"/>
      <c r="Y593" s="56"/>
      <c r="Z593" s="56"/>
      <c r="AA593" s="56"/>
      <c r="AB593" s="56"/>
      <c r="AC593" s="56"/>
      <c r="AD593" s="56"/>
    </row>
    <row r="594" spans="1:30" ht="15" customHeight="1" x14ac:dyDescent="0.35">
      <c r="A594" s="56"/>
      <c r="B594" s="59">
        <v>2006</v>
      </c>
      <c r="C594" s="57">
        <v>102.8</v>
      </c>
      <c r="D594" s="57">
        <v>99.3</v>
      </c>
      <c r="E594" s="60">
        <v>105.9</v>
      </c>
      <c r="F594" s="153">
        <f t="shared" si="60"/>
        <v>48335.429199999999</v>
      </c>
      <c r="G594" s="153">
        <f t="shared" si="60"/>
        <v>18393.5376</v>
      </c>
      <c r="H594" s="154">
        <f t="shared" si="60"/>
        <v>30176.946300000003</v>
      </c>
      <c r="I594" s="150"/>
      <c r="J594" s="151">
        <f t="shared" si="58"/>
        <v>0.3805394491045504</v>
      </c>
      <c r="K594" s="152">
        <f t="shared" si="59"/>
        <v>0.62432354071245122</v>
      </c>
      <c r="L594" s="57"/>
      <c r="M594" s="57"/>
      <c r="N594" s="57"/>
      <c r="O594" s="57"/>
      <c r="P594" s="57"/>
      <c r="Q594" s="57"/>
      <c r="R594" s="57"/>
      <c r="S594" s="57"/>
      <c r="T594" s="56"/>
      <c r="U594" s="56"/>
      <c r="V594" s="56"/>
      <c r="W594" s="56"/>
      <c r="X594" s="56"/>
      <c r="Y594" s="56"/>
      <c r="Z594" s="56"/>
      <c r="AA594" s="56"/>
      <c r="AB594" s="56"/>
      <c r="AC594" s="56"/>
      <c r="AD594" s="56"/>
    </row>
    <row r="595" spans="1:30" ht="15" customHeight="1" x14ac:dyDescent="0.35">
      <c r="A595" s="56"/>
      <c r="B595" s="59">
        <v>2007</v>
      </c>
      <c r="C595" s="57">
        <v>105.2</v>
      </c>
      <c r="D595" s="57">
        <v>99.4</v>
      </c>
      <c r="E595" s="60">
        <v>109.9</v>
      </c>
      <c r="F595" s="153">
        <f t="shared" si="60"/>
        <v>49463.882799999999</v>
      </c>
      <c r="G595" s="153">
        <f t="shared" si="60"/>
        <v>18412.060799999999</v>
      </c>
      <c r="H595" s="154">
        <f t="shared" si="60"/>
        <v>31316.774300000001</v>
      </c>
      <c r="I595" s="150"/>
      <c r="J595" s="151">
        <f t="shared" si="58"/>
        <v>0.37223242005579066</v>
      </c>
      <c r="K595" s="152">
        <f t="shared" si="59"/>
        <v>0.63312405996562815</v>
      </c>
      <c r="L595" s="57"/>
      <c r="M595" s="57"/>
      <c r="N595" s="57"/>
      <c r="O595" s="57"/>
      <c r="P595" s="57"/>
      <c r="Q595" s="57"/>
      <c r="R595" s="57"/>
      <c r="S595" s="57"/>
      <c r="T595" s="56"/>
      <c r="U595" s="56"/>
      <c r="V595" s="56"/>
      <c r="W595" s="56"/>
      <c r="X595" s="56"/>
      <c r="Y595" s="56"/>
      <c r="Z595" s="56"/>
      <c r="AA595" s="56"/>
      <c r="AB595" s="56"/>
      <c r="AC595" s="56"/>
      <c r="AD595" s="56"/>
    </row>
    <row r="596" spans="1:30" ht="15" customHeight="1" x14ac:dyDescent="0.35">
      <c r="A596" s="56"/>
      <c r="B596" s="59">
        <v>2008</v>
      </c>
      <c r="C596" s="57">
        <v>103.3</v>
      </c>
      <c r="D596" s="57">
        <v>99</v>
      </c>
      <c r="E596" s="60">
        <v>107</v>
      </c>
      <c r="F596" s="153">
        <f t="shared" si="60"/>
        <v>48570.523699999998</v>
      </c>
      <c r="G596" s="153">
        <f t="shared" si="60"/>
        <v>18337.968000000001</v>
      </c>
      <c r="H596" s="154">
        <f t="shared" si="60"/>
        <v>30490.398999999998</v>
      </c>
      <c r="I596" s="150"/>
      <c r="J596" s="151">
        <f t="shared" si="58"/>
        <v>0.3775534337094249</v>
      </c>
      <c r="K596" s="152">
        <f t="shared" si="59"/>
        <v>0.62775520371834082</v>
      </c>
      <c r="L596" s="57"/>
      <c r="M596" s="57"/>
      <c r="N596" s="57"/>
      <c r="O596" s="57"/>
      <c r="P596" s="57"/>
      <c r="Q596" s="57"/>
      <c r="R596" s="57"/>
      <c r="S596" s="57"/>
      <c r="T596" s="56"/>
      <c r="U596" s="56"/>
      <c r="V596" s="56"/>
      <c r="W596" s="56"/>
      <c r="X596" s="56"/>
      <c r="Y596" s="56"/>
      <c r="Z596" s="56"/>
      <c r="AA596" s="56"/>
      <c r="AB596" s="56"/>
      <c r="AC596" s="56"/>
      <c r="AD596" s="56"/>
    </row>
    <row r="597" spans="1:30" ht="15" customHeight="1" x14ac:dyDescent="0.35">
      <c r="A597" s="56"/>
      <c r="B597" s="59">
        <v>2009</v>
      </c>
      <c r="C597" s="57">
        <v>93.5</v>
      </c>
      <c r="D597" s="57">
        <v>94</v>
      </c>
      <c r="E597" s="60">
        <v>93.3</v>
      </c>
      <c r="F597" s="153">
        <f t="shared" si="60"/>
        <v>43962.671500000004</v>
      </c>
      <c r="G597" s="153">
        <f t="shared" si="60"/>
        <v>17411.808000000001</v>
      </c>
      <c r="H597" s="154">
        <f t="shared" si="60"/>
        <v>26586.488100000002</v>
      </c>
      <c r="I597" s="150"/>
      <c r="J597" s="151">
        <f t="shared" si="58"/>
        <v>0.39605891557340867</v>
      </c>
      <c r="K597" s="152">
        <f t="shared" si="59"/>
        <v>0.60475142189664244</v>
      </c>
      <c r="L597" s="57"/>
      <c r="M597" s="57"/>
      <c r="N597" s="57"/>
      <c r="O597" s="57"/>
      <c r="P597" s="57"/>
      <c r="Q597" s="57"/>
      <c r="R597" s="57"/>
      <c r="S597" s="57"/>
      <c r="T597" s="56"/>
      <c r="U597" s="56"/>
      <c r="V597" s="56"/>
      <c r="W597" s="56"/>
      <c r="X597" s="56"/>
      <c r="Y597" s="56"/>
      <c r="Z597" s="56"/>
      <c r="AA597" s="56"/>
      <c r="AB597" s="56"/>
      <c r="AC597" s="56"/>
      <c r="AD597" s="56"/>
    </row>
    <row r="598" spans="1:30" ht="15" customHeight="1" x14ac:dyDescent="0.35">
      <c r="A598" s="56"/>
      <c r="B598" s="59">
        <v>2010</v>
      </c>
      <c r="C598" s="57">
        <v>94.5</v>
      </c>
      <c r="D598" s="57">
        <v>92.1</v>
      </c>
      <c r="E598" s="60">
        <v>96.3</v>
      </c>
      <c r="F598" s="153">
        <f t="shared" si="60"/>
        <v>44432.860499999995</v>
      </c>
      <c r="G598" s="153">
        <f t="shared" si="60"/>
        <v>17059.867200000001</v>
      </c>
      <c r="H598" s="154">
        <f t="shared" si="60"/>
        <v>27441.359100000001</v>
      </c>
      <c r="I598" s="150"/>
      <c r="J598" s="151">
        <f t="shared" si="58"/>
        <v>0.38394708348790652</v>
      </c>
      <c r="K598" s="152">
        <f t="shared" si="59"/>
        <v>0.61759154803909155</v>
      </c>
      <c r="L598" s="57"/>
      <c r="M598" s="57"/>
      <c r="N598" s="57"/>
      <c r="O598" s="57"/>
      <c r="P598" s="57"/>
      <c r="Q598" s="57"/>
      <c r="R598" s="57"/>
      <c r="S598" s="57"/>
      <c r="T598" s="56"/>
      <c r="U598" s="56"/>
      <c r="V598" s="56"/>
      <c r="W598" s="56"/>
      <c r="X598" s="56"/>
      <c r="Y598" s="56"/>
      <c r="Z598" s="56"/>
      <c r="AA598" s="56"/>
      <c r="AB598" s="56"/>
      <c r="AC598" s="56"/>
      <c r="AD598" s="56"/>
    </row>
    <row r="599" spans="1:30" ht="15" customHeight="1" x14ac:dyDescent="0.35">
      <c r="A599" s="56"/>
      <c r="B599" s="59">
        <v>2011</v>
      </c>
      <c r="C599" s="57">
        <v>92.1</v>
      </c>
      <c r="D599" s="57">
        <v>87.8</v>
      </c>
      <c r="E599" s="60">
        <v>95.2</v>
      </c>
      <c r="F599" s="153">
        <f t="shared" si="60"/>
        <v>43304.406899999994</v>
      </c>
      <c r="G599" s="153">
        <f t="shared" si="60"/>
        <v>16263.3696</v>
      </c>
      <c r="H599" s="154">
        <f t="shared" si="60"/>
        <v>27127.9064</v>
      </c>
      <c r="I599" s="150"/>
      <c r="J599" s="151">
        <f t="shared" si="58"/>
        <v>0.37555922743742742</v>
      </c>
      <c r="K599" s="152">
        <f t="shared" si="59"/>
        <v>0.62644678317947367</v>
      </c>
      <c r="L599" s="57"/>
      <c r="M599" s="57"/>
      <c r="N599" s="57"/>
      <c r="O599" s="57"/>
      <c r="P599" s="57"/>
      <c r="Q599" s="57"/>
      <c r="R599" s="57"/>
      <c r="S599" s="57"/>
      <c r="T599" s="56"/>
      <c r="U599" s="56"/>
      <c r="V599" s="56"/>
      <c r="W599" s="56"/>
      <c r="X599" s="56"/>
      <c r="Y599" s="56"/>
      <c r="Z599" s="56"/>
      <c r="AA599" s="56"/>
      <c r="AB599" s="56"/>
      <c r="AC599" s="56"/>
      <c r="AD599" s="56"/>
    </row>
    <row r="600" spans="1:30" ht="15" customHeight="1" x14ac:dyDescent="0.35">
      <c r="A600" s="56"/>
      <c r="B600" s="59">
        <v>2012</v>
      </c>
      <c r="C600" s="57">
        <v>96.1</v>
      </c>
      <c r="D600" s="57">
        <v>92.4</v>
      </c>
      <c r="E600" s="60">
        <v>98.7</v>
      </c>
      <c r="F600" s="153">
        <f t="shared" si="60"/>
        <v>45185.162900000003</v>
      </c>
      <c r="G600" s="153">
        <f t="shared" si="60"/>
        <v>17115.436800000003</v>
      </c>
      <c r="H600" s="154">
        <f t="shared" si="60"/>
        <v>28125.255900000004</v>
      </c>
      <c r="I600" s="150"/>
      <c r="J600" s="151">
        <f t="shared" si="58"/>
        <v>0.37878444386442617</v>
      </c>
      <c r="K600" s="152">
        <f t="shared" si="59"/>
        <v>0.62244449493840381</v>
      </c>
      <c r="L600" s="57"/>
      <c r="M600" s="57"/>
      <c r="N600" s="57"/>
      <c r="O600" s="57"/>
      <c r="P600" s="57"/>
      <c r="Q600" s="57"/>
      <c r="R600" s="57"/>
      <c r="S600" s="57"/>
      <c r="T600" s="56"/>
      <c r="U600" s="56"/>
      <c r="V600" s="56"/>
      <c r="W600" s="56"/>
      <c r="X600" s="56"/>
      <c r="Y600" s="56"/>
      <c r="Z600" s="56"/>
      <c r="AA600" s="56"/>
      <c r="AB600" s="56"/>
      <c r="AC600" s="56"/>
      <c r="AD600" s="56"/>
    </row>
    <row r="601" spans="1:30" ht="15" customHeight="1" x14ac:dyDescent="0.35">
      <c r="A601" s="56"/>
      <c r="B601" s="59">
        <v>2013</v>
      </c>
      <c r="C601" s="57">
        <v>96.8</v>
      </c>
      <c r="D601" s="57">
        <v>92.9</v>
      </c>
      <c r="E601" s="60">
        <v>99.6</v>
      </c>
      <c r="F601" s="153">
        <f t="shared" si="60"/>
        <v>45514.295199999993</v>
      </c>
      <c r="G601" s="153">
        <f t="shared" si="60"/>
        <v>17208.052800000001</v>
      </c>
      <c r="H601" s="154">
        <f t="shared" si="60"/>
        <v>28381.717199999999</v>
      </c>
      <c r="I601" s="150"/>
      <c r="J601" s="151">
        <f t="shared" si="58"/>
        <v>0.3780801773241565</v>
      </c>
      <c r="K601" s="152">
        <f t="shared" si="59"/>
        <v>0.62357808849471108</v>
      </c>
      <c r="L601" s="57"/>
      <c r="M601" s="57"/>
      <c r="N601" s="57"/>
      <c r="O601" s="57"/>
      <c r="P601" s="57"/>
      <c r="Q601" s="57"/>
      <c r="R601" s="57"/>
      <c r="S601" s="57"/>
      <c r="T601" s="56"/>
      <c r="U601" s="56"/>
      <c r="V601" s="56"/>
      <c r="W601" s="56"/>
      <c r="X601" s="56"/>
      <c r="Y601" s="56"/>
      <c r="Z601" s="56"/>
      <c r="AA601" s="56"/>
      <c r="AB601" s="56"/>
      <c r="AC601" s="56"/>
      <c r="AD601" s="56"/>
    </row>
    <row r="602" spans="1:30" ht="15" customHeight="1" x14ac:dyDescent="0.35">
      <c r="A602" s="56"/>
      <c r="B602" s="59">
        <v>2014</v>
      </c>
      <c r="C602" s="57">
        <v>99.4</v>
      </c>
      <c r="D602" s="57">
        <v>95.7</v>
      </c>
      <c r="E602" s="60">
        <v>102</v>
      </c>
      <c r="F602" s="153">
        <f t="shared" si="60"/>
        <v>46736.786599999999</v>
      </c>
      <c r="G602" s="153">
        <f t="shared" si="60"/>
        <v>17726.702400000002</v>
      </c>
      <c r="H602" s="154">
        <f t="shared" si="60"/>
        <v>29065.613999999998</v>
      </c>
      <c r="I602" s="150"/>
      <c r="J602" s="151">
        <f t="shared" si="58"/>
        <v>0.37928800179856614</v>
      </c>
      <c r="K602" s="152">
        <f t="shared" si="59"/>
        <v>0.62190013722509541</v>
      </c>
      <c r="L602" s="57"/>
      <c r="M602" s="57"/>
      <c r="N602" s="57"/>
      <c r="O602" s="57"/>
      <c r="P602" s="57"/>
      <c r="Q602" s="57"/>
      <c r="R602" s="57"/>
      <c r="S602" s="57"/>
      <c r="T602" s="56"/>
      <c r="U602" s="56"/>
      <c r="V602" s="56"/>
      <c r="W602" s="56"/>
      <c r="X602" s="56"/>
      <c r="Y602" s="56"/>
      <c r="Z602" s="56"/>
      <c r="AA602" s="56"/>
      <c r="AB602" s="56"/>
      <c r="AC602" s="56"/>
      <c r="AD602" s="56"/>
    </row>
    <row r="603" spans="1:30" ht="15" customHeight="1" x14ac:dyDescent="0.35">
      <c r="A603" s="56"/>
      <c r="B603" s="59">
        <v>2015</v>
      </c>
      <c r="C603" s="57">
        <v>100</v>
      </c>
      <c r="D603" s="57">
        <v>100</v>
      </c>
      <c r="E603" s="60">
        <v>100</v>
      </c>
      <c r="F603" s="163">
        <v>47018.9</v>
      </c>
      <c r="G603" s="163">
        <v>18523.2</v>
      </c>
      <c r="H603" s="164">
        <v>28495.7</v>
      </c>
      <c r="I603" s="150"/>
      <c r="J603" s="151">
        <f t="shared" si="58"/>
        <v>0.39395221921397566</v>
      </c>
      <c r="K603" s="152">
        <f t="shared" si="59"/>
        <v>0.60604778078602439</v>
      </c>
      <c r="L603" s="57"/>
      <c r="M603" s="57"/>
      <c r="N603" s="57"/>
      <c r="O603" s="57"/>
      <c r="P603" s="57"/>
      <c r="Q603" s="57"/>
      <c r="R603" s="57"/>
      <c r="S603" s="57"/>
      <c r="T603" s="56"/>
      <c r="U603" s="56"/>
      <c r="V603" s="56"/>
      <c r="W603" s="56"/>
      <c r="X603" s="56"/>
      <c r="Y603" s="56"/>
      <c r="Z603" s="56"/>
      <c r="AA603" s="56"/>
      <c r="AB603" s="56"/>
      <c r="AC603" s="56"/>
      <c r="AD603" s="56"/>
    </row>
    <row r="604" spans="1:30" ht="15" customHeight="1" x14ac:dyDescent="0.35">
      <c r="A604" s="56"/>
      <c r="B604" s="59">
        <v>2016</v>
      </c>
      <c r="C604" s="57">
        <v>99.8</v>
      </c>
      <c r="D604" s="57">
        <v>100.2</v>
      </c>
      <c r="E604" s="60">
        <v>99.6</v>
      </c>
      <c r="F604" s="153">
        <f t="shared" ref="F604:H610" si="61">+F$603*C604/+C$603</f>
        <v>46924.862199999996</v>
      </c>
      <c r="G604" s="153">
        <f t="shared" si="61"/>
        <v>18560.2464</v>
      </c>
      <c r="H604" s="154">
        <f t="shared" si="61"/>
        <v>28381.717199999999</v>
      </c>
      <c r="I604" s="150"/>
      <c r="J604" s="151">
        <f t="shared" si="58"/>
        <v>0.39553118602445253</v>
      </c>
      <c r="K604" s="152">
        <f t="shared" si="59"/>
        <v>0.60483325617523076</v>
      </c>
      <c r="L604" s="57"/>
      <c r="M604" s="57"/>
      <c r="N604" s="57"/>
      <c r="O604" s="57"/>
      <c r="P604" s="57"/>
      <c r="Q604" s="57"/>
      <c r="R604" s="57"/>
      <c r="S604" s="57"/>
      <c r="T604" s="56"/>
      <c r="U604" s="56"/>
      <c r="V604" s="56"/>
      <c r="W604" s="56"/>
      <c r="X604" s="56"/>
      <c r="Y604" s="56"/>
      <c r="Z604" s="56"/>
      <c r="AA604" s="56"/>
      <c r="AB604" s="56"/>
      <c r="AC604" s="56"/>
      <c r="AD604" s="56"/>
    </row>
    <row r="605" spans="1:30" ht="15" customHeight="1" x14ac:dyDescent="0.35">
      <c r="A605" s="56"/>
      <c r="B605" s="59">
        <v>2017</v>
      </c>
      <c r="C605" s="57">
        <v>102</v>
      </c>
      <c r="D605" s="57">
        <v>100.7</v>
      </c>
      <c r="E605" s="60">
        <v>102.8</v>
      </c>
      <c r="F605" s="153">
        <f t="shared" si="61"/>
        <v>47959.277999999998</v>
      </c>
      <c r="G605" s="153">
        <f t="shared" si="61"/>
        <v>18652.862400000002</v>
      </c>
      <c r="H605" s="154">
        <f t="shared" si="61"/>
        <v>29293.579600000001</v>
      </c>
      <c r="I605" s="150"/>
      <c r="J605" s="151">
        <f t="shared" si="58"/>
        <v>0.38893125955732699</v>
      </c>
      <c r="K605" s="152">
        <f t="shared" si="59"/>
        <v>0.61080109671375793</v>
      </c>
      <c r="L605" s="57"/>
      <c r="M605" s="57"/>
      <c r="N605" s="57"/>
      <c r="O605" s="57"/>
      <c r="P605" s="57"/>
      <c r="Q605" s="57"/>
      <c r="R605" s="57"/>
      <c r="S605" s="57"/>
      <c r="T605" s="56"/>
      <c r="U605" s="56"/>
      <c r="V605" s="56"/>
      <c r="W605" s="56"/>
      <c r="X605" s="56"/>
      <c r="Y605" s="56"/>
      <c r="Z605" s="56"/>
      <c r="AA605" s="56"/>
      <c r="AB605" s="56"/>
      <c r="AC605" s="56"/>
      <c r="AD605" s="56"/>
    </row>
    <row r="606" spans="1:30" ht="15" customHeight="1" x14ac:dyDescent="0.35">
      <c r="A606" s="56"/>
      <c r="B606" s="59">
        <v>2018</v>
      </c>
      <c r="C606" s="57">
        <v>99.8</v>
      </c>
      <c r="D606" s="57">
        <v>97.5</v>
      </c>
      <c r="E606" s="60">
        <v>101.3</v>
      </c>
      <c r="F606" s="153">
        <f t="shared" si="61"/>
        <v>46924.862199999996</v>
      </c>
      <c r="G606" s="153">
        <f t="shared" si="61"/>
        <v>18060.12</v>
      </c>
      <c r="H606" s="154">
        <f t="shared" si="61"/>
        <v>28866.144100000001</v>
      </c>
      <c r="I606" s="150"/>
      <c r="J606" s="151">
        <f t="shared" si="58"/>
        <v>0.38487316005373373</v>
      </c>
      <c r="K606" s="152">
        <f t="shared" si="59"/>
        <v>0.61515671536697669</v>
      </c>
      <c r="L606" s="57"/>
      <c r="M606" s="57"/>
      <c r="N606" s="57"/>
      <c r="O606" s="57"/>
      <c r="P606" s="57"/>
      <c r="Q606" s="57"/>
      <c r="R606" s="57"/>
      <c r="S606" s="57"/>
      <c r="T606" s="56"/>
      <c r="U606" s="56"/>
      <c r="V606" s="56"/>
      <c r="W606" s="56"/>
      <c r="X606" s="56"/>
      <c r="Y606" s="56"/>
      <c r="Z606" s="56"/>
      <c r="AA606" s="56"/>
      <c r="AB606" s="56"/>
      <c r="AC606" s="56"/>
      <c r="AD606" s="56"/>
    </row>
    <row r="607" spans="1:30" ht="15" customHeight="1" x14ac:dyDescent="0.35">
      <c r="A607" s="56"/>
      <c r="B607" s="59">
        <v>2019</v>
      </c>
      <c r="C607" s="57">
        <v>98.9</v>
      </c>
      <c r="D607" s="57">
        <v>96.2</v>
      </c>
      <c r="E607" s="60">
        <v>100.5</v>
      </c>
      <c r="F607" s="153">
        <f t="shared" si="61"/>
        <v>46501.6921</v>
      </c>
      <c r="G607" s="153">
        <f t="shared" si="61"/>
        <v>17819.3184</v>
      </c>
      <c r="H607" s="154">
        <f t="shared" si="61"/>
        <v>28638.178500000002</v>
      </c>
      <c r="I607" s="150"/>
      <c r="J607" s="151">
        <f t="shared" si="58"/>
        <v>0.3831972041292665</v>
      </c>
      <c r="K607" s="152">
        <f t="shared" si="59"/>
        <v>0.61585239604646558</v>
      </c>
      <c r="L607" s="57"/>
      <c r="M607" s="57"/>
      <c r="N607" s="57"/>
      <c r="O607" s="57"/>
      <c r="P607" s="57"/>
      <c r="Q607" s="57"/>
      <c r="R607" s="57"/>
      <c r="S607" s="57"/>
      <c r="T607" s="56"/>
      <c r="U607" s="56"/>
      <c r="V607" s="56"/>
      <c r="W607" s="56"/>
      <c r="X607" s="56"/>
      <c r="Y607" s="56"/>
      <c r="Z607" s="56"/>
      <c r="AA607" s="56"/>
      <c r="AB607" s="56"/>
      <c r="AC607" s="56"/>
      <c r="AD607" s="56"/>
    </row>
    <row r="608" spans="1:30" ht="15" customHeight="1" x14ac:dyDescent="0.35">
      <c r="A608" s="56"/>
      <c r="B608" s="59">
        <v>2020</v>
      </c>
      <c r="C608" s="57">
        <v>76.3</v>
      </c>
      <c r="D608" s="57">
        <v>81.400000000000006</v>
      </c>
      <c r="E608" s="60">
        <v>73.099999999999994</v>
      </c>
      <c r="F608" s="153">
        <f t="shared" si="61"/>
        <v>35875.420699999995</v>
      </c>
      <c r="G608" s="153">
        <f t="shared" si="61"/>
        <v>15077.884800000002</v>
      </c>
      <c r="H608" s="154">
        <f t="shared" si="61"/>
        <v>20830.3567</v>
      </c>
      <c r="I608" s="150"/>
      <c r="J608" s="151">
        <f t="shared" si="58"/>
        <v>0.42028454317192171</v>
      </c>
      <c r="K608" s="152">
        <f t="shared" si="59"/>
        <v>0.58063031160495915</v>
      </c>
      <c r="L608" s="57"/>
      <c r="M608" s="57"/>
      <c r="N608" s="57"/>
      <c r="O608" s="57"/>
      <c r="P608" s="57"/>
      <c r="Q608" s="57"/>
      <c r="R608" s="57"/>
      <c r="S608" s="57"/>
      <c r="T608" s="56"/>
      <c r="U608" s="56"/>
      <c r="V608" s="56"/>
      <c r="W608" s="56"/>
      <c r="X608" s="56"/>
      <c r="Y608" s="56"/>
      <c r="Z608" s="56"/>
      <c r="AA608" s="56"/>
      <c r="AB608" s="56"/>
      <c r="AC608" s="56"/>
      <c r="AD608" s="56"/>
    </row>
    <row r="609" spans="1:30" ht="15" customHeight="1" x14ac:dyDescent="0.35">
      <c r="A609" s="56"/>
      <c r="B609" s="59">
        <v>2021</v>
      </c>
      <c r="C609" s="57">
        <v>76.599999999999994</v>
      </c>
      <c r="D609" s="57">
        <v>77.900000000000006</v>
      </c>
      <c r="E609" s="60">
        <v>75.599999999999994</v>
      </c>
      <c r="F609" s="153">
        <f t="shared" si="61"/>
        <v>36016.477399999996</v>
      </c>
      <c r="G609" s="153">
        <f t="shared" si="61"/>
        <v>14429.572800000002</v>
      </c>
      <c r="H609" s="154">
        <f t="shared" si="61"/>
        <v>21542.749199999998</v>
      </c>
      <c r="I609" s="150"/>
      <c r="J609" s="151">
        <f t="shared" si="58"/>
        <v>0.4006380923860145</v>
      </c>
      <c r="K609" s="152">
        <f t="shared" si="59"/>
        <v>0.59813592986192488</v>
      </c>
      <c r="L609" s="57"/>
      <c r="M609" s="57"/>
      <c r="N609" s="57"/>
      <c r="O609" s="57"/>
      <c r="P609" s="57"/>
      <c r="Q609" s="57"/>
      <c r="R609" s="57"/>
      <c r="S609" s="57"/>
      <c r="T609" s="56"/>
      <c r="U609" s="56"/>
      <c r="V609" s="56"/>
      <c r="W609" s="56"/>
      <c r="X609" s="56"/>
      <c r="Y609" s="56"/>
      <c r="Z609" s="56"/>
      <c r="AA609" s="56"/>
      <c r="AB609" s="56"/>
      <c r="AC609" s="56"/>
      <c r="AD609" s="56"/>
    </row>
    <row r="610" spans="1:30" ht="15" customHeight="1" thickBot="1" x14ac:dyDescent="0.4">
      <c r="A610" s="62"/>
      <c r="B610" s="63">
        <v>2022</v>
      </c>
      <c r="C610" s="64">
        <v>85.2</v>
      </c>
      <c r="D610" s="64">
        <v>83.1</v>
      </c>
      <c r="E610" s="65">
        <v>86.3</v>
      </c>
      <c r="F610" s="155">
        <f t="shared" si="61"/>
        <v>40060.102800000001</v>
      </c>
      <c r="G610" s="155">
        <f t="shared" si="61"/>
        <v>15392.779199999999</v>
      </c>
      <c r="H610" s="156">
        <f t="shared" si="61"/>
        <v>24591.789100000002</v>
      </c>
      <c r="I610" s="150"/>
      <c r="J610" s="157">
        <f t="shared" si="58"/>
        <v>0.384242129303772</v>
      </c>
      <c r="K610" s="158">
        <f t="shared" si="59"/>
        <v>0.61387234133607871</v>
      </c>
      <c r="L610" s="57"/>
      <c r="M610" s="57"/>
      <c r="N610" s="57"/>
      <c r="O610" s="57"/>
      <c r="P610" s="57"/>
      <c r="Q610" s="57"/>
      <c r="R610" s="57"/>
      <c r="S610" s="57"/>
      <c r="T610" s="56"/>
      <c r="U610" s="56"/>
      <c r="V610" s="56"/>
      <c r="W610" s="56"/>
      <c r="X610" s="56"/>
      <c r="Y610" s="56"/>
      <c r="Z610" s="56"/>
      <c r="AA610" s="56"/>
      <c r="AB610" s="56"/>
      <c r="AC610" s="56"/>
      <c r="AD610" s="56"/>
    </row>
    <row r="611" spans="1:30" ht="15" customHeight="1" x14ac:dyDescent="0.35">
      <c r="A611" s="52" t="s">
        <v>25</v>
      </c>
      <c r="B611" s="53">
        <v>1994</v>
      </c>
      <c r="C611" s="54">
        <v>116.6</v>
      </c>
      <c r="D611" s="54">
        <v>99.7</v>
      </c>
      <c r="E611" s="55">
        <v>141.5</v>
      </c>
      <c r="F611" s="148">
        <f t="shared" ref="F611:H631" si="62">+F$632*C611/+C$632</f>
        <v>36971.644599999992</v>
      </c>
      <c r="G611" s="148">
        <f t="shared" si="62"/>
        <v>18928.344099999998</v>
      </c>
      <c r="H611" s="149">
        <f t="shared" si="62"/>
        <v>18002.620500000001</v>
      </c>
      <c r="I611" s="150"/>
      <c r="J611" s="159">
        <f t="shared" si="58"/>
        <v>0.51196922140704559</v>
      </c>
      <c r="K611" s="160">
        <f t="shared" si="59"/>
        <v>0.4869304759031467</v>
      </c>
      <c r="L611" s="57"/>
      <c r="M611" s="57"/>
      <c r="N611" s="57"/>
      <c r="O611" s="57"/>
      <c r="P611" s="57"/>
      <c r="Q611" s="57"/>
      <c r="R611" s="57"/>
      <c r="S611" s="57"/>
      <c r="T611" s="56"/>
      <c r="U611" s="56"/>
      <c r="V611" s="56"/>
      <c r="W611" s="56"/>
      <c r="X611" s="56"/>
      <c r="Y611" s="56"/>
      <c r="Z611" s="56"/>
      <c r="AA611" s="56"/>
      <c r="AB611" s="56"/>
      <c r="AC611" s="56"/>
      <c r="AD611" s="56"/>
    </row>
    <row r="612" spans="1:30" ht="15" customHeight="1" x14ac:dyDescent="0.35">
      <c r="A612" s="58"/>
      <c r="B612" s="59">
        <v>1995</v>
      </c>
      <c r="C612" s="57">
        <v>118.6</v>
      </c>
      <c r="D612" s="57">
        <v>102.3</v>
      </c>
      <c r="E612" s="60">
        <v>142.5</v>
      </c>
      <c r="F612" s="153">
        <f t="shared" si="62"/>
        <v>37605.806599999996</v>
      </c>
      <c r="G612" s="153">
        <f t="shared" si="62"/>
        <v>19421.961899999998</v>
      </c>
      <c r="H612" s="154">
        <f t="shared" si="62"/>
        <v>18129.8475</v>
      </c>
      <c r="I612" s="150"/>
      <c r="J612" s="151">
        <f t="shared" si="58"/>
        <v>0.51646178226104056</v>
      </c>
      <c r="K612" s="152">
        <f t="shared" si="59"/>
        <v>0.48210234373752275</v>
      </c>
      <c r="L612" s="57"/>
      <c r="M612" s="57"/>
      <c r="N612" s="57"/>
      <c r="O612" s="57"/>
      <c r="P612" s="57"/>
      <c r="Q612" s="57"/>
      <c r="R612" s="57"/>
      <c r="S612" s="57"/>
      <c r="T612" s="56"/>
      <c r="U612" s="56"/>
      <c r="V612" s="56"/>
      <c r="W612" s="56"/>
      <c r="X612" s="56"/>
      <c r="Y612" s="56"/>
      <c r="Z612" s="56"/>
      <c r="AA612" s="56"/>
      <c r="AB612" s="56"/>
      <c r="AC612" s="56"/>
      <c r="AD612" s="56"/>
    </row>
    <row r="613" spans="1:30" ht="15" customHeight="1" x14ac:dyDescent="0.35">
      <c r="A613" s="56"/>
      <c r="B613" s="59">
        <v>1996</v>
      </c>
      <c r="C613" s="57">
        <v>122.9</v>
      </c>
      <c r="D613" s="57">
        <v>106.6</v>
      </c>
      <c r="E613" s="60">
        <v>146.69999999999999</v>
      </c>
      <c r="F613" s="153">
        <f t="shared" si="62"/>
        <v>38969.2549</v>
      </c>
      <c r="G613" s="153">
        <f t="shared" si="62"/>
        <v>20238.329799999996</v>
      </c>
      <c r="H613" s="154">
        <f t="shared" si="62"/>
        <v>18664.2009</v>
      </c>
      <c r="I613" s="150"/>
      <c r="J613" s="151">
        <f t="shared" si="58"/>
        <v>0.51934094844600165</v>
      </c>
      <c r="K613" s="152">
        <f t="shared" si="59"/>
        <v>0.47894682482112327</v>
      </c>
      <c r="L613" s="57"/>
      <c r="M613" s="57"/>
      <c r="N613" s="57"/>
      <c r="O613" s="57"/>
      <c r="P613" s="57"/>
      <c r="Q613" s="57"/>
      <c r="R613" s="57"/>
      <c r="S613" s="57"/>
      <c r="T613" s="56"/>
      <c r="U613" s="56"/>
      <c r="V613" s="56"/>
      <c r="W613" s="56"/>
      <c r="X613" s="56"/>
      <c r="Y613" s="56"/>
      <c r="Z613" s="56"/>
      <c r="AA613" s="56"/>
      <c r="AB613" s="56"/>
      <c r="AC613" s="56"/>
      <c r="AD613" s="56"/>
    </row>
    <row r="614" spans="1:30" ht="15" customHeight="1" x14ac:dyDescent="0.35">
      <c r="A614" s="56"/>
      <c r="B614" s="59">
        <v>1997</v>
      </c>
      <c r="C614" s="57">
        <v>122.8</v>
      </c>
      <c r="D614" s="57">
        <v>105.5</v>
      </c>
      <c r="E614" s="60">
        <v>148</v>
      </c>
      <c r="F614" s="153">
        <f t="shared" si="62"/>
        <v>38937.546799999996</v>
      </c>
      <c r="G614" s="153">
        <f t="shared" si="62"/>
        <v>20029.4915</v>
      </c>
      <c r="H614" s="154">
        <f t="shared" si="62"/>
        <v>18829.596000000001</v>
      </c>
      <c r="I614" s="150"/>
      <c r="J614" s="151">
        <f t="shared" si="58"/>
        <v>0.51440044753923742</v>
      </c>
      <c r="K614" s="152">
        <f t="shared" si="59"/>
        <v>0.4835845487831299</v>
      </c>
      <c r="L614" s="57"/>
      <c r="M614" s="57"/>
      <c r="N614" s="57"/>
      <c r="O614" s="57"/>
      <c r="P614" s="57"/>
      <c r="Q614" s="57"/>
      <c r="R614" s="57"/>
      <c r="S614" s="57"/>
      <c r="T614" s="56"/>
      <c r="U614" s="56"/>
      <c r="V614" s="56"/>
      <c r="W614" s="56"/>
      <c r="X614" s="56"/>
      <c r="Y614" s="56"/>
      <c r="Z614" s="56"/>
      <c r="AA614" s="56"/>
      <c r="AB614" s="56"/>
      <c r="AC614" s="56"/>
      <c r="AD614" s="56"/>
    </row>
    <row r="615" spans="1:30" ht="15" customHeight="1" x14ac:dyDescent="0.35">
      <c r="A615" s="56"/>
      <c r="B615" s="59">
        <v>1998</v>
      </c>
      <c r="C615" s="57">
        <v>123</v>
      </c>
      <c r="D615" s="57">
        <v>106.5</v>
      </c>
      <c r="E615" s="60">
        <v>147.1</v>
      </c>
      <c r="F615" s="153">
        <f t="shared" si="62"/>
        <v>39000.962999999996</v>
      </c>
      <c r="G615" s="153">
        <f t="shared" si="62"/>
        <v>20219.344499999999</v>
      </c>
      <c r="H615" s="154">
        <f t="shared" si="62"/>
        <v>18715.091700000001</v>
      </c>
      <c r="I615" s="150"/>
      <c r="J615" s="151">
        <f t="shared" si="58"/>
        <v>0.51843192948851036</v>
      </c>
      <c r="K615" s="152">
        <f t="shared" si="59"/>
        <v>0.47986229724635265</v>
      </c>
      <c r="L615" s="57"/>
      <c r="M615" s="57"/>
      <c r="N615" s="57"/>
      <c r="O615" s="57"/>
      <c r="P615" s="57"/>
      <c r="Q615" s="57"/>
      <c r="R615" s="57"/>
      <c r="S615" s="57"/>
      <c r="T615" s="56"/>
      <c r="U615" s="56"/>
      <c r="V615" s="56"/>
      <c r="W615" s="56"/>
      <c r="X615" s="56"/>
      <c r="Y615" s="56"/>
      <c r="Z615" s="56"/>
      <c r="AA615" s="56"/>
      <c r="AB615" s="56"/>
      <c r="AC615" s="56"/>
      <c r="AD615" s="56"/>
    </row>
    <row r="616" spans="1:30" ht="15" customHeight="1" x14ac:dyDescent="0.35">
      <c r="A616" s="56"/>
      <c r="B616" s="59">
        <v>1999</v>
      </c>
      <c r="C616" s="57">
        <v>123.3</v>
      </c>
      <c r="D616" s="57">
        <v>109.2</v>
      </c>
      <c r="E616" s="60">
        <v>143.80000000000001</v>
      </c>
      <c r="F616" s="153">
        <f t="shared" si="62"/>
        <v>39096.087299999992</v>
      </c>
      <c r="G616" s="153">
        <f t="shared" si="62"/>
        <v>20731.9476</v>
      </c>
      <c r="H616" s="154">
        <f t="shared" si="62"/>
        <v>18295.242600000001</v>
      </c>
      <c r="I616" s="150"/>
      <c r="J616" s="151">
        <f t="shared" si="58"/>
        <v>0.53028190368298067</v>
      </c>
      <c r="K616" s="152">
        <f t="shared" si="59"/>
        <v>0.46795584580148014</v>
      </c>
      <c r="L616" s="57"/>
      <c r="M616" s="57"/>
      <c r="N616" s="57"/>
      <c r="O616" s="57"/>
      <c r="P616" s="57"/>
      <c r="Q616" s="57"/>
      <c r="R616" s="57"/>
      <c r="S616" s="57"/>
      <c r="T616" s="56"/>
      <c r="U616" s="56"/>
      <c r="V616" s="56"/>
      <c r="W616" s="56"/>
      <c r="X616" s="56"/>
      <c r="Y616" s="56"/>
      <c r="Z616" s="56"/>
      <c r="AA616" s="56"/>
      <c r="AB616" s="56"/>
      <c r="AC616" s="56"/>
      <c r="AD616" s="56"/>
    </row>
    <row r="617" spans="1:30" ht="15" customHeight="1" x14ac:dyDescent="0.35">
      <c r="A617" s="56"/>
      <c r="B617" s="59">
        <v>2000</v>
      </c>
      <c r="C617" s="57">
        <v>122.5</v>
      </c>
      <c r="D617" s="57">
        <v>111.9</v>
      </c>
      <c r="E617" s="60">
        <v>138.1</v>
      </c>
      <c r="F617" s="153">
        <f t="shared" si="62"/>
        <v>38842.422500000001</v>
      </c>
      <c r="G617" s="153">
        <f t="shared" si="62"/>
        <v>21244.5507</v>
      </c>
      <c r="H617" s="154">
        <f t="shared" si="62"/>
        <v>17570.048699999999</v>
      </c>
      <c r="I617" s="150"/>
      <c r="J617" s="151">
        <f t="shared" si="58"/>
        <v>0.54694196017254071</v>
      </c>
      <c r="K617" s="152">
        <f t="shared" si="59"/>
        <v>0.45234173280515649</v>
      </c>
      <c r="L617" s="57"/>
      <c r="M617" s="57"/>
      <c r="N617" s="57"/>
      <c r="O617" s="57"/>
      <c r="P617" s="57"/>
      <c r="Q617" s="57"/>
      <c r="R617" s="57"/>
      <c r="S617" s="57"/>
      <c r="T617" s="56"/>
      <c r="U617" s="56"/>
      <c r="V617" s="56"/>
      <c r="W617" s="56"/>
      <c r="X617" s="56"/>
      <c r="Y617" s="56"/>
      <c r="Z617" s="56"/>
      <c r="AA617" s="56"/>
      <c r="AB617" s="56"/>
      <c r="AC617" s="56"/>
      <c r="AD617" s="56"/>
    </row>
    <row r="618" spans="1:30" ht="15" customHeight="1" x14ac:dyDescent="0.35">
      <c r="A618" s="56"/>
      <c r="B618" s="59">
        <v>2001</v>
      </c>
      <c r="C618" s="57">
        <v>122.5</v>
      </c>
      <c r="D618" s="57">
        <v>112.4</v>
      </c>
      <c r="E618" s="60">
        <v>137.4</v>
      </c>
      <c r="F618" s="153">
        <f t="shared" si="62"/>
        <v>38842.422500000001</v>
      </c>
      <c r="G618" s="153">
        <f t="shared" si="62"/>
        <v>21339.477200000001</v>
      </c>
      <c r="H618" s="154">
        <f t="shared" si="62"/>
        <v>17480.989800000003</v>
      </c>
      <c r="I618" s="150"/>
      <c r="J618" s="151">
        <f t="shared" si="58"/>
        <v>0.5493858473940445</v>
      </c>
      <c r="K618" s="152">
        <f t="shared" si="59"/>
        <v>0.45004890722250918</v>
      </c>
      <c r="L618" s="57"/>
      <c r="M618" s="57"/>
      <c r="N618" s="57"/>
      <c r="O618" s="57"/>
      <c r="P618" s="57"/>
      <c r="Q618" s="57"/>
      <c r="R618" s="57"/>
      <c r="S618" s="57"/>
      <c r="T618" s="56"/>
      <c r="U618" s="56"/>
      <c r="V618" s="56"/>
      <c r="W618" s="56"/>
      <c r="X618" s="56"/>
      <c r="Y618" s="56"/>
      <c r="Z618" s="56"/>
      <c r="AA618" s="56"/>
      <c r="AB618" s="56"/>
      <c r="AC618" s="56"/>
      <c r="AD618" s="56"/>
    </row>
    <row r="619" spans="1:30" ht="15" customHeight="1" x14ac:dyDescent="0.35">
      <c r="A619" s="56"/>
      <c r="B619" s="59">
        <v>2002</v>
      </c>
      <c r="C619" s="57">
        <v>119.7</v>
      </c>
      <c r="D619" s="57">
        <v>109.3</v>
      </c>
      <c r="E619" s="60">
        <v>135</v>
      </c>
      <c r="F619" s="153">
        <f t="shared" si="62"/>
        <v>37954.595699999998</v>
      </c>
      <c r="G619" s="153">
        <f t="shared" si="62"/>
        <v>20750.9329</v>
      </c>
      <c r="H619" s="154">
        <f t="shared" si="62"/>
        <v>17175.645</v>
      </c>
      <c r="I619" s="150"/>
      <c r="J619" s="151">
        <f t="shared" si="58"/>
        <v>0.54673044244810654</v>
      </c>
      <c r="K619" s="152">
        <f t="shared" si="59"/>
        <v>0.45253136499620261</v>
      </c>
      <c r="L619" s="57"/>
      <c r="M619" s="57"/>
      <c r="N619" s="57"/>
      <c r="O619" s="57"/>
      <c r="P619" s="57"/>
      <c r="Q619" s="57"/>
      <c r="R619" s="57"/>
      <c r="S619" s="57"/>
      <c r="T619" s="56"/>
      <c r="U619" s="56"/>
      <c r="V619" s="56"/>
      <c r="W619" s="56"/>
      <c r="X619" s="56"/>
      <c r="Y619" s="56"/>
      <c r="Z619" s="56"/>
      <c r="AA619" s="56"/>
      <c r="AB619" s="56"/>
      <c r="AC619" s="56"/>
      <c r="AD619" s="56"/>
    </row>
    <row r="620" spans="1:30" ht="15" customHeight="1" x14ac:dyDescent="0.35">
      <c r="A620" s="56"/>
      <c r="B620" s="59">
        <v>2003</v>
      </c>
      <c r="C620" s="57">
        <v>115.6</v>
      </c>
      <c r="D620" s="57">
        <v>105.8</v>
      </c>
      <c r="E620" s="60">
        <v>130</v>
      </c>
      <c r="F620" s="153">
        <f t="shared" si="62"/>
        <v>36654.563600000001</v>
      </c>
      <c r="G620" s="153">
        <f t="shared" si="62"/>
        <v>20086.447399999997</v>
      </c>
      <c r="H620" s="154">
        <f t="shared" si="62"/>
        <v>16539.509999999998</v>
      </c>
      <c r="I620" s="150"/>
      <c r="J620" s="151">
        <f t="shared" si="58"/>
        <v>0.54799308536850233</v>
      </c>
      <c r="K620" s="152">
        <f t="shared" si="59"/>
        <v>0.45122648793450643</v>
      </c>
      <c r="L620" s="57"/>
      <c r="M620" s="57"/>
      <c r="N620" s="57"/>
      <c r="O620" s="57"/>
      <c r="P620" s="57"/>
      <c r="Q620" s="57"/>
      <c r="R620" s="57"/>
      <c r="S620" s="57"/>
      <c r="T620" s="56"/>
      <c r="U620" s="56"/>
      <c r="V620" s="56"/>
      <c r="W620" s="56"/>
      <c r="X620" s="56"/>
      <c r="Y620" s="56"/>
      <c r="Z620" s="56"/>
      <c r="AA620" s="56"/>
      <c r="AB620" s="56"/>
      <c r="AC620" s="56"/>
      <c r="AD620" s="56"/>
    </row>
    <row r="621" spans="1:30" ht="15" customHeight="1" x14ac:dyDescent="0.35">
      <c r="A621" s="56"/>
      <c r="B621" s="59">
        <v>2004</v>
      </c>
      <c r="C621" s="57">
        <v>112.1</v>
      </c>
      <c r="D621" s="57">
        <v>103.2</v>
      </c>
      <c r="E621" s="60">
        <v>125.2</v>
      </c>
      <c r="F621" s="153">
        <f t="shared" si="62"/>
        <v>35544.780099999996</v>
      </c>
      <c r="G621" s="153">
        <f t="shared" si="62"/>
        <v>19592.829600000001</v>
      </c>
      <c r="H621" s="154">
        <f t="shared" si="62"/>
        <v>15928.820400000001</v>
      </c>
      <c r="I621" s="150"/>
      <c r="J621" s="151">
        <f t="shared" si="58"/>
        <v>0.5512153836619178</v>
      </c>
      <c r="K621" s="152">
        <f t="shared" si="59"/>
        <v>0.44813388506516605</v>
      </c>
      <c r="L621" s="57"/>
      <c r="M621" s="57"/>
      <c r="N621" s="57"/>
      <c r="O621" s="57"/>
      <c r="P621" s="57"/>
      <c r="Q621" s="57"/>
      <c r="R621" s="57"/>
      <c r="S621" s="57"/>
      <c r="T621" s="56"/>
      <c r="U621" s="56"/>
      <c r="V621" s="56"/>
      <c r="W621" s="56"/>
      <c r="X621" s="56"/>
      <c r="Y621" s="56"/>
      <c r="Z621" s="56"/>
      <c r="AA621" s="56"/>
      <c r="AB621" s="56"/>
      <c r="AC621" s="56"/>
      <c r="AD621" s="56"/>
    </row>
    <row r="622" spans="1:30" ht="15" customHeight="1" x14ac:dyDescent="0.35">
      <c r="A622" s="56"/>
      <c r="B622" s="59">
        <v>2005</v>
      </c>
      <c r="C622" s="57">
        <v>110.4</v>
      </c>
      <c r="D622" s="57">
        <v>104.2</v>
      </c>
      <c r="E622" s="60">
        <v>119.7</v>
      </c>
      <c r="F622" s="153">
        <f t="shared" si="62"/>
        <v>35005.742400000003</v>
      </c>
      <c r="G622" s="153">
        <f t="shared" si="62"/>
        <v>19782.6826</v>
      </c>
      <c r="H622" s="154">
        <f t="shared" si="62"/>
        <v>15229.071900000003</v>
      </c>
      <c r="I622" s="150"/>
      <c r="J622" s="151">
        <f t="shared" si="58"/>
        <v>0.5651267833131286</v>
      </c>
      <c r="K622" s="152">
        <f t="shared" si="59"/>
        <v>0.43504496279444715</v>
      </c>
      <c r="L622" s="57"/>
      <c r="M622" s="57"/>
      <c r="N622" s="57"/>
      <c r="O622" s="57"/>
      <c r="P622" s="57"/>
      <c r="Q622" s="57"/>
      <c r="R622" s="57"/>
      <c r="S622" s="57"/>
      <c r="T622" s="56"/>
      <c r="U622" s="56"/>
      <c r="V622" s="56"/>
      <c r="W622" s="56"/>
      <c r="X622" s="56"/>
      <c r="Y622" s="56"/>
      <c r="Z622" s="56"/>
      <c r="AA622" s="56"/>
      <c r="AB622" s="56"/>
      <c r="AC622" s="56"/>
      <c r="AD622" s="56"/>
    </row>
    <row r="623" spans="1:30" ht="15" customHeight="1" x14ac:dyDescent="0.35">
      <c r="A623" s="56"/>
      <c r="B623" s="59">
        <v>2006</v>
      </c>
      <c r="C623" s="57">
        <v>109.8</v>
      </c>
      <c r="D623" s="57">
        <v>103.2</v>
      </c>
      <c r="E623" s="60">
        <v>119.7</v>
      </c>
      <c r="F623" s="153">
        <f t="shared" si="62"/>
        <v>34815.493799999997</v>
      </c>
      <c r="G623" s="153">
        <f t="shared" si="62"/>
        <v>19592.829600000001</v>
      </c>
      <c r="H623" s="154">
        <f t="shared" si="62"/>
        <v>15229.071900000003</v>
      </c>
      <c r="I623" s="150"/>
      <c r="J623" s="151">
        <f t="shared" si="58"/>
        <v>0.56276178969490886</v>
      </c>
      <c r="K623" s="152">
        <f t="shared" si="59"/>
        <v>0.43742225767310544</v>
      </c>
      <c r="L623" s="57"/>
      <c r="M623" s="57"/>
      <c r="N623" s="57"/>
      <c r="O623" s="57"/>
      <c r="P623" s="57"/>
      <c r="Q623" s="57"/>
      <c r="R623" s="57"/>
      <c r="S623" s="57"/>
      <c r="T623" s="56"/>
      <c r="U623" s="56"/>
      <c r="V623" s="56"/>
      <c r="W623" s="56"/>
      <c r="X623" s="56"/>
      <c r="Y623" s="56"/>
      <c r="Z623" s="56"/>
      <c r="AA623" s="56"/>
      <c r="AB623" s="56"/>
      <c r="AC623" s="56"/>
      <c r="AD623" s="56"/>
    </row>
    <row r="624" spans="1:30" ht="15" customHeight="1" x14ac:dyDescent="0.35">
      <c r="A624" s="56"/>
      <c r="B624" s="59">
        <v>2007</v>
      </c>
      <c r="C624" s="57">
        <v>110.4</v>
      </c>
      <c r="D624" s="57">
        <v>103.4</v>
      </c>
      <c r="E624" s="60">
        <v>121</v>
      </c>
      <c r="F624" s="153">
        <f t="shared" si="62"/>
        <v>35005.742400000003</v>
      </c>
      <c r="G624" s="153">
        <f t="shared" si="62"/>
        <v>19630.800200000001</v>
      </c>
      <c r="H624" s="154">
        <f t="shared" si="62"/>
        <v>15394.467000000002</v>
      </c>
      <c r="I624" s="150"/>
      <c r="J624" s="151">
        <f t="shared" si="58"/>
        <v>0.56078799802857493</v>
      </c>
      <c r="K624" s="152">
        <f t="shared" si="59"/>
        <v>0.4397697618891237</v>
      </c>
      <c r="L624" s="57"/>
      <c r="M624" s="57"/>
      <c r="N624" s="57"/>
      <c r="O624" s="57"/>
      <c r="P624" s="57"/>
      <c r="Q624" s="57"/>
      <c r="R624" s="57"/>
      <c r="S624" s="57"/>
      <c r="T624" s="56"/>
      <c r="U624" s="56"/>
      <c r="V624" s="56"/>
      <c r="W624" s="56"/>
      <c r="X624" s="56"/>
      <c r="Y624" s="56"/>
      <c r="Z624" s="56"/>
      <c r="AA624" s="56"/>
      <c r="AB624" s="56"/>
      <c r="AC624" s="56"/>
      <c r="AD624" s="56"/>
    </row>
    <row r="625" spans="1:30" ht="15" customHeight="1" x14ac:dyDescent="0.35">
      <c r="A625" s="56"/>
      <c r="B625" s="59">
        <v>2008</v>
      </c>
      <c r="C625" s="57">
        <v>107.4</v>
      </c>
      <c r="D625" s="57">
        <v>103</v>
      </c>
      <c r="E625" s="60">
        <v>114.2</v>
      </c>
      <c r="F625" s="153">
        <f t="shared" si="62"/>
        <v>34054.499400000001</v>
      </c>
      <c r="G625" s="153">
        <f t="shared" si="62"/>
        <v>19554.859</v>
      </c>
      <c r="H625" s="154">
        <f t="shared" si="62"/>
        <v>14529.323400000001</v>
      </c>
      <c r="I625" s="150"/>
      <c r="J625" s="151">
        <f t="shared" si="58"/>
        <v>0.57422247704513318</v>
      </c>
      <c r="K625" s="152">
        <f t="shared" si="59"/>
        <v>0.42664915520678598</v>
      </c>
      <c r="L625" s="57"/>
      <c r="M625" s="57"/>
      <c r="N625" s="57"/>
      <c r="O625" s="57"/>
      <c r="P625" s="57"/>
      <c r="Q625" s="57"/>
      <c r="R625" s="57"/>
      <c r="S625" s="57"/>
      <c r="T625" s="56"/>
      <c r="U625" s="56"/>
      <c r="V625" s="56"/>
      <c r="W625" s="56"/>
      <c r="X625" s="56"/>
      <c r="Y625" s="56"/>
      <c r="Z625" s="56"/>
      <c r="AA625" s="56"/>
      <c r="AB625" s="56"/>
      <c r="AC625" s="56"/>
      <c r="AD625" s="56"/>
    </row>
    <row r="626" spans="1:30" ht="15" customHeight="1" x14ac:dyDescent="0.35">
      <c r="A626" s="56"/>
      <c r="B626" s="59">
        <v>2009</v>
      </c>
      <c r="C626" s="57">
        <v>102.5</v>
      </c>
      <c r="D626" s="57">
        <v>101</v>
      </c>
      <c r="E626" s="60">
        <v>104.8</v>
      </c>
      <c r="F626" s="153">
        <f t="shared" si="62"/>
        <v>32500.802500000002</v>
      </c>
      <c r="G626" s="153">
        <f t="shared" si="62"/>
        <v>19175.152999999998</v>
      </c>
      <c r="H626" s="154">
        <f t="shared" si="62"/>
        <v>13333.3896</v>
      </c>
      <c r="I626" s="150"/>
      <c r="J626" s="151">
        <f t="shared" si="58"/>
        <v>0.58999013947424828</v>
      </c>
      <c r="K626" s="152">
        <f t="shared" si="59"/>
        <v>0.41024801156832974</v>
      </c>
      <c r="L626" s="57"/>
      <c r="M626" s="57"/>
      <c r="N626" s="57"/>
      <c r="O626" s="57"/>
      <c r="P626" s="57"/>
      <c r="Q626" s="57"/>
      <c r="R626" s="57"/>
      <c r="S626" s="57"/>
      <c r="T626" s="56"/>
      <c r="U626" s="56"/>
      <c r="V626" s="56"/>
      <c r="W626" s="56"/>
      <c r="X626" s="56"/>
      <c r="Y626" s="56"/>
      <c r="Z626" s="56"/>
      <c r="AA626" s="56"/>
      <c r="AB626" s="56"/>
      <c r="AC626" s="56"/>
      <c r="AD626" s="56"/>
    </row>
    <row r="627" spans="1:30" ht="15" customHeight="1" x14ac:dyDescent="0.35">
      <c r="A627" s="56"/>
      <c r="B627" s="59">
        <v>2010</v>
      </c>
      <c r="C627" s="57">
        <v>101.8</v>
      </c>
      <c r="D627" s="57">
        <v>101.3</v>
      </c>
      <c r="E627" s="60">
        <v>102.8</v>
      </c>
      <c r="F627" s="153">
        <f t="shared" si="62"/>
        <v>32278.845799999996</v>
      </c>
      <c r="G627" s="153">
        <f t="shared" si="62"/>
        <v>19232.108899999999</v>
      </c>
      <c r="H627" s="154">
        <f t="shared" si="62"/>
        <v>13078.935600000001</v>
      </c>
      <c r="I627" s="150"/>
      <c r="J627" s="151">
        <f t="shared" si="58"/>
        <v>0.5958115423073771</v>
      </c>
      <c r="K627" s="152">
        <f t="shared" si="59"/>
        <v>0.40518597477236939</v>
      </c>
      <c r="L627" s="57"/>
      <c r="M627" s="57"/>
      <c r="N627" s="57"/>
      <c r="O627" s="57"/>
      <c r="P627" s="57"/>
      <c r="Q627" s="57"/>
      <c r="R627" s="57"/>
      <c r="S627" s="57"/>
      <c r="T627" s="56"/>
      <c r="U627" s="56"/>
      <c r="V627" s="56"/>
      <c r="W627" s="56"/>
      <c r="X627" s="56"/>
      <c r="Y627" s="56"/>
      <c r="Z627" s="56"/>
      <c r="AA627" s="56"/>
      <c r="AB627" s="56"/>
      <c r="AC627" s="56"/>
      <c r="AD627" s="56"/>
    </row>
    <row r="628" spans="1:30" ht="15" customHeight="1" x14ac:dyDescent="0.35">
      <c r="A628" s="56"/>
      <c r="B628" s="59">
        <v>2011</v>
      </c>
      <c r="C628" s="57">
        <v>98.6</v>
      </c>
      <c r="D628" s="57">
        <v>96.8</v>
      </c>
      <c r="E628" s="60">
        <v>101.4</v>
      </c>
      <c r="F628" s="153">
        <f t="shared" si="62"/>
        <v>31264.186599999997</v>
      </c>
      <c r="G628" s="153">
        <f t="shared" si="62"/>
        <v>18377.770399999998</v>
      </c>
      <c r="H628" s="154">
        <f t="shared" si="62"/>
        <v>12900.817800000003</v>
      </c>
      <c r="I628" s="150"/>
      <c r="J628" s="151">
        <f t="shared" si="58"/>
        <v>0.58782179863268857</v>
      </c>
      <c r="K628" s="152">
        <f t="shared" si="59"/>
        <v>0.41263884344907292</v>
      </c>
      <c r="L628" s="57"/>
      <c r="M628" s="57"/>
      <c r="N628" s="57"/>
      <c r="O628" s="57"/>
      <c r="P628" s="57"/>
      <c r="Q628" s="57"/>
      <c r="R628" s="57"/>
      <c r="S628" s="57"/>
      <c r="T628" s="56"/>
      <c r="U628" s="56"/>
      <c r="V628" s="56"/>
      <c r="W628" s="56"/>
      <c r="X628" s="56"/>
      <c r="Y628" s="56"/>
      <c r="Z628" s="56"/>
      <c r="AA628" s="56"/>
      <c r="AB628" s="56"/>
      <c r="AC628" s="56"/>
      <c r="AD628" s="56"/>
    </row>
    <row r="629" spans="1:30" ht="15" customHeight="1" x14ac:dyDescent="0.35">
      <c r="A629" s="56"/>
      <c r="B629" s="59">
        <v>2012</v>
      </c>
      <c r="C629" s="57">
        <v>100</v>
      </c>
      <c r="D629" s="57">
        <v>102.1</v>
      </c>
      <c r="E629" s="60">
        <v>97.4</v>
      </c>
      <c r="F629" s="153">
        <f t="shared" si="62"/>
        <v>31708.1</v>
      </c>
      <c r="G629" s="153">
        <f t="shared" si="62"/>
        <v>19383.991299999998</v>
      </c>
      <c r="H629" s="154">
        <f t="shared" si="62"/>
        <v>12391.909800000001</v>
      </c>
      <c r="I629" s="150"/>
      <c r="J629" s="151">
        <f t="shared" si="58"/>
        <v>0.61132616902305714</v>
      </c>
      <c r="K629" s="152">
        <f t="shared" si="59"/>
        <v>0.39081212056225384</v>
      </c>
      <c r="L629" s="57"/>
      <c r="M629" s="57"/>
      <c r="N629" s="57"/>
      <c r="O629" s="57"/>
      <c r="P629" s="57"/>
      <c r="Q629" s="57"/>
      <c r="R629" s="57"/>
      <c r="S629" s="57"/>
      <c r="T629" s="56"/>
      <c r="U629" s="56"/>
      <c r="V629" s="56"/>
      <c r="W629" s="56"/>
      <c r="X629" s="56"/>
      <c r="Y629" s="56"/>
      <c r="Z629" s="56"/>
      <c r="AA629" s="56"/>
      <c r="AB629" s="56"/>
      <c r="AC629" s="56"/>
      <c r="AD629" s="56"/>
    </row>
    <row r="630" spans="1:30" ht="15" customHeight="1" x14ac:dyDescent="0.35">
      <c r="A630" s="56"/>
      <c r="B630" s="59">
        <v>2013</v>
      </c>
      <c r="C630" s="57">
        <v>100.2</v>
      </c>
      <c r="D630" s="57">
        <v>97.3</v>
      </c>
      <c r="E630" s="60">
        <v>104.8</v>
      </c>
      <c r="F630" s="153">
        <f t="shared" si="62"/>
        <v>31771.516200000002</v>
      </c>
      <c r="G630" s="153">
        <f t="shared" si="62"/>
        <v>18472.696899999999</v>
      </c>
      <c r="H630" s="154">
        <f t="shared" si="62"/>
        <v>13333.3896</v>
      </c>
      <c r="I630" s="150"/>
      <c r="J630" s="151">
        <f t="shared" si="58"/>
        <v>0.5814232088804121</v>
      </c>
      <c r="K630" s="152">
        <f t="shared" si="59"/>
        <v>0.41966488209335129</v>
      </c>
      <c r="L630" s="57"/>
      <c r="M630" s="57"/>
      <c r="N630" s="57"/>
      <c r="O630" s="57"/>
      <c r="P630" s="57"/>
      <c r="Q630" s="57"/>
      <c r="R630" s="57"/>
      <c r="S630" s="57"/>
      <c r="T630" s="56"/>
      <c r="U630" s="56"/>
      <c r="V630" s="56"/>
      <c r="W630" s="56"/>
      <c r="X630" s="56"/>
      <c r="Y630" s="56"/>
      <c r="Z630" s="56"/>
      <c r="AA630" s="56"/>
      <c r="AB630" s="56"/>
      <c r="AC630" s="56"/>
      <c r="AD630" s="56"/>
    </row>
    <row r="631" spans="1:30" ht="15" customHeight="1" x14ac:dyDescent="0.35">
      <c r="A631" s="56"/>
      <c r="B631" s="59">
        <v>2014</v>
      </c>
      <c r="C631" s="57">
        <v>99.8</v>
      </c>
      <c r="D631" s="57">
        <v>95.8</v>
      </c>
      <c r="E631" s="60">
        <v>106.1</v>
      </c>
      <c r="F631" s="153">
        <f t="shared" si="62"/>
        <v>31644.683799999999</v>
      </c>
      <c r="G631" s="153">
        <f t="shared" si="62"/>
        <v>18187.917399999998</v>
      </c>
      <c r="H631" s="154">
        <f t="shared" si="62"/>
        <v>13498.7847</v>
      </c>
      <c r="I631" s="150"/>
      <c r="J631" s="151">
        <f t="shared" si="58"/>
        <v>0.5747542783157783</v>
      </c>
      <c r="K631" s="152">
        <f t="shared" si="59"/>
        <v>0.42657353713232554</v>
      </c>
      <c r="L631" s="57"/>
      <c r="M631" s="57"/>
      <c r="N631" s="57"/>
      <c r="O631" s="57"/>
      <c r="P631" s="57"/>
      <c r="Q631" s="57"/>
      <c r="R631" s="57"/>
      <c r="S631" s="57"/>
      <c r="T631" s="56"/>
      <c r="U631" s="56"/>
      <c r="V631" s="56"/>
      <c r="W631" s="56"/>
      <c r="X631" s="56"/>
      <c r="Y631" s="56"/>
      <c r="Z631" s="56"/>
      <c r="AA631" s="56"/>
      <c r="AB631" s="56"/>
      <c r="AC631" s="56"/>
      <c r="AD631" s="56"/>
    </row>
    <row r="632" spans="1:30" ht="15" customHeight="1" x14ac:dyDescent="0.35">
      <c r="A632" s="56"/>
      <c r="B632" s="59">
        <v>2015</v>
      </c>
      <c r="C632" s="57">
        <v>100</v>
      </c>
      <c r="D632" s="57">
        <v>100</v>
      </c>
      <c r="E632" s="60">
        <v>100</v>
      </c>
      <c r="F632" s="163">
        <v>31708.1</v>
      </c>
      <c r="G632" s="163">
        <v>18985.3</v>
      </c>
      <c r="H632" s="164">
        <v>12722.7</v>
      </c>
      <c r="I632" s="150"/>
      <c r="J632" s="151">
        <f t="shared" si="58"/>
        <v>0.59875236926842035</v>
      </c>
      <c r="K632" s="152">
        <f t="shared" si="59"/>
        <v>0.40124447696329962</v>
      </c>
      <c r="L632" s="57"/>
      <c r="M632" s="57"/>
      <c r="N632" s="57"/>
      <c r="O632" s="57"/>
      <c r="P632" s="57"/>
      <c r="Q632" s="57"/>
      <c r="R632" s="57"/>
      <c r="S632" s="57"/>
      <c r="T632" s="56"/>
      <c r="U632" s="56"/>
      <c r="V632" s="56"/>
      <c r="W632" s="56"/>
      <c r="X632" s="56"/>
      <c r="Y632" s="56"/>
      <c r="Z632" s="56"/>
      <c r="AA632" s="56"/>
      <c r="AB632" s="56"/>
      <c r="AC632" s="56"/>
      <c r="AD632" s="56"/>
    </row>
    <row r="633" spans="1:30" ht="15" customHeight="1" x14ac:dyDescent="0.35">
      <c r="A633" s="56"/>
      <c r="B633" s="59">
        <v>2016</v>
      </c>
      <c r="C633" s="57">
        <v>100</v>
      </c>
      <c r="D633" s="57">
        <v>97.4</v>
      </c>
      <c r="E633" s="60">
        <v>104</v>
      </c>
      <c r="F633" s="153">
        <f t="shared" ref="F633:H639" si="63">+F$632*C633/+C$632</f>
        <v>31708.1</v>
      </c>
      <c r="G633" s="153">
        <f t="shared" si="63"/>
        <v>18491.682199999999</v>
      </c>
      <c r="H633" s="154">
        <f t="shared" si="63"/>
        <v>13231.608</v>
      </c>
      <c r="I633" s="150"/>
      <c r="J633" s="151">
        <f t="shared" si="58"/>
        <v>0.58318480766744141</v>
      </c>
      <c r="K633" s="152">
        <f t="shared" si="59"/>
        <v>0.41729425604183162</v>
      </c>
      <c r="L633" s="57"/>
      <c r="M633" s="57"/>
      <c r="N633" s="57"/>
      <c r="O633" s="57"/>
      <c r="P633" s="57"/>
      <c r="Q633" s="57"/>
      <c r="R633" s="57"/>
      <c r="S633" s="57"/>
      <c r="T633" s="56"/>
      <c r="U633" s="56"/>
      <c r="V633" s="56"/>
      <c r="W633" s="56"/>
      <c r="X633" s="56"/>
      <c r="Y633" s="56"/>
      <c r="Z633" s="56"/>
      <c r="AA633" s="56"/>
      <c r="AB633" s="56"/>
      <c r="AC633" s="56"/>
      <c r="AD633" s="56"/>
    </row>
    <row r="634" spans="1:30" ht="15" customHeight="1" x14ac:dyDescent="0.35">
      <c r="A634" s="56"/>
      <c r="B634" s="59">
        <v>2017</v>
      </c>
      <c r="C634" s="57">
        <v>100.4</v>
      </c>
      <c r="D634" s="57">
        <v>95.7</v>
      </c>
      <c r="E634" s="60">
        <v>107.1</v>
      </c>
      <c r="F634" s="153">
        <f t="shared" si="63"/>
        <v>31834.932400000002</v>
      </c>
      <c r="G634" s="153">
        <f t="shared" si="63"/>
        <v>18168.932099999998</v>
      </c>
      <c r="H634" s="154">
        <f t="shared" si="63"/>
        <v>13626.011699999999</v>
      </c>
      <c r="I634" s="150"/>
      <c r="J634" s="151">
        <f t="shared" si="58"/>
        <v>0.57072312489031696</v>
      </c>
      <c r="K634" s="152">
        <f t="shared" si="59"/>
        <v>0.42802075182041216</v>
      </c>
      <c r="L634" s="57"/>
      <c r="M634" s="57"/>
      <c r="N634" s="57"/>
      <c r="O634" s="57"/>
      <c r="P634" s="57"/>
      <c r="Q634" s="57"/>
      <c r="R634" s="57"/>
      <c r="S634" s="57"/>
      <c r="T634" s="56"/>
      <c r="U634" s="56"/>
      <c r="V634" s="56"/>
      <c r="W634" s="56"/>
      <c r="X634" s="56"/>
      <c r="Y634" s="56"/>
      <c r="Z634" s="56"/>
      <c r="AA634" s="56"/>
      <c r="AB634" s="56"/>
      <c r="AC634" s="56"/>
      <c r="AD634" s="56"/>
    </row>
    <row r="635" spans="1:30" ht="15" customHeight="1" x14ac:dyDescent="0.35">
      <c r="A635" s="56"/>
      <c r="B635" s="59">
        <v>2018</v>
      </c>
      <c r="C635" s="57">
        <v>98.3</v>
      </c>
      <c r="D635" s="57">
        <v>92.2</v>
      </c>
      <c r="E635" s="60">
        <v>107.1</v>
      </c>
      <c r="F635" s="153">
        <f t="shared" si="63"/>
        <v>31169.062300000001</v>
      </c>
      <c r="G635" s="153">
        <f t="shared" si="63"/>
        <v>17504.446599999999</v>
      </c>
      <c r="H635" s="154">
        <f t="shared" si="63"/>
        <v>13626.011699999999</v>
      </c>
      <c r="I635" s="150"/>
      <c r="J635" s="151">
        <f t="shared" si="58"/>
        <v>0.56159683058543597</v>
      </c>
      <c r="K635" s="152">
        <f t="shared" si="59"/>
        <v>0.4371646335988747</v>
      </c>
      <c r="L635" s="57"/>
      <c r="M635" s="57"/>
      <c r="N635" s="57"/>
      <c r="O635" s="57"/>
      <c r="P635" s="57"/>
      <c r="Q635" s="57"/>
      <c r="R635" s="57"/>
      <c r="S635" s="57"/>
      <c r="T635" s="56"/>
      <c r="U635" s="56"/>
      <c r="V635" s="56"/>
      <c r="W635" s="56"/>
      <c r="X635" s="56"/>
      <c r="Y635" s="56"/>
      <c r="Z635" s="56"/>
      <c r="AA635" s="56"/>
      <c r="AB635" s="56"/>
      <c r="AC635" s="56"/>
      <c r="AD635" s="56"/>
    </row>
    <row r="636" spans="1:30" ht="15" customHeight="1" x14ac:dyDescent="0.35">
      <c r="A636" s="56"/>
      <c r="B636" s="59">
        <v>2019</v>
      </c>
      <c r="C636" s="57">
        <v>96.5</v>
      </c>
      <c r="D636" s="57">
        <v>93.8</v>
      </c>
      <c r="E636" s="60">
        <v>100.4</v>
      </c>
      <c r="F636" s="153">
        <f t="shared" si="63"/>
        <v>30598.316500000001</v>
      </c>
      <c r="G636" s="153">
        <f t="shared" si="63"/>
        <v>17808.2114</v>
      </c>
      <c r="H636" s="154">
        <f t="shared" si="63"/>
        <v>12773.5908</v>
      </c>
      <c r="I636" s="150"/>
      <c r="J636" s="151">
        <f t="shared" si="58"/>
        <v>0.58199971230443348</v>
      </c>
      <c r="K636" s="152">
        <f t="shared" si="59"/>
        <v>0.41746057499601325</v>
      </c>
      <c r="L636" s="57"/>
      <c r="M636" s="57"/>
      <c r="N636" s="57"/>
      <c r="O636" s="57"/>
      <c r="P636" s="57"/>
      <c r="Q636" s="57"/>
      <c r="R636" s="57"/>
      <c r="S636" s="57"/>
      <c r="T636" s="56"/>
      <c r="U636" s="56"/>
      <c r="V636" s="56"/>
      <c r="W636" s="56"/>
      <c r="X636" s="56"/>
      <c r="Y636" s="56"/>
      <c r="Z636" s="56"/>
      <c r="AA636" s="56"/>
      <c r="AB636" s="56"/>
      <c r="AC636" s="56"/>
      <c r="AD636" s="56"/>
    </row>
    <row r="637" spans="1:30" ht="15" customHeight="1" x14ac:dyDescent="0.35">
      <c r="A637" s="56"/>
      <c r="B637" s="59">
        <v>2020</v>
      </c>
      <c r="C637" s="57">
        <v>69.7</v>
      </c>
      <c r="D637" s="57">
        <v>73.3</v>
      </c>
      <c r="E637" s="60">
        <v>64.8</v>
      </c>
      <c r="F637" s="153">
        <f t="shared" si="63"/>
        <v>22100.545699999999</v>
      </c>
      <c r="G637" s="153">
        <f t="shared" si="63"/>
        <v>13916.224899999999</v>
      </c>
      <c r="H637" s="154">
        <f t="shared" si="63"/>
        <v>8244.3096000000005</v>
      </c>
      <c r="I637" s="150"/>
      <c r="J637" s="151">
        <f t="shared" si="58"/>
        <v>0.62967788618902742</v>
      </c>
      <c r="K637" s="152">
        <f t="shared" si="59"/>
        <v>0.37303647212656837</v>
      </c>
      <c r="L637" s="57"/>
      <c r="M637" s="57"/>
      <c r="N637" s="57"/>
      <c r="O637" s="57"/>
      <c r="P637" s="57"/>
      <c r="Q637" s="57"/>
      <c r="R637" s="57"/>
      <c r="S637" s="57"/>
      <c r="T637" s="56"/>
      <c r="U637" s="56"/>
      <c r="V637" s="56"/>
      <c r="W637" s="56"/>
      <c r="X637" s="56"/>
      <c r="Y637" s="56"/>
      <c r="Z637" s="56"/>
      <c r="AA637" s="56"/>
      <c r="AB637" s="56"/>
      <c r="AC637" s="56"/>
      <c r="AD637" s="56"/>
    </row>
    <row r="638" spans="1:30" ht="15" customHeight="1" x14ac:dyDescent="0.35">
      <c r="A638" s="56"/>
      <c r="B638" s="59">
        <v>2021</v>
      </c>
      <c r="C638" s="57">
        <v>63</v>
      </c>
      <c r="D638" s="57">
        <v>70.5</v>
      </c>
      <c r="E638" s="60">
        <v>52.8</v>
      </c>
      <c r="F638" s="153">
        <f t="shared" si="63"/>
        <v>19976.102999999999</v>
      </c>
      <c r="G638" s="153">
        <f t="shared" si="63"/>
        <v>13384.636499999999</v>
      </c>
      <c r="H638" s="154">
        <f t="shared" si="63"/>
        <v>6717.5856000000003</v>
      </c>
      <c r="I638" s="150"/>
      <c r="J638" s="151">
        <f t="shared" si="58"/>
        <v>0.67003241322894658</v>
      </c>
      <c r="K638" s="152">
        <f t="shared" si="59"/>
        <v>0.33628108545495589</v>
      </c>
      <c r="L638" s="57"/>
      <c r="M638" s="57"/>
      <c r="N638" s="57"/>
      <c r="O638" s="57"/>
      <c r="P638" s="57"/>
      <c r="Q638" s="57"/>
      <c r="R638" s="57"/>
      <c r="S638" s="57"/>
      <c r="T638" s="56"/>
      <c r="U638" s="56"/>
      <c r="V638" s="56"/>
      <c r="W638" s="56"/>
      <c r="X638" s="56"/>
      <c r="Y638" s="56"/>
      <c r="Z638" s="56"/>
      <c r="AA638" s="56"/>
      <c r="AB638" s="56"/>
      <c r="AC638" s="56"/>
      <c r="AD638" s="56"/>
    </row>
    <row r="639" spans="1:30" ht="15" customHeight="1" thickBot="1" x14ac:dyDescent="0.4">
      <c r="A639" s="62"/>
      <c r="B639" s="63">
        <v>2022</v>
      </c>
      <c r="C639" s="64">
        <v>70.3</v>
      </c>
      <c r="D639" s="64">
        <v>73.2</v>
      </c>
      <c r="E639" s="65">
        <v>66.900000000000006</v>
      </c>
      <c r="F639" s="155">
        <f t="shared" si="63"/>
        <v>22290.794299999998</v>
      </c>
      <c r="G639" s="155">
        <f t="shared" si="63"/>
        <v>13897.239599999999</v>
      </c>
      <c r="H639" s="156">
        <f t="shared" si="63"/>
        <v>8511.4863000000005</v>
      </c>
      <c r="I639" s="150"/>
      <c r="J639" s="157">
        <f t="shared" si="58"/>
        <v>0.62345196913866818</v>
      </c>
      <c r="K639" s="158">
        <f t="shared" si="59"/>
        <v>0.38183862743733638</v>
      </c>
      <c r="L639" s="57"/>
      <c r="M639" s="57"/>
      <c r="N639" s="57"/>
      <c r="O639" s="57"/>
      <c r="P639" s="57"/>
      <c r="Q639" s="57"/>
      <c r="R639" s="57"/>
      <c r="S639" s="57"/>
      <c r="T639" s="56"/>
      <c r="U639" s="56"/>
      <c r="V639" s="56"/>
      <c r="W639" s="56"/>
      <c r="X639" s="56"/>
      <c r="Y639" s="56"/>
      <c r="Z639" s="56"/>
      <c r="AA639" s="56"/>
      <c r="AB639" s="56"/>
      <c r="AC639" s="56"/>
      <c r="AD639" s="56"/>
    </row>
    <row r="640" spans="1:30" ht="15" customHeight="1" x14ac:dyDescent="0.35">
      <c r="A640" s="52" t="s">
        <v>26</v>
      </c>
      <c r="B640" s="53">
        <v>1994</v>
      </c>
      <c r="C640" s="54">
        <v>37.1</v>
      </c>
      <c r="D640" s="54">
        <v>34.1</v>
      </c>
      <c r="E640" s="55">
        <v>40.200000000000003</v>
      </c>
      <c r="F640" s="148">
        <f t="shared" ref="F640:H660" si="64">+F$661*C640/+C$661</f>
        <v>19606.4967</v>
      </c>
      <c r="G640" s="148">
        <f t="shared" si="64"/>
        <v>8945.0437999999995</v>
      </c>
      <c r="H640" s="149">
        <f t="shared" si="64"/>
        <v>10699.591800000002</v>
      </c>
      <c r="I640" s="150"/>
      <c r="J640" s="159">
        <f t="shared" si="58"/>
        <v>0.45622856223978042</v>
      </c>
      <c r="K640" s="160">
        <f t="shared" si="59"/>
        <v>0.54571665523499679</v>
      </c>
      <c r="L640" s="57"/>
      <c r="M640" s="57"/>
      <c r="N640" s="57"/>
      <c r="O640" s="57"/>
      <c r="P640" s="57"/>
      <c r="Q640" s="57"/>
      <c r="R640" s="57"/>
      <c r="S640" s="57"/>
      <c r="T640" s="56"/>
      <c r="U640" s="56"/>
      <c r="V640" s="56"/>
      <c r="W640" s="56"/>
      <c r="X640" s="56"/>
      <c r="Y640" s="56"/>
      <c r="Z640" s="56"/>
      <c r="AA640" s="56"/>
      <c r="AB640" s="56"/>
      <c r="AC640" s="56"/>
      <c r="AD640" s="56"/>
    </row>
    <row r="641" spans="1:30" ht="15" customHeight="1" x14ac:dyDescent="0.35">
      <c r="A641" s="58"/>
      <c r="B641" s="59">
        <v>1995</v>
      </c>
      <c r="C641" s="57">
        <v>40.1</v>
      </c>
      <c r="D641" s="57">
        <v>35.799999999999997</v>
      </c>
      <c r="E641" s="60">
        <v>44.3</v>
      </c>
      <c r="F641" s="153">
        <f t="shared" si="64"/>
        <v>21191.9277</v>
      </c>
      <c r="G641" s="153">
        <f t="shared" si="64"/>
        <v>9390.9843999999994</v>
      </c>
      <c r="H641" s="154">
        <f t="shared" si="64"/>
        <v>11790.843699999999</v>
      </c>
      <c r="I641" s="150"/>
      <c r="J641" s="151">
        <f t="shared" si="58"/>
        <v>0.44313969606455383</v>
      </c>
      <c r="K641" s="152">
        <f t="shared" si="59"/>
        <v>0.55638372624308263</v>
      </c>
      <c r="L641" s="57"/>
      <c r="M641" s="57"/>
      <c r="N641" s="57"/>
      <c r="O641" s="57"/>
      <c r="P641" s="57"/>
      <c r="Q641" s="57"/>
      <c r="R641" s="57"/>
      <c r="S641" s="57"/>
      <c r="T641" s="56"/>
      <c r="U641" s="56"/>
      <c r="V641" s="56"/>
      <c r="W641" s="56"/>
      <c r="X641" s="56"/>
      <c r="Y641" s="56"/>
      <c r="Z641" s="56"/>
      <c r="AA641" s="56"/>
      <c r="AB641" s="56"/>
      <c r="AC641" s="56"/>
      <c r="AD641" s="56"/>
    </row>
    <row r="642" spans="1:30" ht="15" customHeight="1" x14ac:dyDescent="0.35">
      <c r="A642" s="56"/>
      <c r="B642" s="59">
        <v>1996</v>
      </c>
      <c r="C642" s="57">
        <v>46.6</v>
      </c>
      <c r="D642" s="57">
        <v>40.1</v>
      </c>
      <c r="E642" s="60">
        <v>52.6</v>
      </c>
      <c r="F642" s="153">
        <f t="shared" si="64"/>
        <v>24627.028199999997</v>
      </c>
      <c r="G642" s="153">
        <f t="shared" si="64"/>
        <v>10518.951799999999</v>
      </c>
      <c r="H642" s="154">
        <f t="shared" si="64"/>
        <v>13999.963400000001</v>
      </c>
      <c r="I642" s="150"/>
      <c r="J642" s="151">
        <f t="shared" ref="J642:J705" si="65">+G642/F642</f>
        <v>0.4271303753978728</v>
      </c>
      <c r="K642" s="152">
        <f t="shared" ref="K642:K705" si="66">+H642/F642</f>
        <v>0.56847961054432061</v>
      </c>
      <c r="L642" s="57"/>
      <c r="M642" s="57"/>
      <c r="N642" s="57"/>
      <c r="O642" s="57"/>
      <c r="P642" s="57"/>
      <c r="Q642" s="57"/>
      <c r="R642" s="57"/>
      <c r="S642" s="57"/>
      <c r="T642" s="56"/>
      <c r="U642" s="56"/>
      <c r="V642" s="56"/>
      <c r="W642" s="56"/>
      <c r="X642" s="56"/>
      <c r="Y642" s="56"/>
      <c r="Z642" s="56"/>
      <c r="AA642" s="56"/>
      <c r="AB642" s="56"/>
      <c r="AC642" s="56"/>
      <c r="AD642" s="56"/>
    </row>
    <row r="643" spans="1:30" ht="15" customHeight="1" x14ac:dyDescent="0.35">
      <c r="A643" s="56"/>
      <c r="B643" s="59">
        <v>1997</v>
      </c>
      <c r="C643" s="57">
        <v>52.4</v>
      </c>
      <c r="D643" s="57">
        <v>44.1</v>
      </c>
      <c r="E643" s="60">
        <v>59.9</v>
      </c>
      <c r="F643" s="153">
        <f t="shared" si="64"/>
        <v>27692.194800000001</v>
      </c>
      <c r="G643" s="153">
        <f t="shared" si="64"/>
        <v>11568.223800000002</v>
      </c>
      <c r="H643" s="154">
        <f t="shared" si="64"/>
        <v>15942.924100000002</v>
      </c>
      <c r="I643" s="150"/>
      <c r="J643" s="151">
        <f t="shared" si="65"/>
        <v>0.41774311799944441</v>
      </c>
      <c r="K643" s="152">
        <f t="shared" si="66"/>
        <v>0.57571905062577422</v>
      </c>
      <c r="L643" s="57"/>
      <c r="M643" s="57"/>
      <c r="N643" s="57"/>
      <c r="O643" s="57"/>
      <c r="P643" s="57"/>
      <c r="Q643" s="57"/>
      <c r="R643" s="57"/>
      <c r="S643" s="57"/>
      <c r="T643" s="56"/>
      <c r="U643" s="56"/>
      <c r="V643" s="56"/>
      <c r="W643" s="56"/>
      <c r="X643" s="56"/>
      <c r="Y643" s="56"/>
      <c r="Z643" s="56"/>
      <c r="AA643" s="56"/>
      <c r="AB643" s="56"/>
      <c r="AC643" s="56"/>
      <c r="AD643" s="56"/>
    </row>
    <row r="644" spans="1:30" ht="15" customHeight="1" x14ac:dyDescent="0.35">
      <c r="A644" s="56"/>
      <c r="B644" s="59">
        <v>1998</v>
      </c>
      <c r="C644" s="57">
        <v>58.6</v>
      </c>
      <c r="D644" s="57">
        <v>48.7</v>
      </c>
      <c r="E644" s="60">
        <v>67.5</v>
      </c>
      <c r="F644" s="153">
        <f t="shared" si="64"/>
        <v>30968.752199999999</v>
      </c>
      <c r="G644" s="153">
        <f t="shared" si="64"/>
        <v>12774.886600000002</v>
      </c>
      <c r="H644" s="154">
        <f t="shared" si="64"/>
        <v>17965.732499999998</v>
      </c>
      <c r="I644" s="150"/>
      <c r="J644" s="151">
        <f t="shared" si="65"/>
        <v>0.41250892246152565</v>
      </c>
      <c r="K644" s="152">
        <f t="shared" si="66"/>
        <v>0.58012451983777369</v>
      </c>
      <c r="L644" s="57"/>
      <c r="M644" s="57"/>
      <c r="N644" s="57"/>
      <c r="O644" s="57"/>
      <c r="P644" s="57"/>
      <c r="Q644" s="57"/>
      <c r="R644" s="57"/>
      <c r="S644" s="57"/>
      <c r="T644" s="56"/>
      <c r="U644" s="56"/>
      <c r="V644" s="56"/>
      <c r="W644" s="56"/>
      <c r="X644" s="56"/>
      <c r="Y644" s="56"/>
      <c r="Z644" s="56"/>
      <c r="AA644" s="56"/>
      <c r="AB644" s="56"/>
      <c r="AC644" s="56"/>
      <c r="AD644" s="56"/>
    </row>
    <row r="645" spans="1:30" ht="15" customHeight="1" x14ac:dyDescent="0.35">
      <c r="A645" s="56"/>
      <c r="B645" s="59">
        <v>1999</v>
      </c>
      <c r="C645" s="57">
        <v>64.3</v>
      </c>
      <c r="D645" s="57">
        <v>57.3</v>
      </c>
      <c r="E645" s="60">
        <v>70.8</v>
      </c>
      <c r="F645" s="153">
        <f t="shared" si="64"/>
        <v>33981.071100000001</v>
      </c>
      <c r="G645" s="153">
        <f t="shared" si="64"/>
        <v>15030.821399999999</v>
      </c>
      <c r="H645" s="154">
        <f t="shared" si="64"/>
        <v>18844.057199999999</v>
      </c>
      <c r="I645" s="150"/>
      <c r="J645" s="151">
        <f t="shared" si="65"/>
        <v>0.44232924135225388</v>
      </c>
      <c r="K645" s="152">
        <f t="shared" si="66"/>
        <v>0.5545457100085347</v>
      </c>
      <c r="L645" s="57"/>
      <c r="M645" s="57"/>
      <c r="N645" s="57"/>
      <c r="O645" s="57"/>
      <c r="P645" s="57"/>
      <c r="Q645" s="57"/>
      <c r="R645" s="57"/>
      <c r="S645" s="57"/>
      <c r="T645" s="56"/>
      <c r="U645" s="56"/>
      <c r="V645" s="56"/>
      <c r="W645" s="56"/>
      <c r="X645" s="56"/>
      <c r="Y645" s="56"/>
      <c r="Z645" s="56"/>
      <c r="AA645" s="56"/>
      <c r="AB645" s="56"/>
      <c r="AC645" s="56"/>
      <c r="AD645" s="56"/>
    </row>
    <row r="646" spans="1:30" ht="15" customHeight="1" x14ac:dyDescent="0.35">
      <c r="A646" s="56"/>
      <c r="B646" s="59">
        <v>2000</v>
      </c>
      <c r="C646" s="57">
        <v>71.2</v>
      </c>
      <c r="D646" s="57">
        <v>65.599999999999994</v>
      </c>
      <c r="E646" s="60">
        <v>76.7</v>
      </c>
      <c r="F646" s="153">
        <f t="shared" si="64"/>
        <v>37627.562399999995</v>
      </c>
      <c r="G646" s="153">
        <f t="shared" si="64"/>
        <v>17208.060799999999</v>
      </c>
      <c r="H646" s="154">
        <f t="shared" si="64"/>
        <v>20414.395300000004</v>
      </c>
      <c r="I646" s="150"/>
      <c r="J646" s="151">
        <f t="shared" si="65"/>
        <v>0.45732595210578936</v>
      </c>
      <c r="K646" s="152">
        <f t="shared" si="66"/>
        <v>0.54253834152169278</v>
      </c>
      <c r="L646" s="57"/>
      <c r="M646" s="57"/>
      <c r="N646" s="57"/>
      <c r="O646" s="57"/>
      <c r="P646" s="57"/>
      <c r="Q646" s="57"/>
      <c r="R646" s="57"/>
      <c r="S646" s="57"/>
      <c r="T646" s="56"/>
      <c r="U646" s="56"/>
      <c r="V646" s="56"/>
      <c r="W646" s="56"/>
      <c r="X646" s="56"/>
      <c r="Y646" s="56"/>
      <c r="Z646" s="56"/>
      <c r="AA646" s="56"/>
      <c r="AB646" s="56"/>
      <c r="AC646" s="56"/>
      <c r="AD646" s="56"/>
    </row>
    <row r="647" spans="1:30" ht="15" customHeight="1" x14ac:dyDescent="0.35">
      <c r="A647" s="56"/>
      <c r="B647" s="59">
        <v>2001</v>
      </c>
      <c r="C647" s="57">
        <v>77.2</v>
      </c>
      <c r="D647" s="57">
        <v>71.099999999999994</v>
      </c>
      <c r="E647" s="60">
        <v>83</v>
      </c>
      <c r="F647" s="153">
        <f t="shared" si="64"/>
        <v>40798.424399999996</v>
      </c>
      <c r="G647" s="153">
        <f t="shared" si="64"/>
        <v>18650.809799999999</v>
      </c>
      <c r="H647" s="154">
        <f t="shared" si="64"/>
        <v>22091.197</v>
      </c>
      <c r="I647" s="150"/>
      <c r="J647" s="151">
        <f t="shared" si="65"/>
        <v>0.45714534505406051</v>
      </c>
      <c r="K647" s="152">
        <f t="shared" si="66"/>
        <v>0.54147181723027527</v>
      </c>
      <c r="L647" s="57"/>
      <c r="M647" s="57"/>
      <c r="N647" s="57"/>
      <c r="O647" s="57"/>
      <c r="P647" s="57"/>
      <c r="Q647" s="57"/>
      <c r="R647" s="57"/>
      <c r="S647" s="57"/>
      <c r="T647" s="56"/>
      <c r="U647" s="56"/>
      <c r="V647" s="56"/>
      <c r="W647" s="56"/>
      <c r="X647" s="56"/>
      <c r="Y647" s="56"/>
      <c r="Z647" s="56"/>
      <c r="AA647" s="56"/>
      <c r="AB647" s="56"/>
      <c r="AC647" s="56"/>
      <c r="AD647" s="56"/>
    </row>
    <row r="648" spans="1:30" ht="15" customHeight="1" x14ac:dyDescent="0.35">
      <c r="A648" s="56"/>
      <c r="B648" s="59">
        <v>2002</v>
      </c>
      <c r="C648" s="57">
        <v>80.5</v>
      </c>
      <c r="D648" s="57">
        <v>74.099999999999994</v>
      </c>
      <c r="E648" s="60">
        <v>86.6</v>
      </c>
      <c r="F648" s="153">
        <f t="shared" si="64"/>
        <v>42542.398499999996</v>
      </c>
      <c r="G648" s="153">
        <f t="shared" si="64"/>
        <v>19437.763800000001</v>
      </c>
      <c r="H648" s="154">
        <f t="shared" si="64"/>
        <v>23049.3694</v>
      </c>
      <c r="I648" s="150"/>
      <c r="J648" s="151">
        <f t="shared" si="65"/>
        <v>0.45690333609187556</v>
      </c>
      <c r="K648" s="152">
        <f t="shared" si="66"/>
        <v>0.54179759986969245</v>
      </c>
      <c r="L648" s="57"/>
      <c r="M648" s="57"/>
      <c r="N648" s="57"/>
      <c r="O648" s="57"/>
      <c r="P648" s="57"/>
      <c r="Q648" s="57"/>
      <c r="R648" s="57"/>
      <c r="S648" s="57"/>
      <c r="T648" s="56"/>
      <c r="U648" s="56"/>
      <c r="V648" s="56"/>
      <c r="W648" s="56"/>
      <c r="X648" s="56"/>
      <c r="Y648" s="56"/>
      <c r="Z648" s="56"/>
      <c r="AA648" s="56"/>
      <c r="AB648" s="56"/>
      <c r="AC648" s="56"/>
      <c r="AD648" s="56"/>
    </row>
    <row r="649" spans="1:30" ht="15" customHeight="1" x14ac:dyDescent="0.35">
      <c r="A649" s="56"/>
      <c r="B649" s="59">
        <v>2003</v>
      </c>
      <c r="C649" s="57">
        <v>82.5</v>
      </c>
      <c r="D649" s="57">
        <v>75.400000000000006</v>
      </c>
      <c r="E649" s="60">
        <v>89.3</v>
      </c>
      <c r="F649" s="153">
        <f t="shared" si="64"/>
        <v>43599.352500000001</v>
      </c>
      <c r="G649" s="153">
        <f t="shared" si="64"/>
        <v>19778.7772</v>
      </c>
      <c r="H649" s="154">
        <f t="shared" si="64"/>
        <v>23767.9987</v>
      </c>
      <c r="I649" s="150"/>
      <c r="J649" s="151">
        <f t="shared" si="65"/>
        <v>0.45364841599425132</v>
      </c>
      <c r="K649" s="152">
        <f t="shared" si="66"/>
        <v>0.54514568077587844</v>
      </c>
      <c r="L649" s="57"/>
      <c r="M649" s="57"/>
      <c r="N649" s="57"/>
      <c r="O649" s="57"/>
      <c r="P649" s="57"/>
      <c r="Q649" s="57"/>
      <c r="R649" s="57"/>
      <c r="S649" s="57"/>
      <c r="T649" s="56"/>
      <c r="U649" s="56"/>
      <c r="V649" s="56"/>
      <c r="W649" s="56"/>
      <c r="X649" s="56"/>
      <c r="Y649" s="56"/>
      <c r="Z649" s="56"/>
      <c r="AA649" s="56"/>
      <c r="AB649" s="56"/>
      <c r="AC649" s="56"/>
      <c r="AD649" s="56"/>
    </row>
    <row r="650" spans="1:30" ht="15" customHeight="1" x14ac:dyDescent="0.35">
      <c r="A650" s="56"/>
      <c r="B650" s="59">
        <v>2004</v>
      </c>
      <c r="C650" s="57">
        <v>82.6</v>
      </c>
      <c r="D650" s="57">
        <v>76.5</v>
      </c>
      <c r="E650" s="60">
        <v>88.5</v>
      </c>
      <c r="F650" s="153">
        <f t="shared" si="64"/>
        <v>43652.200199999992</v>
      </c>
      <c r="G650" s="153">
        <f t="shared" si="64"/>
        <v>20067.327000000001</v>
      </c>
      <c r="H650" s="154">
        <f t="shared" si="64"/>
        <v>23555.071499999998</v>
      </c>
      <c r="I650" s="150"/>
      <c r="J650" s="151">
        <f t="shared" si="65"/>
        <v>0.45970940543794181</v>
      </c>
      <c r="K650" s="152">
        <f t="shared" si="66"/>
        <v>0.53960788670624682</v>
      </c>
      <c r="L650" s="57"/>
      <c r="M650" s="57"/>
      <c r="N650" s="57"/>
      <c r="O650" s="57"/>
      <c r="P650" s="57"/>
      <c r="Q650" s="57"/>
      <c r="R650" s="57"/>
      <c r="S650" s="57"/>
      <c r="T650" s="56"/>
      <c r="U650" s="56"/>
      <c r="V650" s="56"/>
      <c r="W650" s="56"/>
      <c r="X650" s="56"/>
      <c r="Y650" s="56"/>
      <c r="Z650" s="56"/>
      <c r="AA650" s="56"/>
      <c r="AB650" s="56"/>
      <c r="AC650" s="56"/>
      <c r="AD650" s="56"/>
    </row>
    <row r="651" spans="1:30" ht="15" customHeight="1" x14ac:dyDescent="0.35">
      <c r="A651" s="56"/>
      <c r="B651" s="59">
        <v>2005</v>
      </c>
      <c r="C651" s="57">
        <v>83.5</v>
      </c>
      <c r="D651" s="57">
        <v>75.5</v>
      </c>
      <c r="E651" s="60">
        <v>91.1</v>
      </c>
      <c r="F651" s="153">
        <f t="shared" si="64"/>
        <v>44127.8295</v>
      </c>
      <c r="G651" s="153">
        <f t="shared" si="64"/>
        <v>19805.008999999998</v>
      </c>
      <c r="H651" s="154">
        <f t="shared" si="64"/>
        <v>24247.084899999998</v>
      </c>
      <c r="I651" s="150"/>
      <c r="J651" s="151">
        <f t="shared" si="65"/>
        <v>0.44880995109899974</v>
      </c>
      <c r="K651" s="152">
        <f t="shared" si="66"/>
        <v>0.54947377142127507</v>
      </c>
      <c r="L651" s="57"/>
      <c r="M651" s="57"/>
      <c r="N651" s="57"/>
      <c r="O651" s="57"/>
      <c r="P651" s="57"/>
      <c r="Q651" s="57"/>
      <c r="R651" s="57"/>
      <c r="S651" s="57"/>
      <c r="T651" s="56"/>
      <c r="U651" s="56"/>
      <c r="V651" s="56"/>
      <c r="W651" s="56"/>
      <c r="X651" s="56"/>
      <c r="Y651" s="56"/>
      <c r="Z651" s="56"/>
      <c r="AA651" s="56"/>
      <c r="AB651" s="56"/>
      <c r="AC651" s="56"/>
      <c r="AD651" s="56"/>
    </row>
    <row r="652" spans="1:30" ht="15" customHeight="1" x14ac:dyDescent="0.35">
      <c r="A652" s="56"/>
      <c r="B652" s="59">
        <v>2006</v>
      </c>
      <c r="C652" s="57">
        <v>85.9</v>
      </c>
      <c r="D652" s="57">
        <v>78.2</v>
      </c>
      <c r="E652" s="60">
        <v>93.2</v>
      </c>
      <c r="F652" s="153">
        <f t="shared" si="64"/>
        <v>45396.174299999999</v>
      </c>
      <c r="G652" s="153">
        <f t="shared" si="64"/>
        <v>20513.267599999999</v>
      </c>
      <c r="H652" s="154">
        <f t="shared" si="64"/>
        <v>24806.018800000005</v>
      </c>
      <c r="I652" s="150"/>
      <c r="J652" s="151">
        <f t="shared" si="65"/>
        <v>0.45187216580054412</v>
      </c>
      <c r="K652" s="152">
        <f t="shared" si="66"/>
        <v>0.54643412539721448</v>
      </c>
      <c r="L652" s="57"/>
      <c r="M652" s="57"/>
      <c r="N652" s="57"/>
      <c r="O652" s="57"/>
      <c r="P652" s="57"/>
      <c r="Q652" s="57"/>
      <c r="R652" s="57"/>
      <c r="S652" s="57"/>
      <c r="T652" s="56"/>
      <c r="U652" s="56"/>
      <c r="V652" s="56"/>
      <c r="W652" s="56"/>
      <c r="X652" s="56"/>
      <c r="Y652" s="56"/>
      <c r="Z652" s="56"/>
      <c r="AA652" s="56"/>
      <c r="AB652" s="56"/>
      <c r="AC652" s="56"/>
      <c r="AD652" s="56"/>
    </row>
    <row r="653" spans="1:30" ht="15" customHeight="1" x14ac:dyDescent="0.35">
      <c r="A653" s="56"/>
      <c r="B653" s="59">
        <v>2007</v>
      </c>
      <c r="C653" s="57">
        <v>87.7</v>
      </c>
      <c r="D653" s="57">
        <v>80.400000000000006</v>
      </c>
      <c r="E653" s="60">
        <v>94.8</v>
      </c>
      <c r="F653" s="153">
        <f t="shared" si="64"/>
        <v>46347.4329</v>
      </c>
      <c r="G653" s="153">
        <f t="shared" si="64"/>
        <v>21090.367200000001</v>
      </c>
      <c r="H653" s="154">
        <f t="shared" si="64"/>
        <v>25231.873199999998</v>
      </c>
      <c r="I653" s="150"/>
      <c r="J653" s="151">
        <f t="shared" si="65"/>
        <v>0.45504930651725484</v>
      </c>
      <c r="K653" s="152">
        <f t="shared" si="66"/>
        <v>0.54440713586965461</v>
      </c>
      <c r="L653" s="57"/>
      <c r="M653" s="57"/>
      <c r="N653" s="57"/>
      <c r="O653" s="57"/>
      <c r="P653" s="57"/>
      <c r="Q653" s="57"/>
      <c r="R653" s="57"/>
      <c r="S653" s="57"/>
      <c r="T653" s="56"/>
      <c r="U653" s="56"/>
      <c r="V653" s="56"/>
      <c r="W653" s="56"/>
      <c r="X653" s="56"/>
      <c r="Y653" s="56"/>
      <c r="Z653" s="56"/>
      <c r="AA653" s="56"/>
      <c r="AB653" s="56"/>
      <c r="AC653" s="56"/>
      <c r="AD653" s="56"/>
    </row>
    <row r="654" spans="1:30" ht="15" customHeight="1" x14ac:dyDescent="0.35">
      <c r="A654" s="56"/>
      <c r="B654" s="59">
        <v>2008</v>
      </c>
      <c r="C654" s="57">
        <v>88.4</v>
      </c>
      <c r="D654" s="57">
        <v>80.599999999999994</v>
      </c>
      <c r="E654" s="60">
        <v>96</v>
      </c>
      <c r="F654" s="153">
        <f t="shared" si="64"/>
        <v>46717.366799999996</v>
      </c>
      <c r="G654" s="153">
        <f t="shared" si="64"/>
        <v>21142.830799999996</v>
      </c>
      <c r="H654" s="154">
        <f t="shared" si="64"/>
        <v>25551.264000000003</v>
      </c>
      <c r="I654" s="150"/>
      <c r="J654" s="151">
        <f t="shared" si="65"/>
        <v>0.4525689748421351</v>
      </c>
      <c r="K654" s="152">
        <f t="shared" si="66"/>
        <v>0.5469328806434357</v>
      </c>
      <c r="L654" s="57"/>
      <c r="M654" s="57"/>
      <c r="N654" s="57"/>
      <c r="O654" s="57"/>
      <c r="P654" s="57"/>
      <c r="Q654" s="57"/>
      <c r="R654" s="57"/>
      <c r="S654" s="57"/>
      <c r="T654" s="56"/>
      <c r="U654" s="56"/>
      <c r="V654" s="56"/>
      <c r="W654" s="56"/>
      <c r="X654" s="56"/>
      <c r="Y654" s="56"/>
      <c r="Z654" s="56"/>
      <c r="AA654" s="56"/>
      <c r="AB654" s="56"/>
      <c r="AC654" s="56"/>
      <c r="AD654" s="56"/>
    </row>
    <row r="655" spans="1:30" ht="15" customHeight="1" x14ac:dyDescent="0.35">
      <c r="A655" s="56"/>
      <c r="B655" s="59">
        <v>2009</v>
      </c>
      <c r="C655" s="57">
        <v>86.7</v>
      </c>
      <c r="D655" s="57">
        <v>79.5</v>
      </c>
      <c r="E655" s="60">
        <v>93.5</v>
      </c>
      <c r="F655" s="153">
        <f t="shared" si="64"/>
        <v>45818.955900000001</v>
      </c>
      <c r="G655" s="153">
        <f t="shared" si="64"/>
        <v>20854.280999999999</v>
      </c>
      <c r="H655" s="154">
        <f t="shared" si="64"/>
        <v>24885.8665</v>
      </c>
      <c r="I655" s="150"/>
      <c r="J655" s="151">
        <f t="shared" si="65"/>
        <v>0.45514526881656853</v>
      </c>
      <c r="K655" s="152">
        <f t="shared" si="66"/>
        <v>0.5431347356389673</v>
      </c>
      <c r="L655" s="57"/>
      <c r="M655" s="57"/>
      <c r="N655" s="57"/>
      <c r="O655" s="57"/>
      <c r="P655" s="57"/>
      <c r="Q655" s="57"/>
      <c r="R655" s="57"/>
      <c r="S655" s="57"/>
      <c r="T655" s="56"/>
      <c r="U655" s="56"/>
      <c r="V655" s="56"/>
      <c r="W655" s="56"/>
      <c r="X655" s="56"/>
      <c r="Y655" s="56"/>
      <c r="Z655" s="56"/>
      <c r="AA655" s="56"/>
      <c r="AB655" s="56"/>
      <c r="AC655" s="56"/>
      <c r="AD655" s="56"/>
    </row>
    <row r="656" spans="1:30" ht="15" customHeight="1" x14ac:dyDescent="0.35">
      <c r="A656" s="56"/>
      <c r="B656" s="59">
        <v>2010</v>
      </c>
      <c r="C656" s="57">
        <v>87.6</v>
      </c>
      <c r="D656" s="57">
        <v>81.8</v>
      </c>
      <c r="E656" s="60">
        <v>93.1</v>
      </c>
      <c r="F656" s="153">
        <f t="shared" si="64"/>
        <v>46294.585199999994</v>
      </c>
      <c r="G656" s="153">
        <f t="shared" si="64"/>
        <v>21457.612399999998</v>
      </c>
      <c r="H656" s="154">
        <f t="shared" si="64"/>
        <v>24779.402900000001</v>
      </c>
      <c r="I656" s="150"/>
      <c r="J656" s="151">
        <f t="shared" si="65"/>
        <v>0.46350155870928944</v>
      </c>
      <c r="K656" s="152">
        <f t="shared" si="66"/>
        <v>0.53525488548928624</v>
      </c>
      <c r="L656" s="57"/>
      <c r="M656" s="57"/>
      <c r="N656" s="57"/>
      <c r="O656" s="57"/>
      <c r="P656" s="57"/>
      <c r="Q656" s="57"/>
      <c r="R656" s="57"/>
      <c r="S656" s="57"/>
      <c r="T656" s="56"/>
      <c r="U656" s="56"/>
      <c r="V656" s="56"/>
      <c r="W656" s="56"/>
      <c r="X656" s="56"/>
      <c r="Y656" s="56"/>
      <c r="Z656" s="56"/>
      <c r="AA656" s="56"/>
      <c r="AB656" s="56"/>
      <c r="AC656" s="56"/>
      <c r="AD656" s="56"/>
    </row>
    <row r="657" spans="1:30" ht="15" customHeight="1" x14ac:dyDescent="0.35">
      <c r="A657" s="56"/>
      <c r="B657" s="59">
        <v>2011</v>
      </c>
      <c r="C657" s="57">
        <v>88.1</v>
      </c>
      <c r="D657" s="57">
        <v>83.6</v>
      </c>
      <c r="E657" s="60">
        <v>92.3</v>
      </c>
      <c r="F657" s="153">
        <f t="shared" si="64"/>
        <v>46558.823699999994</v>
      </c>
      <c r="G657" s="153">
        <f t="shared" si="64"/>
        <v>21929.784800000001</v>
      </c>
      <c r="H657" s="154">
        <f t="shared" si="64"/>
        <v>24566.475699999999</v>
      </c>
      <c r="I657" s="150"/>
      <c r="J657" s="151">
        <f t="shared" si="65"/>
        <v>0.47101243238668861</v>
      </c>
      <c r="K657" s="152">
        <f t="shared" si="66"/>
        <v>0.52764382232448892</v>
      </c>
      <c r="L657" s="57"/>
      <c r="M657" s="57"/>
      <c r="N657" s="57"/>
      <c r="O657" s="57"/>
      <c r="P657" s="57"/>
      <c r="Q657" s="57"/>
      <c r="R657" s="57"/>
      <c r="S657" s="57"/>
      <c r="T657" s="56"/>
      <c r="U657" s="56"/>
      <c r="V657" s="56"/>
      <c r="W657" s="56"/>
      <c r="X657" s="56"/>
      <c r="Y657" s="56"/>
      <c r="Z657" s="56"/>
      <c r="AA657" s="56"/>
      <c r="AB657" s="56"/>
      <c r="AC657" s="56"/>
      <c r="AD657" s="56"/>
    </row>
    <row r="658" spans="1:30" ht="15" customHeight="1" x14ac:dyDescent="0.35">
      <c r="A658" s="56"/>
      <c r="B658" s="59">
        <v>2012</v>
      </c>
      <c r="C658" s="57">
        <v>90.9</v>
      </c>
      <c r="D658" s="57">
        <v>89.1</v>
      </c>
      <c r="E658" s="60">
        <v>92.7</v>
      </c>
      <c r="F658" s="153">
        <f t="shared" si="64"/>
        <v>48038.559299999994</v>
      </c>
      <c r="G658" s="153">
        <f t="shared" si="64"/>
        <v>23372.533799999997</v>
      </c>
      <c r="H658" s="154">
        <f t="shared" si="64"/>
        <v>24672.939300000002</v>
      </c>
      <c r="I658" s="150"/>
      <c r="J658" s="151">
        <f t="shared" si="65"/>
        <v>0.48653694325091884</v>
      </c>
      <c r="K658" s="152">
        <f t="shared" si="66"/>
        <v>0.51360697863393256</v>
      </c>
      <c r="L658" s="57"/>
      <c r="M658" s="57"/>
      <c r="N658" s="57"/>
      <c r="O658" s="57"/>
      <c r="P658" s="57"/>
      <c r="Q658" s="57"/>
      <c r="R658" s="57"/>
      <c r="S658" s="57"/>
      <c r="T658" s="56"/>
      <c r="U658" s="56"/>
      <c r="V658" s="56"/>
      <c r="W658" s="56"/>
      <c r="X658" s="56"/>
      <c r="Y658" s="56"/>
      <c r="Z658" s="56"/>
      <c r="AA658" s="56"/>
      <c r="AB658" s="56"/>
      <c r="AC658" s="56"/>
      <c r="AD658" s="56"/>
    </row>
    <row r="659" spans="1:30" ht="15" customHeight="1" x14ac:dyDescent="0.35">
      <c r="A659" s="56"/>
      <c r="B659" s="59">
        <v>2013</v>
      </c>
      <c r="C659" s="57">
        <v>94.3</v>
      </c>
      <c r="D659" s="57">
        <v>92.7</v>
      </c>
      <c r="E659" s="60">
        <v>95.9</v>
      </c>
      <c r="F659" s="153">
        <f t="shared" si="64"/>
        <v>49835.381099999991</v>
      </c>
      <c r="G659" s="153">
        <f t="shared" si="64"/>
        <v>24316.8786</v>
      </c>
      <c r="H659" s="154">
        <f t="shared" si="64"/>
        <v>25524.648100000006</v>
      </c>
      <c r="I659" s="150"/>
      <c r="J659" s="151">
        <f t="shared" si="65"/>
        <v>0.48794406831575338</v>
      </c>
      <c r="K659" s="152">
        <f t="shared" si="66"/>
        <v>0.5121792496937484</v>
      </c>
      <c r="L659" s="57"/>
      <c r="M659" s="57"/>
      <c r="N659" s="57"/>
      <c r="O659" s="57"/>
      <c r="P659" s="57"/>
      <c r="Q659" s="57"/>
      <c r="R659" s="57"/>
      <c r="S659" s="57"/>
      <c r="T659" s="56"/>
      <c r="U659" s="56"/>
      <c r="V659" s="56"/>
      <c r="W659" s="56"/>
      <c r="X659" s="56"/>
      <c r="Y659" s="56"/>
      <c r="Z659" s="56"/>
      <c r="AA659" s="56"/>
      <c r="AB659" s="56"/>
      <c r="AC659" s="56"/>
      <c r="AD659" s="56"/>
    </row>
    <row r="660" spans="1:30" ht="15" customHeight="1" x14ac:dyDescent="0.35">
      <c r="A660" s="56"/>
      <c r="B660" s="59">
        <v>2014</v>
      </c>
      <c r="C660" s="57">
        <v>96.1</v>
      </c>
      <c r="D660" s="57">
        <v>95.9</v>
      </c>
      <c r="E660" s="60">
        <v>96.3</v>
      </c>
      <c r="F660" s="153">
        <f t="shared" si="64"/>
        <v>50786.6397</v>
      </c>
      <c r="G660" s="153">
        <f t="shared" si="64"/>
        <v>25156.296200000001</v>
      </c>
      <c r="H660" s="154">
        <f t="shared" si="64"/>
        <v>25631.111699999998</v>
      </c>
      <c r="I660" s="150"/>
      <c r="J660" s="151">
        <f t="shared" si="65"/>
        <v>0.49533295269385585</v>
      </c>
      <c r="K660" s="152">
        <f t="shared" si="66"/>
        <v>0.50468217333150311</v>
      </c>
      <c r="L660" s="57"/>
      <c r="M660" s="57"/>
      <c r="N660" s="57"/>
      <c r="O660" s="57"/>
      <c r="P660" s="57"/>
      <c r="Q660" s="57"/>
      <c r="R660" s="57"/>
      <c r="S660" s="57"/>
      <c r="T660" s="56"/>
      <c r="U660" s="56"/>
      <c r="V660" s="56"/>
      <c r="W660" s="56"/>
      <c r="X660" s="56"/>
      <c r="Y660" s="56"/>
      <c r="Z660" s="56"/>
      <c r="AA660" s="56"/>
      <c r="AB660" s="56"/>
      <c r="AC660" s="56"/>
      <c r="AD660" s="56"/>
    </row>
    <row r="661" spans="1:30" ht="15" customHeight="1" x14ac:dyDescent="0.35">
      <c r="A661" s="56"/>
      <c r="B661" s="59">
        <v>2015</v>
      </c>
      <c r="C661" s="57">
        <v>100</v>
      </c>
      <c r="D661" s="57">
        <v>100</v>
      </c>
      <c r="E661" s="60">
        <v>100</v>
      </c>
      <c r="F661" s="163">
        <v>52847.7</v>
      </c>
      <c r="G661" s="163">
        <v>26231.8</v>
      </c>
      <c r="H661" s="164">
        <v>26615.9</v>
      </c>
      <c r="I661" s="150"/>
      <c r="J661" s="151">
        <f t="shared" si="65"/>
        <v>0.49636597240750308</v>
      </c>
      <c r="K661" s="152">
        <f t="shared" si="66"/>
        <v>0.50363402759249698</v>
      </c>
      <c r="L661" s="57"/>
      <c r="M661" s="57"/>
      <c r="N661" s="57"/>
      <c r="O661" s="57"/>
      <c r="P661" s="57"/>
      <c r="Q661" s="57"/>
      <c r="R661" s="57"/>
      <c r="S661" s="57"/>
      <c r="T661" s="56"/>
      <c r="U661" s="56"/>
      <c r="V661" s="56"/>
      <c r="W661" s="56"/>
      <c r="X661" s="56"/>
      <c r="Y661" s="56"/>
      <c r="Z661" s="56"/>
      <c r="AA661" s="56"/>
      <c r="AB661" s="56"/>
      <c r="AC661" s="56"/>
      <c r="AD661" s="56"/>
    </row>
    <row r="662" spans="1:30" ht="15" customHeight="1" x14ac:dyDescent="0.35">
      <c r="A662" s="56"/>
      <c r="B662" s="59">
        <v>2016</v>
      </c>
      <c r="C662" s="57">
        <v>101.5</v>
      </c>
      <c r="D662" s="57">
        <v>102.1</v>
      </c>
      <c r="E662" s="60">
        <v>100.9</v>
      </c>
      <c r="F662" s="153">
        <f t="shared" ref="F662:H668" si="67">+F$661*C662/+C$661</f>
        <v>53640.415499999996</v>
      </c>
      <c r="G662" s="153">
        <f t="shared" si="67"/>
        <v>26782.667799999999</v>
      </c>
      <c r="H662" s="154">
        <f t="shared" si="67"/>
        <v>26855.443100000004</v>
      </c>
      <c r="I662" s="150"/>
      <c r="J662" s="151">
        <f t="shared" si="65"/>
        <v>0.49930015549562629</v>
      </c>
      <c r="K662" s="152">
        <f t="shared" si="66"/>
        <v>0.50065688063135916</v>
      </c>
      <c r="L662" s="57"/>
      <c r="M662" s="57"/>
      <c r="N662" s="57"/>
      <c r="O662" s="57"/>
      <c r="P662" s="57"/>
      <c r="Q662" s="57"/>
      <c r="R662" s="57"/>
      <c r="S662" s="57"/>
      <c r="T662" s="56"/>
      <c r="U662" s="56"/>
      <c r="V662" s="56"/>
      <c r="W662" s="56"/>
      <c r="X662" s="56"/>
      <c r="Y662" s="56"/>
      <c r="Z662" s="56"/>
      <c r="AA662" s="56"/>
      <c r="AB662" s="56"/>
      <c r="AC662" s="56"/>
      <c r="AD662" s="56"/>
    </row>
    <row r="663" spans="1:30" ht="15" customHeight="1" x14ac:dyDescent="0.35">
      <c r="A663" s="56"/>
      <c r="B663" s="59">
        <v>2017</v>
      </c>
      <c r="C663" s="57">
        <v>102.6</v>
      </c>
      <c r="D663" s="57">
        <v>103.7</v>
      </c>
      <c r="E663" s="60">
        <v>101.5</v>
      </c>
      <c r="F663" s="153">
        <f t="shared" si="67"/>
        <v>54221.740199999993</v>
      </c>
      <c r="G663" s="153">
        <f t="shared" si="67"/>
        <v>27202.376600000003</v>
      </c>
      <c r="H663" s="154">
        <f t="shared" si="67"/>
        <v>27015.138500000001</v>
      </c>
      <c r="I663" s="150"/>
      <c r="J663" s="151">
        <f t="shared" si="65"/>
        <v>0.50168763487970836</v>
      </c>
      <c r="K663" s="152">
        <f t="shared" si="66"/>
        <v>0.49823444250134941</v>
      </c>
      <c r="L663" s="57"/>
      <c r="M663" s="57"/>
      <c r="N663" s="57"/>
      <c r="O663" s="57"/>
      <c r="P663" s="57"/>
      <c r="Q663" s="57"/>
      <c r="R663" s="57"/>
      <c r="S663" s="57"/>
      <c r="T663" s="56"/>
      <c r="U663" s="56"/>
      <c r="V663" s="56"/>
      <c r="W663" s="56"/>
      <c r="X663" s="56"/>
      <c r="Y663" s="56"/>
      <c r="Z663" s="56"/>
      <c r="AA663" s="56"/>
      <c r="AB663" s="56"/>
      <c r="AC663" s="56"/>
      <c r="AD663" s="56"/>
    </row>
    <row r="664" spans="1:30" ht="15" customHeight="1" x14ac:dyDescent="0.35">
      <c r="A664" s="56"/>
      <c r="B664" s="59">
        <v>2018</v>
      </c>
      <c r="C664" s="57">
        <v>105.6</v>
      </c>
      <c r="D664" s="57">
        <v>107.5</v>
      </c>
      <c r="E664" s="60">
        <v>103.7</v>
      </c>
      <c r="F664" s="153">
        <f t="shared" si="67"/>
        <v>55807.17119999999</v>
      </c>
      <c r="G664" s="153">
        <f t="shared" si="67"/>
        <v>28199.185000000001</v>
      </c>
      <c r="H664" s="154">
        <f t="shared" si="67"/>
        <v>27600.688300000002</v>
      </c>
      <c r="I664" s="150"/>
      <c r="J664" s="151">
        <f t="shared" si="65"/>
        <v>0.50529679956256246</v>
      </c>
      <c r="K664" s="152">
        <f t="shared" si="66"/>
        <v>0.49457243050513205</v>
      </c>
      <c r="L664" s="57"/>
      <c r="M664" s="57"/>
      <c r="N664" s="57"/>
      <c r="O664" s="57"/>
      <c r="P664" s="57"/>
      <c r="Q664" s="57"/>
      <c r="R664" s="57"/>
      <c r="S664" s="57"/>
      <c r="T664" s="56"/>
      <c r="U664" s="56"/>
      <c r="V664" s="56"/>
      <c r="W664" s="56"/>
      <c r="X664" s="56"/>
      <c r="Y664" s="56"/>
      <c r="Z664" s="56"/>
      <c r="AA664" s="56"/>
      <c r="AB664" s="56"/>
      <c r="AC664" s="56"/>
      <c r="AD664" s="56"/>
    </row>
    <row r="665" spans="1:30" ht="15" customHeight="1" x14ac:dyDescent="0.35">
      <c r="A665" s="56"/>
      <c r="B665" s="59">
        <v>2019</v>
      </c>
      <c r="C665" s="57">
        <v>107.1</v>
      </c>
      <c r="D665" s="57">
        <v>109.4</v>
      </c>
      <c r="E665" s="60">
        <v>104.8</v>
      </c>
      <c r="F665" s="153">
        <f t="shared" si="67"/>
        <v>56599.886699999988</v>
      </c>
      <c r="G665" s="153">
        <f t="shared" si="67"/>
        <v>28697.589199999999</v>
      </c>
      <c r="H665" s="154">
        <f t="shared" si="67"/>
        <v>27893.463200000002</v>
      </c>
      <c r="I665" s="150"/>
      <c r="J665" s="151">
        <f t="shared" si="65"/>
        <v>0.50702555911653446</v>
      </c>
      <c r="K665" s="152">
        <f t="shared" si="66"/>
        <v>0.49281835753215397</v>
      </c>
      <c r="L665" s="57"/>
      <c r="M665" s="57"/>
      <c r="N665" s="57"/>
      <c r="O665" s="57"/>
      <c r="P665" s="57"/>
      <c r="Q665" s="57"/>
      <c r="R665" s="57"/>
      <c r="S665" s="57"/>
      <c r="T665" s="56"/>
      <c r="U665" s="56"/>
      <c r="V665" s="56"/>
      <c r="W665" s="56"/>
      <c r="X665" s="56"/>
      <c r="Y665" s="56"/>
      <c r="Z665" s="56"/>
      <c r="AA665" s="56"/>
      <c r="AB665" s="56"/>
      <c r="AC665" s="56"/>
      <c r="AD665" s="56"/>
    </row>
    <row r="666" spans="1:30" ht="15" customHeight="1" x14ac:dyDescent="0.35">
      <c r="A666" s="56"/>
      <c r="B666" s="59">
        <v>2020</v>
      </c>
      <c r="C666" s="57">
        <v>106.4</v>
      </c>
      <c r="D666" s="57">
        <v>107.1</v>
      </c>
      <c r="E666" s="60">
        <v>105.7</v>
      </c>
      <c r="F666" s="153">
        <f t="shared" si="67"/>
        <v>56229.952799999999</v>
      </c>
      <c r="G666" s="153">
        <f t="shared" si="67"/>
        <v>28094.257799999999</v>
      </c>
      <c r="H666" s="154">
        <f t="shared" si="67"/>
        <v>28133.006300000005</v>
      </c>
      <c r="I666" s="150"/>
      <c r="J666" s="151">
        <f t="shared" si="65"/>
        <v>0.49963153801544719</v>
      </c>
      <c r="K666" s="152">
        <f t="shared" si="66"/>
        <v>0.50032064583202007</v>
      </c>
      <c r="L666" s="57"/>
      <c r="M666" s="57"/>
      <c r="N666" s="57"/>
      <c r="O666" s="57"/>
      <c r="P666" s="57"/>
      <c r="Q666" s="57"/>
      <c r="R666" s="57"/>
      <c r="S666" s="57"/>
      <c r="T666" s="56"/>
      <c r="U666" s="56"/>
      <c r="V666" s="56"/>
      <c r="W666" s="56"/>
      <c r="X666" s="56"/>
      <c r="Y666" s="56"/>
      <c r="Z666" s="56"/>
      <c r="AA666" s="56"/>
      <c r="AB666" s="56"/>
      <c r="AC666" s="56"/>
      <c r="AD666" s="56"/>
    </row>
    <row r="667" spans="1:30" ht="15" customHeight="1" x14ac:dyDescent="0.35">
      <c r="A667" s="56"/>
      <c r="B667" s="59">
        <v>2021</v>
      </c>
      <c r="C667" s="57">
        <v>108.6</v>
      </c>
      <c r="D667" s="57">
        <v>110</v>
      </c>
      <c r="E667" s="60">
        <v>107.2</v>
      </c>
      <c r="F667" s="153">
        <f t="shared" si="67"/>
        <v>57392.602199999994</v>
      </c>
      <c r="G667" s="153">
        <f t="shared" si="67"/>
        <v>28854.98</v>
      </c>
      <c r="H667" s="154">
        <f t="shared" si="67"/>
        <v>28532.244800000004</v>
      </c>
      <c r="I667" s="150"/>
      <c r="J667" s="151">
        <f t="shared" si="65"/>
        <v>0.50276479709783928</v>
      </c>
      <c r="K667" s="152">
        <f t="shared" si="66"/>
        <v>0.49714150789977612</v>
      </c>
      <c r="L667" s="57"/>
      <c r="M667" s="57"/>
      <c r="N667" s="57"/>
      <c r="O667" s="57"/>
      <c r="P667" s="57"/>
      <c r="Q667" s="57"/>
      <c r="R667" s="57"/>
      <c r="S667" s="57"/>
      <c r="T667" s="56"/>
      <c r="U667" s="56"/>
      <c r="V667" s="56"/>
      <c r="W667" s="56"/>
      <c r="X667" s="56"/>
      <c r="Y667" s="56"/>
      <c r="Z667" s="56"/>
      <c r="AA667" s="56"/>
      <c r="AB667" s="56"/>
      <c r="AC667" s="56"/>
      <c r="AD667" s="56"/>
    </row>
    <row r="668" spans="1:30" ht="15" customHeight="1" thickBot="1" x14ac:dyDescent="0.4">
      <c r="A668" s="62"/>
      <c r="B668" s="63">
        <v>2022</v>
      </c>
      <c r="C668" s="64">
        <v>109.3</v>
      </c>
      <c r="D668" s="64">
        <v>110.1</v>
      </c>
      <c r="E668" s="65">
        <v>108.6</v>
      </c>
      <c r="F668" s="155">
        <f t="shared" si="67"/>
        <v>57762.536099999998</v>
      </c>
      <c r="G668" s="155">
        <f t="shared" si="67"/>
        <v>28881.211799999997</v>
      </c>
      <c r="H668" s="156">
        <f t="shared" si="67"/>
        <v>28904.867400000003</v>
      </c>
      <c r="I668" s="150"/>
      <c r="J668" s="157">
        <f t="shared" si="65"/>
        <v>0.49999902618541708</v>
      </c>
      <c r="K668" s="158">
        <f t="shared" si="66"/>
        <v>0.5004085580653721</v>
      </c>
      <c r="L668" s="57"/>
      <c r="M668" s="57"/>
      <c r="N668" s="57"/>
      <c r="O668" s="57"/>
      <c r="P668" s="57"/>
      <c r="Q668" s="57"/>
      <c r="R668" s="57"/>
      <c r="S668" s="57"/>
      <c r="T668" s="56"/>
      <c r="U668" s="56"/>
      <c r="V668" s="56"/>
      <c r="W668" s="56"/>
      <c r="X668" s="56"/>
      <c r="Y668" s="56"/>
      <c r="Z668" s="56"/>
      <c r="AA668" s="56"/>
      <c r="AB668" s="56"/>
      <c r="AC668" s="56"/>
      <c r="AD668" s="56"/>
    </row>
    <row r="669" spans="1:30" ht="15" customHeight="1" x14ac:dyDescent="0.35">
      <c r="A669" s="52" t="s">
        <v>27</v>
      </c>
      <c r="B669" s="53">
        <v>1994</v>
      </c>
      <c r="C669" s="54">
        <v>99.6</v>
      </c>
      <c r="D669" s="54">
        <v>81.7</v>
      </c>
      <c r="E669" s="55">
        <v>107.8</v>
      </c>
      <c r="F669" s="148">
        <f t="shared" ref="F669:H689" si="68">+F$690*C669/+C$690</f>
        <v>35499.631199999996</v>
      </c>
      <c r="G669" s="148">
        <f t="shared" si="68"/>
        <v>10326.7983</v>
      </c>
      <c r="H669" s="149">
        <f t="shared" si="68"/>
        <v>24796.4794</v>
      </c>
      <c r="I669" s="150"/>
      <c r="J669" s="159">
        <f t="shared" si="65"/>
        <v>0.29089874882981887</v>
      </c>
      <c r="K669" s="160">
        <f t="shared" si="66"/>
        <v>0.69849963399056392</v>
      </c>
      <c r="L669" s="57"/>
      <c r="M669" s="57"/>
      <c r="N669" s="57"/>
      <c r="O669" s="57"/>
      <c r="P669" s="57"/>
      <c r="Q669" s="57"/>
      <c r="R669" s="57"/>
      <c r="S669" s="57"/>
      <c r="T669" s="56"/>
      <c r="U669" s="56"/>
      <c r="V669" s="56"/>
      <c r="W669" s="56"/>
      <c r="X669" s="56"/>
      <c r="Y669" s="56"/>
      <c r="Z669" s="56"/>
      <c r="AA669" s="56"/>
      <c r="AB669" s="56"/>
      <c r="AC669" s="56"/>
      <c r="AD669" s="56"/>
    </row>
    <row r="670" spans="1:30" ht="15" customHeight="1" x14ac:dyDescent="0.35">
      <c r="A670" s="58"/>
      <c r="B670" s="59">
        <v>1995</v>
      </c>
      <c r="C670" s="57">
        <v>96.9</v>
      </c>
      <c r="D670" s="57">
        <v>83.9</v>
      </c>
      <c r="E670" s="60">
        <v>102.4</v>
      </c>
      <c r="F670" s="153">
        <f t="shared" si="68"/>
        <v>34537.291799999999</v>
      </c>
      <c r="G670" s="153">
        <f t="shared" si="68"/>
        <v>10604.876100000001</v>
      </c>
      <c r="H670" s="154">
        <f t="shared" si="68"/>
        <v>23554.355200000002</v>
      </c>
      <c r="I670" s="150"/>
      <c r="J670" s="151">
        <f t="shared" si="65"/>
        <v>0.30705580974360014</v>
      </c>
      <c r="K670" s="152">
        <f t="shared" si="66"/>
        <v>0.68199774714240924</v>
      </c>
      <c r="L670" s="57"/>
      <c r="M670" s="57"/>
      <c r="N670" s="57"/>
      <c r="O670" s="57"/>
      <c r="P670" s="57"/>
      <c r="Q670" s="57"/>
      <c r="R670" s="57"/>
      <c r="S670" s="57"/>
      <c r="T670" s="56"/>
      <c r="U670" s="56"/>
      <c r="V670" s="56"/>
      <c r="W670" s="56"/>
      <c r="X670" s="56"/>
      <c r="Y670" s="56"/>
      <c r="Z670" s="56"/>
      <c r="AA670" s="56"/>
      <c r="AB670" s="56"/>
      <c r="AC670" s="56"/>
      <c r="AD670" s="56"/>
    </row>
    <row r="671" spans="1:30" ht="15" customHeight="1" x14ac:dyDescent="0.35">
      <c r="A671" s="56"/>
      <c r="B671" s="59">
        <v>1996</v>
      </c>
      <c r="C671" s="57">
        <v>100.3</v>
      </c>
      <c r="D671" s="57">
        <v>90.2</v>
      </c>
      <c r="E671" s="60">
        <v>104.4</v>
      </c>
      <c r="F671" s="153">
        <f t="shared" si="68"/>
        <v>35749.126599999996</v>
      </c>
      <c r="G671" s="153">
        <f t="shared" si="68"/>
        <v>11401.1898</v>
      </c>
      <c r="H671" s="154">
        <f t="shared" si="68"/>
        <v>24014.4012</v>
      </c>
      <c r="I671" s="150"/>
      <c r="J671" s="151">
        <f t="shared" si="65"/>
        <v>0.31892219151446349</v>
      </c>
      <c r="K671" s="152">
        <f t="shared" si="66"/>
        <v>0.67174791341615614</v>
      </c>
      <c r="L671" s="57"/>
      <c r="M671" s="57"/>
      <c r="N671" s="57"/>
      <c r="O671" s="57"/>
      <c r="P671" s="57"/>
      <c r="Q671" s="57"/>
      <c r="R671" s="57"/>
      <c r="S671" s="57"/>
      <c r="T671" s="56"/>
      <c r="U671" s="56"/>
      <c r="V671" s="56"/>
      <c r="W671" s="56"/>
      <c r="X671" s="56"/>
      <c r="Y671" s="56"/>
      <c r="Z671" s="56"/>
      <c r="AA671" s="56"/>
      <c r="AB671" s="56"/>
      <c r="AC671" s="56"/>
      <c r="AD671" s="56"/>
    </row>
    <row r="672" spans="1:30" ht="15" customHeight="1" x14ac:dyDescent="0.35">
      <c r="A672" s="56"/>
      <c r="B672" s="59">
        <v>1997</v>
      </c>
      <c r="C672" s="57">
        <v>101.5</v>
      </c>
      <c r="D672" s="57">
        <v>90.1</v>
      </c>
      <c r="E672" s="60">
        <v>106.2</v>
      </c>
      <c r="F672" s="153">
        <f t="shared" si="68"/>
        <v>36176.832999999999</v>
      </c>
      <c r="G672" s="153">
        <f t="shared" si="68"/>
        <v>11388.5499</v>
      </c>
      <c r="H672" s="154">
        <f t="shared" si="68"/>
        <v>24428.442599999998</v>
      </c>
      <c r="I672" s="150"/>
      <c r="J672" s="151">
        <f t="shared" si="65"/>
        <v>0.31480229073672644</v>
      </c>
      <c r="K672" s="152">
        <f t="shared" si="66"/>
        <v>0.67525099833918567</v>
      </c>
      <c r="L672" s="57"/>
      <c r="M672" s="57"/>
      <c r="N672" s="57"/>
      <c r="O672" s="57"/>
      <c r="P672" s="57"/>
      <c r="Q672" s="57"/>
      <c r="R672" s="57"/>
      <c r="S672" s="57"/>
      <c r="T672" s="56"/>
      <c r="U672" s="56"/>
      <c r="V672" s="56"/>
      <c r="W672" s="56"/>
      <c r="X672" s="56"/>
      <c r="Y672" s="56"/>
      <c r="Z672" s="56"/>
      <c r="AA672" s="56"/>
      <c r="AB672" s="56"/>
      <c r="AC672" s="56"/>
      <c r="AD672" s="56"/>
    </row>
    <row r="673" spans="1:30" ht="15" customHeight="1" x14ac:dyDescent="0.35">
      <c r="A673" s="56"/>
      <c r="B673" s="59">
        <v>1998</v>
      </c>
      <c r="C673" s="57">
        <v>99.3</v>
      </c>
      <c r="D673" s="57">
        <v>92.9</v>
      </c>
      <c r="E673" s="60">
        <v>101.4</v>
      </c>
      <c r="F673" s="153">
        <f t="shared" si="68"/>
        <v>35392.704599999997</v>
      </c>
      <c r="G673" s="153">
        <f t="shared" si="68"/>
        <v>11742.4671</v>
      </c>
      <c r="H673" s="154">
        <f t="shared" si="68"/>
        <v>23324.332200000001</v>
      </c>
      <c r="I673" s="150"/>
      <c r="J673" s="151">
        <f t="shared" si="65"/>
        <v>0.3317764842418966</v>
      </c>
      <c r="K673" s="152">
        <f t="shared" si="66"/>
        <v>0.65901525366897229</v>
      </c>
      <c r="L673" s="57"/>
      <c r="M673" s="57"/>
      <c r="N673" s="57"/>
      <c r="O673" s="57"/>
      <c r="P673" s="57"/>
      <c r="Q673" s="57"/>
      <c r="R673" s="57"/>
      <c r="S673" s="57"/>
      <c r="T673" s="56"/>
      <c r="U673" s="56"/>
      <c r="V673" s="56"/>
      <c r="W673" s="56"/>
      <c r="X673" s="56"/>
      <c r="Y673" s="56"/>
      <c r="Z673" s="56"/>
      <c r="AA673" s="56"/>
      <c r="AB673" s="56"/>
      <c r="AC673" s="56"/>
      <c r="AD673" s="56"/>
    </row>
    <row r="674" spans="1:30" ht="15" customHeight="1" x14ac:dyDescent="0.35">
      <c r="A674" s="56"/>
      <c r="B674" s="59">
        <v>1999</v>
      </c>
      <c r="C674" s="57">
        <v>98</v>
      </c>
      <c r="D674" s="57">
        <v>93</v>
      </c>
      <c r="E674" s="60">
        <v>99.4</v>
      </c>
      <c r="F674" s="153">
        <f t="shared" si="68"/>
        <v>34929.356</v>
      </c>
      <c r="G674" s="153">
        <f t="shared" si="68"/>
        <v>11755.107</v>
      </c>
      <c r="H674" s="154">
        <f t="shared" si="68"/>
        <v>22864.286200000002</v>
      </c>
      <c r="I674" s="150"/>
      <c r="J674" s="151">
        <f t="shared" si="65"/>
        <v>0.33653947126880895</v>
      </c>
      <c r="K674" s="152">
        <f t="shared" si="66"/>
        <v>0.65458653746722395</v>
      </c>
      <c r="L674" s="57"/>
      <c r="M674" s="57"/>
      <c r="N674" s="57"/>
      <c r="O674" s="57"/>
      <c r="P674" s="57"/>
      <c r="Q674" s="57"/>
      <c r="R674" s="57"/>
      <c r="S674" s="57"/>
      <c r="T674" s="56"/>
      <c r="U674" s="56"/>
      <c r="V674" s="56"/>
      <c r="W674" s="56"/>
      <c r="X674" s="56"/>
      <c r="Y674" s="56"/>
      <c r="Z674" s="56"/>
      <c r="AA674" s="56"/>
      <c r="AB674" s="56"/>
      <c r="AC674" s="56"/>
      <c r="AD674" s="56"/>
    </row>
    <row r="675" spans="1:30" ht="15" customHeight="1" x14ac:dyDescent="0.35">
      <c r="A675" s="56"/>
      <c r="B675" s="59">
        <v>2000</v>
      </c>
      <c r="C675" s="57">
        <v>97.7</v>
      </c>
      <c r="D675" s="57">
        <v>92.1</v>
      </c>
      <c r="E675" s="60">
        <v>99.5</v>
      </c>
      <c r="F675" s="153">
        <f t="shared" si="68"/>
        <v>34822.429400000001</v>
      </c>
      <c r="G675" s="153">
        <f t="shared" si="68"/>
        <v>11641.347899999999</v>
      </c>
      <c r="H675" s="154">
        <f t="shared" si="68"/>
        <v>22887.288500000002</v>
      </c>
      <c r="I675" s="150"/>
      <c r="J675" s="151">
        <f t="shared" si="65"/>
        <v>0.33430602346199312</v>
      </c>
      <c r="K675" s="152">
        <f t="shared" si="66"/>
        <v>0.65725708672123839</v>
      </c>
      <c r="L675" s="57"/>
      <c r="M675" s="57"/>
      <c r="N675" s="57"/>
      <c r="O675" s="57"/>
      <c r="P675" s="57"/>
      <c r="Q675" s="57"/>
      <c r="R675" s="57"/>
      <c r="S675" s="57"/>
      <c r="T675" s="56"/>
      <c r="U675" s="56"/>
      <c r="V675" s="56"/>
      <c r="W675" s="56"/>
      <c r="X675" s="56"/>
      <c r="Y675" s="56"/>
      <c r="Z675" s="56"/>
      <c r="AA675" s="56"/>
      <c r="AB675" s="56"/>
      <c r="AC675" s="56"/>
      <c r="AD675" s="56"/>
    </row>
    <row r="676" spans="1:30" ht="15" customHeight="1" x14ac:dyDescent="0.35">
      <c r="A676" s="56"/>
      <c r="B676" s="59">
        <v>2001</v>
      </c>
      <c r="C676" s="57">
        <v>95.4</v>
      </c>
      <c r="D676" s="57">
        <v>89.8</v>
      </c>
      <c r="E676" s="60">
        <v>97.1</v>
      </c>
      <c r="F676" s="153">
        <f t="shared" si="68"/>
        <v>34002.658799999997</v>
      </c>
      <c r="G676" s="153">
        <f t="shared" si="68"/>
        <v>11350.6302</v>
      </c>
      <c r="H676" s="154">
        <f t="shared" si="68"/>
        <v>22335.233299999996</v>
      </c>
      <c r="I676" s="150"/>
      <c r="J676" s="151">
        <f t="shared" si="65"/>
        <v>0.3338159602977871</v>
      </c>
      <c r="K676" s="152">
        <f t="shared" si="66"/>
        <v>0.65686725945089908</v>
      </c>
      <c r="L676" s="57"/>
      <c r="M676" s="57"/>
      <c r="N676" s="57"/>
      <c r="O676" s="57"/>
      <c r="P676" s="57"/>
      <c r="Q676" s="57"/>
      <c r="R676" s="57"/>
      <c r="S676" s="57"/>
      <c r="T676" s="56"/>
      <c r="U676" s="56"/>
      <c r="V676" s="56"/>
      <c r="W676" s="56"/>
      <c r="X676" s="56"/>
      <c r="Y676" s="56"/>
      <c r="Z676" s="56"/>
      <c r="AA676" s="56"/>
      <c r="AB676" s="56"/>
      <c r="AC676" s="56"/>
      <c r="AD676" s="56"/>
    </row>
    <row r="677" spans="1:30" ht="15" customHeight="1" x14ac:dyDescent="0.35">
      <c r="A677" s="56"/>
      <c r="B677" s="59">
        <v>2002</v>
      </c>
      <c r="C677" s="57">
        <v>95.5</v>
      </c>
      <c r="D677" s="57">
        <v>91.2</v>
      </c>
      <c r="E677" s="60">
        <v>96.7</v>
      </c>
      <c r="F677" s="153">
        <f t="shared" si="68"/>
        <v>34038.300999999999</v>
      </c>
      <c r="G677" s="153">
        <f t="shared" si="68"/>
        <v>11527.5888</v>
      </c>
      <c r="H677" s="154">
        <f t="shared" si="68"/>
        <v>22243.224100000003</v>
      </c>
      <c r="I677" s="150"/>
      <c r="J677" s="151">
        <f t="shared" si="65"/>
        <v>0.33866522303801239</v>
      </c>
      <c r="K677" s="152">
        <f t="shared" si="66"/>
        <v>0.65347633244091718</v>
      </c>
      <c r="L677" s="57"/>
      <c r="M677" s="57"/>
      <c r="N677" s="57"/>
      <c r="O677" s="57"/>
      <c r="P677" s="57"/>
      <c r="Q677" s="57"/>
      <c r="R677" s="57"/>
      <c r="S677" s="57"/>
      <c r="T677" s="56"/>
      <c r="U677" s="56"/>
      <c r="V677" s="56"/>
      <c r="W677" s="56"/>
      <c r="X677" s="56"/>
      <c r="Y677" s="56"/>
      <c r="Z677" s="56"/>
      <c r="AA677" s="56"/>
      <c r="AB677" s="56"/>
      <c r="AC677" s="56"/>
      <c r="AD677" s="56"/>
    </row>
    <row r="678" spans="1:30" ht="15" customHeight="1" x14ac:dyDescent="0.35">
      <c r="A678" s="56"/>
      <c r="B678" s="59">
        <v>2003</v>
      </c>
      <c r="C678" s="57">
        <v>95.4</v>
      </c>
      <c r="D678" s="57">
        <v>88</v>
      </c>
      <c r="E678" s="60">
        <v>97.8</v>
      </c>
      <c r="F678" s="153">
        <f t="shared" si="68"/>
        <v>34002.658799999997</v>
      </c>
      <c r="G678" s="153">
        <f t="shared" si="68"/>
        <v>11123.111999999999</v>
      </c>
      <c r="H678" s="154">
        <f t="shared" si="68"/>
        <v>22496.249400000001</v>
      </c>
      <c r="I678" s="150"/>
      <c r="J678" s="151">
        <f t="shared" si="65"/>
        <v>0.32712477178402294</v>
      </c>
      <c r="K678" s="152">
        <f t="shared" si="66"/>
        <v>0.66160265678988617</v>
      </c>
      <c r="L678" s="57"/>
      <c r="M678" s="57"/>
      <c r="N678" s="57"/>
      <c r="O678" s="57"/>
      <c r="P678" s="57"/>
      <c r="Q678" s="57"/>
      <c r="R678" s="57"/>
      <c r="S678" s="57"/>
      <c r="T678" s="56"/>
      <c r="U678" s="56"/>
      <c r="V678" s="56"/>
      <c r="W678" s="56"/>
      <c r="X678" s="56"/>
      <c r="Y678" s="56"/>
      <c r="Z678" s="56"/>
      <c r="AA678" s="56"/>
      <c r="AB678" s="56"/>
      <c r="AC678" s="56"/>
      <c r="AD678" s="56"/>
    </row>
    <row r="679" spans="1:30" ht="15" customHeight="1" x14ac:dyDescent="0.35">
      <c r="A679" s="56"/>
      <c r="B679" s="59">
        <v>2004</v>
      </c>
      <c r="C679" s="57">
        <v>95.3</v>
      </c>
      <c r="D679" s="57">
        <v>88.7</v>
      </c>
      <c r="E679" s="60">
        <v>97.5</v>
      </c>
      <c r="F679" s="153">
        <f t="shared" si="68"/>
        <v>33967.016599999995</v>
      </c>
      <c r="G679" s="153">
        <f t="shared" si="68"/>
        <v>11211.591299999998</v>
      </c>
      <c r="H679" s="154">
        <f t="shared" si="68"/>
        <v>22427.2425</v>
      </c>
      <c r="I679" s="150"/>
      <c r="J679" s="151">
        <f t="shared" si="65"/>
        <v>0.33007288900374016</v>
      </c>
      <c r="K679" s="152">
        <f t="shared" si="66"/>
        <v>0.66026530278199358</v>
      </c>
      <c r="L679" s="57"/>
      <c r="M679" s="57"/>
      <c r="N679" s="57"/>
      <c r="O679" s="57"/>
      <c r="P679" s="57"/>
      <c r="Q679" s="57"/>
      <c r="R679" s="57"/>
      <c r="S679" s="57"/>
      <c r="T679" s="56"/>
      <c r="U679" s="56"/>
      <c r="V679" s="56"/>
      <c r="W679" s="56"/>
      <c r="X679" s="56"/>
      <c r="Y679" s="56"/>
      <c r="Z679" s="56"/>
      <c r="AA679" s="56"/>
      <c r="AB679" s="56"/>
      <c r="AC679" s="56"/>
      <c r="AD679" s="56"/>
    </row>
    <row r="680" spans="1:30" ht="15" customHeight="1" x14ac:dyDescent="0.35">
      <c r="A680" s="56"/>
      <c r="B680" s="59">
        <v>2005</v>
      </c>
      <c r="C680" s="57">
        <v>99.1</v>
      </c>
      <c r="D680" s="57">
        <v>95.9</v>
      </c>
      <c r="E680" s="60">
        <v>99.9</v>
      </c>
      <c r="F680" s="153">
        <f t="shared" si="68"/>
        <v>35321.420199999993</v>
      </c>
      <c r="G680" s="153">
        <f t="shared" si="68"/>
        <v>12121.664100000002</v>
      </c>
      <c r="H680" s="154">
        <f t="shared" si="68"/>
        <v>22979.297699999999</v>
      </c>
      <c r="I680" s="150"/>
      <c r="J680" s="151">
        <f t="shared" si="65"/>
        <v>0.34318167365195595</v>
      </c>
      <c r="K680" s="152">
        <f t="shared" si="66"/>
        <v>0.65057683326108173</v>
      </c>
      <c r="L680" s="57"/>
      <c r="M680" s="57"/>
      <c r="N680" s="57"/>
      <c r="O680" s="57"/>
      <c r="P680" s="57"/>
      <c r="Q680" s="57"/>
      <c r="R680" s="57"/>
      <c r="S680" s="57"/>
      <c r="T680" s="56"/>
      <c r="U680" s="56"/>
      <c r="V680" s="56"/>
      <c r="W680" s="56"/>
      <c r="X680" s="56"/>
      <c r="Y680" s="56"/>
      <c r="Z680" s="56"/>
      <c r="AA680" s="56"/>
      <c r="AB680" s="56"/>
      <c r="AC680" s="56"/>
      <c r="AD680" s="56"/>
    </row>
    <row r="681" spans="1:30" ht="15" customHeight="1" x14ac:dyDescent="0.35">
      <c r="A681" s="56"/>
      <c r="B681" s="59">
        <v>2006</v>
      </c>
      <c r="C681" s="57">
        <v>101.1</v>
      </c>
      <c r="D681" s="57">
        <v>103.5</v>
      </c>
      <c r="E681" s="60">
        <v>99.7</v>
      </c>
      <c r="F681" s="153">
        <f t="shared" si="68"/>
        <v>36034.264199999998</v>
      </c>
      <c r="G681" s="153">
        <f t="shared" si="68"/>
        <v>13082.296499999999</v>
      </c>
      <c r="H681" s="154">
        <f t="shared" si="68"/>
        <v>22933.293099999999</v>
      </c>
      <c r="I681" s="150"/>
      <c r="J681" s="151">
        <f t="shared" si="65"/>
        <v>0.36305157855838777</v>
      </c>
      <c r="K681" s="152">
        <f t="shared" si="66"/>
        <v>0.63643017581027783</v>
      </c>
      <c r="L681" s="57"/>
      <c r="M681" s="57"/>
      <c r="N681" s="57"/>
      <c r="O681" s="57"/>
      <c r="P681" s="57"/>
      <c r="Q681" s="57"/>
      <c r="R681" s="57"/>
      <c r="S681" s="57"/>
      <c r="T681" s="56"/>
      <c r="U681" s="56"/>
      <c r="V681" s="56"/>
      <c r="W681" s="56"/>
      <c r="X681" s="56"/>
      <c r="Y681" s="56"/>
      <c r="Z681" s="56"/>
      <c r="AA681" s="56"/>
      <c r="AB681" s="56"/>
      <c r="AC681" s="56"/>
      <c r="AD681" s="56"/>
    </row>
    <row r="682" spans="1:30" ht="15" customHeight="1" x14ac:dyDescent="0.35">
      <c r="A682" s="56"/>
      <c r="B682" s="59">
        <v>2007</v>
      </c>
      <c r="C682" s="57">
        <v>105.5</v>
      </c>
      <c r="D682" s="57">
        <v>109</v>
      </c>
      <c r="E682" s="60">
        <v>103.6</v>
      </c>
      <c r="F682" s="153">
        <f t="shared" si="68"/>
        <v>37602.520999999993</v>
      </c>
      <c r="G682" s="153">
        <f t="shared" si="68"/>
        <v>13777.490999999998</v>
      </c>
      <c r="H682" s="154">
        <f t="shared" si="68"/>
        <v>23830.382799999999</v>
      </c>
      <c r="I682" s="150"/>
      <c r="J682" s="151">
        <f t="shared" si="65"/>
        <v>0.36639806676791697</v>
      </c>
      <c r="K682" s="152">
        <f t="shared" si="66"/>
        <v>0.63374428538980154</v>
      </c>
      <c r="L682" s="57"/>
      <c r="M682" s="57"/>
      <c r="N682" s="57"/>
      <c r="O682" s="57"/>
      <c r="P682" s="57"/>
      <c r="Q682" s="57"/>
      <c r="R682" s="57"/>
      <c r="S682" s="57"/>
      <c r="T682" s="56"/>
      <c r="U682" s="56"/>
      <c r="V682" s="56"/>
      <c r="W682" s="56"/>
      <c r="X682" s="56"/>
      <c r="Y682" s="56"/>
      <c r="Z682" s="56"/>
      <c r="AA682" s="56"/>
      <c r="AB682" s="56"/>
      <c r="AC682" s="56"/>
      <c r="AD682" s="56"/>
    </row>
    <row r="683" spans="1:30" ht="15" customHeight="1" x14ac:dyDescent="0.35">
      <c r="A683" s="56"/>
      <c r="B683" s="59">
        <v>2008</v>
      </c>
      <c r="C683" s="57">
        <v>94.2</v>
      </c>
      <c r="D683" s="57">
        <v>106.6</v>
      </c>
      <c r="E683" s="60">
        <v>88.7</v>
      </c>
      <c r="F683" s="153">
        <f t="shared" si="68"/>
        <v>33574.952399999995</v>
      </c>
      <c r="G683" s="153">
        <f t="shared" si="68"/>
        <v>13474.133399999999</v>
      </c>
      <c r="H683" s="154">
        <f t="shared" si="68"/>
        <v>20403.040099999998</v>
      </c>
      <c r="I683" s="150"/>
      <c r="J683" s="151">
        <f t="shared" si="65"/>
        <v>0.40131504103040816</v>
      </c>
      <c r="K683" s="152">
        <f t="shared" si="66"/>
        <v>0.60768634477647099</v>
      </c>
      <c r="L683" s="57"/>
      <c r="M683" s="57"/>
      <c r="N683" s="57"/>
      <c r="O683" s="57"/>
      <c r="P683" s="57"/>
      <c r="Q683" s="57"/>
      <c r="R683" s="57"/>
      <c r="S683" s="57"/>
      <c r="T683" s="56"/>
      <c r="U683" s="56"/>
      <c r="V683" s="56"/>
      <c r="W683" s="56"/>
      <c r="X683" s="56"/>
      <c r="Y683" s="56"/>
      <c r="Z683" s="56"/>
      <c r="AA683" s="56"/>
      <c r="AB683" s="56"/>
      <c r="AC683" s="56"/>
      <c r="AD683" s="56"/>
    </row>
    <row r="684" spans="1:30" ht="15" customHeight="1" x14ac:dyDescent="0.35">
      <c r="A684" s="56"/>
      <c r="B684" s="59">
        <v>2009</v>
      </c>
      <c r="C684" s="57">
        <v>92.3</v>
      </c>
      <c r="D684" s="57">
        <v>99.8</v>
      </c>
      <c r="E684" s="60">
        <v>88.9</v>
      </c>
      <c r="F684" s="153">
        <f t="shared" si="68"/>
        <v>32897.750599999999</v>
      </c>
      <c r="G684" s="153">
        <f t="shared" si="68"/>
        <v>12614.620199999999</v>
      </c>
      <c r="H684" s="154">
        <f t="shared" si="68"/>
        <v>20449.044699999999</v>
      </c>
      <c r="I684" s="150"/>
      <c r="J684" s="151">
        <f t="shared" si="65"/>
        <v>0.38344932312788582</v>
      </c>
      <c r="K684" s="152">
        <f t="shared" si="66"/>
        <v>0.6215940095308522</v>
      </c>
      <c r="L684" s="57"/>
      <c r="M684" s="57"/>
      <c r="N684" s="57"/>
      <c r="O684" s="57"/>
      <c r="P684" s="57"/>
      <c r="Q684" s="57"/>
      <c r="R684" s="57"/>
      <c r="S684" s="57"/>
      <c r="T684" s="56"/>
      <c r="U684" s="56"/>
      <c r="V684" s="56"/>
      <c r="W684" s="56"/>
      <c r="X684" s="56"/>
      <c r="Y684" s="56"/>
      <c r="Z684" s="56"/>
      <c r="AA684" s="56"/>
      <c r="AB684" s="56"/>
      <c r="AC684" s="56"/>
      <c r="AD684" s="56"/>
    </row>
    <row r="685" spans="1:30" ht="15" customHeight="1" x14ac:dyDescent="0.35">
      <c r="A685" s="56"/>
      <c r="B685" s="59">
        <v>2010</v>
      </c>
      <c r="C685" s="57">
        <v>91.1</v>
      </c>
      <c r="D685" s="57">
        <v>95.4</v>
      </c>
      <c r="E685" s="60">
        <v>89.1</v>
      </c>
      <c r="F685" s="153">
        <f t="shared" si="68"/>
        <v>32470.044199999993</v>
      </c>
      <c r="G685" s="153">
        <f t="shared" si="68"/>
        <v>12058.464599999999</v>
      </c>
      <c r="H685" s="154">
        <f t="shared" si="68"/>
        <v>20495.049299999999</v>
      </c>
      <c r="I685" s="150"/>
      <c r="J685" s="151">
        <f t="shared" si="65"/>
        <v>0.37137197983857384</v>
      </c>
      <c r="K685" s="152">
        <f t="shared" si="66"/>
        <v>0.63119868805106227</v>
      </c>
      <c r="L685" s="57"/>
      <c r="M685" s="57"/>
      <c r="N685" s="57"/>
      <c r="O685" s="57"/>
      <c r="P685" s="57"/>
      <c r="Q685" s="57"/>
      <c r="R685" s="57"/>
      <c r="S685" s="57"/>
      <c r="T685" s="56"/>
      <c r="U685" s="56"/>
      <c r="V685" s="56"/>
      <c r="W685" s="56"/>
      <c r="X685" s="56"/>
      <c r="Y685" s="56"/>
      <c r="Z685" s="56"/>
      <c r="AA685" s="56"/>
      <c r="AB685" s="56"/>
      <c r="AC685" s="56"/>
      <c r="AD685" s="56"/>
    </row>
    <row r="686" spans="1:30" ht="15" customHeight="1" x14ac:dyDescent="0.35">
      <c r="A686" s="56"/>
      <c r="B686" s="59">
        <v>2011</v>
      </c>
      <c r="C686" s="57">
        <v>89.4</v>
      </c>
      <c r="D686" s="57">
        <v>93.3</v>
      </c>
      <c r="E686" s="60">
        <v>87.7</v>
      </c>
      <c r="F686" s="153">
        <f t="shared" si="68"/>
        <v>31864.126800000002</v>
      </c>
      <c r="G686" s="153">
        <f t="shared" si="68"/>
        <v>11793.026699999999</v>
      </c>
      <c r="H686" s="154">
        <f t="shared" si="68"/>
        <v>20173.017100000001</v>
      </c>
      <c r="I686" s="150"/>
      <c r="J686" s="151">
        <f t="shared" si="65"/>
        <v>0.37010355796098571</v>
      </c>
      <c r="K686" s="152">
        <f t="shared" si="66"/>
        <v>0.63309492918538102</v>
      </c>
      <c r="L686" s="57"/>
      <c r="M686" s="57"/>
      <c r="N686" s="57"/>
      <c r="O686" s="57"/>
      <c r="P686" s="57"/>
      <c r="Q686" s="57"/>
      <c r="R686" s="57"/>
      <c r="S686" s="57"/>
      <c r="T686" s="56"/>
      <c r="U686" s="56"/>
      <c r="V686" s="56"/>
      <c r="W686" s="56"/>
      <c r="X686" s="56"/>
      <c r="Y686" s="56"/>
      <c r="Z686" s="56"/>
      <c r="AA686" s="56"/>
      <c r="AB686" s="56"/>
      <c r="AC686" s="56"/>
      <c r="AD686" s="56"/>
    </row>
    <row r="687" spans="1:30" ht="15" customHeight="1" x14ac:dyDescent="0.35">
      <c r="A687" s="56"/>
      <c r="B687" s="59">
        <v>2012</v>
      </c>
      <c r="C687" s="57">
        <v>90.4</v>
      </c>
      <c r="D687" s="57">
        <v>92.4</v>
      </c>
      <c r="E687" s="60">
        <v>89.5</v>
      </c>
      <c r="F687" s="153">
        <f t="shared" si="68"/>
        <v>32220.5488</v>
      </c>
      <c r="G687" s="153">
        <f t="shared" si="68"/>
        <v>11679.267599999999</v>
      </c>
      <c r="H687" s="154">
        <f t="shared" si="68"/>
        <v>20587.058499999999</v>
      </c>
      <c r="I687" s="150"/>
      <c r="J687" s="151">
        <f t="shared" si="65"/>
        <v>0.36247885386731832</v>
      </c>
      <c r="K687" s="152">
        <f t="shared" si="66"/>
        <v>0.6389418947451323</v>
      </c>
      <c r="L687" s="57"/>
      <c r="M687" s="57"/>
      <c r="N687" s="57"/>
      <c r="O687" s="57"/>
      <c r="P687" s="57"/>
      <c r="Q687" s="57"/>
      <c r="R687" s="57"/>
      <c r="S687" s="57"/>
      <c r="T687" s="56"/>
      <c r="U687" s="56"/>
      <c r="V687" s="56"/>
      <c r="W687" s="56"/>
      <c r="X687" s="56"/>
      <c r="Y687" s="56"/>
      <c r="Z687" s="56"/>
      <c r="AA687" s="56"/>
      <c r="AB687" s="56"/>
      <c r="AC687" s="56"/>
      <c r="AD687" s="56"/>
    </row>
    <row r="688" spans="1:30" ht="15" customHeight="1" x14ac:dyDescent="0.35">
      <c r="A688" s="56"/>
      <c r="B688" s="59">
        <v>2013</v>
      </c>
      <c r="C688" s="57">
        <v>96.7</v>
      </c>
      <c r="D688" s="57">
        <v>95.9</v>
      </c>
      <c r="E688" s="60">
        <v>97.1</v>
      </c>
      <c r="F688" s="153">
        <f t="shared" si="68"/>
        <v>34466.007399999995</v>
      </c>
      <c r="G688" s="153">
        <f t="shared" si="68"/>
        <v>12121.664100000002</v>
      </c>
      <c r="H688" s="154">
        <f t="shared" si="68"/>
        <v>22335.233299999996</v>
      </c>
      <c r="I688" s="150"/>
      <c r="J688" s="151">
        <f t="shared" si="65"/>
        <v>0.3516991091924388</v>
      </c>
      <c r="K688" s="152">
        <f t="shared" si="66"/>
        <v>0.64803657240554069</v>
      </c>
      <c r="L688" s="57"/>
      <c r="M688" s="57"/>
      <c r="N688" s="57"/>
      <c r="O688" s="57"/>
      <c r="P688" s="57"/>
      <c r="Q688" s="57"/>
      <c r="R688" s="57"/>
      <c r="S688" s="57"/>
      <c r="T688" s="56"/>
      <c r="U688" s="56"/>
      <c r="V688" s="56"/>
      <c r="W688" s="56"/>
      <c r="X688" s="56"/>
      <c r="Y688" s="56"/>
      <c r="Z688" s="56"/>
      <c r="AA688" s="56"/>
      <c r="AB688" s="56"/>
      <c r="AC688" s="56"/>
      <c r="AD688" s="56"/>
    </row>
    <row r="689" spans="1:30" ht="15" customHeight="1" x14ac:dyDescent="0.35">
      <c r="A689" s="56"/>
      <c r="B689" s="59">
        <v>2014</v>
      </c>
      <c r="C689" s="57">
        <v>95.9</v>
      </c>
      <c r="D689" s="57">
        <v>94.3</v>
      </c>
      <c r="E689" s="60">
        <v>96.8</v>
      </c>
      <c r="F689" s="153">
        <f t="shared" si="68"/>
        <v>34180.8698</v>
      </c>
      <c r="G689" s="153">
        <f t="shared" si="68"/>
        <v>11919.425699999998</v>
      </c>
      <c r="H689" s="154">
        <f t="shared" si="68"/>
        <v>22266.226399999996</v>
      </c>
      <c r="I689" s="150"/>
      <c r="J689" s="151">
        <f t="shared" si="65"/>
        <v>0.3487162781328636</v>
      </c>
      <c r="K689" s="152">
        <f t="shared" si="66"/>
        <v>0.65142363346177912</v>
      </c>
      <c r="L689" s="57"/>
      <c r="M689" s="57"/>
      <c r="N689" s="57"/>
      <c r="O689" s="57"/>
      <c r="P689" s="57"/>
      <c r="Q689" s="57"/>
      <c r="R689" s="57"/>
      <c r="S689" s="57"/>
      <c r="T689" s="56"/>
      <c r="U689" s="56"/>
      <c r="V689" s="56"/>
      <c r="W689" s="56"/>
      <c r="X689" s="56"/>
      <c r="Y689" s="56"/>
      <c r="Z689" s="56"/>
      <c r="AA689" s="56"/>
      <c r="AB689" s="56"/>
      <c r="AC689" s="56"/>
      <c r="AD689" s="56"/>
    </row>
    <row r="690" spans="1:30" ht="15" customHeight="1" x14ac:dyDescent="0.35">
      <c r="A690" s="56"/>
      <c r="B690" s="59">
        <v>2015</v>
      </c>
      <c r="C690" s="57">
        <v>100</v>
      </c>
      <c r="D690" s="57">
        <v>100</v>
      </c>
      <c r="E690" s="60">
        <v>100</v>
      </c>
      <c r="F690" s="163">
        <v>35642.199999999997</v>
      </c>
      <c r="G690" s="163">
        <v>12639.9</v>
      </c>
      <c r="H690" s="164">
        <v>23002.3</v>
      </c>
      <c r="I690" s="150"/>
      <c r="J690" s="151">
        <f t="shared" si="65"/>
        <v>0.35463299122949765</v>
      </c>
      <c r="K690" s="152">
        <f t="shared" si="66"/>
        <v>0.64536700877050246</v>
      </c>
      <c r="L690" s="57"/>
      <c r="M690" s="57"/>
      <c r="N690" s="57"/>
      <c r="O690" s="57"/>
      <c r="P690" s="57"/>
      <c r="Q690" s="57"/>
      <c r="R690" s="57"/>
      <c r="S690" s="57"/>
      <c r="T690" s="56"/>
      <c r="U690" s="56"/>
      <c r="V690" s="56"/>
      <c r="W690" s="56"/>
      <c r="X690" s="56"/>
      <c r="Y690" s="56"/>
      <c r="Z690" s="56"/>
      <c r="AA690" s="56"/>
      <c r="AB690" s="56"/>
      <c r="AC690" s="56"/>
      <c r="AD690" s="56"/>
    </row>
    <row r="691" spans="1:30" ht="15" customHeight="1" x14ac:dyDescent="0.35">
      <c r="A691" s="56"/>
      <c r="B691" s="59">
        <v>2016</v>
      </c>
      <c r="C691" s="57">
        <v>98.8</v>
      </c>
      <c r="D691" s="57">
        <v>99.7</v>
      </c>
      <c r="E691" s="60">
        <v>98.2</v>
      </c>
      <c r="F691" s="153">
        <f t="shared" ref="F691:H697" si="69">+F$690*C691/+C$690</f>
        <v>35214.493599999994</v>
      </c>
      <c r="G691" s="153">
        <f t="shared" si="69"/>
        <v>12601.980300000001</v>
      </c>
      <c r="H691" s="154">
        <f t="shared" si="69"/>
        <v>22588.258599999997</v>
      </c>
      <c r="I691" s="150"/>
      <c r="J691" s="151">
        <f t="shared" si="65"/>
        <v>0.35786345370021178</v>
      </c>
      <c r="K691" s="152">
        <f t="shared" si="66"/>
        <v>0.64144777592371793</v>
      </c>
      <c r="L691" s="57"/>
      <c r="M691" s="57"/>
      <c r="N691" s="57"/>
      <c r="O691" s="57"/>
      <c r="P691" s="57"/>
      <c r="Q691" s="57"/>
      <c r="R691" s="57"/>
      <c r="S691" s="57"/>
      <c r="T691" s="56"/>
      <c r="U691" s="56"/>
      <c r="V691" s="56"/>
      <c r="W691" s="56"/>
      <c r="X691" s="56"/>
      <c r="Y691" s="56"/>
      <c r="Z691" s="56"/>
      <c r="AA691" s="56"/>
      <c r="AB691" s="56"/>
      <c r="AC691" s="56"/>
      <c r="AD691" s="56"/>
    </row>
    <row r="692" spans="1:30" ht="15" customHeight="1" x14ac:dyDescent="0.35">
      <c r="A692" s="56"/>
      <c r="B692" s="59">
        <v>2017</v>
      </c>
      <c r="C692" s="57">
        <v>100.4</v>
      </c>
      <c r="D692" s="57">
        <v>100.9</v>
      </c>
      <c r="E692" s="60">
        <v>100.2</v>
      </c>
      <c r="F692" s="153">
        <f t="shared" si="69"/>
        <v>35784.768799999998</v>
      </c>
      <c r="G692" s="153">
        <f t="shared" si="69"/>
        <v>12753.659100000001</v>
      </c>
      <c r="H692" s="154">
        <f t="shared" si="69"/>
        <v>23048.304599999999</v>
      </c>
      <c r="I692" s="150"/>
      <c r="J692" s="151">
        <f t="shared" si="65"/>
        <v>0.35639909178342943</v>
      </c>
      <c r="K692" s="152">
        <f t="shared" si="66"/>
        <v>0.64408141711956512</v>
      </c>
      <c r="L692" s="57"/>
      <c r="M692" s="57"/>
      <c r="N692" s="57"/>
      <c r="O692" s="57"/>
      <c r="P692" s="57"/>
      <c r="Q692" s="57"/>
      <c r="R692" s="57"/>
      <c r="S692" s="57"/>
      <c r="T692" s="56"/>
      <c r="U692" s="56"/>
      <c r="V692" s="56"/>
      <c r="W692" s="56"/>
      <c r="X692" s="56"/>
      <c r="Y692" s="56"/>
      <c r="Z692" s="56"/>
      <c r="AA692" s="56"/>
      <c r="AB692" s="56"/>
      <c r="AC692" s="56"/>
      <c r="AD692" s="56"/>
    </row>
    <row r="693" spans="1:30" ht="15" customHeight="1" x14ac:dyDescent="0.35">
      <c r="A693" s="56"/>
      <c r="B693" s="59">
        <v>2018</v>
      </c>
      <c r="C693" s="57">
        <v>101.6</v>
      </c>
      <c r="D693" s="57">
        <v>103.6</v>
      </c>
      <c r="E693" s="60">
        <v>100.5</v>
      </c>
      <c r="F693" s="153">
        <f t="shared" si="69"/>
        <v>36212.475199999993</v>
      </c>
      <c r="G693" s="153">
        <f t="shared" si="69"/>
        <v>13094.936399999999</v>
      </c>
      <c r="H693" s="154">
        <f t="shared" si="69"/>
        <v>23117.3115</v>
      </c>
      <c r="I693" s="150"/>
      <c r="J693" s="151">
        <f t="shared" si="65"/>
        <v>0.36161395562377907</v>
      </c>
      <c r="K693" s="152">
        <f t="shared" si="66"/>
        <v>0.63837976753381398</v>
      </c>
      <c r="L693" s="57"/>
      <c r="M693" s="57"/>
      <c r="N693" s="57"/>
      <c r="O693" s="57"/>
      <c r="P693" s="57"/>
      <c r="Q693" s="57"/>
      <c r="R693" s="57"/>
      <c r="S693" s="57"/>
      <c r="T693" s="56"/>
      <c r="U693" s="56"/>
      <c r="V693" s="56"/>
      <c r="W693" s="56"/>
      <c r="X693" s="56"/>
      <c r="Y693" s="56"/>
      <c r="Z693" s="56"/>
      <c r="AA693" s="56"/>
      <c r="AB693" s="56"/>
      <c r="AC693" s="56"/>
      <c r="AD693" s="56"/>
    </row>
    <row r="694" spans="1:30" ht="15" customHeight="1" x14ac:dyDescent="0.35">
      <c r="A694" s="56"/>
      <c r="B694" s="59">
        <v>2019</v>
      </c>
      <c r="C694" s="57">
        <v>100.8</v>
      </c>
      <c r="D694" s="57">
        <v>103.9</v>
      </c>
      <c r="E694" s="60">
        <v>99.1</v>
      </c>
      <c r="F694" s="153">
        <f t="shared" si="69"/>
        <v>35927.337599999999</v>
      </c>
      <c r="G694" s="153">
        <f t="shared" si="69"/>
        <v>13132.856100000001</v>
      </c>
      <c r="H694" s="154">
        <f t="shared" si="69"/>
        <v>22795.279299999998</v>
      </c>
      <c r="I694" s="150"/>
      <c r="J694" s="151">
        <f t="shared" si="65"/>
        <v>0.36553936298357942</v>
      </c>
      <c r="K694" s="152">
        <f t="shared" si="66"/>
        <v>0.63448284294798396</v>
      </c>
      <c r="L694" s="57"/>
      <c r="M694" s="57"/>
      <c r="N694" s="57"/>
      <c r="O694" s="57"/>
      <c r="P694" s="57"/>
      <c r="Q694" s="57"/>
      <c r="R694" s="57"/>
      <c r="S694" s="57"/>
      <c r="T694" s="56"/>
      <c r="U694" s="56"/>
      <c r="V694" s="56"/>
      <c r="W694" s="56"/>
      <c r="X694" s="56"/>
      <c r="Y694" s="56"/>
      <c r="Z694" s="56"/>
      <c r="AA694" s="56"/>
      <c r="AB694" s="56"/>
      <c r="AC694" s="56"/>
      <c r="AD694" s="56"/>
    </row>
    <row r="695" spans="1:30" ht="15" customHeight="1" x14ac:dyDescent="0.35">
      <c r="A695" s="56"/>
      <c r="B695" s="59">
        <v>2020</v>
      </c>
      <c r="C695" s="57">
        <v>103.2</v>
      </c>
      <c r="D695" s="57">
        <v>101.9</v>
      </c>
      <c r="E695" s="60">
        <v>104</v>
      </c>
      <c r="F695" s="153">
        <f t="shared" si="69"/>
        <v>36782.750399999997</v>
      </c>
      <c r="G695" s="153">
        <f t="shared" si="69"/>
        <v>12880.0581</v>
      </c>
      <c r="H695" s="154">
        <f t="shared" si="69"/>
        <v>23922.391999999996</v>
      </c>
      <c r="I695" s="150"/>
      <c r="J695" s="151">
        <f t="shared" si="65"/>
        <v>0.35016571517718809</v>
      </c>
      <c r="K695" s="152">
        <f t="shared" si="66"/>
        <v>0.650369853799731</v>
      </c>
      <c r="L695" s="57"/>
      <c r="M695" s="57"/>
      <c r="N695" s="57"/>
      <c r="O695" s="57"/>
      <c r="P695" s="57"/>
      <c r="Q695" s="57"/>
      <c r="R695" s="57"/>
      <c r="S695" s="57"/>
      <c r="T695" s="56"/>
      <c r="U695" s="56"/>
      <c r="V695" s="56"/>
      <c r="W695" s="56"/>
      <c r="X695" s="56"/>
      <c r="Y695" s="56"/>
      <c r="Z695" s="56"/>
      <c r="AA695" s="56"/>
      <c r="AB695" s="56"/>
      <c r="AC695" s="56"/>
      <c r="AD695" s="56"/>
    </row>
    <row r="696" spans="1:30" ht="15" customHeight="1" x14ac:dyDescent="0.35">
      <c r="A696" s="56"/>
      <c r="B696" s="59">
        <v>2021</v>
      </c>
      <c r="C696" s="57">
        <v>108.1</v>
      </c>
      <c r="D696" s="57">
        <v>100.7</v>
      </c>
      <c r="E696" s="60">
        <v>112.4</v>
      </c>
      <c r="F696" s="153">
        <f t="shared" si="69"/>
        <v>38529.218199999996</v>
      </c>
      <c r="G696" s="153">
        <f t="shared" si="69"/>
        <v>12728.379299999999</v>
      </c>
      <c r="H696" s="154">
        <f t="shared" si="69"/>
        <v>25854.585200000001</v>
      </c>
      <c r="I696" s="150"/>
      <c r="J696" s="151">
        <f t="shared" si="65"/>
        <v>0.33035654224616479</v>
      </c>
      <c r="K696" s="152">
        <f t="shared" si="66"/>
        <v>0.67103840689920891</v>
      </c>
      <c r="L696" s="57"/>
      <c r="M696" s="57"/>
      <c r="N696" s="57"/>
      <c r="O696" s="57"/>
      <c r="P696" s="57"/>
      <c r="Q696" s="57"/>
      <c r="R696" s="57"/>
      <c r="S696" s="57"/>
      <c r="T696" s="56"/>
      <c r="U696" s="56"/>
      <c r="V696" s="56"/>
      <c r="W696" s="56"/>
      <c r="X696" s="56"/>
      <c r="Y696" s="56"/>
      <c r="Z696" s="56"/>
      <c r="AA696" s="56"/>
      <c r="AB696" s="56"/>
      <c r="AC696" s="56"/>
      <c r="AD696" s="56"/>
    </row>
    <row r="697" spans="1:30" ht="15" customHeight="1" thickBot="1" x14ac:dyDescent="0.4">
      <c r="A697" s="62"/>
      <c r="B697" s="63">
        <v>2022</v>
      </c>
      <c r="C697" s="64">
        <v>113.8</v>
      </c>
      <c r="D697" s="64">
        <v>101.2</v>
      </c>
      <c r="E697" s="65">
        <v>121.4</v>
      </c>
      <c r="F697" s="155">
        <f t="shared" si="69"/>
        <v>40560.823599999996</v>
      </c>
      <c r="G697" s="155">
        <f t="shared" si="69"/>
        <v>12791.578799999999</v>
      </c>
      <c r="H697" s="156">
        <f t="shared" si="69"/>
        <v>27924.792200000004</v>
      </c>
      <c r="I697" s="150"/>
      <c r="J697" s="157">
        <f t="shared" si="65"/>
        <v>0.31536782699846361</v>
      </c>
      <c r="K697" s="158">
        <f t="shared" si="66"/>
        <v>0.68846709019981556</v>
      </c>
      <c r="L697" s="57"/>
      <c r="M697" s="57"/>
      <c r="N697" s="57"/>
      <c r="O697" s="57"/>
      <c r="P697" s="57"/>
      <c r="Q697" s="57"/>
      <c r="R697" s="57"/>
      <c r="S697" s="57"/>
      <c r="T697" s="56"/>
      <c r="U697" s="56"/>
      <c r="V697" s="56"/>
      <c r="W697" s="56"/>
      <c r="X697" s="56"/>
      <c r="Y697" s="56"/>
      <c r="Z697" s="56"/>
      <c r="AA697" s="56"/>
      <c r="AB697" s="56"/>
      <c r="AC697" s="56"/>
      <c r="AD697" s="56"/>
    </row>
    <row r="698" spans="1:30" ht="15" customHeight="1" x14ac:dyDescent="0.35">
      <c r="A698" s="52" t="s">
        <v>28</v>
      </c>
      <c r="B698" s="53">
        <v>1994</v>
      </c>
      <c r="C698" s="54">
        <v>73.3</v>
      </c>
      <c r="D698" s="54">
        <v>48.1</v>
      </c>
      <c r="E698" s="55">
        <v>79.2</v>
      </c>
      <c r="F698" s="148">
        <f t="shared" ref="F698:H718" si="70">+F$719*C698/+C$719</f>
        <v>57779.604599999999</v>
      </c>
      <c r="G698" s="148">
        <f t="shared" si="70"/>
        <v>6858.0017999999991</v>
      </c>
      <c r="H698" s="149">
        <f t="shared" si="70"/>
        <v>51138.252</v>
      </c>
      <c r="I698" s="150"/>
      <c r="J698" s="159">
        <f t="shared" si="65"/>
        <v>0.11869243217354934</v>
      </c>
      <c r="K698" s="160">
        <f t="shared" si="66"/>
        <v>0.88505714696427673</v>
      </c>
      <c r="L698" s="57"/>
      <c r="M698" s="57"/>
      <c r="N698" s="57"/>
      <c r="O698" s="57"/>
      <c r="P698" s="57"/>
      <c r="Q698" s="57"/>
      <c r="R698" s="57"/>
      <c r="S698" s="57"/>
      <c r="T698" s="56"/>
      <c r="U698" s="56"/>
      <c r="V698" s="56"/>
      <c r="W698" s="56"/>
      <c r="X698" s="56"/>
      <c r="Y698" s="56"/>
      <c r="Z698" s="56"/>
      <c r="AA698" s="56"/>
      <c r="AB698" s="56"/>
      <c r="AC698" s="56"/>
      <c r="AD698" s="56"/>
    </row>
    <row r="699" spans="1:30" ht="15" customHeight="1" x14ac:dyDescent="0.35">
      <c r="A699" s="58"/>
      <c r="B699" s="59">
        <v>1995</v>
      </c>
      <c r="C699" s="57">
        <v>73.900000000000006</v>
      </c>
      <c r="D699" s="57">
        <v>47.1</v>
      </c>
      <c r="E699" s="60">
        <v>80.2</v>
      </c>
      <c r="F699" s="153">
        <f t="shared" si="70"/>
        <v>58252.561800000003</v>
      </c>
      <c r="G699" s="153">
        <f t="shared" si="70"/>
        <v>6715.4238000000005</v>
      </c>
      <c r="H699" s="154">
        <f t="shared" si="70"/>
        <v>51783.937000000005</v>
      </c>
      <c r="I699" s="150"/>
      <c r="J699" s="151">
        <f t="shared" si="65"/>
        <v>0.11528117549673154</v>
      </c>
      <c r="K699" s="152">
        <f t="shared" si="66"/>
        <v>0.88895553087933044</v>
      </c>
      <c r="L699" s="57"/>
      <c r="M699" s="57"/>
      <c r="N699" s="57"/>
      <c r="O699" s="57"/>
      <c r="P699" s="57"/>
      <c r="Q699" s="57"/>
      <c r="R699" s="57"/>
      <c r="S699" s="57"/>
      <c r="T699" s="56"/>
      <c r="U699" s="56"/>
      <c r="V699" s="56"/>
      <c r="W699" s="56"/>
      <c r="X699" s="56"/>
      <c r="Y699" s="56"/>
      <c r="Z699" s="56"/>
      <c r="AA699" s="56"/>
      <c r="AB699" s="56"/>
      <c r="AC699" s="56"/>
      <c r="AD699" s="56"/>
    </row>
    <row r="700" spans="1:30" ht="15" customHeight="1" x14ac:dyDescent="0.35">
      <c r="A700" s="56"/>
      <c r="B700" s="59">
        <v>1996</v>
      </c>
      <c r="C700" s="57">
        <v>75</v>
      </c>
      <c r="D700" s="57">
        <v>48.5</v>
      </c>
      <c r="E700" s="60">
        <v>81.3</v>
      </c>
      <c r="F700" s="153">
        <f t="shared" si="70"/>
        <v>59119.65</v>
      </c>
      <c r="G700" s="153">
        <f t="shared" si="70"/>
        <v>6915.0329999999994</v>
      </c>
      <c r="H700" s="154">
        <f t="shared" si="70"/>
        <v>52494.190499999997</v>
      </c>
      <c r="I700" s="150"/>
      <c r="J700" s="151">
        <f t="shared" si="65"/>
        <v>0.11696674455954999</v>
      </c>
      <c r="K700" s="152">
        <f t="shared" si="66"/>
        <v>0.88793134769911519</v>
      </c>
      <c r="L700" s="57"/>
      <c r="M700" s="57"/>
      <c r="N700" s="57"/>
      <c r="O700" s="57"/>
      <c r="P700" s="57"/>
      <c r="Q700" s="57"/>
      <c r="R700" s="57"/>
      <c r="S700" s="57"/>
      <c r="T700" s="56"/>
      <c r="U700" s="56"/>
      <c r="V700" s="56"/>
      <c r="W700" s="56"/>
      <c r="X700" s="56"/>
      <c r="Y700" s="56"/>
      <c r="Z700" s="56"/>
      <c r="AA700" s="56"/>
      <c r="AB700" s="56"/>
      <c r="AC700" s="56"/>
      <c r="AD700" s="56"/>
    </row>
    <row r="701" spans="1:30" ht="15" customHeight="1" x14ac:dyDescent="0.35">
      <c r="A701" s="56"/>
      <c r="B701" s="59">
        <v>1997</v>
      </c>
      <c r="C701" s="57">
        <v>75.599999999999994</v>
      </c>
      <c r="D701" s="57">
        <v>50.1</v>
      </c>
      <c r="E701" s="60">
        <v>81.599999999999994</v>
      </c>
      <c r="F701" s="153">
        <f t="shared" si="70"/>
        <v>59592.607199999999</v>
      </c>
      <c r="G701" s="153">
        <f t="shared" si="70"/>
        <v>7143.1578</v>
      </c>
      <c r="H701" s="154">
        <f t="shared" si="70"/>
        <v>52687.895999999993</v>
      </c>
      <c r="I701" s="150"/>
      <c r="J701" s="151">
        <f t="shared" si="65"/>
        <v>0.11986650921357909</v>
      </c>
      <c r="K701" s="152">
        <f t="shared" si="66"/>
        <v>0.88413476898523735</v>
      </c>
      <c r="L701" s="57"/>
      <c r="M701" s="57"/>
      <c r="N701" s="57"/>
      <c r="O701" s="57"/>
      <c r="P701" s="57"/>
      <c r="Q701" s="57"/>
      <c r="R701" s="57"/>
      <c r="S701" s="57"/>
      <c r="T701" s="56"/>
      <c r="U701" s="56"/>
      <c r="V701" s="56"/>
      <c r="W701" s="56"/>
      <c r="X701" s="56"/>
      <c r="Y701" s="56"/>
      <c r="Z701" s="56"/>
      <c r="AA701" s="56"/>
      <c r="AB701" s="56"/>
      <c r="AC701" s="56"/>
      <c r="AD701" s="56"/>
    </row>
    <row r="702" spans="1:30" ht="15" customHeight="1" x14ac:dyDescent="0.35">
      <c r="A702" s="56"/>
      <c r="B702" s="59">
        <v>1998</v>
      </c>
      <c r="C702" s="57">
        <v>75.599999999999994</v>
      </c>
      <c r="D702" s="57">
        <v>54.3</v>
      </c>
      <c r="E702" s="60">
        <v>80.7</v>
      </c>
      <c r="F702" s="153">
        <f t="shared" si="70"/>
        <v>59592.607199999999</v>
      </c>
      <c r="G702" s="153">
        <f t="shared" si="70"/>
        <v>7741.9853999999996</v>
      </c>
      <c r="H702" s="154">
        <f t="shared" si="70"/>
        <v>52106.779500000004</v>
      </c>
      <c r="I702" s="150"/>
      <c r="J702" s="151">
        <f t="shared" si="65"/>
        <v>0.12991519860872944</v>
      </c>
      <c r="K702" s="152">
        <f t="shared" si="66"/>
        <v>0.87438328256260633</v>
      </c>
      <c r="L702" s="57"/>
      <c r="M702" s="57"/>
      <c r="N702" s="57"/>
      <c r="O702" s="57"/>
      <c r="P702" s="57"/>
      <c r="Q702" s="57"/>
      <c r="R702" s="57"/>
      <c r="S702" s="57"/>
      <c r="T702" s="56"/>
      <c r="U702" s="56"/>
      <c r="V702" s="56"/>
      <c r="W702" s="56"/>
      <c r="X702" s="56"/>
      <c r="Y702" s="56"/>
      <c r="Z702" s="56"/>
      <c r="AA702" s="56"/>
      <c r="AB702" s="56"/>
      <c r="AC702" s="56"/>
      <c r="AD702" s="56"/>
    </row>
    <row r="703" spans="1:30" ht="15" customHeight="1" x14ac:dyDescent="0.35">
      <c r="A703" s="56"/>
      <c r="B703" s="59">
        <v>1999</v>
      </c>
      <c r="C703" s="57">
        <v>76.400000000000006</v>
      </c>
      <c r="D703" s="57">
        <v>55.2</v>
      </c>
      <c r="E703" s="60">
        <v>81.400000000000006</v>
      </c>
      <c r="F703" s="153">
        <f t="shared" si="70"/>
        <v>60223.216800000009</v>
      </c>
      <c r="G703" s="153">
        <f t="shared" si="70"/>
        <v>7870.3056000000006</v>
      </c>
      <c r="H703" s="154">
        <f t="shared" si="70"/>
        <v>52558.759000000005</v>
      </c>
      <c r="I703" s="150"/>
      <c r="J703" s="151">
        <f t="shared" si="65"/>
        <v>0.13068557307619608</v>
      </c>
      <c r="K703" s="152">
        <f t="shared" si="66"/>
        <v>0.87273250737413277</v>
      </c>
      <c r="L703" s="57"/>
      <c r="M703" s="57"/>
      <c r="N703" s="57"/>
      <c r="O703" s="57"/>
      <c r="P703" s="57"/>
      <c r="Q703" s="57"/>
      <c r="R703" s="57"/>
      <c r="S703" s="57"/>
      <c r="T703" s="56"/>
      <c r="U703" s="56"/>
      <c r="V703" s="56"/>
      <c r="W703" s="56"/>
      <c r="X703" s="56"/>
      <c r="Y703" s="56"/>
      <c r="Z703" s="56"/>
      <c r="AA703" s="56"/>
      <c r="AB703" s="56"/>
      <c r="AC703" s="56"/>
      <c r="AD703" s="56"/>
    </row>
    <row r="704" spans="1:30" ht="15" customHeight="1" x14ac:dyDescent="0.35">
      <c r="A704" s="56"/>
      <c r="B704" s="59">
        <v>2000</v>
      </c>
      <c r="C704" s="57">
        <v>78.400000000000006</v>
      </c>
      <c r="D704" s="57">
        <v>56.2</v>
      </c>
      <c r="E704" s="60">
        <v>83.7</v>
      </c>
      <c r="F704" s="153">
        <f t="shared" si="70"/>
        <v>61799.7408</v>
      </c>
      <c r="G704" s="153">
        <f t="shared" si="70"/>
        <v>8012.8836000000001</v>
      </c>
      <c r="H704" s="154">
        <f t="shared" si="70"/>
        <v>54043.834500000004</v>
      </c>
      <c r="I704" s="150"/>
      <c r="J704" s="151">
        <f t="shared" si="65"/>
        <v>0.12965885449150621</v>
      </c>
      <c r="K704" s="152">
        <f t="shared" si="66"/>
        <v>0.87449937168668523</v>
      </c>
      <c r="L704" s="57"/>
      <c r="M704" s="57"/>
      <c r="N704" s="57"/>
      <c r="O704" s="57"/>
      <c r="P704" s="57"/>
      <c r="Q704" s="57"/>
      <c r="R704" s="57"/>
      <c r="S704" s="57"/>
      <c r="T704" s="56"/>
      <c r="U704" s="56"/>
      <c r="V704" s="56"/>
      <c r="W704" s="56"/>
      <c r="X704" s="56"/>
      <c r="Y704" s="56"/>
      <c r="Z704" s="56"/>
      <c r="AA704" s="56"/>
      <c r="AB704" s="56"/>
      <c r="AC704" s="56"/>
      <c r="AD704" s="56"/>
    </row>
    <row r="705" spans="1:30" ht="15" customHeight="1" x14ac:dyDescent="0.35">
      <c r="A705" s="56"/>
      <c r="B705" s="59">
        <v>2001</v>
      </c>
      <c r="C705" s="57">
        <v>80.099999999999994</v>
      </c>
      <c r="D705" s="57">
        <v>61.1</v>
      </c>
      <c r="E705" s="60">
        <v>84.7</v>
      </c>
      <c r="F705" s="153">
        <f t="shared" si="70"/>
        <v>63139.786199999995</v>
      </c>
      <c r="G705" s="153">
        <f t="shared" si="70"/>
        <v>8711.5157999999992</v>
      </c>
      <c r="H705" s="154">
        <f t="shared" si="70"/>
        <v>54689.519500000002</v>
      </c>
      <c r="I705" s="150"/>
      <c r="J705" s="151">
        <f t="shared" si="65"/>
        <v>0.13797189259408674</v>
      </c>
      <c r="K705" s="152">
        <f t="shared" si="66"/>
        <v>0.86616573782443385</v>
      </c>
      <c r="L705" s="57"/>
      <c r="M705" s="57"/>
      <c r="N705" s="57"/>
      <c r="O705" s="57"/>
      <c r="P705" s="57"/>
      <c r="Q705" s="57"/>
      <c r="R705" s="57"/>
      <c r="S705" s="57"/>
      <c r="T705" s="56"/>
      <c r="U705" s="56"/>
      <c r="V705" s="56"/>
      <c r="W705" s="56"/>
      <c r="X705" s="56"/>
      <c r="Y705" s="56"/>
      <c r="Z705" s="56"/>
      <c r="AA705" s="56"/>
      <c r="AB705" s="56"/>
      <c r="AC705" s="56"/>
      <c r="AD705" s="56"/>
    </row>
    <row r="706" spans="1:30" ht="15" customHeight="1" x14ac:dyDescent="0.35">
      <c r="A706" s="56"/>
      <c r="B706" s="59">
        <v>2002</v>
      </c>
      <c r="C706" s="57">
        <v>81.3</v>
      </c>
      <c r="D706" s="57">
        <v>63</v>
      </c>
      <c r="E706" s="60">
        <v>85.8</v>
      </c>
      <c r="F706" s="153">
        <f t="shared" si="70"/>
        <v>64085.700599999996</v>
      </c>
      <c r="G706" s="153">
        <f t="shared" si="70"/>
        <v>8982.4139999999989</v>
      </c>
      <c r="H706" s="154">
        <f t="shared" si="70"/>
        <v>55399.773000000001</v>
      </c>
      <c r="I706" s="150"/>
      <c r="J706" s="151">
        <f t="shared" ref="J706:J769" si="71">+G706/F706</f>
        <v>0.14016253104674647</v>
      </c>
      <c r="K706" s="152">
        <f t="shared" ref="K706:K769" si="72">+H706/F706</f>
        <v>0.86446387386455448</v>
      </c>
      <c r="L706" s="57"/>
      <c r="M706" s="57"/>
      <c r="N706" s="57"/>
      <c r="O706" s="57"/>
      <c r="P706" s="57"/>
      <c r="Q706" s="57"/>
      <c r="R706" s="57"/>
      <c r="S706" s="57"/>
      <c r="T706" s="56"/>
      <c r="U706" s="56"/>
      <c r="V706" s="56"/>
      <c r="W706" s="56"/>
      <c r="X706" s="56"/>
      <c r="Y706" s="56"/>
      <c r="Z706" s="56"/>
      <c r="AA706" s="56"/>
      <c r="AB706" s="56"/>
      <c r="AC706" s="56"/>
      <c r="AD706" s="56"/>
    </row>
    <row r="707" spans="1:30" ht="15" customHeight="1" x14ac:dyDescent="0.35">
      <c r="A707" s="56"/>
      <c r="B707" s="59">
        <v>2003</v>
      </c>
      <c r="C707" s="57">
        <v>82.6</v>
      </c>
      <c r="D707" s="57">
        <v>64.2</v>
      </c>
      <c r="E707" s="60">
        <v>87.1</v>
      </c>
      <c r="F707" s="153">
        <f t="shared" si="70"/>
        <v>65110.441199999994</v>
      </c>
      <c r="G707" s="153">
        <f t="shared" si="70"/>
        <v>9153.5076000000008</v>
      </c>
      <c r="H707" s="154">
        <f t="shared" si="70"/>
        <v>56239.163499999995</v>
      </c>
      <c r="I707" s="150"/>
      <c r="J707" s="151">
        <f t="shared" si="71"/>
        <v>0.14058432766387094</v>
      </c>
      <c r="K707" s="152">
        <f t="shared" si="72"/>
        <v>0.86375030584188395</v>
      </c>
      <c r="L707" s="57"/>
      <c r="M707" s="57"/>
      <c r="N707" s="57"/>
      <c r="O707" s="57"/>
      <c r="P707" s="57"/>
      <c r="Q707" s="57"/>
      <c r="R707" s="57"/>
      <c r="S707" s="57"/>
      <c r="T707" s="56"/>
      <c r="U707" s="56"/>
      <c r="V707" s="56"/>
      <c r="W707" s="56"/>
      <c r="X707" s="56"/>
      <c r="Y707" s="56"/>
      <c r="Z707" s="56"/>
      <c r="AA707" s="56"/>
      <c r="AB707" s="56"/>
      <c r="AC707" s="56"/>
      <c r="AD707" s="56"/>
    </row>
    <row r="708" spans="1:30" ht="15" customHeight="1" x14ac:dyDescent="0.35">
      <c r="A708" s="56"/>
      <c r="B708" s="59">
        <v>2004</v>
      </c>
      <c r="C708" s="57">
        <v>84</v>
      </c>
      <c r="D708" s="57">
        <v>65.8</v>
      </c>
      <c r="E708" s="60">
        <v>88.4</v>
      </c>
      <c r="F708" s="153">
        <f t="shared" si="70"/>
        <v>66214.008000000002</v>
      </c>
      <c r="G708" s="153">
        <f t="shared" si="70"/>
        <v>9381.6323999999986</v>
      </c>
      <c r="H708" s="154">
        <f t="shared" si="70"/>
        <v>57078.554000000004</v>
      </c>
      <c r="I708" s="150"/>
      <c r="J708" s="151">
        <f t="shared" si="71"/>
        <v>0.14168652047161981</v>
      </c>
      <c r="K708" s="152">
        <f t="shared" si="72"/>
        <v>0.86203139976060661</v>
      </c>
      <c r="L708" s="57"/>
      <c r="M708" s="57"/>
      <c r="N708" s="57"/>
      <c r="O708" s="57"/>
      <c r="P708" s="57"/>
      <c r="Q708" s="57"/>
      <c r="R708" s="57"/>
      <c r="S708" s="57"/>
      <c r="T708" s="56"/>
      <c r="U708" s="56"/>
      <c r="V708" s="56"/>
      <c r="W708" s="56"/>
      <c r="X708" s="56"/>
      <c r="Y708" s="56"/>
      <c r="Z708" s="56"/>
      <c r="AA708" s="56"/>
      <c r="AB708" s="56"/>
      <c r="AC708" s="56"/>
      <c r="AD708" s="56"/>
    </row>
    <row r="709" spans="1:30" ht="15" customHeight="1" x14ac:dyDescent="0.35">
      <c r="A709" s="56"/>
      <c r="B709" s="59">
        <v>2005</v>
      </c>
      <c r="C709" s="57">
        <v>85.3</v>
      </c>
      <c r="D709" s="57">
        <v>65.099999999999994</v>
      </c>
      <c r="E709" s="60">
        <v>90.2</v>
      </c>
      <c r="F709" s="153">
        <f t="shared" si="70"/>
        <v>67238.748599999992</v>
      </c>
      <c r="G709" s="153">
        <f t="shared" si="70"/>
        <v>9281.8277999999991</v>
      </c>
      <c r="H709" s="154">
        <f t="shared" si="70"/>
        <v>58240.787000000004</v>
      </c>
      <c r="I709" s="150"/>
      <c r="J709" s="151">
        <f t="shared" si="71"/>
        <v>0.1380428397800372</v>
      </c>
      <c r="K709" s="152">
        <f t="shared" si="72"/>
        <v>0.86617892528713736</v>
      </c>
      <c r="L709" s="57"/>
      <c r="M709" s="57"/>
      <c r="N709" s="57"/>
      <c r="O709" s="57"/>
      <c r="P709" s="57"/>
      <c r="Q709" s="57"/>
      <c r="R709" s="57"/>
      <c r="S709" s="57"/>
      <c r="T709" s="56"/>
      <c r="U709" s="56"/>
      <c r="V709" s="56"/>
      <c r="W709" s="56"/>
      <c r="X709" s="56"/>
      <c r="Y709" s="56"/>
      <c r="Z709" s="56"/>
      <c r="AA709" s="56"/>
      <c r="AB709" s="56"/>
      <c r="AC709" s="56"/>
      <c r="AD709" s="56"/>
    </row>
    <row r="710" spans="1:30" ht="15" customHeight="1" x14ac:dyDescent="0.35">
      <c r="A710" s="56"/>
      <c r="B710" s="59">
        <v>2006</v>
      </c>
      <c r="C710" s="57">
        <v>87.2</v>
      </c>
      <c r="D710" s="57">
        <v>66.900000000000006</v>
      </c>
      <c r="E710" s="60">
        <v>92.1</v>
      </c>
      <c r="F710" s="153">
        <f t="shared" si="70"/>
        <v>68736.446400000001</v>
      </c>
      <c r="G710" s="153">
        <f t="shared" si="70"/>
        <v>9538.4682000000012</v>
      </c>
      <c r="H710" s="154">
        <f t="shared" si="70"/>
        <v>59467.588499999998</v>
      </c>
      <c r="I710" s="150"/>
      <c r="J710" s="151">
        <f t="shared" si="71"/>
        <v>0.13876871295458768</v>
      </c>
      <c r="K710" s="152">
        <f t="shared" si="72"/>
        <v>0.86515366467941235</v>
      </c>
      <c r="L710" s="57"/>
      <c r="M710" s="57"/>
      <c r="N710" s="57"/>
      <c r="O710" s="57"/>
      <c r="P710" s="57"/>
      <c r="Q710" s="57"/>
      <c r="R710" s="57"/>
      <c r="S710" s="57"/>
      <c r="T710" s="56"/>
      <c r="U710" s="56"/>
      <c r="V710" s="56"/>
      <c r="W710" s="56"/>
      <c r="X710" s="56"/>
      <c r="Y710" s="56"/>
      <c r="Z710" s="56"/>
      <c r="AA710" s="56"/>
      <c r="AB710" s="56"/>
      <c r="AC710" s="56"/>
      <c r="AD710" s="56"/>
    </row>
    <row r="711" spans="1:30" ht="15" customHeight="1" x14ac:dyDescent="0.35">
      <c r="A711" s="56"/>
      <c r="B711" s="59">
        <v>2007</v>
      </c>
      <c r="C711" s="57">
        <v>88.2</v>
      </c>
      <c r="D711" s="57">
        <v>72</v>
      </c>
      <c r="E711" s="60">
        <v>92.1</v>
      </c>
      <c r="F711" s="153">
        <f t="shared" si="70"/>
        <v>69524.708400000003</v>
      </c>
      <c r="G711" s="153">
        <f t="shared" si="70"/>
        <v>10265.616</v>
      </c>
      <c r="H711" s="154">
        <f t="shared" si="70"/>
        <v>59467.588499999998</v>
      </c>
      <c r="I711" s="150"/>
      <c r="J711" s="151">
        <f t="shared" si="71"/>
        <v>0.14765421152057648</v>
      </c>
      <c r="K711" s="152">
        <f t="shared" si="72"/>
        <v>0.85534466621365934</v>
      </c>
      <c r="L711" s="57"/>
      <c r="M711" s="57"/>
      <c r="N711" s="57"/>
      <c r="O711" s="57"/>
      <c r="P711" s="57"/>
      <c r="Q711" s="57"/>
      <c r="R711" s="57"/>
      <c r="S711" s="57"/>
      <c r="T711" s="56"/>
      <c r="U711" s="56"/>
      <c r="V711" s="56"/>
      <c r="W711" s="56"/>
      <c r="X711" s="56"/>
      <c r="Y711" s="56"/>
      <c r="Z711" s="56"/>
      <c r="AA711" s="56"/>
      <c r="AB711" s="56"/>
      <c r="AC711" s="56"/>
      <c r="AD711" s="56"/>
    </row>
    <row r="712" spans="1:30" ht="15" customHeight="1" x14ac:dyDescent="0.35">
      <c r="A712" s="56"/>
      <c r="B712" s="59">
        <v>2008</v>
      </c>
      <c r="C712" s="57">
        <v>89.6</v>
      </c>
      <c r="D712" s="57">
        <v>76.8</v>
      </c>
      <c r="E712" s="60">
        <v>92.6</v>
      </c>
      <c r="F712" s="153">
        <f t="shared" si="70"/>
        <v>70628.275199999989</v>
      </c>
      <c r="G712" s="153">
        <f t="shared" si="70"/>
        <v>10949.990399999999</v>
      </c>
      <c r="H712" s="154">
        <f t="shared" si="70"/>
        <v>59790.430999999997</v>
      </c>
      <c r="I712" s="150"/>
      <c r="J712" s="151">
        <f t="shared" si="71"/>
        <v>0.1550369220966053</v>
      </c>
      <c r="K712" s="152">
        <f t="shared" si="72"/>
        <v>0.8465509150646795</v>
      </c>
      <c r="L712" s="57"/>
      <c r="M712" s="57"/>
      <c r="N712" s="57"/>
      <c r="O712" s="57"/>
      <c r="P712" s="57"/>
      <c r="Q712" s="57"/>
      <c r="R712" s="57"/>
      <c r="S712" s="57"/>
      <c r="T712" s="56"/>
      <c r="U712" s="56"/>
      <c r="V712" s="56"/>
      <c r="W712" s="56"/>
      <c r="X712" s="56"/>
      <c r="Y712" s="56"/>
      <c r="Z712" s="56"/>
      <c r="AA712" s="56"/>
      <c r="AB712" s="56"/>
      <c r="AC712" s="56"/>
      <c r="AD712" s="56"/>
    </row>
    <row r="713" spans="1:30" ht="15" customHeight="1" x14ac:dyDescent="0.35">
      <c r="A713" s="56"/>
      <c r="B713" s="59">
        <v>2009</v>
      </c>
      <c r="C713" s="57">
        <v>90.1</v>
      </c>
      <c r="D713" s="57">
        <v>79</v>
      </c>
      <c r="E713" s="60">
        <v>92.7</v>
      </c>
      <c r="F713" s="153">
        <f t="shared" si="70"/>
        <v>71022.406199999998</v>
      </c>
      <c r="G713" s="153">
        <f t="shared" si="70"/>
        <v>11263.662</v>
      </c>
      <c r="H713" s="154">
        <f t="shared" si="70"/>
        <v>59854.999500000005</v>
      </c>
      <c r="I713" s="150"/>
      <c r="J713" s="151">
        <f t="shared" si="71"/>
        <v>0.15859307791236171</v>
      </c>
      <c r="K713" s="152">
        <f t="shared" si="72"/>
        <v>0.84276220283846148</v>
      </c>
      <c r="L713" s="57"/>
      <c r="M713" s="57"/>
      <c r="N713" s="57"/>
      <c r="O713" s="57"/>
      <c r="P713" s="57"/>
      <c r="Q713" s="57"/>
      <c r="R713" s="57"/>
      <c r="S713" s="57"/>
      <c r="T713" s="56"/>
      <c r="U713" s="56"/>
      <c r="V713" s="56"/>
      <c r="W713" s="56"/>
      <c r="X713" s="56"/>
      <c r="Y713" s="56"/>
      <c r="Z713" s="56"/>
      <c r="AA713" s="56"/>
      <c r="AB713" s="56"/>
      <c r="AC713" s="56"/>
      <c r="AD713" s="56"/>
    </row>
    <row r="714" spans="1:30" ht="15" customHeight="1" x14ac:dyDescent="0.35">
      <c r="A714" s="56"/>
      <c r="B714" s="59">
        <v>2010</v>
      </c>
      <c r="C714" s="57">
        <v>92.2</v>
      </c>
      <c r="D714" s="57">
        <v>84.4</v>
      </c>
      <c r="E714" s="60">
        <v>94</v>
      </c>
      <c r="F714" s="153">
        <f t="shared" si="70"/>
        <v>72677.756399999998</v>
      </c>
      <c r="G714" s="153">
        <f t="shared" si="70"/>
        <v>12033.583200000001</v>
      </c>
      <c r="H714" s="154">
        <f t="shared" si="70"/>
        <v>60694.39</v>
      </c>
      <c r="I714" s="150"/>
      <c r="J714" s="151">
        <f t="shared" si="71"/>
        <v>0.16557450031575274</v>
      </c>
      <c r="K714" s="152">
        <f t="shared" si="72"/>
        <v>0.83511645111818555</v>
      </c>
      <c r="L714" s="57"/>
      <c r="M714" s="57"/>
      <c r="N714" s="57"/>
      <c r="O714" s="57"/>
      <c r="P714" s="57"/>
      <c r="Q714" s="57"/>
      <c r="R714" s="57"/>
      <c r="S714" s="57"/>
      <c r="T714" s="56"/>
      <c r="U714" s="56"/>
      <c r="V714" s="56"/>
      <c r="W714" s="56"/>
      <c r="X714" s="56"/>
      <c r="Y714" s="56"/>
      <c r="Z714" s="56"/>
      <c r="AA714" s="56"/>
      <c r="AB714" s="56"/>
      <c r="AC714" s="56"/>
      <c r="AD714" s="56"/>
    </row>
    <row r="715" spans="1:30" ht="15" customHeight="1" x14ac:dyDescent="0.35">
      <c r="A715" s="56"/>
      <c r="B715" s="59">
        <v>2011</v>
      </c>
      <c r="C715" s="57">
        <v>93.9</v>
      </c>
      <c r="D715" s="57">
        <v>89</v>
      </c>
      <c r="E715" s="60">
        <v>95.1</v>
      </c>
      <c r="F715" s="153">
        <f t="shared" si="70"/>
        <v>74017.801800000001</v>
      </c>
      <c r="G715" s="153">
        <f t="shared" si="70"/>
        <v>12689.441999999999</v>
      </c>
      <c r="H715" s="154">
        <f t="shared" si="70"/>
        <v>61404.643499999998</v>
      </c>
      <c r="I715" s="150"/>
      <c r="J715" s="151">
        <f t="shared" si="71"/>
        <v>0.17143770405783651</v>
      </c>
      <c r="K715" s="152">
        <f t="shared" si="72"/>
        <v>0.82959290882372572</v>
      </c>
      <c r="L715" s="57"/>
      <c r="M715" s="57"/>
      <c r="N715" s="57"/>
      <c r="O715" s="57"/>
      <c r="P715" s="57"/>
      <c r="Q715" s="57"/>
      <c r="R715" s="57"/>
      <c r="S715" s="57"/>
      <c r="T715" s="56"/>
      <c r="U715" s="56"/>
      <c r="V715" s="56"/>
      <c r="W715" s="56"/>
      <c r="X715" s="56"/>
      <c r="Y715" s="56"/>
      <c r="Z715" s="56"/>
      <c r="AA715" s="56"/>
      <c r="AB715" s="56"/>
      <c r="AC715" s="56"/>
      <c r="AD715" s="56"/>
    </row>
    <row r="716" spans="1:30" ht="15" customHeight="1" x14ac:dyDescent="0.35">
      <c r="A716" s="56"/>
      <c r="B716" s="59">
        <v>2012</v>
      </c>
      <c r="C716" s="57">
        <v>95.4</v>
      </c>
      <c r="D716" s="57">
        <v>94.1</v>
      </c>
      <c r="E716" s="60">
        <v>95.7</v>
      </c>
      <c r="F716" s="153">
        <f t="shared" si="70"/>
        <v>75200.194799999997</v>
      </c>
      <c r="G716" s="153">
        <f t="shared" si="70"/>
        <v>13416.589799999998</v>
      </c>
      <c r="H716" s="154">
        <f t="shared" si="70"/>
        <v>61792.054499999998</v>
      </c>
      <c r="I716" s="150"/>
      <c r="J716" s="151">
        <f t="shared" si="71"/>
        <v>0.17841163624219758</v>
      </c>
      <c r="K716" s="152">
        <f t="shared" si="72"/>
        <v>0.82170072383908244</v>
      </c>
      <c r="L716" s="57"/>
      <c r="M716" s="57"/>
      <c r="N716" s="57"/>
      <c r="O716" s="57"/>
      <c r="P716" s="57"/>
      <c r="Q716" s="57"/>
      <c r="R716" s="57"/>
      <c r="S716" s="57"/>
      <c r="T716" s="56"/>
      <c r="U716" s="56"/>
      <c r="V716" s="56"/>
      <c r="W716" s="56"/>
      <c r="X716" s="56"/>
      <c r="Y716" s="56"/>
      <c r="Z716" s="56"/>
      <c r="AA716" s="56"/>
      <c r="AB716" s="56"/>
      <c r="AC716" s="56"/>
      <c r="AD716" s="56"/>
    </row>
    <row r="717" spans="1:30" ht="15" customHeight="1" x14ac:dyDescent="0.35">
      <c r="A717" s="56"/>
      <c r="B717" s="59">
        <v>2013</v>
      </c>
      <c r="C717" s="57">
        <v>97.5</v>
      </c>
      <c r="D717" s="57">
        <v>97.6</v>
      </c>
      <c r="E717" s="60">
        <v>97.5</v>
      </c>
      <c r="F717" s="153">
        <f t="shared" si="70"/>
        <v>76855.544999999998</v>
      </c>
      <c r="G717" s="153">
        <f t="shared" si="70"/>
        <v>13915.612799999997</v>
      </c>
      <c r="H717" s="154">
        <f t="shared" si="70"/>
        <v>62954.287499999999</v>
      </c>
      <c r="I717" s="150"/>
      <c r="J717" s="151">
        <f t="shared" si="71"/>
        <v>0.18106192337846277</v>
      </c>
      <c r="K717" s="152">
        <f t="shared" si="72"/>
        <v>0.81912485950102887</v>
      </c>
      <c r="L717" s="57"/>
      <c r="M717" s="57"/>
      <c r="N717" s="57"/>
      <c r="O717" s="57"/>
      <c r="P717" s="57"/>
      <c r="Q717" s="57"/>
      <c r="R717" s="57"/>
      <c r="S717" s="57"/>
      <c r="T717" s="56"/>
      <c r="U717" s="56"/>
      <c r="V717" s="56"/>
      <c r="W717" s="56"/>
      <c r="X717" s="56"/>
      <c r="Y717" s="56"/>
      <c r="Z717" s="56"/>
      <c r="AA717" s="56"/>
      <c r="AB717" s="56"/>
      <c r="AC717" s="56"/>
      <c r="AD717" s="56"/>
    </row>
    <row r="718" spans="1:30" ht="15" customHeight="1" x14ac:dyDescent="0.35">
      <c r="A718" s="56"/>
      <c r="B718" s="59">
        <v>2014</v>
      </c>
      <c r="C718" s="57">
        <v>98.9</v>
      </c>
      <c r="D718" s="57">
        <v>98.4</v>
      </c>
      <c r="E718" s="60">
        <v>99</v>
      </c>
      <c r="F718" s="153">
        <f t="shared" si="70"/>
        <v>77959.111799999999</v>
      </c>
      <c r="G718" s="153">
        <f t="shared" si="70"/>
        <v>14029.6752</v>
      </c>
      <c r="H718" s="154">
        <f t="shared" si="70"/>
        <v>63922.815000000002</v>
      </c>
      <c r="I718" s="150"/>
      <c r="J718" s="151">
        <f t="shared" si="71"/>
        <v>0.1799619682172931</v>
      </c>
      <c r="K718" s="152">
        <f t="shared" si="72"/>
        <v>0.81995309495047386</v>
      </c>
      <c r="L718" s="57"/>
      <c r="M718" s="57"/>
      <c r="N718" s="57"/>
      <c r="O718" s="57"/>
      <c r="P718" s="57"/>
      <c r="Q718" s="57"/>
      <c r="R718" s="57"/>
      <c r="S718" s="57"/>
      <c r="T718" s="56"/>
      <c r="U718" s="56"/>
      <c r="V718" s="56"/>
      <c r="W718" s="56"/>
      <c r="X718" s="56"/>
      <c r="Y718" s="56"/>
      <c r="Z718" s="56"/>
      <c r="AA718" s="56"/>
      <c r="AB718" s="56"/>
      <c r="AC718" s="56"/>
      <c r="AD718" s="56"/>
    </row>
    <row r="719" spans="1:30" ht="15" customHeight="1" x14ac:dyDescent="0.35">
      <c r="A719" s="56"/>
      <c r="B719" s="59">
        <v>2015</v>
      </c>
      <c r="C719" s="57">
        <v>100</v>
      </c>
      <c r="D719" s="57">
        <v>100</v>
      </c>
      <c r="E719" s="60">
        <v>100</v>
      </c>
      <c r="F719" s="163">
        <v>78826.2</v>
      </c>
      <c r="G719" s="163">
        <v>14257.8</v>
      </c>
      <c r="H719" s="164">
        <v>64568.5</v>
      </c>
      <c r="I719" s="150"/>
      <c r="J719" s="151">
        <f t="shared" si="71"/>
        <v>0.18087640911270617</v>
      </c>
      <c r="K719" s="152">
        <f t="shared" si="72"/>
        <v>0.81912485950102887</v>
      </c>
      <c r="L719" s="57"/>
      <c r="M719" s="57"/>
      <c r="N719" s="57"/>
      <c r="O719" s="57"/>
      <c r="P719" s="57"/>
      <c r="Q719" s="57"/>
      <c r="R719" s="57"/>
      <c r="S719" s="57"/>
      <c r="T719" s="56"/>
      <c r="U719" s="56"/>
      <c r="V719" s="56"/>
      <c r="W719" s="56"/>
      <c r="X719" s="56"/>
      <c r="Y719" s="56"/>
      <c r="Z719" s="56"/>
      <c r="AA719" s="56"/>
      <c r="AB719" s="56"/>
      <c r="AC719" s="56"/>
      <c r="AD719" s="56"/>
    </row>
    <row r="720" spans="1:30" ht="15" customHeight="1" x14ac:dyDescent="0.35">
      <c r="A720" s="56"/>
      <c r="B720" s="59">
        <v>2016</v>
      </c>
      <c r="C720" s="57">
        <v>100.9</v>
      </c>
      <c r="D720" s="57">
        <v>103.4</v>
      </c>
      <c r="E720" s="60">
        <v>100.3</v>
      </c>
      <c r="F720" s="153">
        <f t="shared" ref="F720:H726" si="73">+F$719*C720/+C$719</f>
        <v>79535.635800000004</v>
      </c>
      <c r="G720" s="153">
        <f t="shared" si="73"/>
        <v>14742.565200000001</v>
      </c>
      <c r="H720" s="154">
        <f t="shared" si="73"/>
        <v>64762.205499999996</v>
      </c>
      <c r="I720" s="150"/>
      <c r="J720" s="151">
        <f t="shared" si="71"/>
        <v>0.185357985156133</v>
      </c>
      <c r="K720" s="152">
        <f t="shared" si="72"/>
        <v>0.81425394854264799</v>
      </c>
      <c r="L720" s="57"/>
      <c r="M720" s="57"/>
      <c r="N720" s="57"/>
      <c r="O720" s="57"/>
      <c r="P720" s="57"/>
      <c r="Q720" s="57"/>
      <c r="R720" s="57"/>
      <c r="S720" s="57"/>
      <c r="T720" s="56"/>
      <c r="U720" s="56"/>
      <c r="V720" s="56"/>
      <c r="W720" s="56"/>
      <c r="X720" s="56"/>
      <c r="Y720" s="56"/>
      <c r="Z720" s="56"/>
      <c r="AA720" s="56"/>
      <c r="AB720" s="56"/>
      <c r="AC720" s="56"/>
      <c r="AD720" s="56"/>
    </row>
    <row r="721" spans="1:30" ht="15" customHeight="1" x14ac:dyDescent="0.35">
      <c r="A721" s="56"/>
      <c r="B721" s="59">
        <v>2017</v>
      </c>
      <c r="C721" s="57">
        <v>100.9</v>
      </c>
      <c r="D721" s="57">
        <v>100.1</v>
      </c>
      <c r="E721" s="60">
        <v>101</v>
      </c>
      <c r="F721" s="153">
        <f t="shared" si="73"/>
        <v>79535.635800000004</v>
      </c>
      <c r="G721" s="153">
        <f t="shared" si="73"/>
        <v>14272.057799999999</v>
      </c>
      <c r="H721" s="154">
        <f t="shared" si="73"/>
        <v>65214.184999999998</v>
      </c>
      <c r="I721" s="150"/>
      <c r="J721" s="151">
        <f t="shared" si="71"/>
        <v>0.17944230477880957</v>
      </c>
      <c r="K721" s="152">
        <f t="shared" si="72"/>
        <v>0.8199366779940922</v>
      </c>
      <c r="L721" s="57"/>
      <c r="M721" s="57"/>
      <c r="N721" s="57"/>
      <c r="O721" s="57"/>
      <c r="P721" s="57"/>
      <c r="Q721" s="57"/>
      <c r="R721" s="57"/>
      <c r="S721" s="57"/>
      <c r="T721" s="56"/>
      <c r="U721" s="56"/>
      <c r="V721" s="56"/>
      <c r="W721" s="56"/>
      <c r="X721" s="56"/>
      <c r="Y721" s="56"/>
      <c r="Z721" s="56"/>
      <c r="AA721" s="56"/>
      <c r="AB721" s="56"/>
      <c r="AC721" s="56"/>
      <c r="AD721" s="56"/>
    </row>
    <row r="722" spans="1:30" ht="15" customHeight="1" x14ac:dyDescent="0.35">
      <c r="A722" s="56"/>
      <c r="B722" s="59">
        <v>2018</v>
      </c>
      <c r="C722" s="57">
        <v>101.1</v>
      </c>
      <c r="D722" s="57">
        <v>99.9</v>
      </c>
      <c r="E722" s="60">
        <v>101.3</v>
      </c>
      <c r="F722" s="153">
        <f t="shared" si="73"/>
        <v>79693.288199999995</v>
      </c>
      <c r="G722" s="153">
        <f t="shared" si="73"/>
        <v>14243.5422</v>
      </c>
      <c r="H722" s="154">
        <f t="shared" si="73"/>
        <v>65407.890500000001</v>
      </c>
      <c r="I722" s="150"/>
      <c r="J722" s="151">
        <f t="shared" si="71"/>
        <v>0.1787295081143358</v>
      </c>
      <c r="K722" s="152">
        <f t="shared" si="72"/>
        <v>0.8207452845445522</v>
      </c>
      <c r="L722" s="57"/>
      <c r="M722" s="57"/>
      <c r="N722" s="57"/>
      <c r="O722" s="57"/>
      <c r="P722" s="57"/>
      <c r="Q722" s="57"/>
      <c r="R722" s="57"/>
      <c r="S722" s="57"/>
      <c r="T722" s="56"/>
      <c r="U722" s="56"/>
      <c r="V722" s="56"/>
      <c r="W722" s="56"/>
      <c r="X722" s="56"/>
      <c r="Y722" s="56"/>
      <c r="Z722" s="56"/>
      <c r="AA722" s="56"/>
      <c r="AB722" s="56"/>
      <c r="AC722" s="56"/>
      <c r="AD722" s="56"/>
    </row>
    <row r="723" spans="1:30" ht="15" customHeight="1" x14ac:dyDescent="0.35">
      <c r="A723" s="56"/>
      <c r="B723" s="59">
        <v>2019</v>
      </c>
      <c r="C723" s="57">
        <v>102.2</v>
      </c>
      <c r="D723" s="57">
        <v>101.7</v>
      </c>
      <c r="E723" s="60">
        <v>102.3</v>
      </c>
      <c r="F723" s="153">
        <f t="shared" si="73"/>
        <v>80560.376399999994</v>
      </c>
      <c r="G723" s="153">
        <f t="shared" si="73"/>
        <v>14500.1826</v>
      </c>
      <c r="H723" s="154">
        <f t="shared" si="73"/>
        <v>66053.575499999992</v>
      </c>
      <c r="I723" s="150"/>
      <c r="J723" s="151">
        <f t="shared" si="71"/>
        <v>0.17999149517379864</v>
      </c>
      <c r="K723" s="152">
        <f t="shared" si="72"/>
        <v>0.81992635153576565</v>
      </c>
      <c r="L723" s="57"/>
      <c r="M723" s="57"/>
      <c r="N723" s="57"/>
      <c r="O723" s="57"/>
      <c r="P723" s="57"/>
      <c r="Q723" s="57"/>
      <c r="R723" s="57"/>
      <c r="S723" s="57"/>
      <c r="T723" s="56"/>
      <c r="U723" s="56"/>
      <c r="V723" s="56"/>
      <c r="W723" s="56"/>
      <c r="X723" s="56"/>
      <c r="Y723" s="56"/>
      <c r="Z723" s="56"/>
      <c r="AA723" s="56"/>
      <c r="AB723" s="56"/>
      <c r="AC723" s="56"/>
      <c r="AD723" s="56"/>
    </row>
    <row r="724" spans="1:30" ht="15" customHeight="1" x14ac:dyDescent="0.35">
      <c r="A724" s="56"/>
      <c r="B724" s="59">
        <v>2020</v>
      </c>
      <c r="C724" s="57">
        <v>102.1</v>
      </c>
      <c r="D724" s="57">
        <v>103.5</v>
      </c>
      <c r="E724" s="60">
        <v>101.7</v>
      </c>
      <c r="F724" s="153">
        <f t="shared" si="73"/>
        <v>80481.550199999998</v>
      </c>
      <c r="G724" s="153">
        <f t="shared" si="73"/>
        <v>14756.822999999999</v>
      </c>
      <c r="H724" s="154">
        <f t="shared" si="73"/>
        <v>65666.164499999999</v>
      </c>
      <c r="I724" s="150"/>
      <c r="J724" s="151">
        <f t="shared" si="71"/>
        <v>0.18335659493795387</v>
      </c>
      <c r="K724" s="152">
        <f t="shared" si="72"/>
        <v>0.81591575133452143</v>
      </c>
      <c r="L724" s="57"/>
      <c r="M724" s="57"/>
      <c r="N724" s="57"/>
      <c r="O724" s="57"/>
      <c r="P724" s="57"/>
      <c r="Q724" s="57"/>
      <c r="R724" s="57"/>
      <c r="S724" s="57"/>
      <c r="T724" s="56"/>
      <c r="U724" s="56"/>
      <c r="V724" s="56"/>
      <c r="W724" s="56"/>
      <c r="X724" s="56"/>
      <c r="Y724" s="56"/>
      <c r="Z724" s="56"/>
      <c r="AA724" s="56"/>
      <c r="AB724" s="56"/>
      <c r="AC724" s="56"/>
      <c r="AD724" s="56"/>
    </row>
    <row r="725" spans="1:30" ht="15" customHeight="1" x14ac:dyDescent="0.35">
      <c r="A725" s="56"/>
      <c r="B725" s="59">
        <v>2021</v>
      </c>
      <c r="C725" s="57">
        <v>101.9</v>
      </c>
      <c r="D725" s="57">
        <v>109.8</v>
      </c>
      <c r="E725" s="60">
        <v>100.2</v>
      </c>
      <c r="F725" s="153">
        <f t="shared" si="73"/>
        <v>80323.897800000006</v>
      </c>
      <c r="G725" s="153">
        <f t="shared" si="73"/>
        <v>15655.064399999999</v>
      </c>
      <c r="H725" s="154">
        <f t="shared" si="73"/>
        <v>64697.637000000002</v>
      </c>
      <c r="I725" s="150"/>
      <c r="J725" s="151">
        <f t="shared" si="71"/>
        <v>0.19489921217443706</v>
      </c>
      <c r="K725" s="152">
        <f t="shared" si="72"/>
        <v>0.80545938098138459</v>
      </c>
      <c r="L725" s="57"/>
      <c r="M725" s="57"/>
      <c r="N725" s="57"/>
      <c r="O725" s="57"/>
      <c r="P725" s="57"/>
      <c r="Q725" s="57"/>
      <c r="R725" s="57"/>
      <c r="S725" s="57"/>
      <c r="T725" s="56"/>
      <c r="U725" s="56"/>
      <c r="V725" s="56"/>
      <c r="W725" s="56"/>
      <c r="X725" s="56"/>
      <c r="Y725" s="56"/>
      <c r="Z725" s="56"/>
      <c r="AA725" s="56"/>
      <c r="AB725" s="56"/>
      <c r="AC725" s="56"/>
      <c r="AD725" s="56"/>
    </row>
    <row r="726" spans="1:30" ht="15" customHeight="1" thickBot="1" x14ac:dyDescent="0.4">
      <c r="A726" s="62"/>
      <c r="B726" s="63">
        <v>2022</v>
      </c>
      <c r="C726" s="64">
        <v>102.3</v>
      </c>
      <c r="D726" s="64">
        <v>113</v>
      </c>
      <c r="E726" s="65">
        <v>100</v>
      </c>
      <c r="F726" s="155">
        <f t="shared" si="73"/>
        <v>80639.202600000004</v>
      </c>
      <c r="G726" s="155">
        <f t="shared" si="73"/>
        <v>16111.313999999998</v>
      </c>
      <c r="H726" s="156">
        <f t="shared" si="73"/>
        <v>64568.5</v>
      </c>
      <c r="I726" s="150"/>
      <c r="J726" s="157">
        <f t="shared" si="71"/>
        <v>0.19979505600914757</v>
      </c>
      <c r="K726" s="158">
        <f t="shared" si="72"/>
        <v>0.80070856256210055</v>
      </c>
      <c r="L726" s="57"/>
      <c r="M726" s="57"/>
      <c r="N726" s="57"/>
      <c r="O726" s="57"/>
      <c r="P726" s="57"/>
      <c r="Q726" s="57"/>
      <c r="R726" s="57"/>
      <c r="S726" s="57"/>
      <c r="T726" s="56"/>
      <c r="U726" s="56"/>
      <c r="V726" s="56"/>
      <c r="W726" s="56"/>
      <c r="X726" s="56"/>
      <c r="Y726" s="56"/>
      <c r="Z726" s="56"/>
      <c r="AA726" s="56"/>
      <c r="AB726" s="56"/>
      <c r="AC726" s="56"/>
      <c r="AD726" s="56"/>
    </row>
    <row r="727" spans="1:30" ht="15" customHeight="1" x14ac:dyDescent="0.35">
      <c r="A727" s="52" t="s">
        <v>29</v>
      </c>
      <c r="B727" s="53">
        <v>1994</v>
      </c>
      <c r="C727" s="54">
        <v>52.4</v>
      </c>
      <c r="D727" s="54">
        <v>61.4</v>
      </c>
      <c r="E727" s="55">
        <v>48</v>
      </c>
      <c r="F727" s="148">
        <f t="shared" ref="F727:H747" si="74">+F$748*C727/+C$748</f>
        <v>33752.464399999997</v>
      </c>
      <c r="G727" s="148">
        <f t="shared" si="74"/>
        <v>13629.203600000001</v>
      </c>
      <c r="H727" s="149">
        <f t="shared" si="74"/>
        <v>20263.536</v>
      </c>
      <c r="I727" s="150"/>
      <c r="J727" s="159">
        <f t="shared" si="71"/>
        <v>0.40379876972775958</v>
      </c>
      <c r="K727" s="160">
        <f t="shared" si="72"/>
        <v>0.60035722902651223</v>
      </c>
      <c r="L727" s="57"/>
      <c r="M727" s="57"/>
      <c r="N727" s="57"/>
      <c r="O727" s="57"/>
      <c r="P727" s="57"/>
      <c r="Q727" s="57"/>
      <c r="R727" s="57"/>
      <c r="S727" s="57"/>
      <c r="T727" s="56"/>
      <c r="U727" s="56"/>
      <c r="V727" s="56"/>
      <c r="W727" s="56"/>
      <c r="X727" s="56"/>
      <c r="Y727" s="56"/>
      <c r="Z727" s="56"/>
      <c r="AA727" s="56"/>
      <c r="AB727" s="56"/>
      <c r="AC727" s="56"/>
      <c r="AD727" s="56"/>
    </row>
    <row r="728" spans="1:30" ht="15" customHeight="1" x14ac:dyDescent="0.35">
      <c r="A728" s="58"/>
      <c r="B728" s="59">
        <v>1995</v>
      </c>
      <c r="C728" s="57">
        <v>52.8</v>
      </c>
      <c r="D728" s="57">
        <v>61.1</v>
      </c>
      <c r="E728" s="60">
        <v>48.7</v>
      </c>
      <c r="F728" s="153">
        <f t="shared" si="74"/>
        <v>34010.116799999996</v>
      </c>
      <c r="G728" s="153">
        <f t="shared" si="74"/>
        <v>13562.611400000002</v>
      </c>
      <c r="H728" s="154">
        <f t="shared" si="74"/>
        <v>20559.045900000001</v>
      </c>
      <c r="I728" s="150"/>
      <c r="J728" s="151">
        <f t="shared" si="71"/>
        <v>0.39878167663334818</v>
      </c>
      <c r="K728" s="152">
        <f t="shared" si="72"/>
        <v>0.60449795044514532</v>
      </c>
      <c r="L728" s="57"/>
      <c r="M728" s="57"/>
      <c r="N728" s="57"/>
      <c r="O728" s="57"/>
      <c r="P728" s="57"/>
      <c r="Q728" s="57"/>
      <c r="R728" s="57"/>
      <c r="S728" s="57"/>
      <c r="T728" s="56"/>
      <c r="U728" s="56"/>
      <c r="V728" s="56"/>
      <c r="W728" s="56"/>
      <c r="X728" s="56"/>
      <c r="Y728" s="56"/>
      <c r="Z728" s="56"/>
      <c r="AA728" s="56"/>
      <c r="AB728" s="56"/>
      <c r="AC728" s="56"/>
      <c r="AD728" s="56"/>
    </row>
    <row r="729" spans="1:30" ht="15" customHeight="1" x14ac:dyDescent="0.35">
      <c r="A729" s="56"/>
      <c r="B729" s="59">
        <v>1996</v>
      </c>
      <c r="C729" s="57">
        <v>56.1</v>
      </c>
      <c r="D729" s="57">
        <v>64.400000000000006</v>
      </c>
      <c r="E729" s="60">
        <v>52</v>
      </c>
      <c r="F729" s="153">
        <f t="shared" si="74"/>
        <v>36135.749100000001</v>
      </c>
      <c r="G729" s="153">
        <f t="shared" si="74"/>
        <v>14295.125600000003</v>
      </c>
      <c r="H729" s="154">
        <f t="shared" si="74"/>
        <v>21952.164000000001</v>
      </c>
      <c r="I729" s="150"/>
      <c r="J729" s="151">
        <f t="shared" si="71"/>
        <v>0.39559510888899774</v>
      </c>
      <c r="K729" s="152">
        <f t="shared" si="72"/>
        <v>0.60749159894958427</v>
      </c>
      <c r="L729" s="57"/>
      <c r="M729" s="57"/>
      <c r="N729" s="57"/>
      <c r="O729" s="57"/>
      <c r="P729" s="57"/>
      <c r="Q729" s="57"/>
      <c r="R729" s="57"/>
      <c r="S729" s="57"/>
      <c r="T729" s="56"/>
      <c r="U729" s="56"/>
      <c r="V729" s="56"/>
      <c r="W729" s="56"/>
      <c r="X729" s="56"/>
      <c r="Y729" s="56"/>
      <c r="Z729" s="56"/>
      <c r="AA729" s="56"/>
      <c r="AB729" s="56"/>
      <c r="AC729" s="56"/>
      <c r="AD729" s="56"/>
    </row>
    <row r="730" spans="1:30" ht="15" customHeight="1" x14ac:dyDescent="0.35">
      <c r="A730" s="56"/>
      <c r="B730" s="59">
        <v>1997</v>
      </c>
      <c r="C730" s="57">
        <v>57.7</v>
      </c>
      <c r="D730" s="57">
        <v>66.599999999999994</v>
      </c>
      <c r="E730" s="60">
        <v>53.5</v>
      </c>
      <c r="F730" s="153">
        <f t="shared" si="74"/>
        <v>37166.358700000004</v>
      </c>
      <c r="G730" s="153">
        <f t="shared" si="74"/>
        <v>14783.468400000002</v>
      </c>
      <c r="H730" s="154">
        <f t="shared" si="74"/>
        <v>22585.399499999996</v>
      </c>
      <c r="I730" s="150"/>
      <c r="J730" s="151">
        <f t="shared" si="71"/>
        <v>0.39776477753253775</v>
      </c>
      <c r="K730" s="152">
        <f t="shared" si="72"/>
        <v>0.60768394564302564</v>
      </c>
      <c r="L730" s="57"/>
      <c r="M730" s="57"/>
      <c r="N730" s="57"/>
      <c r="O730" s="57"/>
      <c r="P730" s="57"/>
      <c r="Q730" s="57"/>
      <c r="R730" s="57"/>
      <c r="S730" s="57"/>
      <c r="T730" s="56"/>
      <c r="U730" s="56"/>
      <c r="V730" s="56"/>
      <c r="W730" s="56"/>
      <c r="X730" s="56"/>
      <c r="Y730" s="56"/>
      <c r="Z730" s="56"/>
      <c r="AA730" s="56"/>
      <c r="AB730" s="56"/>
      <c r="AC730" s="56"/>
      <c r="AD730" s="56"/>
    </row>
    <row r="731" spans="1:30" ht="15" customHeight="1" x14ac:dyDescent="0.35">
      <c r="A731" s="56"/>
      <c r="B731" s="59">
        <v>1998</v>
      </c>
      <c r="C731" s="57">
        <v>59.6</v>
      </c>
      <c r="D731" s="57">
        <v>69.5</v>
      </c>
      <c r="E731" s="60">
        <v>54.8</v>
      </c>
      <c r="F731" s="153">
        <f t="shared" si="74"/>
        <v>38390.207599999994</v>
      </c>
      <c r="G731" s="153">
        <f t="shared" si="74"/>
        <v>15427.193000000001</v>
      </c>
      <c r="H731" s="154">
        <f t="shared" si="74"/>
        <v>23134.203599999997</v>
      </c>
      <c r="I731" s="150"/>
      <c r="J731" s="151">
        <f t="shared" si="71"/>
        <v>0.40185229422932328</v>
      </c>
      <c r="K731" s="152">
        <f t="shared" si="72"/>
        <v>0.60260688978405008</v>
      </c>
      <c r="L731" s="57"/>
      <c r="M731" s="57"/>
      <c r="N731" s="57"/>
      <c r="O731" s="57"/>
      <c r="P731" s="57"/>
      <c r="Q731" s="57"/>
      <c r="R731" s="57"/>
      <c r="S731" s="57"/>
      <c r="T731" s="56"/>
      <c r="U731" s="56"/>
      <c r="V731" s="56"/>
      <c r="W731" s="56"/>
      <c r="X731" s="56"/>
      <c r="Y731" s="56"/>
      <c r="Z731" s="56"/>
      <c r="AA731" s="56"/>
      <c r="AB731" s="56"/>
      <c r="AC731" s="56"/>
      <c r="AD731" s="56"/>
    </row>
    <row r="732" spans="1:30" ht="15" customHeight="1" x14ac:dyDescent="0.35">
      <c r="A732" s="56"/>
      <c r="B732" s="59">
        <v>1999</v>
      </c>
      <c r="C732" s="57">
        <v>59.4</v>
      </c>
      <c r="D732" s="57">
        <v>69.2</v>
      </c>
      <c r="E732" s="60">
        <v>54.6</v>
      </c>
      <c r="F732" s="153">
        <f t="shared" si="74"/>
        <v>38261.381399999998</v>
      </c>
      <c r="G732" s="153">
        <f t="shared" si="74"/>
        <v>15360.6008</v>
      </c>
      <c r="H732" s="154">
        <f t="shared" si="74"/>
        <v>23049.772199999996</v>
      </c>
      <c r="I732" s="150"/>
      <c r="J732" s="151">
        <f t="shared" si="71"/>
        <v>0.40146487758541832</v>
      </c>
      <c r="K732" s="152">
        <f t="shared" si="72"/>
        <v>0.60242916895833765</v>
      </c>
      <c r="L732" s="57"/>
      <c r="M732" s="57"/>
      <c r="N732" s="57"/>
      <c r="O732" s="57"/>
      <c r="P732" s="57"/>
      <c r="Q732" s="57"/>
      <c r="R732" s="57"/>
      <c r="S732" s="57"/>
      <c r="T732" s="56"/>
      <c r="U732" s="56"/>
      <c r="V732" s="56"/>
      <c r="W732" s="56"/>
      <c r="X732" s="56"/>
      <c r="Y732" s="56"/>
      <c r="Z732" s="56"/>
      <c r="AA732" s="56"/>
      <c r="AB732" s="56"/>
      <c r="AC732" s="56"/>
      <c r="AD732" s="56"/>
    </row>
    <row r="733" spans="1:30" ht="15" customHeight="1" x14ac:dyDescent="0.35">
      <c r="A733" s="56"/>
      <c r="B733" s="59">
        <v>2000</v>
      </c>
      <c r="C733" s="57">
        <v>65.7</v>
      </c>
      <c r="D733" s="57">
        <v>75.900000000000006</v>
      </c>
      <c r="E733" s="60">
        <v>60.8</v>
      </c>
      <c r="F733" s="153">
        <f t="shared" si="74"/>
        <v>42319.4067</v>
      </c>
      <c r="G733" s="153">
        <f t="shared" si="74"/>
        <v>16847.8266</v>
      </c>
      <c r="H733" s="154">
        <f t="shared" si="74"/>
        <v>25667.145599999996</v>
      </c>
      <c r="I733" s="150"/>
      <c r="J733" s="151">
        <f t="shared" si="71"/>
        <v>0.39811112474788074</v>
      </c>
      <c r="K733" s="152">
        <f t="shared" si="72"/>
        <v>0.60651005298710858</v>
      </c>
      <c r="L733" s="57"/>
      <c r="M733" s="57"/>
      <c r="N733" s="57"/>
      <c r="O733" s="57"/>
      <c r="P733" s="57"/>
      <c r="Q733" s="57"/>
      <c r="R733" s="57"/>
      <c r="S733" s="57"/>
      <c r="T733" s="56"/>
      <c r="U733" s="56"/>
      <c r="V733" s="56"/>
      <c r="W733" s="56"/>
      <c r="X733" s="56"/>
      <c r="Y733" s="56"/>
      <c r="Z733" s="56"/>
      <c r="AA733" s="56"/>
      <c r="AB733" s="56"/>
      <c r="AC733" s="56"/>
      <c r="AD733" s="56"/>
    </row>
    <row r="734" spans="1:30" ht="15" customHeight="1" x14ac:dyDescent="0.35">
      <c r="A734" s="56"/>
      <c r="B734" s="59">
        <v>2001</v>
      </c>
      <c r="C734" s="57">
        <v>67.8</v>
      </c>
      <c r="D734" s="57">
        <v>76.7</v>
      </c>
      <c r="E734" s="60">
        <v>63.5</v>
      </c>
      <c r="F734" s="153">
        <f t="shared" si="74"/>
        <v>43672.0818</v>
      </c>
      <c r="G734" s="153">
        <f t="shared" si="74"/>
        <v>17025.4058</v>
      </c>
      <c r="H734" s="154">
        <f t="shared" si="74"/>
        <v>26806.969499999996</v>
      </c>
      <c r="I734" s="150"/>
      <c r="J734" s="151">
        <f t="shared" si="71"/>
        <v>0.38984644418759995</v>
      </c>
      <c r="K734" s="152">
        <f t="shared" si="72"/>
        <v>0.61382394415647012</v>
      </c>
      <c r="L734" s="57"/>
      <c r="M734" s="57"/>
      <c r="N734" s="57"/>
      <c r="O734" s="57"/>
      <c r="P734" s="57"/>
      <c r="Q734" s="57"/>
      <c r="R734" s="57"/>
      <c r="S734" s="57"/>
      <c r="T734" s="56"/>
      <c r="U734" s="56"/>
      <c r="V734" s="56"/>
      <c r="W734" s="56"/>
      <c r="X734" s="56"/>
      <c r="Y734" s="56"/>
      <c r="Z734" s="56"/>
      <c r="AA734" s="56"/>
      <c r="AB734" s="56"/>
      <c r="AC734" s="56"/>
      <c r="AD734" s="56"/>
    </row>
    <row r="735" spans="1:30" ht="15" customHeight="1" x14ac:dyDescent="0.35">
      <c r="A735" s="56"/>
      <c r="B735" s="59">
        <v>2002</v>
      </c>
      <c r="C735" s="57">
        <v>68.8</v>
      </c>
      <c r="D735" s="57">
        <v>75.099999999999994</v>
      </c>
      <c r="E735" s="60">
        <v>65.7</v>
      </c>
      <c r="F735" s="153">
        <f t="shared" si="74"/>
        <v>44316.212799999994</v>
      </c>
      <c r="G735" s="153">
        <f t="shared" si="74"/>
        <v>16670.2474</v>
      </c>
      <c r="H735" s="154">
        <f t="shared" si="74"/>
        <v>27735.714899999999</v>
      </c>
      <c r="I735" s="150"/>
      <c r="J735" s="151">
        <f t="shared" si="71"/>
        <v>0.37616588482488744</v>
      </c>
      <c r="K735" s="152">
        <f t="shared" si="72"/>
        <v>0.62585932207636663</v>
      </c>
      <c r="L735" s="57"/>
      <c r="M735" s="57"/>
      <c r="N735" s="57"/>
      <c r="O735" s="57"/>
      <c r="P735" s="57"/>
      <c r="Q735" s="57"/>
      <c r="R735" s="57"/>
      <c r="S735" s="57"/>
      <c r="T735" s="56"/>
      <c r="U735" s="56"/>
      <c r="V735" s="56"/>
      <c r="W735" s="56"/>
      <c r="X735" s="56"/>
      <c r="Y735" s="56"/>
      <c r="Z735" s="56"/>
      <c r="AA735" s="56"/>
      <c r="AB735" s="56"/>
      <c r="AC735" s="56"/>
      <c r="AD735" s="56"/>
    </row>
    <row r="736" spans="1:30" ht="15" customHeight="1" x14ac:dyDescent="0.35">
      <c r="A736" s="56"/>
      <c r="B736" s="59">
        <v>2003</v>
      </c>
      <c r="C736" s="57">
        <v>71.099999999999994</v>
      </c>
      <c r="D736" s="57">
        <v>75</v>
      </c>
      <c r="E736" s="60">
        <v>69.2</v>
      </c>
      <c r="F736" s="153">
        <f t="shared" si="74"/>
        <v>45797.71409999999</v>
      </c>
      <c r="G736" s="153">
        <f t="shared" si="74"/>
        <v>16648.05</v>
      </c>
      <c r="H736" s="154">
        <f t="shared" si="74"/>
        <v>29213.2644</v>
      </c>
      <c r="I736" s="150"/>
      <c r="J736" s="151">
        <f t="shared" si="71"/>
        <v>0.36351268457741653</v>
      </c>
      <c r="K736" s="152">
        <f t="shared" si="72"/>
        <v>0.6378760375728012</v>
      </c>
      <c r="L736" s="57"/>
      <c r="M736" s="57"/>
      <c r="N736" s="57"/>
      <c r="O736" s="57"/>
      <c r="P736" s="57"/>
      <c r="Q736" s="57"/>
      <c r="R736" s="57"/>
      <c r="S736" s="57"/>
      <c r="T736" s="56"/>
      <c r="U736" s="56"/>
      <c r="V736" s="56"/>
      <c r="W736" s="56"/>
      <c r="X736" s="56"/>
      <c r="Y736" s="56"/>
      <c r="Z736" s="56"/>
      <c r="AA736" s="56"/>
      <c r="AB736" s="56"/>
      <c r="AC736" s="56"/>
      <c r="AD736" s="56"/>
    </row>
    <row r="737" spans="1:30" ht="15" customHeight="1" x14ac:dyDescent="0.35">
      <c r="A737" s="56"/>
      <c r="B737" s="59">
        <v>2004</v>
      </c>
      <c r="C737" s="57">
        <v>73.400000000000006</v>
      </c>
      <c r="D737" s="57">
        <v>74.3</v>
      </c>
      <c r="E737" s="60">
        <v>73</v>
      </c>
      <c r="F737" s="153">
        <f t="shared" si="74"/>
        <v>47279.215400000001</v>
      </c>
      <c r="G737" s="153">
        <f t="shared" si="74"/>
        <v>16492.6682</v>
      </c>
      <c r="H737" s="154">
        <f t="shared" si="74"/>
        <v>30817.460999999996</v>
      </c>
      <c r="I737" s="150"/>
      <c r="J737" s="151">
        <f t="shared" si="71"/>
        <v>0.34883548850093649</v>
      </c>
      <c r="K737" s="152">
        <f t="shared" si="72"/>
        <v>0.65181836752730871</v>
      </c>
      <c r="L737" s="57"/>
      <c r="M737" s="57"/>
      <c r="N737" s="57"/>
      <c r="O737" s="57"/>
      <c r="P737" s="57"/>
      <c r="Q737" s="57"/>
      <c r="R737" s="57"/>
      <c r="S737" s="57"/>
      <c r="T737" s="56"/>
      <c r="U737" s="56"/>
      <c r="V737" s="56"/>
      <c r="W737" s="56"/>
      <c r="X737" s="56"/>
      <c r="Y737" s="56"/>
      <c r="Z737" s="56"/>
      <c r="AA737" s="56"/>
      <c r="AB737" s="56"/>
      <c r="AC737" s="56"/>
      <c r="AD737" s="56"/>
    </row>
    <row r="738" spans="1:30" ht="15" customHeight="1" x14ac:dyDescent="0.35">
      <c r="A738" s="56"/>
      <c r="B738" s="59">
        <v>2005</v>
      </c>
      <c r="C738" s="57">
        <v>78.099999999999994</v>
      </c>
      <c r="D738" s="57">
        <v>76.599999999999994</v>
      </c>
      <c r="E738" s="60">
        <v>79</v>
      </c>
      <c r="F738" s="153">
        <f t="shared" si="74"/>
        <v>50306.631099999991</v>
      </c>
      <c r="G738" s="153">
        <f t="shared" si="74"/>
        <v>17003.2084</v>
      </c>
      <c r="H738" s="154">
        <f t="shared" si="74"/>
        <v>33350.402999999998</v>
      </c>
      <c r="I738" s="150"/>
      <c r="J738" s="151">
        <f t="shared" si="71"/>
        <v>0.33799139453804533</v>
      </c>
      <c r="K738" s="152">
        <f t="shared" si="72"/>
        <v>0.66294248433582759</v>
      </c>
      <c r="L738" s="57"/>
      <c r="M738" s="57"/>
      <c r="N738" s="57"/>
      <c r="O738" s="57"/>
      <c r="P738" s="57"/>
      <c r="Q738" s="57"/>
      <c r="R738" s="57"/>
      <c r="S738" s="57"/>
      <c r="T738" s="56"/>
      <c r="U738" s="56"/>
      <c r="V738" s="56"/>
      <c r="W738" s="56"/>
      <c r="X738" s="56"/>
      <c r="Y738" s="56"/>
      <c r="Z738" s="56"/>
      <c r="AA738" s="56"/>
      <c r="AB738" s="56"/>
      <c r="AC738" s="56"/>
      <c r="AD738" s="56"/>
    </row>
    <row r="739" spans="1:30" ht="15" customHeight="1" x14ac:dyDescent="0.35">
      <c r="A739" s="56"/>
      <c r="B739" s="59">
        <v>2006</v>
      </c>
      <c r="C739" s="57">
        <v>82.7</v>
      </c>
      <c r="D739" s="57">
        <v>79.7</v>
      </c>
      <c r="E739" s="60">
        <v>84.4</v>
      </c>
      <c r="F739" s="153">
        <f t="shared" si="74"/>
        <v>53269.633699999998</v>
      </c>
      <c r="G739" s="153">
        <f t="shared" si="74"/>
        <v>17691.327800000003</v>
      </c>
      <c r="H739" s="154">
        <f t="shared" si="74"/>
        <v>35630.050799999997</v>
      </c>
      <c r="I739" s="150"/>
      <c r="J739" s="151">
        <f t="shared" si="71"/>
        <v>0.33210905672137186</v>
      </c>
      <c r="K739" s="152">
        <f t="shared" si="72"/>
        <v>0.66886232033542214</v>
      </c>
      <c r="L739" s="57"/>
      <c r="M739" s="57"/>
      <c r="N739" s="57"/>
      <c r="O739" s="57"/>
      <c r="P739" s="57"/>
      <c r="Q739" s="57"/>
      <c r="R739" s="57"/>
      <c r="S739" s="57"/>
      <c r="T739" s="56"/>
      <c r="U739" s="56"/>
      <c r="V739" s="56"/>
      <c r="W739" s="56"/>
      <c r="X739" s="56"/>
      <c r="Y739" s="56"/>
      <c r="Z739" s="56"/>
      <c r="AA739" s="56"/>
      <c r="AB739" s="56"/>
      <c r="AC739" s="56"/>
      <c r="AD739" s="56"/>
    </row>
    <row r="740" spans="1:30" ht="15" customHeight="1" x14ac:dyDescent="0.35">
      <c r="A740" s="56"/>
      <c r="B740" s="59">
        <v>2007</v>
      </c>
      <c r="C740" s="57">
        <v>87.7</v>
      </c>
      <c r="D740" s="57">
        <v>82.3</v>
      </c>
      <c r="E740" s="60">
        <v>90.6</v>
      </c>
      <c r="F740" s="153">
        <f t="shared" si="74"/>
        <v>56490.288700000005</v>
      </c>
      <c r="G740" s="153">
        <f t="shared" si="74"/>
        <v>18268.460200000001</v>
      </c>
      <c r="H740" s="154">
        <f t="shared" si="74"/>
        <v>38247.424199999994</v>
      </c>
      <c r="I740" s="150"/>
      <c r="J740" s="151">
        <f t="shared" si="71"/>
        <v>0.32339116369217635</v>
      </c>
      <c r="K740" s="152">
        <f t="shared" si="72"/>
        <v>0.67706193542607951</v>
      </c>
      <c r="L740" s="57"/>
      <c r="M740" s="57"/>
      <c r="N740" s="57"/>
      <c r="O740" s="57"/>
      <c r="P740" s="57"/>
      <c r="Q740" s="57"/>
      <c r="R740" s="57"/>
      <c r="S740" s="57"/>
      <c r="T740" s="56"/>
      <c r="U740" s="56"/>
      <c r="V740" s="56"/>
      <c r="W740" s="56"/>
      <c r="X740" s="56"/>
      <c r="Y740" s="56"/>
      <c r="Z740" s="56"/>
      <c r="AA740" s="56"/>
      <c r="AB740" s="56"/>
      <c r="AC740" s="56"/>
      <c r="AD740" s="56"/>
    </row>
    <row r="741" spans="1:30" ht="15" customHeight="1" x14ac:dyDescent="0.35">
      <c r="A741" s="56"/>
      <c r="B741" s="59">
        <v>2008</v>
      </c>
      <c r="C741" s="57">
        <v>92.5</v>
      </c>
      <c r="D741" s="57">
        <v>86.9</v>
      </c>
      <c r="E741" s="60">
        <v>95.4</v>
      </c>
      <c r="F741" s="153">
        <f t="shared" si="74"/>
        <v>59582.1175</v>
      </c>
      <c r="G741" s="153">
        <f t="shared" si="74"/>
        <v>19289.540600000004</v>
      </c>
      <c r="H741" s="154">
        <f t="shared" si="74"/>
        <v>40273.777799999996</v>
      </c>
      <c r="I741" s="150"/>
      <c r="J741" s="151">
        <f t="shared" si="71"/>
        <v>0.32374714779144942</v>
      </c>
      <c r="K741" s="152">
        <f t="shared" si="72"/>
        <v>0.6759373363996336</v>
      </c>
      <c r="L741" s="57"/>
      <c r="M741" s="57"/>
      <c r="N741" s="57"/>
      <c r="O741" s="57"/>
      <c r="P741" s="57"/>
      <c r="Q741" s="57"/>
      <c r="R741" s="57"/>
      <c r="S741" s="57"/>
      <c r="T741" s="56"/>
      <c r="U741" s="56"/>
      <c r="V741" s="56"/>
      <c r="W741" s="56"/>
      <c r="X741" s="56"/>
      <c r="Y741" s="56"/>
      <c r="Z741" s="56"/>
      <c r="AA741" s="56"/>
      <c r="AB741" s="56"/>
      <c r="AC741" s="56"/>
      <c r="AD741" s="56"/>
    </row>
    <row r="742" spans="1:30" ht="15" customHeight="1" x14ac:dyDescent="0.35">
      <c r="A742" s="56"/>
      <c r="B742" s="59">
        <v>2009</v>
      </c>
      <c r="C742" s="57">
        <v>88.4</v>
      </c>
      <c r="D742" s="57">
        <v>84.2</v>
      </c>
      <c r="E742" s="60">
        <v>90.6</v>
      </c>
      <c r="F742" s="153">
        <f t="shared" si="74"/>
        <v>56941.180399999997</v>
      </c>
      <c r="G742" s="153">
        <f t="shared" si="74"/>
        <v>18690.210800000001</v>
      </c>
      <c r="H742" s="154">
        <f t="shared" si="74"/>
        <v>38247.424199999994</v>
      </c>
      <c r="I742" s="150"/>
      <c r="J742" s="151">
        <f t="shared" si="71"/>
        <v>0.32823715048941982</v>
      </c>
      <c r="K742" s="152">
        <f t="shared" si="72"/>
        <v>0.6717005852586786</v>
      </c>
      <c r="L742" s="57"/>
      <c r="M742" s="57"/>
      <c r="N742" s="57"/>
      <c r="O742" s="57"/>
      <c r="P742" s="57"/>
      <c r="Q742" s="57"/>
      <c r="R742" s="57"/>
      <c r="S742" s="57"/>
      <c r="T742" s="56"/>
      <c r="U742" s="56"/>
      <c r="V742" s="56"/>
      <c r="W742" s="56"/>
      <c r="X742" s="56"/>
      <c r="Y742" s="56"/>
      <c r="Z742" s="56"/>
      <c r="AA742" s="56"/>
      <c r="AB742" s="56"/>
      <c r="AC742" s="56"/>
      <c r="AD742" s="56"/>
    </row>
    <row r="743" spans="1:30" ht="15" customHeight="1" x14ac:dyDescent="0.35">
      <c r="A743" s="56"/>
      <c r="B743" s="59">
        <v>2010</v>
      </c>
      <c r="C743" s="57">
        <v>88.7</v>
      </c>
      <c r="D743" s="57">
        <v>85.5</v>
      </c>
      <c r="E743" s="60">
        <v>90.4</v>
      </c>
      <c r="F743" s="153">
        <f t="shared" si="74"/>
        <v>57134.419699999999</v>
      </c>
      <c r="G743" s="153">
        <f t="shared" si="74"/>
        <v>18978.777000000002</v>
      </c>
      <c r="H743" s="154">
        <f t="shared" si="74"/>
        <v>38162.9928</v>
      </c>
      <c r="I743" s="150"/>
      <c r="J743" s="151">
        <f t="shared" si="71"/>
        <v>0.33217764527325727</v>
      </c>
      <c r="K743" s="152">
        <f t="shared" si="72"/>
        <v>0.66795100047196243</v>
      </c>
      <c r="L743" s="57"/>
      <c r="M743" s="57"/>
      <c r="N743" s="57"/>
      <c r="O743" s="57"/>
      <c r="P743" s="57"/>
      <c r="Q743" s="57"/>
      <c r="R743" s="57"/>
      <c r="S743" s="57"/>
      <c r="T743" s="56"/>
      <c r="U743" s="56"/>
      <c r="V743" s="56"/>
      <c r="W743" s="56"/>
      <c r="X743" s="56"/>
      <c r="Y743" s="56"/>
      <c r="Z743" s="56"/>
      <c r="AA743" s="56"/>
      <c r="AB743" s="56"/>
      <c r="AC743" s="56"/>
      <c r="AD743" s="56"/>
    </row>
    <row r="744" spans="1:30" ht="15" customHeight="1" x14ac:dyDescent="0.35">
      <c r="A744" s="56"/>
      <c r="B744" s="59">
        <v>2011</v>
      </c>
      <c r="C744" s="57">
        <v>92.3</v>
      </c>
      <c r="D744" s="57">
        <v>89</v>
      </c>
      <c r="E744" s="60">
        <v>94.1</v>
      </c>
      <c r="F744" s="153">
        <f t="shared" si="74"/>
        <v>59453.291299999997</v>
      </c>
      <c r="G744" s="153">
        <f t="shared" si="74"/>
        <v>19755.686000000002</v>
      </c>
      <c r="H744" s="154">
        <f t="shared" si="74"/>
        <v>39724.973699999995</v>
      </c>
      <c r="I744" s="150"/>
      <c r="J744" s="151">
        <f t="shared" si="71"/>
        <v>0.33228918985011691</v>
      </c>
      <c r="K744" s="152">
        <f t="shared" si="72"/>
        <v>0.66817114463097849</v>
      </c>
      <c r="L744" s="57"/>
      <c r="M744" s="57"/>
      <c r="N744" s="57"/>
      <c r="O744" s="57"/>
      <c r="P744" s="57"/>
      <c r="Q744" s="57"/>
      <c r="R744" s="57"/>
      <c r="S744" s="57"/>
      <c r="T744" s="56"/>
      <c r="U744" s="56"/>
      <c r="V744" s="56"/>
      <c r="W744" s="56"/>
      <c r="X744" s="56"/>
      <c r="Y744" s="56"/>
      <c r="Z744" s="56"/>
      <c r="AA744" s="56"/>
      <c r="AB744" s="56"/>
      <c r="AC744" s="56"/>
      <c r="AD744" s="56"/>
    </row>
    <row r="745" spans="1:30" ht="15" customHeight="1" x14ac:dyDescent="0.35">
      <c r="A745" s="56"/>
      <c r="B745" s="59">
        <v>2012</v>
      </c>
      <c r="C745" s="57">
        <v>93</v>
      </c>
      <c r="D745" s="57">
        <v>90.2</v>
      </c>
      <c r="E745" s="60">
        <v>94.6</v>
      </c>
      <c r="F745" s="153">
        <f t="shared" si="74"/>
        <v>59904.182999999997</v>
      </c>
      <c r="G745" s="153">
        <f t="shared" si="74"/>
        <v>20022.054800000002</v>
      </c>
      <c r="H745" s="154">
        <f t="shared" si="74"/>
        <v>39936.052199999991</v>
      </c>
      <c r="I745" s="150"/>
      <c r="J745" s="151">
        <f t="shared" si="71"/>
        <v>0.33423466938861351</v>
      </c>
      <c r="K745" s="152">
        <f t="shared" si="72"/>
        <v>0.66666550147257653</v>
      </c>
      <c r="L745" s="57"/>
      <c r="M745" s="57"/>
      <c r="N745" s="57"/>
      <c r="O745" s="57"/>
      <c r="P745" s="57"/>
      <c r="Q745" s="57"/>
      <c r="R745" s="57"/>
      <c r="S745" s="57"/>
      <c r="T745" s="56"/>
      <c r="U745" s="56"/>
      <c r="V745" s="56"/>
      <c r="W745" s="56"/>
      <c r="X745" s="56"/>
      <c r="Y745" s="56"/>
      <c r="Z745" s="56"/>
      <c r="AA745" s="56"/>
      <c r="AB745" s="56"/>
      <c r="AC745" s="56"/>
      <c r="AD745" s="56"/>
    </row>
    <row r="746" spans="1:30" ht="15" customHeight="1" x14ac:dyDescent="0.35">
      <c r="A746" s="56"/>
      <c r="B746" s="59">
        <v>2013</v>
      </c>
      <c r="C746" s="57">
        <v>95.7</v>
      </c>
      <c r="D746" s="57">
        <v>92.6</v>
      </c>
      <c r="E746" s="60">
        <v>97.3</v>
      </c>
      <c r="F746" s="153">
        <f t="shared" si="74"/>
        <v>61643.3367</v>
      </c>
      <c r="G746" s="153">
        <f t="shared" si="74"/>
        <v>20554.792399999998</v>
      </c>
      <c r="H746" s="154">
        <f t="shared" si="74"/>
        <v>41075.876099999994</v>
      </c>
      <c r="I746" s="150"/>
      <c r="J746" s="151">
        <f t="shared" si="71"/>
        <v>0.33344710880973449</v>
      </c>
      <c r="K746" s="152">
        <f t="shared" si="72"/>
        <v>0.66634738317142383</v>
      </c>
      <c r="L746" s="57"/>
      <c r="M746" s="57"/>
      <c r="N746" s="57"/>
      <c r="O746" s="57"/>
      <c r="P746" s="57"/>
      <c r="Q746" s="57"/>
      <c r="R746" s="57"/>
      <c r="S746" s="57"/>
      <c r="T746" s="56"/>
      <c r="U746" s="56"/>
      <c r="V746" s="56"/>
      <c r="W746" s="56"/>
      <c r="X746" s="56"/>
      <c r="Y746" s="56"/>
      <c r="Z746" s="56"/>
      <c r="AA746" s="56"/>
      <c r="AB746" s="56"/>
      <c r="AC746" s="56"/>
      <c r="AD746" s="56"/>
    </row>
    <row r="747" spans="1:30" ht="15" customHeight="1" x14ac:dyDescent="0.35">
      <c r="A747" s="56"/>
      <c r="B747" s="59">
        <v>2014</v>
      </c>
      <c r="C747" s="57">
        <v>96.7</v>
      </c>
      <c r="D747" s="57">
        <v>95.6</v>
      </c>
      <c r="E747" s="60">
        <v>97.3</v>
      </c>
      <c r="F747" s="153">
        <f t="shared" si="74"/>
        <v>62287.467700000008</v>
      </c>
      <c r="G747" s="153">
        <f t="shared" si="74"/>
        <v>21220.714400000001</v>
      </c>
      <c r="H747" s="154">
        <f t="shared" si="74"/>
        <v>41075.876099999994</v>
      </c>
      <c r="I747" s="150"/>
      <c r="J747" s="151">
        <f t="shared" si="71"/>
        <v>0.34068995230640908</v>
      </c>
      <c r="K747" s="152">
        <f t="shared" si="72"/>
        <v>0.65945651054297061</v>
      </c>
      <c r="L747" s="57"/>
      <c r="M747" s="57"/>
      <c r="N747" s="57"/>
      <c r="O747" s="57"/>
      <c r="P747" s="57"/>
      <c r="Q747" s="57"/>
      <c r="R747" s="57"/>
      <c r="S747" s="57"/>
      <c r="T747" s="56"/>
      <c r="U747" s="56"/>
      <c r="V747" s="56"/>
      <c r="W747" s="56"/>
      <c r="X747" s="56"/>
      <c r="Y747" s="56"/>
      <c r="Z747" s="56"/>
      <c r="AA747" s="56"/>
      <c r="AB747" s="56"/>
      <c r="AC747" s="56"/>
      <c r="AD747" s="56"/>
    </row>
    <row r="748" spans="1:30" ht="15" customHeight="1" x14ac:dyDescent="0.35">
      <c r="A748" s="56"/>
      <c r="B748" s="59">
        <v>2015</v>
      </c>
      <c r="C748" s="57">
        <v>100</v>
      </c>
      <c r="D748" s="57">
        <v>100</v>
      </c>
      <c r="E748" s="60">
        <v>100</v>
      </c>
      <c r="F748" s="163">
        <v>64413.1</v>
      </c>
      <c r="G748" s="163">
        <v>22197.4</v>
      </c>
      <c r="H748" s="164">
        <v>42215.7</v>
      </c>
      <c r="I748" s="150"/>
      <c r="J748" s="151">
        <f t="shared" si="71"/>
        <v>0.34461002497939086</v>
      </c>
      <c r="K748" s="152">
        <f t="shared" si="72"/>
        <v>0.65538997502060914</v>
      </c>
      <c r="L748" s="57"/>
      <c r="M748" s="57"/>
      <c r="N748" s="57"/>
      <c r="O748" s="57"/>
      <c r="P748" s="57"/>
      <c r="Q748" s="57"/>
      <c r="R748" s="57"/>
      <c r="S748" s="57"/>
      <c r="T748" s="56"/>
      <c r="U748" s="56"/>
      <c r="V748" s="56"/>
      <c r="W748" s="56"/>
      <c r="X748" s="56"/>
      <c r="Y748" s="56"/>
      <c r="Z748" s="56"/>
      <c r="AA748" s="56"/>
      <c r="AB748" s="56"/>
      <c r="AC748" s="56"/>
      <c r="AD748" s="56"/>
    </row>
    <row r="749" spans="1:30" ht="15" customHeight="1" x14ac:dyDescent="0.35">
      <c r="A749" s="56"/>
      <c r="B749" s="59">
        <v>2016</v>
      </c>
      <c r="C749" s="57">
        <v>102.6</v>
      </c>
      <c r="D749" s="57">
        <v>100.6</v>
      </c>
      <c r="E749" s="60">
        <v>103.7</v>
      </c>
      <c r="F749" s="153">
        <f t="shared" ref="F749:H755" si="75">+F$748*C749/+C$748</f>
        <v>66087.840599999996</v>
      </c>
      <c r="G749" s="153">
        <f t="shared" si="75"/>
        <v>22330.5844</v>
      </c>
      <c r="H749" s="154">
        <f t="shared" si="75"/>
        <v>43777.680899999999</v>
      </c>
      <c r="I749" s="150"/>
      <c r="J749" s="151">
        <f t="shared" si="71"/>
        <v>0.33789248063281402</v>
      </c>
      <c r="K749" s="152">
        <f t="shared" si="72"/>
        <v>0.66241657319334479</v>
      </c>
      <c r="L749" s="57"/>
      <c r="M749" s="57"/>
      <c r="N749" s="57"/>
      <c r="O749" s="57"/>
      <c r="P749" s="57"/>
      <c r="Q749" s="57"/>
      <c r="R749" s="57"/>
      <c r="S749" s="57"/>
      <c r="T749" s="56"/>
      <c r="U749" s="56"/>
      <c r="V749" s="56"/>
      <c r="W749" s="56"/>
      <c r="X749" s="56"/>
      <c r="Y749" s="56"/>
      <c r="Z749" s="56"/>
      <c r="AA749" s="56"/>
      <c r="AB749" s="56"/>
      <c r="AC749" s="56"/>
      <c r="AD749" s="56"/>
    </row>
    <row r="750" spans="1:30" ht="15" customHeight="1" x14ac:dyDescent="0.35">
      <c r="A750" s="56"/>
      <c r="B750" s="59">
        <v>2017</v>
      </c>
      <c r="C750" s="57">
        <v>102.8</v>
      </c>
      <c r="D750" s="57">
        <v>102.7</v>
      </c>
      <c r="E750" s="60">
        <v>102.9</v>
      </c>
      <c r="F750" s="153">
        <f t="shared" si="75"/>
        <v>66216.666799999992</v>
      </c>
      <c r="G750" s="153">
        <f t="shared" si="75"/>
        <v>22796.729800000001</v>
      </c>
      <c r="H750" s="154">
        <f t="shared" si="75"/>
        <v>43439.955300000001</v>
      </c>
      <c r="I750" s="150"/>
      <c r="J750" s="151">
        <f t="shared" si="71"/>
        <v>0.34427480121968329</v>
      </c>
      <c r="K750" s="152">
        <f t="shared" si="72"/>
        <v>0.65602751390681613</v>
      </c>
      <c r="L750" s="57"/>
      <c r="M750" s="57"/>
      <c r="N750" s="57"/>
      <c r="O750" s="57"/>
      <c r="P750" s="57"/>
      <c r="Q750" s="57"/>
      <c r="R750" s="57"/>
      <c r="S750" s="57"/>
      <c r="T750" s="56"/>
      <c r="U750" s="56"/>
      <c r="V750" s="56"/>
      <c r="W750" s="56"/>
      <c r="X750" s="56"/>
      <c r="Y750" s="56"/>
      <c r="Z750" s="56"/>
      <c r="AA750" s="56"/>
      <c r="AB750" s="56"/>
      <c r="AC750" s="56"/>
      <c r="AD750" s="56"/>
    </row>
    <row r="751" spans="1:30" ht="15" customHeight="1" x14ac:dyDescent="0.35">
      <c r="A751" s="56"/>
      <c r="B751" s="59">
        <v>2018</v>
      </c>
      <c r="C751" s="57">
        <v>103.5</v>
      </c>
      <c r="D751" s="57">
        <v>103.8</v>
      </c>
      <c r="E751" s="60">
        <v>103.4</v>
      </c>
      <c r="F751" s="153">
        <f t="shared" si="75"/>
        <v>66667.558499999999</v>
      </c>
      <c r="G751" s="153">
        <f t="shared" si="75"/>
        <v>23040.9012</v>
      </c>
      <c r="H751" s="154">
        <f t="shared" si="75"/>
        <v>43651.033799999997</v>
      </c>
      <c r="I751" s="150"/>
      <c r="J751" s="151">
        <f t="shared" si="71"/>
        <v>0.34560889461701227</v>
      </c>
      <c r="K751" s="152">
        <f t="shared" si="72"/>
        <v>0.65475674799160366</v>
      </c>
      <c r="L751" s="57"/>
      <c r="M751" s="57"/>
      <c r="N751" s="57"/>
      <c r="O751" s="57"/>
      <c r="P751" s="57"/>
      <c r="Q751" s="57"/>
      <c r="R751" s="57"/>
      <c r="S751" s="57"/>
      <c r="T751" s="56"/>
      <c r="U751" s="56"/>
      <c r="V751" s="56"/>
      <c r="W751" s="56"/>
      <c r="X751" s="56"/>
      <c r="Y751" s="56"/>
      <c r="Z751" s="56"/>
      <c r="AA751" s="56"/>
      <c r="AB751" s="56"/>
      <c r="AC751" s="56"/>
      <c r="AD751" s="56"/>
    </row>
    <row r="752" spans="1:30" ht="15" customHeight="1" x14ac:dyDescent="0.35">
      <c r="A752" s="56"/>
      <c r="B752" s="59">
        <v>2019</v>
      </c>
      <c r="C752" s="57">
        <v>105.1</v>
      </c>
      <c r="D752" s="57">
        <v>105.6</v>
      </c>
      <c r="E752" s="60">
        <v>104.9</v>
      </c>
      <c r="F752" s="153">
        <f t="shared" si="75"/>
        <v>67698.168099999995</v>
      </c>
      <c r="G752" s="153">
        <f t="shared" si="75"/>
        <v>23440.454399999999</v>
      </c>
      <c r="H752" s="154">
        <f t="shared" si="75"/>
        <v>44284.2693</v>
      </c>
      <c r="I752" s="150"/>
      <c r="J752" s="151">
        <f t="shared" si="71"/>
        <v>0.34624946372810345</v>
      </c>
      <c r="K752" s="152">
        <f t="shared" si="72"/>
        <v>0.65414280094825794</v>
      </c>
      <c r="L752" s="57"/>
      <c r="M752" s="57"/>
      <c r="N752" s="57"/>
      <c r="O752" s="57"/>
      <c r="P752" s="57"/>
      <c r="Q752" s="57"/>
      <c r="R752" s="57"/>
      <c r="S752" s="57"/>
      <c r="T752" s="56"/>
      <c r="U752" s="56"/>
      <c r="V752" s="56"/>
      <c r="W752" s="56"/>
      <c r="X752" s="56"/>
      <c r="Y752" s="56"/>
      <c r="Z752" s="56"/>
      <c r="AA752" s="56"/>
      <c r="AB752" s="56"/>
      <c r="AC752" s="56"/>
      <c r="AD752" s="56"/>
    </row>
    <row r="753" spans="1:30" ht="15" customHeight="1" x14ac:dyDescent="0.35">
      <c r="A753" s="56"/>
      <c r="B753" s="59">
        <v>2020</v>
      </c>
      <c r="C753" s="57">
        <v>101</v>
      </c>
      <c r="D753" s="57">
        <v>95.6</v>
      </c>
      <c r="E753" s="60">
        <v>103.8</v>
      </c>
      <c r="F753" s="153">
        <f t="shared" si="75"/>
        <v>65057.231</v>
      </c>
      <c r="G753" s="153">
        <f t="shared" si="75"/>
        <v>21220.714400000001</v>
      </c>
      <c r="H753" s="154">
        <f t="shared" si="75"/>
        <v>43819.896599999993</v>
      </c>
      <c r="I753" s="150"/>
      <c r="J753" s="151">
        <f t="shared" si="71"/>
        <v>0.32618533057455212</v>
      </c>
      <c r="K753" s="152">
        <f t="shared" si="72"/>
        <v>0.67355920205088338</v>
      </c>
      <c r="L753" s="57"/>
      <c r="M753" s="57"/>
      <c r="N753" s="57"/>
      <c r="O753" s="57"/>
      <c r="P753" s="57"/>
      <c r="Q753" s="57"/>
      <c r="R753" s="57"/>
      <c r="S753" s="57"/>
      <c r="T753" s="56"/>
      <c r="U753" s="56"/>
      <c r="V753" s="56"/>
      <c r="W753" s="56"/>
      <c r="X753" s="56"/>
      <c r="Y753" s="56"/>
      <c r="Z753" s="56"/>
      <c r="AA753" s="56"/>
      <c r="AB753" s="56"/>
      <c r="AC753" s="56"/>
      <c r="AD753" s="56"/>
    </row>
    <row r="754" spans="1:30" ht="15" customHeight="1" x14ac:dyDescent="0.35">
      <c r="A754" s="56"/>
      <c r="B754" s="59">
        <v>2021</v>
      </c>
      <c r="C754" s="57">
        <v>103.6</v>
      </c>
      <c r="D754" s="57">
        <v>98</v>
      </c>
      <c r="E754" s="60">
        <v>106.6</v>
      </c>
      <c r="F754" s="153">
        <f t="shared" si="75"/>
        <v>66731.97159999999</v>
      </c>
      <c r="G754" s="153">
        <f t="shared" si="75"/>
        <v>21753.452000000001</v>
      </c>
      <c r="H754" s="154">
        <f t="shared" si="75"/>
        <v>45001.936199999989</v>
      </c>
      <c r="I754" s="150"/>
      <c r="J754" s="151">
        <f t="shared" si="71"/>
        <v>0.32598245606158599</v>
      </c>
      <c r="K754" s="152">
        <f t="shared" si="72"/>
        <v>0.67436844920074257</v>
      </c>
      <c r="L754" s="57"/>
      <c r="M754" s="57"/>
      <c r="N754" s="57"/>
      <c r="O754" s="57"/>
      <c r="P754" s="57"/>
      <c r="Q754" s="57"/>
      <c r="R754" s="57"/>
      <c r="S754" s="57"/>
      <c r="T754" s="56"/>
      <c r="U754" s="56"/>
      <c r="V754" s="56"/>
      <c r="W754" s="56"/>
      <c r="X754" s="56"/>
      <c r="Y754" s="56"/>
      <c r="Z754" s="56"/>
      <c r="AA754" s="56"/>
      <c r="AB754" s="56"/>
      <c r="AC754" s="56"/>
      <c r="AD754" s="56"/>
    </row>
    <row r="755" spans="1:30" ht="15" customHeight="1" thickBot="1" x14ac:dyDescent="0.4">
      <c r="A755" s="62"/>
      <c r="B755" s="63">
        <v>2022</v>
      </c>
      <c r="C755" s="64">
        <v>105</v>
      </c>
      <c r="D755" s="64">
        <v>97.3</v>
      </c>
      <c r="E755" s="65">
        <v>108.9</v>
      </c>
      <c r="F755" s="155">
        <f t="shared" si="75"/>
        <v>67633.755000000005</v>
      </c>
      <c r="G755" s="155">
        <f t="shared" si="75"/>
        <v>21598.070200000002</v>
      </c>
      <c r="H755" s="156">
        <f t="shared" si="75"/>
        <v>45972.897299999997</v>
      </c>
      <c r="I755" s="150"/>
      <c r="J755" s="157">
        <f t="shared" si="71"/>
        <v>0.31933862314756883</v>
      </c>
      <c r="K755" s="158">
        <f t="shared" si="72"/>
        <v>0.67973303123566031</v>
      </c>
      <c r="L755" s="57"/>
      <c r="M755" s="57"/>
      <c r="N755" s="57"/>
      <c r="O755" s="57"/>
      <c r="P755" s="57"/>
      <c r="Q755" s="57"/>
      <c r="R755" s="57"/>
      <c r="S755" s="57"/>
      <c r="T755" s="56"/>
      <c r="U755" s="56"/>
      <c r="V755" s="56"/>
      <c r="W755" s="56"/>
      <c r="X755" s="56"/>
      <c r="Y755" s="56"/>
      <c r="Z755" s="56"/>
      <c r="AA755" s="56"/>
      <c r="AB755" s="56"/>
      <c r="AC755" s="56"/>
      <c r="AD755" s="56"/>
    </row>
    <row r="756" spans="1:30" ht="15" customHeight="1" x14ac:dyDescent="0.35">
      <c r="A756" s="52" t="s">
        <v>30</v>
      </c>
      <c r="B756" s="53">
        <v>1994</v>
      </c>
      <c r="C756" s="54">
        <v>82.6</v>
      </c>
      <c r="D756" s="54">
        <v>77.5</v>
      </c>
      <c r="E756" s="55">
        <v>84.9</v>
      </c>
      <c r="F756" s="148">
        <f t="shared" ref="F756:H776" si="76">+F$777*C756/+C$777</f>
        <v>32181.538199999995</v>
      </c>
      <c r="G756" s="148">
        <f t="shared" si="76"/>
        <v>9739.8125</v>
      </c>
      <c r="H756" s="149">
        <f t="shared" si="76"/>
        <v>22407.826800000003</v>
      </c>
      <c r="I756" s="150"/>
      <c r="J756" s="159">
        <f t="shared" si="71"/>
        <v>0.30265217403436612</v>
      </c>
      <c r="K756" s="160">
        <f t="shared" si="72"/>
        <v>0.69629446115164273</v>
      </c>
      <c r="L756" s="57"/>
      <c r="M756" s="57"/>
      <c r="N756" s="57"/>
      <c r="O756" s="57"/>
      <c r="P756" s="57"/>
      <c r="Q756" s="57"/>
      <c r="R756" s="57"/>
      <c r="S756" s="57"/>
      <c r="T756" s="56"/>
      <c r="U756" s="56"/>
      <c r="V756" s="56"/>
      <c r="W756" s="56"/>
      <c r="X756" s="56"/>
      <c r="Y756" s="56"/>
      <c r="Z756" s="56"/>
      <c r="AA756" s="56"/>
      <c r="AB756" s="56"/>
      <c r="AC756" s="56"/>
      <c r="AD756" s="56"/>
    </row>
    <row r="757" spans="1:30" ht="15" customHeight="1" x14ac:dyDescent="0.35">
      <c r="A757" s="58"/>
      <c r="B757" s="59">
        <v>1995</v>
      </c>
      <c r="C757" s="57">
        <v>85.6</v>
      </c>
      <c r="D757" s="57">
        <v>83.1</v>
      </c>
      <c r="E757" s="60">
        <v>86.8</v>
      </c>
      <c r="F757" s="153">
        <f t="shared" si="76"/>
        <v>33350.359199999992</v>
      </c>
      <c r="G757" s="153">
        <f t="shared" si="76"/>
        <v>10443.592499999999</v>
      </c>
      <c r="H757" s="154">
        <f t="shared" si="76"/>
        <v>22909.297599999998</v>
      </c>
      <c r="I757" s="150"/>
      <c r="J757" s="151">
        <f t="shared" si="71"/>
        <v>0.31314782660571766</v>
      </c>
      <c r="K757" s="152">
        <f t="shared" si="72"/>
        <v>0.68692806163239173</v>
      </c>
      <c r="L757" s="57"/>
      <c r="M757" s="57"/>
      <c r="N757" s="57"/>
      <c r="O757" s="57"/>
      <c r="P757" s="57"/>
      <c r="Q757" s="57"/>
      <c r="R757" s="57"/>
      <c r="S757" s="57"/>
      <c r="T757" s="56"/>
      <c r="U757" s="56"/>
      <c r="V757" s="56"/>
      <c r="W757" s="56"/>
      <c r="X757" s="56"/>
      <c r="Y757" s="56"/>
      <c r="Z757" s="56"/>
      <c r="AA757" s="56"/>
      <c r="AB757" s="56"/>
      <c r="AC757" s="56"/>
      <c r="AD757" s="56"/>
    </row>
    <row r="758" spans="1:30" ht="15" customHeight="1" x14ac:dyDescent="0.35">
      <c r="A758" s="56"/>
      <c r="B758" s="59">
        <v>1996</v>
      </c>
      <c r="C758" s="57">
        <v>86.5</v>
      </c>
      <c r="D758" s="57">
        <v>82.1</v>
      </c>
      <c r="E758" s="60">
        <v>88.5</v>
      </c>
      <c r="F758" s="153">
        <f t="shared" si="76"/>
        <v>33701.005499999999</v>
      </c>
      <c r="G758" s="153">
        <f t="shared" si="76"/>
        <v>10317.9175</v>
      </c>
      <c r="H758" s="154">
        <f t="shared" si="76"/>
        <v>23357.982000000004</v>
      </c>
      <c r="I758" s="150"/>
      <c r="J758" s="151">
        <f t="shared" si="71"/>
        <v>0.30616052390484311</v>
      </c>
      <c r="K758" s="152">
        <f t="shared" si="72"/>
        <v>0.69309451315925885</v>
      </c>
      <c r="L758" s="57"/>
      <c r="M758" s="57"/>
      <c r="N758" s="57"/>
      <c r="O758" s="57"/>
      <c r="P758" s="57"/>
      <c r="Q758" s="57"/>
      <c r="R758" s="57"/>
      <c r="S758" s="57"/>
      <c r="T758" s="56"/>
      <c r="U758" s="56"/>
      <c r="V758" s="56"/>
      <c r="W758" s="56"/>
      <c r="X758" s="56"/>
      <c r="Y758" s="56"/>
      <c r="Z758" s="56"/>
      <c r="AA758" s="56"/>
      <c r="AB758" s="56"/>
      <c r="AC758" s="56"/>
      <c r="AD758" s="56"/>
    </row>
    <row r="759" spans="1:30" ht="15" customHeight="1" x14ac:dyDescent="0.35">
      <c r="A759" s="56"/>
      <c r="B759" s="59">
        <v>1997</v>
      </c>
      <c r="C759" s="57">
        <v>87.9</v>
      </c>
      <c r="D759" s="57">
        <v>81.900000000000006</v>
      </c>
      <c r="E759" s="60">
        <v>90.6</v>
      </c>
      <c r="F759" s="153">
        <f t="shared" si="76"/>
        <v>34246.455300000001</v>
      </c>
      <c r="G759" s="153">
        <f t="shared" si="76"/>
        <v>10292.782500000001</v>
      </c>
      <c r="H759" s="154">
        <f t="shared" si="76"/>
        <v>23912.2392</v>
      </c>
      <c r="I759" s="150"/>
      <c r="J759" s="151">
        <f t="shared" si="71"/>
        <v>0.30055030250094233</v>
      </c>
      <c r="K759" s="152">
        <f t="shared" si="72"/>
        <v>0.69823983213818919</v>
      </c>
      <c r="L759" s="57"/>
      <c r="M759" s="57"/>
      <c r="N759" s="57"/>
      <c r="O759" s="57"/>
      <c r="P759" s="57"/>
      <c r="Q759" s="57"/>
      <c r="R759" s="57"/>
      <c r="S759" s="57"/>
      <c r="T759" s="56"/>
      <c r="U759" s="56"/>
      <c r="V759" s="56"/>
      <c r="W759" s="56"/>
      <c r="X759" s="56"/>
      <c r="Y759" s="56"/>
      <c r="Z759" s="56"/>
      <c r="AA759" s="56"/>
      <c r="AB759" s="56"/>
      <c r="AC759" s="56"/>
      <c r="AD759" s="56"/>
    </row>
    <row r="760" spans="1:30" ht="15" customHeight="1" x14ac:dyDescent="0.35">
      <c r="A760" s="56"/>
      <c r="B760" s="59">
        <v>1998</v>
      </c>
      <c r="C760" s="57">
        <v>89.4</v>
      </c>
      <c r="D760" s="57">
        <v>84.3</v>
      </c>
      <c r="E760" s="60">
        <v>91.8</v>
      </c>
      <c r="F760" s="153">
        <f t="shared" si="76"/>
        <v>34830.8658</v>
      </c>
      <c r="G760" s="153">
        <f t="shared" si="76"/>
        <v>10594.4025</v>
      </c>
      <c r="H760" s="154">
        <f t="shared" si="76"/>
        <v>24228.957599999998</v>
      </c>
      <c r="I760" s="150"/>
      <c r="J760" s="151">
        <f t="shared" si="71"/>
        <v>0.30416707298731577</v>
      </c>
      <c r="K760" s="152">
        <f t="shared" si="72"/>
        <v>0.69561743710660207</v>
      </c>
      <c r="L760" s="57"/>
      <c r="M760" s="57"/>
      <c r="N760" s="57"/>
      <c r="O760" s="57"/>
      <c r="P760" s="57"/>
      <c r="Q760" s="57"/>
      <c r="R760" s="57"/>
      <c r="S760" s="57"/>
      <c r="T760" s="56"/>
      <c r="U760" s="56"/>
      <c r="V760" s="56"/>
      <c r="W760" s="56"/>
      <c r="X760" s="56"/>
      <c r="Y760" s="56"/>
      <c r="Z760" s="56"/>
      <c r="AA760" s="56"/>
      <c r="AB760" s="56"/>
      <c r="AC760" s="56"/>
      <c r="AD760" s="56"/>
    </row>
    <row r="761" spans="1:30" ht="15" customHeight="1" x14ac:dyDescent="0.35">
      <c r="A761" s="56"/>
      <c r="B761" s="59">
        <v>1999</v>
      </c>
      <c r="C761" s="57">
        <v>91.7</v>
      </c>
      <c r="D761" s="57">
        <v>89.3</v>
      </c>
      <c r="E761" s="60">
        <v>93</v>
      </c>
      <c r="F761" s="153">
        <f t="shared" si="76"/>
        <v>35726.961900000002</v>
      </c>
      <c r="G761" s="153">
        <f t="shared" si="76"/>
        <v>11222.7775</v>
      </c>
      <c r="H761" s="154">
        <f t="shared" si="76"/>
        <v>24545.675999999999</v>
      </c>
      <c r="I761" s="150"/>
      <c r="J761" s="151">
        <f t="shared" si="71"/>
        <v>0.31412627615560001</v>
      </c>
      <c r="K761" s="152">
        <f t="shared" si="72"/>
        <v>0.68703507644180617</v>
      </c>
      <c r="L761" s="57"/>
      <c r="M761" s="57"/>
      <c r="N761" s="57"/>
      <c r="O761" s="57"/>
      <c r="P761" s="57"/>
      <c r="Q761" s="57"/>
      <c r="R761" s="57"/>
      <c r="S761" s="57"/>
      <c r="T761" s="56"/>
      <c r="U761" s="56"/>
      <c r="V761" s="56"/>
      <c r="W761" s="56"/>
      <c r="X761" s="56"/>
      <c r="Y761" s="56"/>
      <c r="Z761" s="56"/>
      <c r="AA761" s="56"/>
      <c r="AB761" s="56"/>
      <c r="AC761" s="56"/>
      <c r="AD761" s="56"/>
    </row>
    <row r="762" spans="1:30" ht="15" customHeight="1" x14ac:dyDescent="0.35">
      <c r="A762" s="56"/>
      <c r="B762" s="59">
        <v>2000</v>
      </c>
      <c r="C762" s="57">
        <v>94.1</v>
      </c>
      <c r="D762" s="57">
        <v>90.7</v>
      </c>
      <c r="E762" s="60">
        <v>95.8</v>
      </c>
      <c r="F762" s="153">
        <f t="shared" si="76"/>
        <v>36662.018699999993</v>
      </c>
      <c r="G762" s="153">
        <f t="shared" si="76"/>
        <v>11398.7225</v>
      </c>
      <c r="H762" s="154">
        <f t="shared" si="76"/>
        <v>25284.685600000001</v>
      </c>
      <c r="I762" s="150"/>
      <c r="J762" s="151">
        <f t="shared" si="71"/>
        <v>0.31091366226377498</v>
      </c>
      <c r="K762" s="152">
        <f t="shared" si="72"/>
        <v>0.68966975896501859</v>
      </c>
      <c r="L762" s="57"/>
      <c r="M762" s="57"/>
      <c r="N762" s="57"/>
      <c r="O762" s="57"/>
      <c r="P762" s="57"/>
      <c r="Q762" s="57"/>
      <c r="R762" s="57"/>
      <c r="S762" s="57"/>
      <c r="T762" s="56"/>
      <c r="U762" s="56"/>
      <c r="V762" s="56"/>
      <c r="W762" s="56"/>
      <c r="X762" s="56"/>
      <c r="Y762" s="56"/>
      <c r="Z762" s="56"/>
      <c r="AA762" s="56"/>
      <c r="AB762" s="56"/>
      <c r="AC762" s="56"/>
      <c r="AD762" s="56"/>
    </row>
    <row r="763" spans="1:30" ht="15" customHeight="1" x14ac:dyDescent="0.35">
      <c r="A763" s="56"/>
      <c r="B763" s="59">
        <v>2001</v>
      </c>
      <c r="C763" s="57">
        <v>95.2</v>
      </c>
      <c r="D763" s="57">
        <v>91.7</v>
      </c>
      <c r="E763" s="60">
        <v>96.9</v>
      </c>
      <c r="F763" s="153">
        <f t="shared" si="76"/>
        <v>37090.5864</v>
      </c>
      <c r="G763" s="153">
        <f t="shared" si="76"/>
        <v>11524.397499999999</v>
      </c>
      <c r="H763" s="154">
        <f t="shared" si="76"/>
        <v>25575.0108</v>
      </c>
      <c r="I763" s="150"/>
      <c r="J763" s="151">
        <f t="shared" si="71"/>
        <v>0.31070949851577434</v>
      </c>
      <c r="K763" s="152">
        <f t="shared" si="72"/>
        <v>0.68952834889663539</v>
      </c>
      <c r="L763" s="57"/>
      <c r="M763" s="57"/>
      <c r="N763" s="57"/>
      <c r="O763" s="57"/>
      <c r="P763" s="57"/>
      <c r="Q763" s="57"/>
      <c r="R763" s="57"/>
      <c r="S763" s="57"/>
      <c r="T763" s="56"/>
      <c r="U763" s="56"/>
      <c r="V763" s="56"/>
      <c r="W763" s="56"/>
      <c r="X763" s="56"/>
      <c r="Y763" s="56"/>
      <c r="Z763" s="56"/>
      <c r="AA763" s="56"/>
      <c r="AB763" s="56"/>
      <c r="AC763" s="56"/>
      <c r="AD763" s="56"/>
    </row>
    <row r="764" spans="1:30" ht="15" customHeight="1" x14ac:dyDescent="0.35">
      <c r="A764" s="56"/>
      <c r="B764" s="59">
        <v>2002</v>
      </c>
      <c r="C764" s="57">
        <v>95.8</v>
      </c>
      <c r="D764" s="57">
        <v>92.2</v>
      </c>
      <c r="E764" s="60">
        <v>97.6</v>
      </c>
      <c r="F764" s="153">
        <f t="shared" si="76"/>
        <v>37324.350599999998</v>
      </c>
      <c r="G764" s="153">
        <f t="shared" si="76"/>
        <v>11587.235000000001</v>
      </c>
      <c r="H764" s="154">
        <f t="shared" si="76"/>
        <v>25759.763199999998</v>
      </c>
      <c r="I764" s="150"/>
      <c r="J764" s="151">
        <f t="shared" si="71"/>
        <v>0.31044706240649239</v>
      </c>
      <c r="K764" s="152">
        <f t="shared" si="72"/>
        <v>0.69015971573260271</v>
      </c>
      <c r="L764" s="57"/>
      <c r="M764" s="57"/>
      <c r="N764" s="57"/>
      <c r="O764" s="57"/>
      <c r="P764" s="57"/>
      <c r="Q764" s="57"/>
      <c r="R764" s="57"/>
      <c r="S764" s="57"/>
      <c r="T764" s="56"/>
      <c r="U764" s="56"/>
      <c r="V764" s="56"/>
      <c r="W764" s="56"/>
      <c r="X764" s="56"/>
      <c r="Y764" s="56"/>
      <c r="Z764" s="56"/>
      <c r="AA764" s="56"/>
      <c r="AB764" s="56"/>
      <c r="AC764" s="56"/>
      <c r="AD764" s="56"/>
    </row>
    <row r="765" spans="1:30" ht="15" customHeight="1" x14ac:dyDescent="0.35">
      <c r="A765" s="56"/>
      <c r="B765" s="59">
        <v>2003</v>
      </c>
      <c r="C765" s="57">
        <v>97.8</v>
      </c>
      <c r="D765" s="57">
        <v>95.7</v>
      </c>
      <c r="E765" s="60">
        <v>98.8</v>
      </c>
      <c r="F765" s="153">
        <f t="shared" si="76"/>
        <v>38103.564599999998</v>
      </c>
      <c r="G765" s="153">
        <f t="shared" si="76"/>
        <v>12027.0975</v>
      </c>
      <c r="H765" s="154">
        <f t="shared" si="76"/>
        <v>26076.481600000003</v>
      </c>
      <c r="I765" s="150"/>
      <c r="J765" s="151">
        <f t="shared" si="71"/>
        <v>0.31564231919656149</v>
      </c>
      <c r="K765" s="152">
        <f t="shared" si="72"/>
        <v>0.68435806134526334</v>
      </c>
      <c r="L765" s="57"/>
      <c r="M765" s="57"/>
      <c r="N765" s="57"/>
      <c r="O765" s="57"/>
      <c r="P765" s="57"/>
      <c r="Q765" s="57"/>
      <c r="R765" s="57"/>
      <c r="S765" s="57"/>
      <c r="T765" s="56"/>
      <c r="U765" s="56"/>
      <c r="V765" s="56"/>
      <c r="W765" s="56"/>
      <c r="X765" s="56"/>
      <c r="Y765" s="56"/>
      <c r="Z765" s="56"/>
      <c r="AA765" s="56"/>
      <c r="AB765" s="56"/>
      <c r="AC765" s="56"/>
      <c r="AD765" s="56"/>
    </row>
    <row r="766" spans="1:30" ht="15" customHeight="1" x14ac:dyDescent="0.35">
      <c r="A766" s="56"/>
      <c r="B766" s="59">
        <v>2004</v>
      </c>
      <c r="C766" s="57">
        <v>97.6</v>
      </c>
      <c r="D766" s="57">
        <v>95.2</v>
      </c>
      <c r="E766" s="60">
        <v>98.7</v>
      </c>
      <c r="F766" s="153">
        <f t="shared" si="76"/>
        <v>38025.643199999991</v>
      </c>
      <c r="G766" s="153">
        <f t="shared" si="76"/>
        <v>11964.26</v>
      </c>
      <c r="H766" s="154">
        <f t="shared" si="76"/>
        <v>26050.088400000004</v>
      </c>
      <c r="I766" s="150"/>
      <c r="J766" s="151">
        <f t="shared" si="71"/>
        <v>0.31463662395065028</v>
      </c>
      <c r="K766" s="152">
        <f t="shared" si="72"/>
        <v>0.68506634491326657</v>
      </c>
      <c r="L766" s="57"/>
      <c r="M766" s="57"/>
      <c r="N766" s="57"/>
      <c r="O766" s="57"/>
      <c r="P766" s="57"/>
      <c r="Q766" s="57"/>
      <c r="R766" s="57"/>
      <c r="S766" s="57"/>
      <c r="T766" s="56"/>
      <c r="U766" s="56"/>
      <c r="V766" s="56"/>
      <c r="W766" s="56"/>
      <c r="X766" s="56"/>
      <c r="Y766" s="56"/>
      <c r="Z766" s="56"/>
      <c r="AA766" s="56"/>
      <c r="AB766" s="56"/>
      <c r="AC766" s="56"/>
      <c r="AD766" s="56"/>
    </row>
    <row r="767" spans="1:30" ht="15" customHeight="1" x14ac:dyDescent="0.35">
      <c r="A767" s="56"/>
      <c r="B767" s="59">
        <v>2005</v>
      </c>
      <c r="C767" s="57">
        <v>96.2</v>
      </c>
      <c r="D767" s="57">
        <v>92.4</v>
      </c>
      <c r="E767" s="60">
        <v>98</v>
      </c>
      <c r="F767" s="153">
        <f t="shared" si="76"/>
        <v>37480.193399999996</v>
      </c>
      <c r="G767" s="153">
        <f t="shared" si="76"/>
        <v>11612.37</v>
      </c>
      <c r="H767" s="154">
        <f t="shared" si="76"/>
        <v>25865.335999999999</v>
      </c>
      <c r="I767" s="150"/>
      <c r="J767" s="151">
        <f t="shared" si="71"/>
        <v>0.30982684310268266</v>
      </c>
      <c r="K767" s="152">
        <f t="shared" si="72"/>
        <v>0.69010679117787055</v>
      </c>
      <c r="L767" s="57"/>
      <c r="M767" s="57"/>
      <c r="N767" s="57"/>
      <c r="O767" s="57"/>
      <c r="P767" s="57"/>
      <c r="Q767" s="57"/>
      <c r="R767" s="57"/>
      <c r="S767" s="57"/>
      <c r="T767" s="56"/>
      <c r="U767" s="56"/>
      <c r="V767" s="56"/>
      <c r="W767" s="56"/>
      <c r="X767" s="56"/>
      <c r="Y767" s="56"/>
      <c r="Z767" s="56"/>
      <c r="AA767" s="56"/>
      <c r="AB767" s="56"/>
      <c r="AC767" s="56"/>
      <c r="AD767" s="56"/>
    </row>
    <row r="768" spans="1:30" ht="15" customHeight="1" x14ac:dyDescent="0.35">
      <c r="A768" s="56"/>
      <c r="B768" s="59">
        <v>2006</v>
      </c>
      <c r="C768" s="57">
        <v>95.2</v>
      </c>
      <c r="D768" s="57">
        <v>88.1</v>
      </c>
      <c r="E768" s="60">
        <v>98.6</v>
      </c>
      <c r="F768" s="153">
        <f t="shared" si="76"/>
        <v>37090.5864</v>
      </c>
      <c r="G768" s="153">
        <f t="shared" si="76"/>
        <v>11071.967500000001</v>
      </c>
      <c r="H768" s="154">
        <f t="shared" si="76"/>
        <v>26023.695200000002</v>
      </c>
      <c r="I768" s="150"/>
      <c r="J768" s="151">
        <f t="shared" si="71"/>
        <v>0.29851152474634374</v>
      </c>
      <c r="K768" s="152">
        <f t="shared" si="72"/>
        <v>0.70162533747376943</v>
      </c>
      <c r="L768" s="57"/>
      <c r="M768" s="57"/>
      <c r="N768" s="57"/>
      <c r="O768" s="57"/>
      <c r="P768" s="57"/>
      <c r="Q768" s="57"/>
      <c r="R768" s="57"/>
      <c r="S768" s="57"/>
      <c r="T768" s="56"/>
      <c r="U768" s="56"/>
      <c r="V768" s="56"/>
      <c r="W768" s="56"/>
      <c r="X768" s="56"/>
      <c r="Y768" s="56"/>
      <c r="Z768" s="56"/>
      <c r="AA768" s="56"/>
      <c r="AB768" s="56"/>
      <c r="AC768" s="56"/>
      <c r="AD768" s="56"/>
    </row>
    <row r="769" spans="1:30" ht="15" customHeight="1" x14ac:dyDescent="0.35">
      <c r="A769" s="56"/>
      <c r="B769" s="59">
        <v>2007</v>
      </c>
      <c r="C769" s="57">
        <v>96.1</v>
      </c>
      <c r="D769" s="57">
        <v>88.7</v>
      </c>
      <c r="E769" s="60">
        <v>99.7</v>
      </c>
      <c r="F769" s="153">
        <f t="shared" si="76"/>
        <v>37441.232699999993</v>
      </c>
      <c r="G769" s="153">
        <f t="shared" si="76"/>
        <v>11147.372499999999</v>
      </c>
      <c r="H769" s="154">
        <f t="shared" si="76"/>
        <v>26314.020400000001</v>
      </c>
      <c r="I769" s="150"/>
      <c r="J769" s="151">
        <f t="shared" si="71"/>
        <v>0.29772984744703668</v>
      </c>
      <c r="K769" s="152">
        <f t="shared" si="72"/>
        <v>0.70280860170503967</v>
      </c>
      <c r="L769" s="57"/>
      <c r="M769" s="57"/>
      <c r="N769" s="57"/>
      <c r="O769" s="57"/>
      <c r="P769" s="57"/>
      <c r="Q769" s="57"/>
      <c r="R769" s="57"/>
      <c r="S769" s="57"/>
      <c r="T769" s="56"/>
      <c r="U769" s="56"/>
      <c r="V769" s="56"/>
      <c r="W769" s="56"/>
      <c r="X769" s="56"/>
      <c r="Y769" s="56"/>
      <c r="Z769" s="56"/>
      <c r="AA769" s="56"/>
      <c r="AB769" s="56"/>
      <c r="AC769" s="56"/>
      <c r="AD769" s="56"/>
    </row>
    <row r="770" spans="1:30" ht="15" customHeight="1" x14ac:dyDescent="0.35">
      <c r="A770" s="56"/>
      <c r="B770" s="59">
        <v>2008</v>
      </c>
      <c r="C770" s="57">
        <v>95</v>
      </c>
      <c r="D770" s="57">
        <v>85</v>
      </c>
      <c r="E770" s="60">
        <v>99.7</v>
      </c>
      <c r="F770" s="153">
        <f t="shared" si="76"/>
        <v>37012.664999999994</v>
      </c>
      <c r="G770" s="153">
        <f t="shared" si="76"/>
        <v>10682.375</v>
      </c>
      <c r="H770" s="154">
        <f t="shared" si="76"/>
        <v>26314.020400000001</v>
      </c>
      <c r="I770" s="150"/>
      <c r="J770" s="151">
        <f t="shared" ref="J770:J833" si="77">+G770/F770</f>
        <v>0.2886140460299198</v>
      </c>
      <c r="K770" s="152">
        <f t="shared" ref="K770:K833" si="78">+H770/F770</f>
        <v>0.71094638551425593</v>
      </c>
      <c r="L770" s="57"/>
      <c r="M770" s="57"/>
      <c r="N770" s="57"/>
      <c r="O770" s="57"/>
      <c r="P770" s="57"/>
      <c r="Q770" s="57"/>
      <c r="R770" s="57"/>
      <c r="S770" s="57"/>
      <c r="T770" s="56"/>
      <c r="U770" s="56"/>
      <c r="V770" s="56"/>
      <c r="W770" s="56"/>
      <c r="X770" s="56"/>
      <c r="Y770" s="56"/>
      <c r="Z770" s="56"/>
      <c r="AA770" s="56"/>
      <c r="AB770" s="56"/>
      <c r="AC770" s="56"/>
      <c r="AD770" s="56"/>
    </row>
    <row r="771" spans="1:30" ht="15" customHeight="1" x14ac:dyDescent="0.35">
      <c r="A771" s="56"/>
      <c r="B771" s="59">
        <v>2009</v>
      </c>
      <c r="C771" s="57">
        <v>96.3</v>
      </c>
      <c r="D771" s="57">
        <v>88.5</v>
      </c>
      <c r="E771" s="60">
        <v>100.1</v>
      </c>
      <c r="F771" s="153">
        <f t="shared" si="76"/>
        <v>37519.1541</v>
      </c>
      <c r="G771" s="153">
        <f t="shared" si="76"/>
        <v>11122.237499999999</v>
      </c>
      <c r="H771" s="154">
        <f t="shared" si="76"/>
        <v>26419.593199999999</v>
      </c>
      <c r="I771" s="150"/>
      <c r="J771" s="151">
        <f t="shared" si="77"/>
        <v>0.29644158475310611</v>
      </c>
      <c r="K771" s="152">
        <f t="shared" si="78"/>
        <v>0.70416281586689611</v>
      </c>
      <c r="L771" s="57"/>
      <c r="M771" s="57"/>
      <c r="N771" s="57"/>
      <c r="O771" s="57"/>
      <c r="P771" s="57"/>
      <c r="Q771" s="57"/>
      <c r="R771" s="57"/>
      <c r="S771" s="57"/>
      <c r="T771" s="56"/>
      <c r="U771" s="56"/>
      <c r="V771" s="56"/>
      <c r="W771" s="56"/>
      <c r="X771" s="56"/>
      <c r="Y771" s="56"/>
      <c r="Z771" s="56"/>
      <c r="AA771" s="56"/>
      <c r="AB771" s="56"/>
      <c r="AC771" s="56"/>
      <c r="AD771" s="56"/>
    </row>
    <row r="772" spans="1:30" ht="15" customHeight="1" x14ac:dyDescent="0.35">
      <c r="A772" s="56"/>
      <c r="B772" s="59">
        <v>2010</v>
      </c>
      <c r="C772" s="57">
        <v>98</v>
      </c>
      <c r="D772" s="57">
        <v>95.9</v>
      </c>
      <c r="E772" s="60">
        <v>99.1</v>
      </c>
      <c r="F772" s="153">
        <f t="shared" si="76"/>
        <v>38181.485999999997</v>
      </c>
      <c r="G772" s="153">
        <f t="shared" si="76"/>
        <v>12052.2325</v>
      </c>
      <c r="H772" s="154">
        <f t="shared" si="76"/>
        <v>26155.661200000002</v>
      </c>
      <c r="I772" s="150"/>
      <c r="J772" s="151">
        <f t="shared" si="77"/>
        <v>0.31565645454448787</v>
      </c>
      <c r="K772" s="152">
        <f t="shared" si="78"/>
        <v>0.68503518171084288</v>
      </c>
      <c r="L772" s="57"/>
      <c r="M772" s="57"/>
      <c r="N772" s="57"/>
      <c r="O772" s="57"/>
      <c r="P772" s="57"/>
      <c r="Q772" s="57"/>
      <c r="R772" s="57"/>
      <c r="S772" s="57"/>
      <c r="T772" s="56"/>
      <c r="U772" s="56"/>
      <c r="V772" s="56"/>
      <c r="W772" s="56"/>
      <c r="X772" s="56"/>
      <c r="Y772" s="56"/>
      <c r="Z772" s="56"/>
      <c r="AA772" s="56"/>
      <c r="AB772" s="56"/>
      <c r="AC772" s="56"/>
      <c r="AD772" s="56"/>
    </row>
    <row r="773" spans="1:30" ht="15" customHeight="1" x14ac:dyDescent="0.35">
      <c r="A773" s="56"/>
      <c r="B773" s="59">
        <v>2011</v>
      </c>
      <c r="C773" s="57">
        <v>98.7</v>
      </c>
      <c r="D773" s="57">
        <v>96.2</v>
      </c>
      <c r="E773" s="60">
        <v>99.9</v>
      </c>
      <c r="F773" s="153">
        <f t="shared" si="76"/>
        <v>38454.210899999998</v>
      </c>
      <c r="G773" s="153">
        <f t="shared" si="76"/>
        <v>12089.934999999999</v>
      </c>
      <c r="H773" s="154">
        <f t="shared" si="76"/>
        <v>26366.806800000002</v>
      </c>
      <c r="I773" s="150"/>
      <c r="J773" s="151">
        <f t="shared" si="77"/>
        <v>0.31439820807764907</v>
      </c>
      <c r="K773" s="152">
        <f t="shared" si="78"/>
        <v>0.68566760786137992</v>
      </c>
      <c r="L773" s="57"/>
      <c r="M773" s="57"/>
      <c r="N773" s="57"/>
      <c r="O773" s="57"/>
      <c r="P773" s="57"/>
      <c r="Q773" s="57"/>
      <c r="R773" s="57"/>
      <c r="S773" s="57"/>
      <c r="T773" s="56"/>
      <c r="U773" s="56"/>
      <c r="V773" s="56"/>
      <c r="W773" s="56"/>
      <c r="X773" s="56"/>
      <c r="Y773" s="56"/>
      <c r="Z773" s="56"/>
      <c r="AA773" s="56"/>
      <c r="AB773" s="56"/>
      <c r="AC773" s="56"/>
      <c r="AD773" s="56"/>
    </row>
    <row r="774" spans="1:30" ht="15" customHeight="1" x14ac:dyDescent="0.35">
      <c r="A774" s="56"/>
      <c r="B774" s="59">
        <v>2012</v>
      </c>
      <c r="C774" s="57">
        <v>98.6</v>
      </c>
      <c r="D774" s="57">
        <v>96.4</v>
      </c>
      <c r="E774" s="60">
        <v>99.7</v>
      </c>
      <c r="F774" s="153">
        <f t="shared" si="76"/>
        <v>38415.250199999995</v>
      </c>
      <c r="G774" s="153">
        <f t="shared" si="76"/>
        <v>12115.07</v>
      </c>
      <c r="H774" s="154">
        <f t="shared" si="76"/>
        <v>26314.020400000001</v>
      </c>
      <c r="I774" s="150"/>
      <c r="J774" s="151">
        <f t="shared" si="77"/>
        <v>0.31537136780121766</v>
      </c>
      <c r="K774" s="152">
        <f t="shared" si="78"/>
        <v>0.68498891099243719</v>
      </c>
      <c r="L774" s="57"/>
      <c r="M774" s="57"/>
      <c r="N774" s="57"/>
      <c r="O774" s="57"/>
      <c r="P774" s="57"/>
      <c r="Q774" s="57"/>
      <c r="R774" s="57"/>
      <c r="S774" s="57"/>
      <c r="T774" s="56"/>
      <c r="U774" s="56"/>
      <c r="V774" s="56"/>
      <c r="W774" s="56"/>
      <c r="X774" s="56"/>
      <c r="Y774" s="56"/>
      <c r="Z774" s="56"/>
      <c r="AA774" s="56"/>
      <c r="AB774" s="56"/>
      <c r="AC774" s="56"/>
      <c r="AD774" s="56"/>
    </row>
    <row r="775" spans="1:30" ht="15" customHeight="1" x14ac:dyDescent="0.35">
      <c r="A775" s="56"/>
      <c r="B775" s="59">
        <v>2013</v>
      </c>
      <c r="C775" s="57">
        <v>99.9</v>
      </c>
      <c r="D775" s="57">
        <v>102.2</v>
      </c>
      <c r="E775" s="60">
        <v>98.8</v>
      </c>
      <c r="F775" s="153">
        <f t="shared" si="76"/>
        <v>38921.739299999994</v>
      </c>
      <c r="G775" s="153">
        <f t="shared" si="76"/>
        <v>12843.985000000001</v>
      </c>
      <c r="H775" s="154">
        <f t="shared" si="76"/>
        <v>26076.481600000003</v>
      </c>
      <c r="I775" s="150"/>
      <c r="J775" s="151">
        <f t="shared" si="77"/>
        <v>0.32999514489836795</v>
      </c>
      <c r="K775" s="152">
        <f t="shared" si="78"/>
        <v>0.66997215615181938</v>
      </c>
      <c r="L775" s="57"/>
      <c r="M775" s="57"/>
      <c r="N775" s="57"/>
      <c r="O775" s="57"/>
      <c r="P775" s="57"/>
      <c r="Q775" s="57"/>
      <c r="R775" s="57"/>
      <c r="S775" s="57"/>
      <c r="T775" s="56"/>
      <c r="U775" s="56"/>
      <c r="V775" s="56"/>
      <c r="W775" s="56"/>
      <c r="X775" s="56"/>
      <c r="Y775" s="56"/>
      <c r="Z775" s="56"/>
      <c r="AA775" s="56"/>
      <c r="AB775" s="56"/>
      <c r="AC775" s="56"/>
      <c r="AD775" s="56"/>
    </row>
    <row r="776" spans="1:30" ht="15" customHeight="1" x14ac:dyDescent="0.35">
      <c r="A776" s="56"/>
      <c r="B776" s="59">
        <v>2014</v>
      </c>
      <c r="C776" s="57">
        <v>99.3</v>
      </c>
      <c r="D776" s="57">
        <v>99.8</v>
      </c>
      <c r="E776" s="60">
        <v>99</v>
      </c>
      <c r="F776" s="153">
        <f t="shared" si="76"/>
        <v>38687.975099999996</v>
      </c>
      <c r="G776" s="153">
        <f t="shared" si="76"/>
        <v>12542.365</v>
      </c>
      <c r="H776" s="154">
        <f t="shared" si="76"/>
        <v>26129.268000000004</v>
      </c>
      <c r="I776" s="150"/>
      <c r="J776" s="151">
        <f t="shared" si="77"/>
        <v>0.32419285236771156</v>
      </c>
      <c r="K776" s="152">
        <f t="shared" si="78"/>
        <v>0.67538473989557557</v>
      </c>
      <c r="L776" s="57"/>
      <c r="M776" s="57"/>
      <c r="N776" s="57"/>
      <c r="O776" s="57"/>
      <c r="P776" s="57"/>
      <c r="Q776" s="57"/>
      <c r="R776" s="57"/>
      <c r="S776" s="57"/>
      <c r="T776" s="56"/>
      <c r="U776" s="56"/>
      <c r="V776" s="56"/>
      <c r="W776" s="56"/>
      <c r="X776" s="56"/>
      <c r="Y776" s="56"/>
      <c r="Z776" s="56"/>
      <c r="AA776" s="56"/>
      <c r="AB776" s="56"/>
      <c r="AC776" s="56"/>
      <c r="AD776" s="56"/>
    </row>
    <row r="777" spans="1:30" ht="15" customHeight="1" x14ac:dyDescent="0.35">
      <c r="A777" s="56"/>
      <c r="B777" s="59">
        <v>2015</v>
      </c>
      <c r="C777" s="57">
        <v>100</v>
      </c>
      <c r="D777" s="57">
        <v>100</v>
      </c>
      <c r="E777" s="60">
        <v>100</v>
      </c>
      <c r="F777" s="163">
        <v>38960.699999999997</v>
      </c>
      <c r="G777" s="163">
        <v>12567.5</v>
      </c>
      <c r="H777" s="164">
        <v>26393.200000000001</v>
      </c>
      <c r="I777" s="150"/>
      <c r="J777" s="151">
        <f t="shared" si="77"/>
        <v>0.32256863968049859</v>
      </c>
      <c r="K777" s="152">
        <f t="shared" si="78"/>
        <v>0.67743136031950146</v>
      </c>
      <c r="L777" s="57"/>
      <c r="M777" s="57"/>
      <c r="N777" s="57"/>
      <c r="O777" s="57"/>
      <c r="P777" s="57"/>
      <c r="Q777" s="57"/>
      <c r="R777" s="57"/>
      <c r="S777" s="57"/>
      <c r="T777" s="56"/>
      <c r="U777" s="56"/>
      <c r="V777" s="56"/>
      <c r="W777" s="56"/>
      <c r="X777" s="56"/>
      <c r="Y777" s="56"/>
      <c r="Z777" s="56"/>
      <c r="AA777" s="56"/>
      <c r="AB777" s="56"/>
      <c r="AC777" s="56"/>
      <c r="AD777" s="56"/>
    </row>
    <row r="778" spans="1:30" ht="15" customHeight="1" x14ac:dyDescent="0.35">
      <c r="A778" s="56"/>
      <c r="B778" s="59">
        <v>2016</v>
      </c>
      <c r="C778" s="57">
        <v>101.5</v>
      </c>
      <c r="D778" s="57">
        <v>103</v>
      </c>
      <c r="E778" s="60">
        <v>100.8</v>
      </c>
      <c r="F778" s="153">
        <f t="shared" ref="F778:H784" si="79">+F$777*C778/+C$777</f>
        <v>39545.110499999995</v>
      </c>
      <c r="G778" s="153">
        <f t="shared" si="79"/>
        <v>12944.525</v>
      </c>
      <c r="H778" s="154">
        <f t="shared" si="79"/>
        <v>26604.345600000001</v>
      </c>
      <c r="I778" s="150"/>
      <c r="J778" s="151">
        <f t="shared" si="77"/>
        <v>0.32733566391223007</v>
      </c>
      <c r="K778" s="152">
        <f t="shared" si="78"/>
        <v>0.67275941990350496</v>
      </c>
      <c r="L778" s="57"/>
      <c r="M778" s="57"/>
      <c r="N778" s="57"/>
      <c r="O778" s="57"/>
      <c r="P778" s="57"/>
      <c r="Q778" s="57"/>
      <c r="R778" s="57"/>
      <c r="S778" s="57"/>
      <c r="T778" s="56"/>
      <c r="U778" s="56"/>
      <c r="V778" s="56"/>
      <c r="W778" s="56"/>
      <c r="X778" s="56"/>
      <c r="Y778" s="56"/>
      <c r="Z778" s="56"/>
      <c r="AA778" s="56"/>
      <c r="AB778" s="56"/>
      <c r="AC778" s="56"/>
      <c r="AD778" s="56"/>
    </row>
    <row r="779" spans="1:30" ht="15" customHeight="1" x14ac:dyDescent="0.35">
      <c r="A779" s="56"/>
      <c r="B779" s="59">
        <v>2017</v>
      </c>
      <c r="C779" s="57">
        <v>100.5</v>
      </c>
      <c r="D779" s="57">
        <v>98.7</v>
      </c>
      <c r="E779" s="60">
        <v>101.4</v>
      </c>
      <c r="F779" s="153">
        <f t="shared" si="79"/>
        <v>39155.503499999999</v>
      </c>
      <c r="G779" s="153">
        <f t="shared" si="79"/>
        <v>12404.122499999999</v>
      </c>
      <c r="H779" s="154">
        <f t="shared" si="79"/>
        <v>26762.704800000003</v>
      </c>
      <c r="I779" s="150"/>
      <c r="J779" s="151">
        <f t="shared" si="77"/>
        <v>0.31679129091010155</v>
      </c>
      <c r="K779" s="152">
        <f t="shared" si="78"/>
        <v>0.68349790981490011</v>
      </c>
      <c r="L779" s="57"/>
      <c r="M779" s="57"/>
      <c r="N779" s="57"/>
      <c r="O779" s="57"/>
      <c r="P779" s="57"/>
      <c r="Q779" s="57"/>
      <c r="R779" s="57"/>
      <c r="S779" s="57"/>
      <c r="T779" s="56"/>
      <c r="U779" s="56"/>
      <c r="V779" s="56"/>
      <c r="W779" s="56"/>
      <c r="X779" s="56"/>
      <c r="Y779" s="56"/>
      <c r="Z779" s="56"/>
      <c r="AA779" s="56"/>
      <c r="AB779" s="56"/>
      <c r="AC779" s="56"/>
      <c r="AD779" s="56"/>
    </row>
    <row r="780" spans="1:30" ht="15" customHeight="1" x14ac:dyDescent="0.35">
      <c r="A780" s="56"/>
      <c r="B780" s="59">
        <v>2018</v>
      </c>
      <c r="C780" s="57">
        <v>100.8</v>
      </c>
      <c r="D780" s="57">
        <v>98.4</v>
      </c>
      <c r="E780" s="60">
        <v>101.9</v>
      </c>
      <c r="F780" s="153">
        <f t="shared" si="79"/>
        <v>39272.385599999994</v>
      </c>
      <c r="G780" s="153">
        <f t="shared" si="79"/>
        <v>12366.42</v>
      </c>
      <c r="H780" s="154">
        <f t="shared" si="79"/>
        <v>26894.6708</v>
      </c>
      <c r="I780" s="150"/>
      <c r="J780" s="151">
        <f t="shared" si="77"/>
        <v>0.31488843397382005</v>
      </c>
      <c r="K780" s="152">
        <f t="shared" si="78"/>
        <v>0.68482396444997229</v>
      </c>
      <c r="L780" s="57"/>
      <c r="M780" s="57"/>
      <c r="N780" s="57"/>
      <c r="O780" s="57"/>
      <c r="P780" s="57"/>
      <c r="Q780" s="57"/>
      <c r="R780" s="57"/>
      <c r="S780" s="57"/>
      <c r="T780" s="56"/>
      <c r="U780" s="56"/>
      <c r="V780" s="56"/>
      <c r="W780" s="56"/>
      <c r="X780" s="56"/>
      <c r="Y780" s="56"/>
      <c r="Z780" s="56"/>
      <c r="AA780" s="56"/>
      <c r="AB780" s="56"/>
      <c r="AC780" s="56"/>
      <c r="AD780" s="56"/>
    </row>
    <row r="781" spans="1:30" ht="15" customHeight="1" x14ac:dyDescent="0.35">
      <c r="A781" s="56"/>
      <c r="B781" s="59">
        <v>2019</v>
      </c>
      <c r="C781" s="57">
        <v>102.7</v>
      </c>
      <c r="D781" s="57">
        <v>102.9</v>
      </c>
      <c r="E781" s="60">
        <v>102.6</v>
      </c>
      <c r="F781" s="153">
        <f t="shared" si="79"/>
        <v>40012.638899999998</v>
      </c>
      <c r="G781" s="153">
        <f t="shared" si="79"/>
        <v>12931.9575</v>
      </c>
      <c r="H781" s="154">
        <f t="shared" si="79"/>
        <v>27079.423199999997</v>
      </c>
      <c r="I781" s="150"/>
      <c r="J781" s="151">
        <f t="shared" si="77"/>
        <v>0.32319681619399515</v>
      </c>
      <c r="K781" s="152">
        <f t="shared" si="78"/>
        <v>0.67677173874178043</v>
      </c>
      <c r="L781" s="57"/>
      <c r="M781" s="57"/>
      <c r="N781" s="57"/>
      <c r="O781" s="57"/>
      <c r="P781" s="57"/>
      <c r="Q781" s="57"/>
      <c r="R781" s="57"/>
      <c r="S781" s="57"/>
      <c r="T781" s="56"/>
      <c r="U781" s="56"/>
      <c r="V781" s="56"/>
      <c r="W781" s="56"/>
      <c r="X781" s="56"/>
      <c r="Y781" s="56"/>
      <c r="Z781" s="56"/>
      <c r="AA781" s="56"/>
      <c r="AB781" s="56"/>
      <c r="AC781" s="56"/>
      <c r="AD781" s="56"/>
    </row>
    <row r="782" spans="1:30" ht="15" customHeight="1" x14ac:dyDescent="0.35">
      <c r="A782" s="56"/>
      <c r="B782" s="59">
        <v>2020</v>
      </c>
      <c r="C782" s="57">
        <v>107.4</v>
      </c>
      <c r="D782" s="57">
        <v>116.6</v>
      </c>
      <c r="E782" s="60">
        <v>103.2</v>
      </c>
      <c r="F782" s="153">
        <f t="shared" si="79"/>
        <v>41843.791799999999</v>
      </c>
      <c r="G782" s="153">
        <f t="shared" si="79"/>
        <v>14653.705</v>
      </c>
      <c r="H782" s="154">
        <f t="shared" si="79"/>
        <v>27237.782400000004</v>
      </c>
      <c r="I782" s="150"/>
      <c r="J782" s="151">
        <f t="shared" si="77"/>
        <v>0.35020021775368837</v>
      </c>
      <c r="K782" s="152">
        <f t="shared" si="78"/>
        <v>0.65093963114499587</v>
      </c>
      <c r="L782" s="57"/>
      <c r="M782" s="57"/>
      <c r="N782" s="57"/>
      <c r="O782" s="57"/>
      <c r="P782" s="57"/>
      <c r="Q782" s="57"/>
      <c r="R782" s="57"/>
      <c r="S782" s="57"/>
      <c r="T782" s="56"/>
      <c r="U782" s="56"/>
      <c r="V782" s="56"/>
      <c r="W782" s="56"/>
      <c r="X782" s="56"/>
      <c r="Y782" s="56"/>
      <c r="Z782" s="56"/>
      <c r="AA782" s="56"/>
      <c r="AB782" s="56"/>
      <c r="AC782" s="56"/>
      <c r="AD782" s="56"/>
    </row>
    <row r="783" spans="1:30" ht="15" customHeight="1" x14ac:dyDescent="0.35">
      <c r="A783" s="56"/>
      <c r="B783" s="59">
        <v>2021</v>
      </c>
      <c r="C783" s="57">
        <v>110.4</v>
      </c>
      <c r="D783" s="57">
        <v>124.8</v>
      </c>
      <c r="E783" s="60">
        <v>103.8</v>
      </c>
      <c r="F783" s="153">
        <f t="shared" si="79"/>
        <v>43012.612800000003</v>
      </c>
      <c r="G783" s="153">
        <f t="shared" si="79"/>
        <v>15684.24</v>
      </c>
      <c r="H783" s="154">
        <f t="shared" si="79"/>
        <v>27396.141600000003</v>
      </c>
      <c r="I783" s="150"/>
      <c r="J783" s="151">
        <f t="shared" si="77"/>
        <v>0.36464281007360705</v>
      </c>
      <c r="K783" s="152">
        <f t="shared" si="78"/>
        <v>0.63693274638735731</v>
      </c>
      <c r="L783" s="57"/>
      <c r="M783" s="57"/>
      <c r="N783" s="57"/>
      <c r="O783" s="57"/>
      <c r="P783" s="57"/>
      <c r="Q783" s="57"/>
      <c r="R783" s="57"/>
      <c r="S783" s="57"/>
      <c r="T783" s="56"/>
      <c r="U783" s="56"/>
      <c r="V783" s="56"/>
      <c r="W783" s="56"/>
      <c r="X783" s="56"/>
      <c r="Y783" s="56"/>
      <c r="Z783" s="56"/>
      <c r="AA783" s="56"/>
      <c r="AB783" s="56"/>
      <c r="AC783" s="56"/>
      <c r="AD783" s="56"/>
    </row>
    <row r="784" spans="1:30" ht="15" customHeight="1" thickBot="1" x14ac:dyDescent="0.4">
      <c r="A784" s="62"/>
      <c r="B784" s="63">
        <v>2022</v>
      </c>
      <c r="C784" s="64">
        <v>110.9</v>
      </c>
      <c r="D784" s="64">
        <v>124</v>
      </c>
      <c r="E784" s="65">
        <v>104.9</v>
      </c>
      <c r="F784" s="155">
        <f t="shared" si="79"/>
        <v>43207.416299999997</v>
      </c>
      <c r="G784" s="155">
        <f t="shared" si="79"/>
        <v>15583.7</v>
      </c>
      <c r="H784" s="156">
        <f t="shared" si="79"/>
        <v>27686.466800000002</v>
      </c>
      <c r="I784" s="150"/>
      <c r="J784" s="157">
        <f t="shared" si="77"/>
        <v>0.36067187845249615</v>
      </c>
      <c r="K784" s="158">
        <f t="shared" si="78"/>
        <v>0.64078043009482155</v>
      </c>
      <c r="L784" s="57"/>
      <c r="M784" s="57"/>
      <c r="N784" s="57"/>
      <c r="O784" s="57"/>
      <c r="P784" s="57"/>
      <c r="Q784" s="57"/>
      <c r="R784" s="57"/>
      <c r="S784" s="57"/>
      <c r="T784" s="56"/>
      <c r="U784" s="56"/>
      <c r="V784" s="56"/>
      <c r="W784" s="56"/>
      <c r="X784" s="56"/>
      <c r="Y784" s="56"/>
      <c r="Z784" s="56"/>
      <c r="AA784" s="56"/>
      <c r="AB784" s="56"/>
      <c r="AC784" s="56"/>
      <c r="AD784" s="56"/>
    </row>
    <row r="785" spans="1:30" ht="15" customHeight="1" x14ac:dyDescent="0.35">
      <c r="A785" s="52" t="s">
        <v>31</v>
      </c>
      <c r="B785" s="53">
        <v>1994</v>
      </c>
      <c r="C785" s="54">
        <v>88.5</v>
      </c>
      <c r="D785" s="54">
        <v>84.3</v>
      </c>
      <c r="E785" s="55">
        <v>89.1</v>
      </c>
      <c r="F785" s="148">
        <f t="shared" ref="F785:H805" si="80">+F$806*C785/+C$806</f>
        <v>20004.009000000002</v>
      </c>
      <c r="G785" s="148">
        <f t="shared" si="80"/>
        <v>3198.6792</v>
      </c>
      <c r="H785" s="149">
        <f t="shared" si="80"/>
        <v>16758.819</v>
      </c>
      <c r="I785" s="150"/>
      <c r="J785" s="159">
        <f t="shared" si="77"/>
        <v>0.15990190766260901</v>
      </c>
      <c r="K785" s="160">
        <f t="shared" si="78"/>
        <v>0.83777301839846197</v>
      </c>
      <c r="L785" s="57"/>
      <c r="M785" s="57"/>
      <c r="N785" s="57"/>
      <c r="O785" s="57"/>
      <c r="P785" s="57"/>
      <c r="Q785" s="57"/>
      <c r="R785" s="57"/>
      <c r="S785" s="57"/>
      <c r="T785" s="56"/>
      <c r="U785" s="56"/>
      <c r="V785" s="56"/>
      <c r="W785" s="56"/>
      <c r="X785" s="56"/>
      <c r="Y785" s="56"/>
      <c r="Z785" s="56"/>
      <c r="AA785" s="56"/>
      <c r="AB785" s="56"/>
      <c r="AC785" s="56"/>
      <c r="AD785" s="56"/>
    </row>
    <row r="786" spans="1:30" ht="15" customHeight="1" x14ac:dyDescent="0.35">
      <c r="A786" s="58"/>
      <c r="B786" s="59">
        <v>1995</v>
      </c>
      <c r="C786" s="57">
        <v>90.4</v>
      </c>
      <c r="D786" s="57">
        <v>86.8</v>
      </c>
      <c r="E786" s="60">
        <v>90.9</v>
      </c>
      <c r="F786" s="153">
        <f t="shared" si="80"/>
        <v>20433.473600000005</v>
      </c>
      <c r="G786" s="153">
        <f t="shared" si="80"/>
        <v>3293.5391999999997</v>
      </c>
      <c r="H786" s="154">
        <f t="shared" si="80"/>
        <v>17097.381000000001</v>
      </c>
      <c r="I786" s="150"/>
      <c r="J786" s="151">
        <f t="shared" si="77"/>
        <v>0.1611835199669624</v>
      </c>
      <c r="K786" s="152">
        <f t="shared" si="78"/>
        <v>0.83673394620481945</v>
      </c>
      <c r="L786" s="57"/>
      <c r="M786" s="57"/>
      <c r="N786" s="57"/>
      <c r="O786" s="57"/>
      <c r="P786" s="57"/>
      <c r="Q786" s="57"/>
      <c r="R786" s="57"/>
      <c r="S786" s="57"/>
      <c r="T786" s="56"/>
      <c r="U786" s="56"/>
      <c r="V786" s="56"/>
      <c r="W786" s="56"/>
      <c r="X786" s="56"/>
      <c r="Y786" s="56"/>
      <c r="Z786" s="56"/>
      <c r="AA786" s="56"/>
      <c r="AB786" s="56"/>
      <c r="AC786" s="56"/>
      <c r="AD786" s="56"/>
    </row>
    <row r="787" spans="1:30" ht="15" customHeight="1" x14ac:dyDescent="0.35">
      <c r="A787" s="56"/>
      <c r="B787" s="59">
        <v>1996</v>
      </c>
      <c r="C787" s="57">
        <v>91.2</v>
      </c>
      <c r="D787" s="57">
        <v>89.2</v>
      </c>
      <c r="E787" s="60">
        <v>91.5</v>
      </c>
      <c r="F787" s="153">
        <f t="shared" si="80"/>
        <v>20614.300800000005</v>
      </c>
      <c r="G787" s="153">
        <f t="shared" si="80"/>
        <v>3384.6048000000005</v>
      </c>
      <c r="H787" s="154">
        <f t="shared" si="80"/>
        <v>17210.235000000001</v>
      </c>
      <c r="I787" s="150"/>
      <c r="J787" s="151">
        <f t="shared" si="77"/>
        <v>0.16418722288169968</v>
      </c>
      <c r="K787" s="152">
        <f t="shared" si="78"/>
        <v>0.83486872375511256</v>
      </c>
      <c r="L787" s="57"/>
      <c r="M787" s="57"/>
      <c r="N787" s="57"/>
      <c r="O787" s="57"/>
      <c r="P787" s="57"/>
      <c r="Q787" s="57"/>
      <c r="R787" s="57"/>
      <c r="S787" s="57"/>
      <c r="T787" s="56"/>
      <c r="U787" s="56"/>
      <c r="V787" s="56"/>
      <c r="W787" s="56"/>
      <c r="X787" s="56"/>
      <c r="Y787" s="56"/>
      <c r="Z787" s="56"/>
      <c r="AA787" s="56"/>
      <c r="AB787" s="56"/>
      <c r="AC787" s="56"/>
      <c r="AD787" s="56"/>
    </row>
    <row r="788" spans="1:30" ht="15" customHeight="1" x14ac:dyDescent="0.35">
      <c r="A788" s="56"/>
      <c r="B788" s="59">
        <v>1997</v>
      </c>
      <c r="C788" s="57">
        <v>91.3</v>
      </c>
      <c r="D788" s="57">
        <v>89.2</v>
      </c>
      <c r="E788" s="60">
        <v>91.6</v>
      </c>
      <c r="F788" s="153">
        <f t="shared" si="80"/>
        <v>20636.904200000001</v>
      </c>
      <c r="G788" s="153">
        <f t="shared" si="80"/>
        <v>3384.6048000000005</v>
      </c>
      <c r="H788" s="154">
        <f t="shared" si="80"/>
        <v>17229.043999999998</v>
      </c>
      <c r="I788" s="150"/>
      <c r="J788" s="151">
        <f t="shared" si="77"/>
        <v>0.1640073902169881</v>
      </c>
      <c r="K788" s="152">
        <f t="shared" si="78"/>
        <v>0.83486572564503148</v>
      </c>
      <c r="L788" s="57"/>
      <c r="M788" s="57"/>
      <c r="N788" s="57"/>
      <c r="O788" s="57"/>
      <c r="P788" s="57"/>
      <c r="Q788" s="57"/>
      <c r="R788" s="57"/>
      <c r="S788" s="57"/>
      <c r="T788" s="56"/>
      <c r="U788" s="56"/>
      <c r="V788" s="56"/>
      <c r="W788" s="56"/>
      <c r="X788" s="56"/>
      <c r="Y788" s="56"/>
      <c r="Z788" s="56"/>
      <c r="AA788" s="56"/>
      <c r="AB788" s="56"/>
      <c r="AC788" s="56"/>
      <c r="AD788" s="56"/>
    </row>
    <row r="789" spans="1:30" ht="15" customHeight="1" x14ac:dyDescent="0.35">
      <c r="A789" s="56"/>
      <c r="B789" s="59">
        <v>1998</v>
      </c>
      <c r="C789" s="57">
        <v>91.1</v>
      </c>
      <c r="D789" s="57">
        <v>88.8</v>
      </c>
      <c r="E789" s="60">
        <v>91.4</v>
      </c>
      <c r="F789" s="153">
        <f t="shared" si="80"/>
        <v>20591.697400000001</v>
      </c>
      <c r="G789" s="153">
        <f t="shared" si="80"/>
        <v>3369.4271999999996</v>
      </c>
      <c r="H789" s="154">
        <f t="shared" si="80"/>
        <v>17191.425999999999</v>
      </c>
      <c r="I789" s="150"/>
      <c r="J789" s="151">
        <f t="shared" si="77"/>
        <v>0.16363037658080579</v>
      </c>
      <c r="K789" s="152">
        <f t="shared" si="78"/>
        <v>0.8348717284472138</v>
      </c>
      <c r="L789" s="57"/>
      <c r="M789" s="57"/>
      <c r="N789" s="57"/>
      <c r="O789" s="57"/>
      <c r="P789" s="57"/>
      <c r="Q789" s="57"/>
      <c r="R789" s="57"/>
      <c r="S789" s="57"/>
      <c r="T789" s="56"/>
      <c r="U789" s="56"/>
      <c r="V789" s="56"/>
      <c r="W789" s="56"/>
      <c r="X789" s="56"/>
      <c r="Y789" s="56"/>
      <c r="Z789" s="56"/>
      <c r="AA789" s="56"/>
      <c r="AB789" s="56"/>
      <c r="AC789" s="56"/>
      <c r="AD789" s="56"/>
    </row>
    <row r="790" spans="1:30" ht="15" customHeight="1" x14ac:dyDescent="0.35">
      <c r="A790" s="56"/>
      <c r="B790" s="59">
        <v>1999</v>
      </c>
      <c r="C790" s="57">
        <v>92.1</v>
      </c>
      <c r="D790" s="57">
        <v>91.7</v>
      </c>
      <c r="E790" s="60">
        <v>92.1</v>
      </c>
      <c r="F790" s="153">
        <f t="shared" si="80"/>
        <v>20817.731400000001</v>
      </c>
      <c r="G790" s="153">
        <f t="shared" si="80"/>
        <v>3479.4648000000002</v>
      </c>
      <c r="H790" s="154">
        <f t="shared" si="80"/>
        <v>17323.089</v>
      </c>
      <c r="I790" s="150"/>
      <c r="J790" s="151">
        <f t="shared" si="77"/>
        <v>0.16713947995313266</v>
      </c>
      <c r="K790" s="152">
        <f t="shared" si="78"/>
        <v>0.83213144925099758</v>
      </c>
      <c r="L790" s="57"/>
      <c r="M790" s="57"/>
      <c r="N790" s="57"/>
      <c r="O790" s="57"/>
      <c r="P790" s="57"/>
      <c r="Q790" s="57"/>
      <c r="R790" s="57"/>
      <c r="S790" s="57"/>
      <c r="T790" s="56"/>
      <c r="U790" s="56"/>
      <c r="V790" s="56"/>
      <c r="W790" s="56"/>
      <c r="X790" s="56"/>
      <c r="Y790" s="56"/>
      <c r="Z790" s="56"/>
      <c r="AA790" s="56"/>
      <c r="AB790" s="56"/>
      <c r="AC790" s="56"/>
      <c r="AD790" s="56"/>
    </row>
    <row r="791" spans="1:30" ht="15" customHeight="1" x14ac:dyDescent="0.35">
      <c r="A791" s="56"/>
      <c r="B791" s="59">
        <v>2000</v>
      </c>
      <c r="C791" s="57">
        <v>92.5</v>
      </c>
      <c r="D791" s="57">
        <v>93.6</v>
      </c>
      <c r="E791" s="60">
        <v>92.2</v>
      </c>
      <c r="F791" s="153">
        <f t="shared" si="80"/>
        <v>20908.145000000004</v>
      </c>
      <c r="G791" s="153">
        <f t="shared" si="80"/>
        <v>3551.5583999999999</v>
      </c>
      <c r="H791" s="154">
        <f t="shared" si="80"/>
        <v>17341.898000000001</v>
      </c>
      <c r="I791" s="150"/>
      <c r="J791" s="151">
        <f t="shared" si="77"/>
        <v>0.16986482540655803</v>
      </c>
      <c r="K791" s="152">
        <f t="shared" si="78"/>
        <v>0.82943264455072407</v>
      </c>
      <c r="L791" s="57"/>
      <c r="M791" s="57"/>
      <c r="N791" s="57"/>
      <c r="O791" s="57"/>
      <c r="P791" s="57"/>
      <c r="Q791" s="57"/>
      <c r="R791" s="57"/>
      <c r="S791" s="57"/>
      <c r="T791" s="56"/>
      <c r="U791" s="56"/>
      <c r="V791" s="56"/>
      <c r="W791" s="56"/>
      <c r="X791" s="56"/>
      <c r="Y791" s="56"/>
      <c r="Z791" s="56"/>
      <c r="AA791" s="56"/>
      <c r="AB791" s="56"/>
      <c r="AC791" s="56"/>
      <c r="AD791" s="56"/>
    </row>
    <row r="792" spans="1:30" ht="15" customHeight="1" x14ac:dyDescent="0.35">
      <c r="A792" s="56"/>
      <c r="B792" s="59">
        <v>2001</v>
      </c>
      <c r="C792" s="57">
        <v>92.9</v>
      </c>
      <c r="D792" s="57">
        <v>94.4</v>
      </c>
      <c r="E792" s="60">
        <v>92.6</v>
      </c>
      <c r="F792" s="153">
        <f t="shared" si="80"/>
        <v>20998.558600000004</v>
      </c>
      <c r="G792" s="153">
        <f t="shared" si="80"/>
        <v>3581.9136000000003</v>
      </c>
      <c r="H792" s="154">
        <f t="shared" si="80"/>
        <v>17417.133999999998</v>
      </c>
      <c r="I792" s="150"/>
      <c r="J792" s="151">
        <f t="shared" si="77"/>
        <v>0.17057902250490659</v>
      </c>
      <c r="K792" s="152">
        <f t="shared" si="78"/>
        <v>0.82944426480777567</v>
      </c>
      <c r="L792" s="57"/>
      <c r="M792" s="57"/>
      <c r="N792" s="57"/>
      <c r="O792" s="57"/>
      <c r="P792" s="57"/>
      <c r="Q792" s="57"/>
      <c r="R792" s="57"/>
      <c r="S792" s="57"/>
      <c r="T792" s="56"/>
      <c r="U792" s="56"/>
      <c r="V792" s="56"/>
      <c r="W792" s="56"/>
      <c r="X792" s="56"/>
      <c r="Y792" s="56"/>
      <c r="Z792" s="56"/>
      <c r="AA792" s="56"/>
      <c r="AB792" s="56"/>
      <c r="AC792" s="56"/>
      <c r="AD792" s="56"/>
    </row>
    <row r="793" spans="1:30" ht="15" customHeight="1" x14ac:dyDescent="0.35">
      <c r="A793" s="56"/>
      <c r="B793" s="59">
        <v>2002</v>
      </c>
      <c r="C793" s="57">
        <v>93.9</v>
      </c>
      <c r="D793" s="57">
        <v>95.5</v>
      </c>
      <c r="E793" s="60">
        <v>93.6</v>
      </c>
      <c r="F793" s="153">
        <f t="shared" si="80"/>
        <v>21224.592600000004</v>
      </c>
      <c r="G793" s="153">
        <f t="shared" si="80"/>
        <v>3623.652</v>
      </c>
      <c r="H793" s="154">
        <f t="shared" si="80"/>
        <v>17605.223999999998</v>
      </c>
      <c r="I793" s="150"/>
      <c r="J793" s="151">
        <f t="shared" si="77"/>
        <v>0.17072893074046563</v>
      </c>
      <c r="K793" s="152">
        <f t="shared" si="78"/>
        <v>0.829472882320483</v>
      </c>
      <c r="L793" s="57"/>
      <c r="M793" s="57"/>
      <c r="N793" s="57"/>
      <c r="O793" s="57"/>
      <c r="P793" s="57"/>
      <c r="Q793" s="57"/>
      <c r="R793" s="57"/>
      <c r="S793" s="57"/>
      <c r="T793" s="56"/>
      <c r="U793" s="56"/>
      <c r="V793" s="56"/>
      <c r="W793" s="56"/>
      <c r="X793" s="56"/>
      <c r="Y793" s="56"/>
      <c r="Z793" s="56"/>
      <c r="AA793" s="56"/>
      <c r="AB793" s="56"/>
      <c r="AC793" s="56"/>
      <c r="AD793" s="56"/>
    </row>
    <row r="794" spans="1:30" ht="15" customHeight="1" x14ac:dyDescent="0.35">
      <c r="A794" s="56"/>
      <c r="B794" s="59">
        <v>2003</v>
      </c>
      <c r="C794" s="57">
        <v>95.3</v>
      </c>
      <c r="D794" s="57">
        <v>99.2</v>
      </c>
      <c r="E794" s="60">
        <v>94.6</v>
      </c>
      <c r="F794" s="153">
        <f t="shared" si="80"/>
        <v>21541.040199999999</v>
      </c>
      <c r="G794" s="153">
        <f t="shared" si="80"/>
        <v>3764.0448000000006</v>
      </c>
      <c r="H794" s="154">
        <f t="shared" si="80"/>
        <v>17793.313999999998</v>
      </c>
      <c r="I794" s="150"/>
      <c r="J794" s="151">
        <f t="shared" si="77"/>
        <v>0.17473830256349462</v>
      </c>
      <c r="K794" s="152">
        <f t="shared" si="78"/>
        <v>0.82601925602459991</v>
      </c>
      <c r="L794" s="57"/>
      <c r="M794" s="57"/>
      <c r="N794" s="57"/>
      <c r="O794" s="57"/>
      <c r="P794" s="57"/>
      <c r="Q794" s="57"/>
      <c r="R794" s="57"/>
      <c r="S794" s="57"/>
      <c r="T794" s="56"/>
      <c r="U794" s="56"/>
      <c r="V794" s="56"/>
      <c r="W794" s="56"/>
      <c r="X794" s="56"/>
      <c r="Y794" s="56"/>
      <c r="Z794" s="56"/>
      <c r="AA794" s="56"/>
      <c r="AB794" s="56"/>
      <c r="AC794" s="56"/>
      <c r="AD794" s="56"/>
    </row>
    <row r="795" spans="1:30" ht="15" customHeight="1" x14ac:dyDescent="0.35">
      <c r="A795" s="56"/>
      <c r="B795" s="59">
        <v>2004</v>
      </c>
      <c r="C795" s="57">
        <v>95.7</v>
      </c>
      <c r="D795" s="57">
        <v>100.4</v>
      </c>
      <c r="E795" s="60">
        <v>94.9</v>
      </c>
      <c r="F795" s="153">
        <f t="shared" si="80"/>
        <v>21631.453800000003</v>
      </c>
      <c r="G795" s="153">
        <f t="shared" si="80"/>
        <v>3809.5776000000001</v>
      </c>
      <c r="H795" s="154">
        <f t="shared" si="80"/>
        <v>17849.741000000002</v>
      </c>
      <c r="I795" s="150"/>
      <c r="J795" s="151">
        <f t="shared" si="77"/>
        <v>0.17611287873772033</v>
      </c>
      <c r="K795" s="152">
        <f t="shared" si="78"/>
        <v>0.82517528248609895</v>
      </c>
      <c r="L795" s="57"/>
      <c r="M795" s="57"/>
      <c r="N795" s="57"/>
      <c r="O795" s="57"/>
      <c r="P795" s="57"/>
      <c r="Q795" s="57"/>
      <c r="R795" s="57"/>
      <c r="S795" s="57"/>
      <c r="T795" s="56"/>
      <c r="U795" s="56"/>
      <c r="V795" s="56"/>
      <c r="W795" s="56"/>
      <c r="X795" s="56"/>
      <c r="Y795" s="56"/>
      <c r="Z795" s="56"/>
      <c r="AA795" s="56"/>
      <c r="AB795" s="56"/>
      <c r="AC795" s="56"/>
      <c r="AD795" s="56"/>
    </row>
    <row r="796" spans="1:30" ht="15" customHeight="1" x14ac:dyDescent="0.35">
      <c r="A796" s="56"/>
      <c r="B796" s="59">
        <v>2005</v>
      </c>
      <c r="C796" s="57">
        <v>96.5</v>
      </c>
      <c r="D796" s="57">
        <v>102.7</v>
      </c>
      <c r="E796" s="60">
        <v>95.3</v>
      </c>
      <c r="F796" s="153">
        <f t="shared" si="80"/>
        <v>21812.281000000003</v>
      </c>
      <c r="G796" s="153">
        <f t="shared" si="80"/>
        <v>3896.8488000000002</v>
      </c>
      <c r="H796" s="154">
        <f t="shared" si="80"/>
        <v>17924.976999999999</v>
      </c>
      <c r="I796" s="150"/>
      <c r="J796" s="151">
        <f t="shared" si="77"/>
        <v>0.1786538876883165</v>
      </c>
      <c r="K796" s="152">
        <f t="shared" si="78"/>
        <v>0.8217837006592752</v>
      </c>
      <c r="L796" s="57"/>
      <c r="M796" s="57"/>
      <c r="N796" s="57"/>
      <c r="O796" s="57"/>
      <c r="P796" s="57"/>
      <c r="Q796" s="57"/>
      <c r="R796" s="57"/>
      <c r="S796" s="57"/>
      <c r="T796" s="56"/>
      <c r="U796" s="56"/>
      <c r="V796" s="56"/>
      <c r="W796" s="56"/>
      <c r="X796" s="56"/>
      <c r="Y796" s="56"/>
      <c r="Z796" s="56"/>
      <c r="AA796" s="56"/>
      <c r="AB796" s="56"/>
      <c r="AC796" s="56"/>
      <c r="AD796" s="56"/>
    </row>
    <row r="797" spans="1:30" ht="15" customHeight="1" x14ac:dyDescent="0.35">
      <c r="A797" s="56"/>
      <c r="B797" s="59">
        <v>2006</v>
      </c>
      <c r="C797" s="57">
        <v>97.2</v>
      </c>
      <c r="D797" s="57">
        <v>101.1</v>
      </c>
      <c r="E797" s="60">
        <v>96.5</v>
      </c>
      <c r="F797" s="153">
        <f t="shared" si="80"/>
        <v>21970.504799999999</v>
      </c>
      <c r="G797" s="153">
        <f t="shared" si="80"/>
        <v>3836.1383999999998</v>
      </c>
      <c r="H797" s="154">
        <f t="shared" si="80"/>
        <v>18150.685000000001</v>
      </c>
      <c r="I797" s="150"/>
      <c r="J797" s="151">
        <f t="shared" si="77"/>
        <v>0.1746040172914006</v>
      </c>
      <c r="K797" s="152">
        <f t="shared" si="78"/>
        <v>0.82613873305268803</v>
      </c>
      <c r="L797" s="57"/>
      <c r="M797" s="57"/>
      <c r="N797" s="57"/>
      <c r="O797" s="57"/>
      <c r="P797" s="57"/>
      <c r="Q797" s="57"/>
      <c r="R797" s="57"/>
      <c r="S797" s="57"/>
      <c r="T797" s="56"/>
      <c r="U797" s="56"/>
      <c r="V797" s="56"/>
      <c r="W797" s="56"/>
      <c r="X797" s="56"/>
      <c r="Y797" s="56"/>
      <c r="Z797" s="56"/>
      <c r="AA797" s="56"/>
      <c r="AB797" s="56"/>
      <c r="AC797" s="56"/>
      <c r="AD797" s="56"/>
    </row>
    <row r="798" spans="1:30" ht="15" customHeight="1" x14ac:dyDescent="0.35">
      <c r="A798" s="56"/>
      <c r="B798" s="59">
        <v>2007</v>
      </c>
      <c r="C798" s="57">
        <v>97.9</v>
      </c>
      <c r="D798" s="57">
        <v>99.8</v>
      </c>
      <c r="E798" s="60">
        <v>97.5</v>
      </c>
      <c r="F798" s="153">
        <f t="shared" si="80"/>
        <v>22128.728600000002</v>
      </c>
      <c r="G798" s="153">
        <f t="shared" si="80"/>
        <v>3786.8112000000001</v>
      </c>
      <c r="H798" s="154">
        <f t="shared" si="80"/>
        <v>18338.775000000001</v>
      </c>
      <c r="I798" s="150"/>
      <c r="J798" s="151">
        <f t="shared" si="77"/>
        <v>0.1711264695071546</v>
      </c>
      <c r="K798" s="152">
        <f t="shared" si="78"/>
        <v>0.82873152504568204</v>
      </c>
      <c r="L798" s="57"/>
      <c r="M798" s="57"/>
      <c r="N798" s="57"/>
      <c r="O798" s="57"/>
      <c r="P798" s="57"/>
      <c r="Q798" s="57"/>
      <c r="R798" s="57"/>
      <c r="S798" s="57"/>
      <c r="T798" s="56"/>
      <c r="U798" s="56"/>
      <c r="V798" s="56"/>
      <c r="W798" s="56"/>
      <c r="X798" s="56"/>
      <c r="Y798" s="56"/>
      <c r="Z798" s="56"/>
      <c r="AA798" s="56"/>
      <c r="AB798" s="56"/>
      <c r="AC798" s="56"/>
      <c r="AD798" s="56"/>
    </row>
    <row r="799" spans="1:30" ht="15" customHeight="1" x14ac:dyDescent="0.35">
      <c r="A799" s="56"/>
      <c r="B799" s="59">
        <v>2008</v>
      </c>
      <c r="C799" s="57">
        <v>98.3</v>
      </c>
      <c r="D799" s="57">
        <v>98.3</v>
      </c>
      <c r="E799" s="60">
        <v>98.3</v>
      </c>
      <c r="F799" s="153">
        <f t="shared" si="80"/>
        <v>22219.142200000002</v>
      </c>
      <c r="G799" s="153">
        <f t="shared" si="80"/>
        <v>3729.8952000000004</v>
      </c>
      <c r="H799" s="154">
        <f t="shared" si="80"/>
        <v>18489.246999999999</v>
      </c>
      <c r="I799" s="150"/>
      <c r="J799" s="151">
        <f t="shared" si="77"/>
        <v>0.16786855074900237</v>
      </c>
      <c r="K799" s="152">
        <f t="shared" si="78"/>
        <v>0.83213144925099758</v>
      </c>
      <c r="L799" s="57"/>
      <c r="M799" s="57"/>
      <c r="N799" s="57"/>
      <c r="O799" s="57"/>
      <c r="P799" s="57"/>
      <c r="Q799" s="57"/>
      <c r="R799" s="57"/>
      <c r="S799" s="57"/>
      <c r="T799" s="56"/>
      <c r="U799" s="56"/>
      <c r="V799" s="56"/>
      <c r="W799" s="56"/>
      <c r="X799" s="56"/>
      <c r="Y799" s="56"/>
      <c r="Z799" s="56"/>
      <c r="AA799" s="56"/>
      <c r="AB799" s="56"/>
      <c r="AC799" s="56"/>
      <c r="AD799" s="56"/>
    </row>
    <row r="800" spans="1:30" ht="15" customHeight="1" x14ac:dyDescent="0.35">
      <c r="A800" s="56"/>
      <c r="B800" s="59">
        <v>2009</v>
      </c>
      <c r="C800" s="57">
        <v>99.5</v>
      </c>
      <c r="D800" s="57">
        <v>102.1</v>
      </c>
      <c r="E800" s="60">
        <v>99.1</v>
      </c>
      <c r="F800" s="153">
        <f t="shared" si="80"/>
        <v>22490.383000000002</v>
      </c>
      <c r="G800" s="153">
        <f t="shared" si="80"/>
        <v>3874.0823999999998</v>
      </c>
      <c r="H800" s="154">
        <f t="shared" si="80"/>
        <v>18639.718999999997</v>
      </c>
      <c r="I800" s="150"/>
      <c r="J800" s="151">
        <f t="shared" si="77"/>
        <v>0.17225506564294613</v>
      </c>
      <c r="K800" s="152">
        <f t="shared" si="78"/>
        <v>0.82878619719370705</v>
      </c>
      <c r="L800" s="57"/>
      <c r="M800" s="57"/>
      <c r="N800" s="57"/>
      <c r="O800" s="57"/>
      <c r="P800" s="57"/>
      <c r="Q800" s="57"/>
      <c r="R800" s="57"/>
      <c r="S800" s="57"/>
      <c r="T800" s="56"/>
      <c r="U800" s="56"/>
      <c r="V800" s="56"/>
      <c r="W800" s="56"/>
      <c r="X800" s="56"/>
      <c r="Y800" s="56"/>
      <c r="Z800" s="56"/>
      <c r="AA800" s="56"/>
      <c r="AB800" s="56"/>
      <c r="AC800" s="56"/>
      <c r="AD800" s="56"/>
    </row>
    <row r="801" spans="1:30" ht="15" customHeight="1" x14ac:dyDescent="0.35">
      <c r="A801" s="56"/>
      <c r="B801" s="59">
        <v>2010</v>
      </c>
      <c r="C801" s="57">
        <v>99.3</v>
      </c>
      <c r="D801" s="57">
        <v>98.6</v>
      </c>
      <c r="E801" s="60">
        <v>99.5</v>
      </c>
      <c r="F801" s="153">
        <f t="shared" si="80"/>
        <v>22445.176200000002</v>
      </c>
      <c r="G801" s="153">
        <f t="shared" si="80"/>
        <v>3741.2783999999997</v>
      </c>
      <c r="H801" s="154">
        <f t="shared" si="80"/>
        <v>18714.955000000002</v>
      </c>
      <c r="I801" s="150"/>
      <c r="J801" s="151">
        <f t="shared" si="77"/>
        <v>0.16668518734996607</v>
      </c>
      <c r="K801" s="152">
        <f t="shared" si="78"/>
        <v>0.83380744411353747</v>
      </c>
      <c r="L801" s="57"/>
      <c r="M801" s="57"/>
      <c r="N801" s="57"/>
      <c r="O801" s="57"/>
      <c r="P801" s="57"/>
      <c r="Q801" s="57"/>
      <c r="R801" s="57"/>
      <c r="S801" s="57"/>
      <c r="T801" s="56"/>
      <c r="U801" s="56"/>
      <c r="V801" s="56"/>
      <c r="W801" s="56"/>
      <c r="X801" s="56"/>
      <c r="Y801" s="56"/>
      <c r="Z801" s="56"/>
      <c r="AA801" s="56"/>
      <c r="AB801" s="56"/>
      <c r="AC801" s="56"/>
      <c r="AD801" s="56"/>
    </row>
    <row r="802" spans="1:30" ht="15" customHeight="1" x14ac:dyDescent="0.35">
      <c r="A802" s="56"/>
      <c r="B802" s="59">
        <v>2011</v>
      </c>
      <c r="C802" s="57">
        <v>101</v>
      </c>
      <c r="D802" s="57">
        <v>97.2</v>
      </c>
      <c r="E802" s="60">
        <v>101.8</v>
      </c>
      <c r="F802" s="153">
        <f t="shared" si="80"/>
        <v>22829.434000000005</v>
      </c>
      <c r="G802" s="153">
        <f t="shared" si="80"/>
        <v>3688.1567999999997</v>
      </c>
      <c r="H802" s="154">
        <f t="shared" si="80"/>
        <v>19147.561999999998</v>
      </c>
      <c r="I802" s="150"/>
      <c r="J802" s="151">
        <f t="shared" si="77"/>
        <v>0.16155270428517846</v>
      </c>
      <c r="K802" s="152">
        <f t="shared" si="78"/>
        <v>0.83872258944308453</v>
      </c>
      <c r="L802" s="57"/>
      <c r="M802" s="57"/>
      <c r="N802" s="57"/>
      <c r="O802" s="57"/>
      <c r="P802" s="57"/>
      <c r="Q802" s="57"/>
      <c r="R802" s="57"/>
      <c r="S802" s="57"/>
      <c r="T802" s="56"/>
      <c r="U802" s="56"/>
      <c r="V802" s="56"/>
      <c r="W802" s="56"/>
      <c r="X802" s="56"/>
      <c r="Y802" s="56"/>
      <c r="Z802" s="56"/>
      <c r="AA802" s="56"/>
      <c r="AB802" s="56"/>
      <c r="AC802" s="56"/>
      <c r="AD802" s="56"/>
    </row>
    <row r="803" spans="1:30" ht="15" customHeight="1" x14ac:dyDescent="0.35">
      <c r="A803" s="56"/>
      <c r="B803" s="59">
        <v>2012</v>
      </c>
      <c r="C803" s="57">
        <v>101</v>
      </c>
      <c r="D803" s="57">
        <v>97.3</v>
      </c>
      <c r="E803" s="60">
        <v>101.7</v>
      </c>
      <c r="F803" s="153">
        <f t="shared" si="80"/>
        <v>22829.434000000005</v>
      </c>
      <c r="G803" s="153">
        <f t="shared" si="80"/>
        <v>3691.9512</v>
      </c>
      <c r="H803" s="154">
        <f t="shared" si="80"/>
        <v>19128.753000000001</v>
      </c>
      <c r="I803" s="150"/>
      <c r="J803" s="151">
        <f t="shared" si="77"/>
        <v>0.16171891077106859</v>
      </c>
      <c r="K803" s="152">
        <f t="shared" si="78"/>
        <v>0.8378986969190737</v>
      </c>
      <c r="L803" s="57"/>
      <c r="M803" s="57"/>
      <c r="N803" s="57"/>
      <c r="O803" s="57"/>
      <c r="P803" s="57"/>
      <c r="Q803" s="57"/>
      <c r="R803" s="57"/>
      <c r="S803" s="57"/>
      <c r="T803" s="56"/>
      <c r="U803" s="56"/>
      <c r="V803" s="56"/>
      <c r="W803" s="56"/>
      <c r="X803" s="56"/>
      <c r="Y803" s="56"/>
      <c r="Z803" s="56"/>
      <c r="AA803" s="56"/>
      <c r="AB803" s="56"/>
      <c r="AC803" s="56"/>
      <c r="AD803" s="56"/>
    </row>
    <row r="804" spans="1:30" ht="15" customHeight="1" x14ac:dyDescent="0.35">
      <c r="A804" s="56"/>
      <c r="B804" s="59">
        <v>2013</v>
      </c>
      <c r="C804" s="57">
        <v>100.4</v>
      </c>
      <c r="D804" s="57">
        <v>98.3</v>
      </c>
      <c r="E804" s="60">
        <v>100.9</v>
      </c>
      <c r="F804" s="153">
        <f t="shared" si="80"/>
        <v>22693.813600000005</v>
      </c>
      <c r="G804" s="153">
        <f t="shared" si="80"/>
        <v>3729.8952000000004</v>
      </c>
      <c r="H804" s="154">
        <f t="shared" si="80"/>
        <v>18978.281000000003</v>
      </c>
      <c r="I804" s="150"/>
      <c r="J804" s="151">
        <f t="shared" si="77"/>
        <v>0.16435735596241963</v>
      </c>
      <c r="K804" s="152">
        <f t="shared" si="78"/>
        <v>0.83627553017356226</v>
      </c>
      <c r="L804" s="57"/>
      <c r="M804" s="57"/>
      <c r="N804" s="57"/>
      <c r="O804" s="57"/>
      <c r="P804" s="57"/>
      <c r="Q804" s="57"/>
      <c r="R804" s="57"/>
      <c r="S804" s="57"/>
      <c r="T804" s="56"/>
      <c r="U804" s="56"/>
      <c r="V804" s="56"/>
      <c r="W804" s="56"/>
      <c r="X804" s="56"/>
      <c r="Y804" s="56"/>
      <c r="Z804" s="56"/>
      <c r="AA804" s="56"/>
      <c r="AB804" s="56"/>
      <c r="AC804" s="56"/>
      <c r="AD804" s="56"/>
    </row>
    <row r="805" spans="1:30" ht="15" customHeight="1" x14ac:dyDescent="0.35">
      <c r="A805" s="56"/>
      <c r="B805" s="59">
        <v>2014</v>
      </c>
      <c r="C805" s="57">
        <v>100.1</v>
      </c>
      <c r="D805" s="57">
        <v>97.8</v>
      </c>
      <c r="E805" s="60">
        <v>100.5</v>
      </c>
      <c r="F805" s="153">
        <f t="shared" si="80"/>
        <v>22626.003399999998</v>
      </c>
      <c r="G805" s="153">
        <f t="shared" si="80"/>
        <v>3710.9232000000002</v>
      </c>
      <c r="H805" s="154">
        <f t="shared" si="80"/>
        <v>18903.044999999998</v>
      </c>
      <c r="I805" s="150"/>
      <c r="J805" s="151">
        <f t="shared" si="77"/>
        <v>0.164011431201323</v>
      </c>
      <c r="K805" s="152">
        <f t="shared" si="78"/>
        <v>0.8354566498474052</v>
      </c>
      <c r="L805" s="57"/>
      <c r="M805" s="57"/>
      <c r="N805" s="57"/>
      <c r="O805" s="57"/>
      <c r="P805" s="57"/>
      <c r="Q805" s="57"/>
      <c r="R805" s="57"/>
      <c r="S805" s="57"/>
      <c r="T805" s="56"/>
      <c r="U805" s="56"/>
      <c r="V805" s="56"/>
      <c r="W805" s="56"/>
      <c r="X805" s="56"/>
      <c r="Y805" s="56"/>
      <c r="Z805" s="56"/>
      <c r="AA805" s="56"/>
      <c r="AB805" s="56"/>
      <c r="AC805" s="56"/>
      <c r="AD805" s="56"/>
    </row>
    <row r="806" spans="1:30" ht="15" customHeight="1" x14ac:dyDescent="0.35">
      <c r="A806" s="56"/>
      <c r="B806" s="59">
        <v>2015</v>
      </c>
      <c r="C806" s="57">
        <v>100</v>
      </c>
      <c r="D806" s="57">
        <v>100</v>
      </c>
      <c r="E806" s="60">
        <v>100</v>
      </c>
      <c r="F806" s="163">
        <v>22603.4</v>
      </c>
      <c r="G806" s="163">
        <v>3794.4</v>
      </c>
      <c r="H806" s="164">
        <v>18809</v>
      </c>
      <c r="I806" s="150"/>
      <c r="J806" s="151">
        <f t="shared" si="77"/>
        <v>0.16786855074900237</v>
      </c>
      <c r="K806" s="152">
        <f t="shared" si="78"/>
        <v>0.83213144925099758</v>
      </c>
      <c r="L806" s="57"/>
      <c r="M806" s="57"/>
      <c r="N806" s="57"/>
      <c r="O806" s="57"/>
      <c r="P806" s="57"/>
      <c r="Q806" s="57"/>
      <c r="R806" s="57"/>
      <c r="S806" s="57"/>
      <c r="T806" s="56"/>
      <c r="U806" s="56"/>
      <c r="V806" s="56"/>
      <c r="W806" s="56"/>
      <c r="X806" s="56"/>
      <c r="Y806" s="56"/>
      <c r="Z806" s="56"/>
      <c r="AA806" s="56"/>
      <c r="AB806" s="56"/>
      <c r="AC806" s="56"/>
      <c r="AD806" s="56"/>
    </row>
    <row r="807" spans="1:30" ht="15" customHeight="1" x14ac:dyDescent="0.35">
      <c r="A807" s="56"/>
      <c r="B807" s="59">
        <v>2016</v>
      </c>
      <c r="C807" s="57">
        <v>100.3</v>
      </c>
      <c r="D807" s="57">
        <v>100.8</v>
      </c>
      <c r="E807" s="60">
        <v>100.2</v>
      </c>
      <c r="F807" s="153">
        <f t="shared" ref="F807:H813" si="81">+F$806*C807/+C$806</f>
        <v>22671.210200000001</v>
      </c>
      <c r="G807" s="153">
        <f t="shared" si="81"/>
        <v>3824.7552000000001</v>
      </c>
      <c r="H807" s="154">
        <f t="shared" si="81"/>
        <v>18846.618000000002</v>
      </c>
      <c r="I807" s="150"/>
      <c r="J807" s="151">
        <f t="shared" si="77"/>
        <v>0.16870538300597646</v>
      </c>
      <c r="K807" s="152">
        <f t="shared" si="78"/>
        <v>0.83130180672931175</v>
      </c>
      <c r="L807" s="57"/>
      <c r="M807" s="57"/>
      <c r="N807" s="57"/>
      <c r="O807" s="57"/>
      <c r="P807" s="57"/>
      <c r="Q807" s="57"/>
      <c r="R807" s="57"/>
      <c r="S807" s="57"/>
      <c r="T807" s="56"/>
      <c r="U807" s="56"/>
      <c r="V807" s="56"/>
      <c r="W807" s="56"/>
      <c r="X807" s="56"/>
      <c r="Y807" s="56"/>
      <c r="Z807" s="56"/>
      <c r="AA807" s="56"/>
      <c r="AB807" s="56"/>
      <c r="AC807" s="56"/>
      <c r="AD807" s="56"/>
    </row>
    <row r="808" spans="1:30" ht="15" customHeight="1" x14ac:dyDescent="0.35">
      <c r="A808" s="56"/>
      <c r="B808" s="59">
        <v>2017</v>
      </c>
      <c r="C808" s="57">
        <v>100.4</v>
      </c>
      <c r="D808" s="57">
        <v>100.7</v>
      </c>
      <c r="E808" s="60">
        <v>100.4</v>
      </c>
      <c r="F808" s="153">
        <f t="shared" si="81"/>
        <v>22693.813600000005</v>
      </c>
      <c r="G808" s="153">
        <f t="shared" si="81"/>
        <v>3820.9608000000003</v>
      </c>
      <c r="H808" s="154">
        <f t="shared" si="81"/>
        <v>18884.236000000001</v>
      </c>
      <c r="I808" s="150"/>
      <c r="J808" s="151">
        <f t="shared" si="77"/>
        <v>0.16837015000422845</v>
      </c>
      <c r="K808" s="152">
        <f t="shared" si="78"/>
        <v>0.83213144925099747</v>
      </c>
      <c r="L808" s="57"/>
      <c r="M808" s="57"/>
      <c r="N808" s="57"/>
      <c r="O808" s="57"/>
      <c r="P808" s="57"/>
      <c r="Q808" s="57"/>
      <c r="R808" s="57"/>
      <c r="S808" s="57"/>
      <c r="T808" s="56"/>
      <c r="U808" s="56"/>
      <c r="V808" s="56"/>
      <c r="W808" s="56"/>
      <c r="X808" s="56"/>
      <c r="Y808" s="56"/>
      <c r="Z808" s="56"/>
      <c r="AA808" s="56"/>
      <c r="AB808" s="56"/>
      <c r="AC808" s="56"/>
      <c r="AD808" s="56"/>
    </row>
    <row r="809" spans="1:30" ht="15" customHeight="1" x14ac:dyDescent="0.35">
      <c r="A809" s="56"/>
      <c r="B809" s="59">
        <v>2018</v>
      </c>
      <c r="C809" s="57">
        <v>100.7</v>
      </c>
      <c r="D809" s="57">
        <v>101.9</v>
      </c>
      <c r="E809" s="60">
        <v>100.5</v>
      </c>
      <c r="F809" s="153">
        <f t="shared" si="81"/>
        <v>22761.623800000005</v>
      </c>
      <c r="G809" s="153">
        <f t="shared" si="81"/>
        <v>3866.4936000000002</v>
      </c>
      <c r="H809" s="154">
        <f t="shared" si="81"/>
        <v>18903.044999999998</v>
      </c>
      <c r="I809" s="150"/>
      <c r="J809" s="151">
        <f t="shared" si="77"/>
        <v>0.16986897042029134</v>
      </c>
      <c r="K809" s="152">
        <f t="shared" si="78"/>
        <v>0.83047875521077696</v>
      </c>
      <c r="L809" s="57"/>
      <c r="M809" s="57"/>
      <c r="N809" s="57"/>
      <c r="O809" s="57"/>
      <c r="P809" s="57"/>
      <c r="Q809" s="57"/>
      <c r="R809" s="57"/>
      <c r="S809" s="57"/>
      <c r="T809" s="56"/>
      <c r="U809" s="56"/>
      <c r="V809" s="56"/>
      <c r="W809" s="56"/>
      <c r="X809" s="56"/>
      <c r="Y809" s="56"/>
      <c r="Z809" s="56"/>
      <c r="AA809" s="56"/>
      <c r="AB809" s="56"/>
      <c r="AC809" s="56"/>
      <c r="AD809" s="56"/>
    </row>
    <row r="810" spans="1:30" ht="15" customHeight="1" x14ac:dyDescent="0.35">
      <c r="A810" s="56"/>
      <c r="B810" s="59">
        <v>2019</v>
      </c>
      <c r="C810" s="57">
        <v>101.2</v>
      </c>
      <c r="D810" s="57">
        <v>102.4</v>
      </c>
      <c r="E810" s="60">
        <v>100.9</v>
      </c>
      <c r="F810" s="153">
        <f t="shared" si="81"/>
        <v>22874.640800000001</v>
      </c>
      <c r="G810" s="153">
        <f t="shared" si="81"/>
        <v>3885.4656000000004</v>
      </c>
      <c r="H810" s="154">
        <f t="shared" si="81"/>
        <v>18978.281000000003</v>
      </c>
      <c r="I810" s="150"/>
      <c r="J810" s="151">
        <f t="shared" si="77"/>
        <v>0.16985908692389173</v>
      </c>
      <c r="K810" s="152">
        <f t="shared" si="78"/>
        <v>0.82966465641724974</v>
      </c>
      <c r="L810" s="57"/>
      <c r="M810" s="57"/>
      <c r="N810" s="57"/>
      <c r="O810" s="57"/>
      <c r="P810" s="57"/>
      <c r="Q810" s="57"/>
      <c r="R810" s="57"/>
      <c r="S810" s="57"/>
      <c r="T810" s="56"/>
      <c r="U810" s="56"/>
      <c r="V810" s="56"/>
      <c r="W810" s="56"/>
      <c r="X810" s="56"/>
      <c r="Y810" s="56"/>
      <c r="Z810" s="56"/>
      <c r="AA810" s="56"/>
      <c r="AB810" s="56"/>
      <c r="AC810" s="56"/>
      <c r="AD810" s="56"/>
    </row>
    <row r="811" spans="1:30" ht="15" customHeight="1" x14ac:dyDescent="0.35">
      <c r="A811" s="56"/>
      <c r="B811" s="59">
        <v>2020</v>
      </c>
      <c r="C811" s="57">
        <v>101.9</v>
      </c>
      <c r="D811" s="57">
        <v>109.8</v>
      </c>
      <c r="E811" s="60">
        <v>100.3</v>
      </c>
      <c r="F811" s="153">
        <f t="shared" si="81"/>
        <v>23032.864600000004</v>
      </c>
      <c r="G811" s="153">
        <f t="shared" si="81"/>
        <v>4166.2511999999997</v>
      </c>
      <c r="H811" s="154">
        <f t="shared" si="81"/>
        <v>18865.427</v>
      </c>
      <c r="I811" s="150"/>
      <c r="J811" s="151">
        <f t="shared" si="77"/>
        <v>0.18088289374131947</v>
      </c>
      <c r="K811" s="152">
        <f t="shared" si="78"/>
        <v>0.81906559725098183</v>
      </c>
      <c r="L811" s="57"/>
      <c r="M811" s="57"/>
      <c r="N811" s="57"/>
      <c r="O811" s="57"/>
      <c r="P811" s="57"/>
      <c r="Q811" s="57"/>
      <c r="R811" s="57"/>
      <c r="S811" s="57"/>
      <c r="T811" s="56"/>
      <c r="U811" s="56"/>
      <c r="V811" s="56"/>
      <c r="W811" s="56"/>
      <c r="X811" s="56"/>
      <c r="Y811" s="56"/>
      <c r="Z811" s="56"/>
      <c r="AA811" s="56"/>
      <c r="AB811" s="56"/>
      <c r="AC811" s="56"/>
      <c r="AD811" s="56"/>
    </row>
    <row r="812" spans="1:30" ht="15" customHeight="1" x14ac:dyDescent="0.35">
      <c r="A812" s="56"/>
      <c r="B812" s="59">
        <v>2021</v>
      </c>
      <c r="C812" s="57">
        <v>101</v>
      </c>
      <c r="D812" s="57">
        <v>107.2</v>
      </c>
      <c r="E812" s="60">
        <v>99.8</v>
      </c>
      <c r="F812" s="153">
        <f t="shared" si="81"/>
        <v>22829.434000000005</v>
      </c>
      <c r="G812" s="153">
        <f t="shared" si="81"/>
        <v>4067.5967999999998</v>
      </c>
      <c r="H812" s="154">
        <f t="shared" si="81"/>
        <v>18771.381999999998</v>
      </c>
      <c r="I812" s="150"/>
      <c r="J812" s="151">
        <f t="shared" si="77"/>
        <v>0.17817335287418859</v>
      </c>
      <c r="K812" s="152">
        <f t="shared" si="78"/>
        <v>0.82224473896286665</v>
      </c>
      <c r="L812" s="57"/>
      <c r="M812" s="57"/>
      <c r="N812" s="57"/>
      <c r="O812" s="57"/>
      <c r="P812" s="57"/>
      <c r="Q812" s="57"/>
      <c r="R812" s="57"/>
      <c r="S812" s="57"/>
      <c r="T812" s="56"/>
      <c r="U812" s="56"/>
      <c r="V812" s="56"/>
      <c r="W812" s="56"/>
      <c r="X812" s="56"/>
      <c r="Y812" s="56"/>
      <c r="Z812" s="56"/>
      <c r="AA812" s="56"/>
      <c r="AB812" s="56"/>
      <c r="AC812" s="56"/>
      <c r="AD812" s="56"/>
    </row>
    <row r="813" spans="1:30" ht="15" customHeight="1" thickBot="1" x14ac:dyDescent="0.4">
      <c r="A813" s="62"/>
      <c r="B813" s="63">
        <v>2022</v>
      </c>
      <c r="C813" s="64">
        <v>100</v>
      </c>
      <c r="D813" s="64">
        <v>99.2</v>
      </c>
      <c r="E813" s="65">
        <v>100.1</v>
      </c>
      <c r="F813" s="155">
        <f t="shared" si="81"/>
        <v>22603.4</v>
      </c>
      <c r="G813" s="155">
        <f t="shared" si="81"/>
        <v>3764.0448000000006</v>
      </c>
      <c r="H813" s="156">
        <f t="shared" si="81"/>
        <v>18827.808999999997</v>
      </c>
      <c r="I813" s="150"/>
      <c r="J813" s="157">
        <f t="shared" si="77"/>
        <v>0.16652560234301036</v>
      </c>
      <c r="K813" s="158">
        <f t="shared" si="78"/>
        <v>0.83296358070024845</v>
      </c>
      <c r="L813" s="57"/>
      <c r="M813" s="57"/>
      <c r="N813" s="57"/>
      <c r="O813" s="57"/>
      <c r="P813" s="57"/>
      <c r="Q813" s="57"/>
      <c r="R813" s="57"/>
      <c r="S813" s="57"/>
      <c r="T813" s="56"/>
      <c r="U813" s="56"/>
      <c r="V813" s="56"/>
      <c r="W813" s="56"/>
      <c r="X813" s="56"/>
      <c r="Y813" s="56"/>
      <c r="Z813" s="56"/>
      <c r="AA813" s="56"/>
      <c r="AB813" s="56"/>
      <c r="AC813" s="56"/>
      <c r="AD813" s="56"/>
    </row>
    <row r="814" spans="1:30" ht="15" customHeight="1" x14ac:dyDescent="0.35">
      <c r="A814" s="52" t="s">
        <v>32</v>
      </c>
      <c r="B814" s="53">
        <v>1994</v>
      </c>
      <c r="C814" s="54">
        <v>56</v>
      </c>
      <c r="D814" s="54">
        <v>64.400000000000006</v>
      </c>
      <c r="E814" s="55">
        <v>51.6</v>
      </c>
      <c r="F814" s="148">
        <f t="shared" ref="F814:H834" si="82">+F$835*C814/+C$835</f>
        <v>33533.808000000005</v>
      </c>
      <c r="G814" s="148">
        <f t="shared" si="82"/>
        <v>12870.146800000002</v>
      </c>
      <c r="H814" s="149">
        <f t="shared" si="82"/>
        <v>20586.903599999998</v>
      </c>
      <c r="I814" s="150"/>
      <c r="J814" s="159">
        <f t="shared" si="77"/>
        <v>0.38379616177202425</v>
      </c>
      <c r="K814" s="160">
        <f t="shared" si="78"/>
        <v>0.61391487659260158</v>
      </c>
      <c r="L814" s="57"/>
      <c r="M814" s="57"/>
      <c r="N814" s="57"/>
      <c r="O814" s="57"/>
      <c r="P814" s="57"/>
      <c r="Q814" s="57"/>
      <c r="R814" s="57"/>
      <c r="S814" s="57"/>
      <c r="T814" s="56"/>
      <c r="U814" s="56"/>
      <c r="V814" s="56"/>
      <c r="W814" s="56"/>
      <c r="X814" s="56"/>
      <c r="Y814" s="56"/>
      <c r="Z814" s="56"/>
      <c r="AA814" s="56"/>
      <c r="AB814" s="56"/>
      <c r="AC814" s="56"/>
      <c r="AD814" s="56"/>
    </row>
    <row r="815" spans="1:30" ht="15" customHeight="1" x14ac:dyDescent="0.35">
      <c r="A815" s="58"/>
      <c r="B815" s="59">
        <v>1995</v>
      </c>
      <c r="C815" s="57">
        <v>58.6</v>
      </c>
      <c r="D815" s="57">
        <v>67.099999999999994</v>
      </c>
      <c r="E815" s="60">
        <v>54.2</v>
      </c>
      <c r="F815" s="153">
        <f t="shared" si="82"/>
        <v>35090.734800000006</v>
      </c>
      <c r="G815" s="153">
        <f t="shared" si="82"/>
        <v>13409.733699999999</v>
      </c>
      <c r="H815" s="154">
        <f t="shared" si="82"/>
        <v>21624.228199999998</v>
      </c>
      <c r="I815" s="150"/>
      <c r="J815" s="151">
        <f t="shared" si="77"/>
        <v>0.38214456825794357</v>
      </c>
      <c r="K815" s="152">
        <f t="shared" si="78"/>
        <v>0.61623754313631507</v>
      </c>
      <c r="L815" s="57"/>
      <c r="M815" s="57"/>
      <c r="N815" s="57"/>
      <c r="O815" s="57"/>
      <c r="P815" s="57"/>
      <c r="Q815" s="57"/>
      <c r="R815" s="57"/>
      <c r="S815" s="57"/>
      <c r="T815" s="56"/>
      <c r="U815" s="56"/>
      <c r="V815" s="56"/>
      <c r="W815" s="56"/>
      <c r="X815" s="56"/>
      <c r="Y815" s="56"/>
      <c r="Z815" s="56"/>
      <c r="AA815" s="56"/>
      <c r="AB815" s="56"/>
      <c r="AC815" s="56"/>
      <c r="AD815" s="56"/>
    </row>
    <row r="816" spans="1:30" ht="15" customHeight="1" x14ac:dyDescent="0.35">
      <c r="A816" s="56"/>
      <c r="B816" s="59">
        <v>1996</v>
      </c>
      <c r="C816" s="57">
        <v>60.7</v>
      </c>
      <c r="D816" s="57">
        <v>69.400000000000006</v>
      </c>
      <c r="E816" s="60">
        <v>56.2</v>
      </c>
      <c r="F816" s="153">
        <f t="shared" si="82"/>
        <v>36348.2526</v>
      </c>
      <c r="G816" s="153">
        <f t="shared" si="82"/>
        <v>13869.381800000001</v>
      </c>
      <c r="H816" s="154">
        <f t="shared" si="82"/>
        <v>22422.1702</v>
      </c>
      <c r="I816" s="150"/>
      <c r="J816" s="151">
        <f t="shared" si="77"/>
        <v>0.38156942378022324</v>
      </c>
      <c r="K816" s="152">
        <f t="shared" si="78"/>
        <v>0.61687064978743988</v>
      </c>
      <c r="L816" s="57"/>
      <c r="M816" s="57"/>
      <c r="N816" s="57"/>
      <c r="O816" s="57"/>
      <c r="P816" s="57"/>
      <c r="Q816" s="57"/>
      <c r="R816" s="57"/>
      <c r="S816" s="57"/>
      <c r="T816" s="56"/>
      <c r="U816" s="56"/>
      <c r="V816" s="56"/>
      <c r="W816" s="56"/>
      <c r="X816" s="56"/>
      <c r="Y816" s="56"/>
      <c r="Z816" s="56"/>
      <c r="AA816" s="56"/>
      <c r="AB816" s="56"/>
      <c r="AC816" s="56"/>
      <c r="AD816" s="56"/>
    </row>
    <row r="817" spans="1:30" ht="15" customHeight="1" x14ac:dyDescent="0.35">
      <c r="A817" s="56"/>
      <c r="B817" s="59">
        <v>1997</v>
      </c>
      <c r="C817" s="57">
        <v>61.8</v>
      </c>
      <c r="D817" s="57">
        <v>69.3</v>
      </c>
      <c r="E817" s="60">
        <v>58</v>
      </c>
      <c r="F817" s="153">
        <f t="shared" si="82"/>
        <v>37006.952400000002</v>
      </c>
      <c r="G817" s="153">
        <f t="shared" si="82"/>
        <v>13849.3971</v>
      </c>
      <c r="H817" s="154">
        <f t="shared" si="82"/>
        <v>23140.317999999999</v>
      </c>
      <c r="I817" s="150"/>
      <c r="J817" s="151">
        <f t="shared" si="77"/>
        <v>0.37423770945267026</v>
      </c>
      <c r="K817" s="152">
        <f t="shared" si="78"/>
        <v>0.62529650509670176</v>
      </c>
      <c r="L817" s="57"/>
      <c r="M817" s="57"/>
      <c r="N817" s="57"/>
      <c r="O817" s="57"/>
      <c r="P817" s="57"/>
      <c r="Q817" s="57"/>
      <c r="R817" s="57"/>
      <c r="S817" s="57"/>
      <c r="T817" s="56"/>
      <c r="U817" s="56"/>
      <c r="V817" s="56"/>
      <c r="W817" s="56"/>
      <c r="X817" s="56"/>
      <c r="Y817" s="56"/>
      <c r="Z817" s="56"/>
      <c r="AA817" s="56"/>
      <c r="AB817" s="56"/>
      <c r="AC817" s="56"/>
      <c r="AD817" s="56"/>
    </row>
    <row r="818" spans="1:30" ht="15" customHeight="1" x14ac:dyDescent="0.35">
      <c r="A818" s="56"/>
      <c r="B818" s="59">
        <v>1998</v>
      </c>
      <c r="C818" s="57">
        <v>63.2</v>
      </c>
      <c r="D818" s="57">
        <v>70.099999999999994</v>
      </c>
      <c r="E818" s="60">
        <v>59.7</v>
      </c>
      <c r="F818" s="153">
        <f t="shared" si="82"/>
        <v>37845.297600000005</v>
      </c>
      <c r="G818" s="153">
        <f t="shared" si="82"/>
        <v>14009.2747</v>
      </c>
      <c r="H818" s="154">
        <f t="shared" si="82"/>
        <v>23818.5687</v>
      </c>
      <c r="I818" s="150"/>
      <c r="J818" s="151">
        <f t="shared" si="77"/>
        <v>0.370172137317266</v>
      </c>
      <c r="K818" s="152">
        <f t="shared" si="78"/>
        <v>0.62936666403701358</v>
      </c>
      <c r="L818" s="57"/>
      <c r="M818" s="57"/>
      <c r="N818" s="57"/>
      <c r="O818" s="57"/>
      <c r="P818" s="57"/>
      <c r="Q818" s="57"/>
      <c r="R818" s="57"/>
      <c r="S818" s="57"/>
      <c r="T818" s="56"/>
      <c r="U818" s="56"/>
      <c r="V818" s="56"/>
      <c r="W818" s="56"/>
      <c r="X818" s="56"/>
      <c r="Y818" s="56"/>
      <c r="Z818" s="56"/>
      <c r="AA818" s="56"/>
      <c r="AB818" s="56"/>
      <c r="AC818" s="56"/>
      <c r="AD818" s="56"/>
    </row>
    <row r="819" spans="1:30" ht="15" customHeight="1" x14ac:dyDescent="0.35">
      <c r="A819" s="56"/>
      <c r="B819" s="59">
        <v>1999</v>
      </c>
      <c r="C819" s="57">
        <v>66</v>
      </c>
      <c r="D819" s="57">
        <v>73.7</v>
      </c>
      <c r="E819" s="60">
        <v>62.1</v>
      </c>
      <c r="F819" s="153">
        <f t="shared" si="82"/>
        <v>39521.988000000005</v>
      </c>
      <c r="G819" s="153">
        <f t="shared" si="82"/>
        <v>14728.723900000001</v>
      </c>
      <c r="H819" s="154">
        <f t="shared" si="82"/>
        <v>24776.099100000003</v>
      </c>
      <c r="I819" s="150"/>
      <c r="J819" s="151">
        <f t="shared" si="77"/>
        <v>0.37267163534384956</v>
      </c>
      <c r="K819" s="152">
        <f t="shared" si="78"/>
        <v>0.62689404945925287</v>
      </c>
      <c r="L819" s="57"/>
      <c r="M819" s="57"/>
      <c r="N819" s="57"/>
      <c r="O819" s="57"/>
      <c r="P819" s="57"/>
      <c r="Q819" s="57"/>
      <c r="R819" s="57"/>
      <c r="S819" s="57"/>
      <c r="T819" s="56"/>
      <c r="U819" s="56"/>
      <c r="V819" s="56"/>
      <c r="W819" s="56"/>
      <c r="X819" s="56"/>
      <c r="Y819" s="56"/>
      <c r="Z819" s="56"/>
      <c r="AA819" s="56"/>
      <c r="AB819" s="56"/>
      <c r="AC819" s="56"/>
      <c r="AD819" s="56"/>
    </row>
    <row r="820" spans="1:30" ht="15" customHeight="1" x14ac:dyDescent="0.35">
      <c r="A820" s="56"/>
      <c r="B820" s="59">
        <v>2000</v>
      </c>
      <c r="C820" s="57">
        <v>68.8</v>
      </c>
      <c r="D820" s="57">
        <v>74.2</v>
      </c>
      <c r="E820" s="60">
        <v>66</v>
      </c>
      <c r="F820" s="153">
        <f t="shared" si="82"/>
        <v>41198.678399999997</v>
      </c>
      <c r="G820" s="153">
        <f t="shared" si="82"/>
        <v>14828.647400000002</v>
      </c>
      <c r="H820" s="154">
        <f t="shared" si="82"/>
        <v>26332.085999999999</v>
      </c>
      <c r="I820" s="150"/>
      <c r="J820" s="151">
        <f t="shared" si="77"/>
        <v>0.35993017193483573</v>
      </c>
      <c r="K820" s="152">
        <f t="shared" si="78"/>
        <v>0.6391488033752073</v>
      </c>
      <c r="L820" s="57"/>
      <c r="M820" s="57"/>
      <c r="N820" s="57"/>
      <c r="O820" s="57"/>
      <c r="P820" s="57"/>
      <c r="Q820" s="57"/>
      <c r="R820" s="57"/>
      <c r="S820" s="57"/>
      <c r="T820" s="56"/>
      <c r="U820" s="56"/>
      <c r="V820" s="56"/>
      <c r="W820" s="56"/>
      <c r="X820" s="56"/>
      <c r="Y820" s="56"/>
      <c r="Z820" s="56"/>
      <c r="AA820" s="56"/>
      <c r="AB820" s="56"/>
      <c r="AC820" s="56"/>
      <c r="AD820" s="56"/>
    </row>
    <row r="821" spans="1:30" ht="15" customHeight="1" x14ac:dyDescent="0.35">
      <c r="A821" s="56"/>
      <c r="B821" s="59">
        <v>2001</v>
      </c>
      <c r="C821" s="57">
        <v>70.8</v>
      </c>
      <c r="D821" s="57">
        <v>75.099999999999994</v>
      </c>
      <c r="E821" s="60">
        <v>68.7</v>
      </c>
      <c r="F821" s="153">
        <f t="shared" si="82"/>
        <v>42396.314400000003</v>
      </c>
      <c r="G821" s="153">
        <f t="shared" si="82"/>
        <v>15008.509700000001</v>
      </c>
      <c r="H821" s="154">
        <f t="shared" si="82"/>
        <v>27409.307700000001</v>
      </c>
      <c r="I821" s="150"/>
      <c r="J821" s="151">
        <f t="shared" si="77"/>
        <v>0.35400505709996338</v>
      </c>
      <c r="K821" s="152">
        <f t="shared" si="78"/>
        <v>0.64650213321373051</v>
      </c>
      <c r="L821" s="57"/>
      <c r="M821" s="57"/>
      <c r="N821" s="57"/>
      <c r="O821" s="57"/>
      <c r="P821" s="57"/>
      <c r="Q821" s="57"/>
      <c r="R821" s="57"/>
      <c r="S821" s="57"/>
      <c r="T821" s="56"/>
      <c r="U821" s="56"/>
      <c r="V821" s="56"/>
      <c r="W821" s="56"/>
      <c r="X821" s="56"/>
      <c r="Y821" s="56"/>
      <c r="Z821" s="56"/>
      <c r="AA821" s="56"/>
      <c r="AB821" s="56"/>
      <c r="AC821" s="56"/>
      <c r="AD821" s="56"/>
    </row>
    <row r="822" spans="1:30" ht="15" customHeight="1" x14ac:dyDescent="0.35">
      <c r="A822" s="56"/>
      <c r="B822" s="59">
        <v>2002</v>
      </c>
      <c r="C822" s="57">
        <v>72.2</v>
      </c>
      <c r="D822" s="57">
        <v>77.400000000000006</v>
      </c>
      <c r="E822" s="60">
        <v>69.5</v>
      </c>
      <c r="F822" s="153">
        <f t="shared" si="82"/>
        <v>43234.659599999999</v>
      </c>
      <c r="G822" s="153">
        <f t="shared" si="82"/>
        <v>15468.157800000003</v>
      </c>
      <c r="H822" s="154">
        <f t="shared" si="82"/>
        <v>27728.484499999999</v>
      </c>
      <c r="I822" s="150"/>
      <c r="J822" s="151">
        <f t="shared" si="77"/>
        <v>0.35777216573713938</v>
      </c>
      <c r="K822" s="152">
        <f t="shared" si="78"/>
        <v>0.64134850965728429</v>
      </c>
      <c r="L822" s="57"/>
      <c r="M822" s="57"/>
      <c r="N822" s="57"/>
      <c r="O822" s="57"/>
      <c r="P822" s="57"/>
      <c r="Q822" s="57"/>
      <c r="R822" s="57"/>
      <c r="S822" s="57"/>
      <c r="T822" s="56"/>
      <c r="U822" s="56"/>
      <c r="V822" s="56"/>
      <c r="W822" s="56"/>
      <c r="X822" s="56"/>
      <c r="Y822" s="56"/>
      <c r="Z822" s="56"/>
      <c r="AA822" s="56"/>
      <c r="AB822" s="56"/>
      <c r="AC822" s="56"/>
      <c r="AD822" s="56"/>
    </row>
    <row r="823" spans="1:30" ht="15" customHeight="1" x14ac:dyDescent="0.35">
      <c r="A823" s="56"/>
      <c r="B823" s="59">
        <v>2003</v>
      </c>
      <c r="C823" s="57">
        <v>73.599999999999994</v>
      </c>
      <c r="D823" s="57">
        <v>77.2</v>
      </c>
      <c r="E823" s="60">
        <v>71.8</v>
      </c>
      <c r="F823" s="153">
        <f t="shared" si="82"/>
        <v>44073.004799999995</v>
      </c>
      <c r="G823" s="153">
        <f t="shared" si="82"/>
        <v>15428.188400000001</v>
      </c>
      <c r="H823" s="154">
        <f t="shared" si="82"/>
        <v>28646.117799999996</v>
      </c>
      <c r="I823" s="150"/>
      <c r="J823" s="151">
        <f t="shared" si="77"/>
        <v>0.35005982619092951</v>
      </c>
      <c r="K823" s="152">
        <f t="shared" si="78"/>
        <v>0.6499697020884766</v>
      </c>
      <c r="L823" s="57"/>
      <c r="M823" s="57"/>
      <c r="N823" s="57"/>
      <c r="O823" s="57"/>
      <c r="P823" s="57"/>
      <c r="Q823" s="57"/>
      <c r="R823" s="57"/>
      <c r="S823" s="57"/>
      <c r="T823" s="56"/>
      <c r="U823" s="56"/>
      <c r="V823" s="56"/>
      <c r="W823" s="56"/>
      <c r="X823" s="56"/>
      <c r="Y823" s="56"/>
      <c r="Z823" s="56"/>
      <c r="AA823" s="56"/>
      <c r="AB823" s="56"/>
      <c r="AC823" s="56"/>
      <c r="AD823" s="56"/>
    </row>
    <row r="824" spans="1:30" ht="15" customHeight="1" x14ac:dyDescent="0.35">
      <c r="A824" s="56"/>
      <c r="B824" s="59">
        <v>2004</v>
      </c>
      <c r="C824" s="57">
        <v>75.400000000000006</v>
      </c>
      <c r="D824" s="57">
        <v>78.099999999999994</v>
      </c>
      <c r="E824" s="60">
        <v>74</v>
      </c>
      <c r="F824" s="153">
        <f t="shared" si="82"/>
        <v>45150.87720000001</v>
      </c>
      <c r="G824" s="153">
        <f t="shared" si="82"/>
        <v>15608.050699999998</v>
      </c>
      <c r="H824" s="154">
        <f t="shared" si="82"/>
        <v>29523.853999999999</v>
      </c>
      <c r="I824" s="150"/>
      <c r="J824" s="151">
        <f t="shared" si="77"/>
        <v>0.34568654404791926</v>
      </c>
      <c r="K824" s="152">
        <f t="shared" si="78"/>
        <v>0.6538932537062645</v>
      </c>
      <c r="L824" s="57"/>
      <c r="M824" s="57"/>
      <c r="N824" s="57"/>
      <c r="O824" s="57"/>
      <c r="P824" s="57"/>
      <c r="Q824" s="57"/>
      <c r="R824" s="57"/>
      <c r="S824" s="57"/>
      <c r="T824" s="56"/>
      <c r="U824" s="56"/>
      <c r="V824" s="56"/>
      <c r="W824" s="56"/>
      <c r="X824" s="56"/>
      <c r="Y824" s="56"/>
      <c r="Z824" s="56"/>
      <c r="AA824" s="56"/>
      <c r="AB824" s="56"/>
      <c r="AC824" s="56"/>
      <c r="AD824" s="56"/>
    </row>
    <row r="825" spans="1:30" ht="15" customHeight="1" x14ac:dyDescent="0.35">
      <c r="A825" s="56"/>
      <c r="B825" s="59">
        <v>2005</v>
      </c>
      <c r="C825" s="57">
        <v>77.599999999999994</v>
      </c>
      <c r="D825" s="57">
        <v>80.2</v>
      </c>
      <c r="E825" s="60">
        <v>76.3</v>
      </c>
      <c r="F825" s="153">
        <f t="shared" si="82"/>
        <v>46468.2768</v>
      </c>
      <c r="G825" s="153">
        <f t="shared" si="82"/>
        <v>16027.729400000002</v>
      </c>
      <c r="H825" s="154">
        <f t="shared" si="82"/>
        <v>30441.487300000001</v>
      </c>
      <c r="I825" s="150"/>
      <c r="J825" s="151">
        <f t="shared" si="77"/>
        <v>0.34491766219314596</v>
      </c>
      <c r="K825" s="152">
        <f t="shared" si="78"/>
        <v>0.65510256450912763</v>
      </c>
      <c r="L825" s="57"/>
      <c r="M825" s="57"/>
      <c r="N825" s="57"/>
      <c r="O825" s="57"/>
      <c r="P825" s="57"/>
      <c r="Q825" s="57"/>
      <c r="R825" s="57"/>
      <c r="S825" s="57"/>
      <c r="T825" s="56"/>
      <c r="U825" s="56"/>
      <c r="V825" s="56"/>
      <c r="W825" s="56"/>
      <c r="X825" s="56"/>
      <c r="Y825" s="56"/>
      <c r="Z825" s="56"/>
      <c r="AA825" s="56"/>
      <c r="AB825" s="56"/>
      <c r="AC825" s="56"/>
      <c r="AD825" s="56"/>
    </row>
    <row r="826" spans="1:30" ht="15" customHeight="1" x14ac:dyDescent="0.35">
      <c r="A826" s="56"/>
      <c r="B826" s="59">
        <v>2006</v>
      </c>
      <c r="C826" s="57">
        <v>78.900000000000006</v>
      </c>
      <c r="D826" s="57">
        <v>81.2</v>
      </c>
      <c r="E826" s="60">
        <v>77.7</v>
      </c>
      <c r="F826" s="153">
        <f t="shared" si="82"/>
        <v>47246.740200000007</v>
      </c>
      <c r="G826" s="153">
        <f t="shared" si="82"/>
        <v>16227.576400000002</v>
      </c>
      <c r="H826" s="154">
        <f t="shared" si="82"/>
        <v>31000.046699999999</v>
      </c>
      <c r="I826" s="150"/>
      <c r="J826" s="151">
        <f t="shared" si="77"/>
        <v>0.34346446614744436</v>
      </c>
      <c r="K826" s="152">
        <f t="shared" si="78"/>
        <v>0.65613091122845324</v>
      </c>
      <c r="L826" s="57"/>
      <c r="M826" s="57"/>
      <c r="N826" s="57"/>
      <c r="O826" s="57"/>
      <c r="P826" s="57"/>
      <c r="Q826" s="57"/>
      <c r="R826" s="57"/>
      <c r="S826" s="57"/>
      <c r="T826" s="56"/>
      <c r="U826" s="56"/>
      <c r="V826" s="56"/>
      <c r="W826" s="56"/>
      <c r="X826" s="56"/>
      <c r="Y826" s="56"/>
      <c r="Z826" s="56"/>
      <c r="AA826" s="56"/>
      <c r="AB826" s="56"/>
      <c r="AC826" s="56"/>
      <c r="AD826" s="56"/>
    </row>
    <row r="827" spans="1:30" ht="15" customHeight="1" x14ac:dyDescent="0.35">
      <c r="A827" s="56"/>
      <c r="B827" s="59">
        <v>2007</v>
      </c>
      <c r="C827" s="57">
        <v>79.7</v>
      </c>
      <c r="D827" s="57">
        <v>79.3</v>
      </c>
      <c r="E827" s="60">
        <v>80</v>
      </c>
      <c r="F827" s="153">
        <f t="shared" si="82"/>
        <v>47725.794600000001</v>
      </c>
      <c r="G827" s="153">
        <f t="shared" si="82"/>
        <v>15847.867099999999</v>
      </c>
      <c r="H827" s="154">
        <f t="shared" si="82"/>
        <v>31917.68</v>
      </c>
      <c r="I827" s="150"/>
      <c r="J827" s="151">
        <f t="shared" si="77"/>
        <v>0.33206083278077048</v>
      </c>
      <c r="K827" s="152">
        <f t="shared" si="78"/>
        <v>0.66877210253928387</v>
      </c>
      <c r="L827" s="57"/>
      <c r="M827" s="57"/>
      <c r="N827" s="57"/>
      <c r="O827" s="57"/>
      <c r="P827" s="57"/>
      <c r="Q827" s="57"/>
      <c r="R827" s="57"/>
      <c r="S827" s="57"/>
      <c r="T827" s="56"/>
      <c r="U827" s="56"/>
      <c r="V827" s="56"/>
      <c r="W827" s="56"/>
      <c r="X827" s="56"/>
      <c r="Y827" s="56"/>
      <c r="Z827" s="56"/>
      <c r="AA827" s="56"/>
      <c r="AB827" s="56"/>
      <c r="AC827" s="56"/>
      <c r="AD827" s="56"/>
    </row>
    <row r="828" spans="1:30" ht="15" customHeight="1" x14ac:dyDescent="0.35">
      <c r="A828" s="56"/>
      <c r="B828" s="59">
        <v>2008</v>
      </c>
      <c r="C828" s="57">
        <v>80.900000000000006</v>
      </c>
      <c r="D828" s="57">
        <v>82.4</v>
      </c>
      <c r="E828" s="60">
        <v>80.2</v>
      </c>
      <c r="F828" s="153">
        <f t="shared" si="82"/>
        <v>48444.376199999999</v>
      </c>
      <c r="G828" s="153">
        <f t="shared" si="82"/>
        <v>16467.392800000001</v>
      </c>
      <c r="H828" s="154">
        <f t="shared" si="82"/>
        <v>31997.474200000001</v>
      </c>
      <c r="I828" s="150"/>
      <c r="J828" s="151">
        <f t="shared" si="77"/>
        <v>0.33992372472741228</v>
      </c>
      <c r="K828" s="152">
        <f t="shared" si="78"/>
        <v>0.66049925109779828</v>
      </c>
      <c r="L828" s="57"/>
      <c r="M828" s="57"/>
      <c r="N828" s="57"/>
      <c r="O828" s="57"/>
      <c r="P828" s="57"/>
      <c r="Q828" s="57"/>
      <c r="R828" s="57"/>
      <c r="S828" s="57"/>
      <c r="T828" s="56"/>
      <c r="U828" s="56"/>
      <c r="V828" s="56"/>
      <c r="W828" s="56"/>
      <c r="X828" s="56"/>
      <c r="Y828" s="56"/>
      <c r="Z828" s="56"/>
      <c r="AA828" s="56"/>
      <c r="AB828" s="56"/>
      <c r="AC828" s="56"/>
      <c r="AD828" s="56"/>
    </row>
    <row r="829" spans="1:30" ht="15" customHeight="1" x14ac:dyDescent="0.35">
      <c r="A829" s="56"/>
      <c r="B829" s="59">
        <v>2009</v>
      </c>
      <c r="C829" s="57">
        <v>82.9</v>
      </c>
      <c r="D829" s="57">
        <v>84.3</v>
      </c>
      <c r="E829" s="60">
        <v>82.2</v>
      </c>
      <c r="F829" s="153">
        <f t="shared" si="82"/>
        <v>49642.012200000005</v>
      </c>
      <c r="G829" s="153">
        <f t="shared" si="82"/>
        <v>16847.1021</v>
      </c>
      <c r="H829" s="154">
        <f t="shared" si="82"/>
        <v>32795.4162</v>
      </c>
      <c r="I829" s="150"/>
      <c r="J829" s="151">
        <f t="shared" si="77"/>
        <v>0.33937186172320383</v>
      </c>
      <c r="K829" s="152">
        <f t="shared" si="78"/>
        <v>0.66063833327046317</v>
      </c>
      <c r="L829" s="57"/>
      <c r="M829" s="57"/>
      <c r="N829" s="57"/>
      <c r="O829" s="57"/>
      <c r="P829" s="57"/>
      <c r="Q829" s="57"/>
      <c r="R829" s="57"/>
      <c r="S829" s="57"/>
      <c r="T829" s="56"/>
      <c r="U829" s="56"/>
      <c r="V829" s="56"/>
      <c r="W829" s="56"/>
      <c r="X829" s="56"/>
      <c r="Y829" s="56"/>
      <c r="Z829" s="56"/>
      <c r="AA829" s="56"/>
      <c r="AB829" s="56"/>
      <c r="AC829" s="56"/>
      <c r="AD829" s="56"/>
    </row>
    <row r="830" spans="1:30" ht="15" customHeight="1" x14ac:dyDescent="0.35">
      <c r="A830" s="56"/>
      <c r="B830" s="59">
        <v>2010</v>
      </c>
      <c r="C830" s="57">
        <v>85.7</v>
      </c>
      <c r="D830" s="57">
        <v>88.2</v>
      </c>
      <c r="E830" s="60">
        <v>84.5</v>
      </c>
      <c r="F830" s="153">
        <f t="shared" si="82"/>
        <v>51318.702600000004</v>
      </c>
      <c r="G830" s="153">
        <f t="shared" si="82"/>
        <v>17626.505400000002</v>
      </c>
      <c r="H830" s="154">
        <f t="shared" si="82"/>
        <v>33713.049499999994</v>
      </c>
      <c r="I830" s="150"/>
      <c r="J830" s="151">
        <f t="shared" si="77"/>
        <v>0.34347137606709488</v>
      </c>
      <c r="K830" s="152">
        <f t="shared" si="78"/>
        <v>0.65693495337896546</v>
      </c>
      <c r="L830" s="57"/>
      <c r="M830" s="57"/>
      <c r="N830" s="57"/>
      <c r="O830" s="57"/>
      <c r="P830" s="57"/>
      <c r="Q830" s="57"/>
      <c r="R830" s="57"/>
      <c r="S830" s="57"/>
      <c r="T830" s="56"/>
      <c r="U830" s="56"/>
      <c r="V830" s="56"/>
      <c r="W830" s="56"/>
      <c r="X830" s="56"/>
      <c r="Y830" s="56"/>
      <c r="Z830" s="56"/>
      <c r="AA830" s="56"/>
      <c r="AB830" s="56"/>
      <c r="AC830" s="56"/>
      <c r="AD830" s="56"/>
    </row>
    <row r="831" spans="1:30" ht="15" customHeight="1" x14ac:dyDescent="0.35">
      <c r="A831" s="56"/>
      <c r="B831" s="59">
        <v>2011</v>
      </c>
      <c r="C831" s="57">
        <v>88.8</v>
      </c>
      <c r="D831" s="57">
        <v>95.7</v>
      </c>
      <c r="E831" s="60">
        <v>85.4</v>
      </c>
      <c r="F831" s="153">
        <f t="shared" si="82"/>
        <v>53175.038399999998</v>
      </c>
      <c r="G831" s="153">
        <f t="shared" si="82"/>
        <v>19125.357899999999</v>
      </c>
      <c r="H831" s="154">
        <f t="shared" si="82"/>
        <v>34072.123400000004</v>
      </c>
      <c r="I831" s="150"/>
      <c r="J831" s="151">
        <f t="shared" si="77"/>
        <v>0.35966796593794281</v>
      </c>
      <c r="K831" s="152">
        <f t="shared" si="78"/>
        <v>0.64075409111505233</v>
      </c>
      <c r="L831" s="57"/>
      <c r="M831" s="57"/>
      <c r="N831" s="57"/>
      <c r="O831" s="57"/>
      <c r="P831" s="57"/>
      <c r="Q831" s="57"/>
      <c r="R831" s="57"/>
      <c r="S831" s="57"/>
      <c r="T831" s="56"/>
      <c r="U831" s="56"/>
      <c r="V831" s="56"/>
      <c r="W831" s="56"/>
      <c r="X831" s="56"/>
      <c r="Y831" s="56"/>
      <c r="Z831" s="56"/>
      <c r="AA831" s="56"/>
      <c r="AB831" s="56"/>
      <c r="AC831" s="56"/>
      <c r="AD831" s="56"/>
    </row>
    <row r="832" spans="1:30" ht="15" customHeight="1" x14ac:dyDescent="0.35">
      <c r="A832" s="56"/>
      <c r="B832" s="59">
        <v>2012</v>
      </c>
      <c r="C832" s="57">
        <v>92.7</v>
      </c>
      <c r="D832" s="57">
        <v>98.2</v>
      </c>
      <c r="E832" s="60">
        <v>90.1</v>
      </c>
      <c r="F832" s="153">
        <f t="shared" si="82"/>
        <v>55510.428600000007</v>
      </c>
      <c r="G832" s="153">
        <f t="shared" si="82"/>
        <v>19624.975399999999</v>
      </c>
      <c r="H832" s="154">
        <f t="shared" si="82"/>
        <v>35947.287099999994</v>
      </c>
      <c r="I832" s="150"/>
      <c r="J832" s="151">
        <f t="shared" si="77"/>
        <v>0.35353672985331619</v>
      </c>
      <c r="K832" s="152">
        <f t="shared" si="78"/>
        <v>0.64757718516336571</v>
      </c>
      <c r="L832" s="57"/>
      <c r="M832" s="57"/>
      <c r="N832" s="57"/>
      <c r="O832" s="57"/>
      <c r="P832" s="57"/>
      <c r="Q832" s="57"/>
      <c r="R832" s="57"/>
      <c r="S832" s="57"/>
      <c r="T832" s="56"/>
      <c r="U832" s="56"/>
      <c r="V832" s="56"/>
      <c r="W832" s="56"/>
      <c r="X832" s="56"/>
      <c r="Y832" s="56"/>
      <c r="Z832" s="56"/>
      <c r="AA832" s="56"/>
      <c r="AB832" s="56"/>
      <c r="AC832" s="56"/>
      <c r="AD832" s="56"/>
    </row>
    <row r="833" spans="1:30" ht="15" customHeight="1" x14ac:dyDescent="0.35">
      <c r="A833" s="56"/>
      <c r="B833" s="59">
        <v>2013</v>
      </c>
      <c r="C833" s="57">
        <v>95</v>
      </c>
      <c r="D833" s="57">
        <v>98.6</v>
      </c>
      <c r="E833" s="60">
        <v>93.1</v>
      </c>
      <c r="F833" s="153">
        <f t="shared" si="82"/>
        <v>56887.71</v>
      </c>
      <c r="G833" s="153">
        <f t="shared" si="82"/>
        <v>19704.914199999999</v>
      </c>
      <c r="H833" s="154">
        <f t="shared" si="82"/>
        <v>37144.200099999995</v>
      </c>
      <c r="I833" s="150"/>
      <c r="J833" s="151">
        <f t="shared" si="77"/>
        <v>0.34638262288990013</v>
      </c>
      <c r="K833" s="152">
        <f t="shared" si="78"/>
        <v>0.65293892301166623</v>
      </c>
      <c r="L833" s="57"/>
      <c r="M833" s="57"/>
      <c r="N833" s="57"/>
      <c r="O833" s="57"/>
      <c r="P833" s="57"/>
      <c r="Q833" s="57"/>
      <c r="R833" s="57"/>
      <c r="S833" s="57"/>
      <c r="T833" s="56"/>
      <c r="U833" s="56"/>
      <c r="V833" s="56"/>
      <c r="W833" s="56"/>
      <c r="X833" s="56"/>
      <c r="Y833" s="56"/>
      <c r="Z833" s="56"/>
      <c r="AA833" s="56"/>
      <c r="AB833" s="56"/>
      <c r="AC833" s="56"/>
      <c r="AD833" s="56"/>
    </row>
    <row r="834" spans="1:30" ht="15" customHeight="1" x14ac:dyDescent="0.35">
      <c r="A834" s="56"/>
      <c r="B834" s="59">
        <v>2014</v>
      </c>
      <c r="C834" s="57">
        <v>96.5</v>
      </c>
      <c r="D834" s="57">
        <v>101</v>
      </c>
      <c r="E834" s="60">
        <v>94.3</v>
      </c>
      <c r="F834" s="153">
        <f t="shared" si="82"/>
        <v>57785.937000000005</v>
      </c>
      <c r="G834" s="153">
        <f t="shared" si="82"/>
        <v>20184.547000000002</v>
      </c>
      <c r="H834" s="154">
        <f t="shared" si="82"/>
        <v>37622.965299999996</v>
      </c>
      <c r="I834" s="150"/>
      <c r="J834" s="151">
        <f t="shared" ref="J834:J900" si="83">+G834/F834</f>
        <v>0.34929860183802158</v>
      </c>
      <c r="K834" s="152">
        <f t="shared" ref="K834:K900" si="84">+H834/F834</f>
        <v>0.65107476409009324</v>
      </c>
      <c r="L834" s="57"/>
      <c r="M834" s="57"/>
      <c r="N834" s="57"/>
      <c r="O834" s="57"/>
      <c r="P834" s="57"/>
      <c r="Q834" s="57"/>
      <c r="R834" s="57"/>
      <c r="S834" s="57"/>
      <c r="T834" s="56"/>
      <c r="U834" s="56"/>
      <c r="V834" s="56"/>
      <c r="W834" s="56"/>
      <c r="X834" s="56"/>
      <c r="Y834" s="56"/>
      <c r="Z834" s="56"/>
      <c r="AA834" s="56"/>
      <c r="AB834" s="56"/>
      <c r="AC834" s="56"/>
      <c r="AD834" s="56"/>
    </row>
    <row r="835" spans="1:30" ht="15" customHeight="1" x14ac:dyDescent="0.35">
      <c r="A835" s="56"/>
      <c r="B835" s="59">
        <v>2015</v>
      </c>
      <c r="C835" s="57">
        <v>100</v>
      </c>
      <c r="D835" s="57">
        <v>100</v>
      </c>
      <c r="E835" s="60">
        <v>100</v>
      </c>
      <c r="F835" s="163">
        <v>59881.8</v>
      </c>
      <c r="G835" s="163">
        <v>19984.7</v>
      </c>
      <c r="H835" s="164">
        <v>39897.1</v>
      </c>
      <c r="I835" s="150"/>
      <c r="J835" s="151">
        <f t="shared" si="83"/>
        <v>0.33373579284523847</v>
      </c>
      <c r="K835" s="152">
        <f t="shared" si="84"/>
        <v>0.66626420715476153</v>
      </c>
      <c r="L835" s="57"/>
      <c r="M835" s="57"/>
      <c r="N835" s="57"/>
      <c r="O835" s="57"/>
      <c r="P835" s="57"/>
      <c r="Q835" s="57"/>
      <c r="R835" s="57"/>
      <c r="S835" s="57"/>
      <c r="T835" s="56"/>
      <c r="U835" s="56"/>
      <c r="V835" s="56"/>
      <c r="W835" s="56"/>
      <c r="X835" s="56"/>
      <c r="Y835" s="56"/>
      <c r="Z835" s="56"/>
      <c r="AA835" s="56"/>
      <c r="AB835" s="56"/>
      <c r="AC835" s="56"/>
      <c r="AD835" s="56"/>
    </row>
    <row r="836" spans="1:30" ht="15" customHeight="1" x14ac:dyDescent="0.35">
      <c r="A836" s="56"/>
      <c r="B836" s="59">
        <v>2016</v>
      </c>
      <c r="C836" s="57">
        <v>103.7</v>
      </c>
      <c r="D836" s="57">
        <v>102.2</v>
      </c>
      <c r="E836" s="60">
        <v>104.4</v>
      </c>
      <c r="F836" s="153">
        <f t="shared" ref="F836:H842" si="85">+F$835*C836/+C$835</f>
        <v>62097.426599999999</v>
      </c>
      <c r="G836" s="153">
        <f t="shared" si="85"/>
        <v>20424.363400000002</v>
      </c>
      <c r="H836" s="154">
        <f t="shared" si="85"/>
        <v>41652.572400000005</v>
      </c>
      <c r="I836" s="150"/>
      <c r="J836" s="151">
        <f t="shared" si="83"/>
        <v>0.32890837057650313</v>
      </c>
      <c r="K836" s="152">
        <f t="shared" si="84"/>
        <v>0.67076165117605702</v>
      </c>
      <c r="L836" s="57"/>
      <c r="M836" s="57"/>
      <c r="N836" s="57"/>
      <c r="O836" s="57"/>
      <c r="P836" s="57"/>
      <c r="Q836" s="57"/>
      <c r="R836" s="57"/>
      <c r="S836" s="57"/>
      <c r="T836" s="56"/>
      <c r="U836" s="56"/>
      <c r="V836" s="56"/>
      <c r="W836" s="56"/>
      <c r="X836" s="56"/>
      <c r="Y836" s="56"/>
      <c r="Z836" s="56"/>
      <c r="AA836" s="56"/>
      <c r="AB836" s="56"/>
      <c r="AC836" s="56"/>
      <c r="AD836" s="56"/>
    </row>
    <row r="837" spans="1:30" ht="15" customHeight="1" x14ac:dyDescent="0.35">
      <c r="A837" s="56"/>
      <c r="B837" s="59">
        <v>2017</v>
      </c>
      <c r="C837" s="57">
        <v>105.1</v>
      </c>
      <c r="D837" s="57">
        <v>107.5</v>
      </c>
      <c r="E837" s="60">
        <v>104</v>
      </c>
      <c r="F837" s="153">
        <f t="shared" si="85"/>
        <v>62935.771799999995</v>
      </c>
      <c r="G837" s="153">
        <f t="shared" si="85"/>
        <v>21483.552500000002</v>
      </c>
      <c r="H837" s="154">
        <f t="shared" si="85"/>
        <v>41492.983999999997</v>
      </c>
      <c r="I837" s="150"/>
      <c r="J837" s="151">
        <f t="shared" si="83"/>
        <v>0.34135678145445425</v>
      </c>
      <c r="K837" s="152">
        <f t="shared" si="84"/>
        <v>0.6592909376222188</v>
      </c>
      <c r="L837" s="57"/>
      <c r="M837" s="57"/>
      <c r="N837" s="57"/>
      <c r="O837" s="57"/>
      <c r="P837" s="57"/>
      <c r="Q837" s="57"/>
      <c r="R837" s="57"/>
      <c r="S837" s="57"/>
      <c r="T837" s="56"/>
      <c r="U837" s="56"/>
      <c r="V837" s="56"/>
      <c r="W837" s="56"/>
      <c r="X837" s="56"/>
      <c r="Y837" s="56"/>
      <c r="Z837" s="56"/>
      <c r="AA837" s="56"/>
      <c r="AB837" s="56"/>
      <c r="AC837" s="56"/>
      <c r="AD837" s="56"/>
    </row>
    <row r="838" spans="1:30" ht="15" customHeight="1" x14ac:dyDescent="0.35">
      <c r="A838" s="56"/>
      <c r="B838" s="59">
        <v>2018</v>
      </c>
      <c r="C838" s="57">
        <v>107.5</v>
      </c>
      <c r="D838" s="57">
        <v>109.1</v>
      </c>
      <c r="E838" s="60">
        <v>106.8</v>
      </c>
      <c r="F838" s="153">
        <f t="shared" si="85"/>
        <v>64372.934999999998</v>
      </c>
      <c r="G838" s="153">
        <f t="shared" si="85"/>
        <v>21803.307700000001</v>
      </c>
      <c r="H838" s="154">
        <f t="shared" si="85"/>
        <v>42610.102799999993</v>
      </c>
      <c r="I838" s="150"/>
      <c r="J838" s="151">
        <f t="shared" si="83"/>
        <v>0.33870302325037693</v>
      </c>
      <c r="K838" s="152">
        <f t="shared" si="84"/>
        <v>0.66192574255003278</v>
      </c>
      <c r="L838" s="57"/>
      <c r="M838" s="57"/>
      <c r="N838" s="57"/>
      <c r="O838" s="57"/>
      <c r="P838" s="57"/>
      <c r="Q838" s="57"/>
      <c r="R838" s="57"/>
      <c r="S838" s="57"/>
      <c r="T838" s="56"/>
      <c r="U838" s="56"/>
      <c r="V838" s="56"/>
      <c r="W838" s="56"/>
      <c r="X838" s="56"/>
      <c r="Y838" s="56"/>
      <c r="Z838" s="56"/>
      <c r="AA838" s="56"/>
      <c r="AB838" s="56"/>
      <c r="AC838" s="56"/>
      <c r="AD838" s="56"/>
    </row>
    <row r="839" spans="1:30" ht="15" customHeight="1" x14ac:dyDescent="0.35">
      <c r="A839" s="56"/>
      <c r="B839" s="59">
        <v>2019</v>
      </c>
      <c r="C839" s="57">
        <v>110.2</v>
      </c>
      <c r="D839" s="57">
        <v>113</v>
      </c>
      <c r="E839" s="60">
        <v>108.9</v>
      </c>
      <c r="F839" s="153">
        <f t="shared" si="85"/>
        <v>65989.743600000002</v>
      </c>
      <c r="G839" s="153">
        <f t="shared" si="85"/>
        <v>22582.710999999999</v>
      </c>
      <c r="H839" s="154">
        <f t="shared" si="85"/>
        <v>43447.941900000005</v>
      </c>
      <c r="I839" s="150"/>
      <c r="J839" s="151">
        <f t="shared" si="83"/>
        <v>0.34221546816254034</v>
      </c>
      <c r="K839" s="152">
        <f t="shared" si="84"/>
        <v>0.65840446605402481</v>
      </c>
      <c r="L839" s="57"/>
      <c r="M839" s="57"/>
      <c r="N839" s="57"/>
      <c r="O839" s="57"/>
      <c r="P839" s="57"/>
      <c r="Q839" s="57"/>
      <c r="R839" s="57"/>
      <c r="S839" s="57"/>
      <c r="T839" s="56"/>
      <c r="U839" s="56"/>
      <c r="V839" s="56"/>
      <c r="W839" s="56"/>
      <c r="X839" s="56"/>
      <c r="Y839" s="56"/>
      <c r="Z839" s="56"/>
      <c r="AA839" s="56"/>
      <c r="AB839" s="56"/>
      <c r="AC839" s="56"/>
      <c r="AD839" s="56"/>
    </row>
    <row r="840" spans="1:30" ht="15" customHeight="1" x14ac:dyDescent="0.35">
      <c r="A840" s="56"/>
      <c r="B840" s="59">
        <v>2020</v>
      </c>
      <c r="C840" s="57">
        <v>111</v>
      </c>
      <c r="D840" s="57">
        <v>115</v>
      </c>
      <c r="E840" s="60">
        <v>109.1</v>
      </c>
      <c r="F840" s="153">
        <f t="shared" si="85"/>
        <v>66468.79800000001</v>
      </c>
      <c r="G840" s="153">
        <f t="shared" si="85"/>
        <v>22982.404999999999</v>
      </c>
      <c r="H840" s="154">
        <f t="shared" si="85"/>
        <v>43527.736099999995</v>
      </c>
      <c r="I840" s="150"/>
      <c r="J840" s="151">
        <f t="shared" si="83"/>
        <v>0.34576230790272444</v>
      </c>
      <c r="K840" s="152">
        <f t="shared" si="84"/>
        <v>0.65485968468995015</v>
      </c>
      <c r="L840" s="57"/>
      <c r="M840" s="57"/>
      <c r="N840" s="57"/>
      <c r="O840" s="57"/>
      <c r="P840" s="57"/>
      <c r="Q840" s="57"/>
      <c r="R840" s="57"/>
      <c r="S840" s="57"/>
      <c r="T840" s="56"/>
      <c r="U840" s="56"/>
      <c r="V840" s="56"/>
      <c r="W840" s="56"/>
      <c r="X840" s="56"/>
      <c r="Y840" s="56"/>
      <c r="Z840" s="56"/>
      <c r="AA840" s="56"/>
      <c r="AB840" s="56"/>
      <c r="AC840" s="56"/>
      <c r="AD840" s="56"/>
    </row>
    <row r="841" spans="1:30" ht="15" customHeight="1" x14ac:dyDescent="0.35">
      <c r="A841" s="56"/>
      <c r="B841" s="59">
        <v>2021</v>
      </c>
      <c r="C841" s="57">
        <v>117</v>
      </c>
      <c r="D841" s="57">
        <v>125.2</v>
      </c>
      <c r="E841" s="60">
        <v>113.2</v>
      </c>
      <c r="F841" s="153">
        <f t="shared" si="85"/>
        <v>70061.706000000006</v>
      </c>
      <c r="G841" s="153">
        <f t="shared" si="85"/>
        <v>25020.844399999998</v>
      </c>
      <c r="H841" s="154">
        <f t="shared" si="85"/>
        <v>45163.517199999995</v>
      </c>
      <c r="I841" s="150"/>
      <c r="J841" s="151">
        <f t="shared" si="83"/>
        <v>0.35712582277114402</v>
      </c>
      <c r="K841" s="152">
        <f t="shared" si="84"/>
        <v>0.64462485683691451</v>
      </c>
      <c r="L841" s="57"/>
      <c r="M841" s="57"/>
      <c r="N841" s="57"/>
      <c r="O841" s="57"/>
      <c r="P841" s="57"/>
      <c r="Q841" s="57"/>
      <c r="R841" s="57"/>
      <c r="S841" s="57"/>
      <c r="T841" s="56"/>
      <c r="U841" s="56"/>
      <c r="V841" s="56"/>
      <c r="W841" s="56"/>
      <c r="X841" s="56"/>
      <c r="Y841" s="56"/>
      <c r="Z841" s="56"/>
      <c r="AA841" s="56"/>
      <c r="AB841" s="56"/>
      <c r="AC841" s="56"/>
      <c r="AD841" s="56"/>
    </row>
    <row r="842" spans="1:30" ht="15" customHeight="1" thickBot="1" x14ac:dyDescent="0.4">
      <c r="A842" s="62"/>
      <c r="B842" s="63">
        <v>2022</v>
      </c>
      <c r="C842" s="64">
        <v>121.3</v>
      </c>
      <c r="D842" s="64">
        <v>129</v>
      </c>
      <c r="E842" s="65">
        <v>117.6</v>
      </c>
      <c r="F842" s="155">
        <f t="shared" si="85"/>
        <v>72636.623399999997</v>
      </c>
      <c r="G842" s="155">
        <f t="shared" si="85"/>
        <v>25780.263000000003</v>
      </c>
      <c r="H842" s="156">
        <f t="shared" si="85"/>
        <v>46918.989600000001</v>
      </c>
      <c r="I842" s="150"/>
      <c r="J842" s="157">
        <f t="shared" si="83"/>
        <v>0.35492099981068231</v>
      </c>
      <c r="K842" s="158">
        <f t="shared" si="84"/>
        <v>0.64594122639241525</v>
      </c>
      <c r="L842" s="57"/>
      <c r="M842" s="57"/>
      <c r="N842" s="57"/>
      <c r="O842" s="57"/>
      <c r="P842" s="57"/>
      <c r="Q842" s="57"/>
      <c r="R842" s="57"/>
      <c r="S842" s="57"/>
      <c r="T842" s="56"/>
      <c r="U842" s="56"/>
      <c r="V842" s="56"/>
      <c r="W842" s="56"/>
      <c r="X842" s="56"/>
      <c r="Y842" s="56"/>
      <c r="Z842" s="56"/>
      <c r="AA842" s="56"/>
      <c r="AB842" s="56"/>
      <c r="AC842" s="56"/>
      <c r="AD842" s="56"/>
    </row>
    <row r="843" spans="1:30" ht="15" customHeight="1" x14ac:dyDescent="0.35">
      <c r="A843" s="52" t="s">
        <v>33</v>
      </c>
      <c r="B843" s="53">
        <v>1994</v>
      </c>
      <c r="C843" s="54">
        <v>112.6</v>
      </c>
      <c r="D843" s="54">
        <v>100.7</v>
      </c>
      <c r="E843" s="55">
        <v>121.2</v>
      </c>
      <c r="F843" s="148">
        <f t="shared" ref="F843:H863" si="86">+F$864*C843/+C$864</f>
        <v>43821.105000000003</v>
      </c>
      <c r="G843" s="148">
        <f t="shared" si="86"/>
        <v>16432.930899999999</v>
      </c>
      <c r="H843" s="149">
        <f t="shared" si="86"/>
        <v>27389.745600000002</v>
      </c>
      <c r="I843" s="150"/>
      <c r="J843" s="159">
        <f t="shared" si="83"/>
        <v>0.37500037710139894</v>
      </c>
      <c r="K843" s="160">
        <f t="shared" si="84"/>
        <v>0.62503548461409175</v>
      </c>
      <c r="L843" s="57"/>
      <c r="M843" s="57"/>
      <c r="N843" s="57"/>
      <c r="O843" s="57"/>
      <c r="P843" s="57"/>
      <c r="Q843" s="57"/>
      <c r="R843" s="57"/>
      <c r="S843" s="57"/>
      <c r="T843" s="56"/>
      <c r="U843" s="56"/>
      <c r="V843" s="56"/>
      <c r="W843" s="56"/>
      <c r="X843" s="56"/>
      <c r="Y843" s="56"/>
      <c r="Z843" s="56"/>
      <c r="AA843" s="56"/>
      <c r="AB843" s="56"/>
      <c r="AC843" s="56"/>
      <c r="AD843" s="56"/>
    </row>
    <row r="844" spans="1:30" ht="15" customHeight="1" x14ac:dyDescent="0.35">
      <c r="A844" s="58"/>
      <c r="B844" s="59">
        <v>1995</v>
      </c>
      <c r="C844" s="57">
        <v>109.9</v>
      </c>
      <c r="D844" s="57">
        <v>97.3</v>
      </c>
      <c r="E844" s="60">
        <v>119</v>
      </c>
      <c r="F844" s="153">
        <f t="shared" si="86"/>
        <v>42770.332499999997</v>
      </c>
      <c r="G844" s="153">
        <f t="shared" si="86"/>
        <v>15878.0951</v>
      </c>
      <c r="H844" s="154">
        <f t="shared" si="86"/>
        <v>26892.571999999996</v>
      </c>
      <c r="I844" s="150"/>
      <c r="J844" s="151">
        <f t="shared" si="83"/>
        <v>0.37124086187546007</v>
      </c>
      <c r="K844" s="152">
        <f t="shared" si="84"/>
        <v>0.62876696130431065</v>
      </c>
      <c r="L844" s="57"/>
      <c r="M844" s="57"/>
      <c r="N844" s="57"/>
      <c r="O844" s="57"/>
      <c r="P844" s="57"/>
      <c r="Q844" s="57"/>
      <c r="R844" s="57"/>
      <c r="S844" s="57"/>
      <c r="T844" s="56"/>
      <c r="U844" s="56"/>
      <c r="V844" s="56"/>
      <c r="W844" s="56"/>
      <c r="X844" s="56"/>
      <c r="Y844" s="56"/>
      <c r="Z844" s="56"/>
      <c r="AA844" s="56"/>
      <c r="AB844" s="56"/>
      <c r="AC844" s="56"/>
      <c r="AD844" s="56"/>
    </row>
    <row r="845" spans="1:30" ht="15" customHeight="1" x14ac:dyDescent="0.35">
      <c r="A845" s="56"/>
      <c r="B845" s="59">
        <v>1996</v>
      </c>
      <c r="C845" s="57">
        <v>113</v>
      </c>
      <c r="D845" s="57">
        <v>102.8</v>
      </c>
      <c r="E845" s="60">
        <v>120.4</v>
      </c>
      <c r="F845" s="153">
        <f t="shared" si="86"/>
        <v>43976.775000000001</v>
      </c>
      <c r="G845" s="153">
        <f t="shared" si="86"/>
        <v>16775.623600000003</v>
      </c>
      <c r="H845" s="154">
        <f t="shared" si="86"/>
        <v>27208.9552</v>
      </c>
      <c r="I845" s="150"/>
      <c r="J845" s="151">
        <f t="shared" si="83"/>
        <v>0.38146552583721755</v>
      </c>
      <c r="K845" s="152">
        <f t="shared" si="84"/>
        <v>0.61871192692051658</v>
      </c>
      <c r="L845" s="57"/>
      <c r="M845" s="57"/>
      <c r="N845" s="57"/>
      <c r="O845" s="57"/>
      <c r="P845" s="57"/>
      <c r="Q845" s="57"/>
      <c r="R845" s="57"/>
      <c r="S845" s="57"/>
      <c r="T845" s="56"/>
      <c r="U845" s="56"/>
      <c r="V845" s="56"/>
      <c r="W845" s="56"/>
      <c r="X845" s="56"/>
      <c r="Y845" s="56"/>
      <c r="Z845" s="56"/>
      <c r="AA845" s="56"/>
      <c r="AB845" s="56"/>
      <c r="AC845" s="56"/>
      <c r="AD845" s="56"/>
    </row>
    <row r="846" spans="1:30" ht="15" customHeight="1" x14ac:dyDescent="0.35">
      <c r="A846" s="56"/>
      <c r="B846" s="59">
        <v>1997</v>
      </c>
      <c r="C846" s="57">
        <v>113.1</v>
      </c>
      <c r="D846" s="57">
        <v>104.1</v>
      </c>
      <c r="E846" s="60">
        <v>119.6</v>
      </c>
      <c r="F846" s="153">
        <f t="shared" si="86"/>
        <v>44015.692499999997</v>
      </c>
      <c r="G846" s="153">
        <f t="shared" si="86"/>
        <v>16987.7667</v>
      </c>
      <c r="H846" s="154">
        <f t="shared" si="86"/>
        <v>27028.164799999999</v>
      </c>
      <c r="I846" s="150"/>
      <c r="J846" s="151">
        <f t="shared" si="83"/>
        <v>0.38594795935563209</v>
      </c>
      <c r="K846" s="152">
        <f t="shared" si="84"/>
        <v>0.6140574705259948</v>
      </c>
      <c r="L846" s="57"/>
      <c r="M846" s="57"/>
      <c r="N846" s="57"/>
      <c r="O846" s="57"/>
      <c r="P846" s="57"/>
      <c r="Q846" s="57"/>
      <c r="R846" s="57"/>
      <c r="S846" s="57"/>
      <c r="T846" s="56"/>
      <c r="U846" s="56"/>
      <c r="V846" s="56"/>
      <c r="W846" s="56"/>
      <c r="X846" s="56"/>
      <c r="Y846" s="56"/>
      <c r="Z846" s="56"/>
      <c r="AA846" s="56"/>
      <c r="AB846" s="56"/>
      <c r="AC846" s="56"/>
      <c r="AD846" s="56"/>
    </row>
    <row r="847" spans="1:30" ht="15" customHeight="1" x14ac:dyDescent="0.35">
      <c r="A847" s="56"/>
      <c r="B847" s="59">
        <v>1998</v>
      </c>
      <c r="C847" s="57">
        <v>111.8</v>
      </c>
      <c r="D847" s="57">
        <v>102.7</v>
      </c>
      <c r="E847" s="60">
        <v>118.4</v>
      </c>
      <c r="F847" s="153">
        <f t="shared" si="86"/>
        <v>43509.764999999999</v>
      </c>
      <c r="G847" s="153">
        <f t="shared" si="86"/>
        <v>16759.304900000003</v>
      </c>
      <c r="H847" s="154">
        <f t="shared" si="86"/>
        <v>26756.979199999998</v>
      </c>
      <c r="I847" s="150"/>
      <c r="J847" s="151">
        <f t="shared" si="83"/>
        <v>0.3851849096403992</v>
      </c>
      <c r="K847" s="152">
        <f t="shared" si="84"/>
        <v>0.6149649210930006</v>
      </c>
      <c r="L847" s="57"/>
      <c r="M847" s="57"/>
      <c r="N847" s="57"/>
      <c r="O847" s="57"/>
      <c r="P847" s="57"/>
      <c r="Q847" s="57"/>
      <c r="R847" s="57"/>
      <c r="S847" s="57"/>
      <c r="T847" s="56"/>
      <c r="U847" s="56"/>
      <c r="V847" s="56"/>
      <c r="W847" s="56"/>
      <c r="X847" s="56"/>
      <c r="Y847" s="56"/>
      <c r="Z847" s="56"/>
      <c r="AA847" s="56"/>
      <c r="AB847" s="56"/>
      <c r="AC847" s="56"/>
      <c r="AD847" s="56"/>
    </row>
    <row r="848" spans="1:30" ht="15" customHeight="1" x14ac:dyDescent="0.35">
      <c r="A848" s="56"/>
      <c r="B848" s="59">
        <v>1999</v>
      </c>
      <c r="C848" s="57">
        <v>112.9</v>
      </c>
      <c r="D848" s="57">
        <v>105.7</v>
      </c>
      <c r="E848" s="60">
        <v>118.2</v>
      </c>
      <c r="F848" s="153">
        <f t="shared" si="86"/>
        <v>43937.857499999998</v>
      </c>
      <c r="G848" s="153">
        <f t="shared" si="86"/>
        <v>17248.865900000001</v>
      </c>
      <c r="H848" s="154">
        <f t="shared" si="86"/>
        <v>26711.781600000002</v>
      </c>
      <c r="I848" s="150"/>
      <c r="J848" s="151">
        <f t="shared" si="83"/>
        <v>0.39257412357896609</v>
      </c>
      <c r="K848" s="152">
        <f t="shared" si="84"/>
        <v>0.60794456352360837</v>
      </c>
      <c r="L848" s="57"/>
      <c r="M848" s="57"/>
      <c r="N848" s="57"/>
      <c r="O848" s="57"/>
      <c r="P848" s="57"/>
      <c r="Q848" s="57"/>
      <c r="R848" s="57"/>
      <c r="S848" s="57"/>
      <c r="T848" s="56"/>
      <c r="U848" s="56"/>
      <c r="V848" s="56"/>
      <c r="W848" s="56"/>
      <c r="X848" s="56"/>
      <c r="Y848" s="56"/>
      <c r="Z848" s="56"/>
      <c r="AA848" s="56"/>
      <c r="AB848" s="56"/>
      <c r="AC848" s="56"/>
      <c r="AD848" s="56"/>
    </row>
    <row r="849" spans="1:30" ht="15" customHeight="1" x14ac:dyDescent="0.35">
      <c r="A849" s="56"/>
      <c r="B849" s="59">
        <v>2000</v>
      </c>
      <c r="C849" s="57">
        <v>118.6</v>
      </c>
      <c r="D849" s="57">
        <v>111.8</v>
      </c>
      <c r="E849" s="60">
        <v>123.6</v>
      </c>
      <c r="F849" s="153">
        <f t="shared" si="86"/>
        <v>46156.154999999999</v>
      </c>
      <c r="G849" s="153">
        <f t="shared" si="86"/>
        <v>18244.3066</v>
      </c>
      <c r="H849" s="154">
        <f t="shared" si="86"/>
        <v>27932.116799999996</v>
      </c>
      <c r="I849" s="150"/>
      <c r="J849" s="151">
        <f t="shared" si="83"/>
        <v>0.39527353610802285</v>
      </c>
      <c r="K849" s="152">
        <f t="shared" si="84"/>
        <v>0.60516559059133057</v>
      </c>
      <c r="L849" s="57"/>
      <c r="M849" s="57"/>
      <c r="N849" s="57"/>
      <c r="O849" s="57"/>
      <c r="P849" s="57"/>
      <c r="Q849" s="57"/>
      <c r="R849" s="57"/>
      <c r="S849" s="57"/>
      <c r="T849" s="56"/>
      <c r="U849" s="56"/>
      <c r="V849" s="56"/>
      <c r="W849" s="56"/>
      <c r="X849" s="56"/>
      <c r="Y849" s="56"/>
      <c r="Z849" s="56"/>
      <c r="AA849" s="56"/>
      <c r="AB849" s="56"/>
      <c r="AC849" s="56"/>
      <c r="AD849" s="56"/>
    </row>
    <row r="850" spans="1:30" ht="15" customHeight="1" x14ac:dyDescent="0.35">
      <c r="A850" s="56"/>
      <c r="B850" s="59">
        <v>2001</v>
      </c>
      <c r="C850" s="57">
        <v>114.9</v>
      </c>
      <c r="D850" s="57">
        <v>110.1</v>
      </c>
      <c r="E850" s="60">
        <v>118.4</v>
      </c>
      <c r="F850" s="153">
        <f t="shared" si="86"/>
        <v>44716.207499999997</v>
      </c>
      <c r="G850" s="153">
        <f t="shared" si="86"/>
        <v>17966.8887</v>
      </c>
      <c r="H850" s="154">
        <f t="shared" si="86"/>
        <v>26756.979199999998</v>
      </c>
      <c r="I850" s="150"/>
      <c r="J850" s="151">
        <f t="shared" si="83"/>
        <v>0.40179813326074221</v>
      </c>
      <c r="K850" s="152">
        <f t="shared" si="84"/>
        <v>0.59837317822626168</v>
      </c>
      <c r="L850" s="57"/>
      <c r="M850" s="57"/>
      <c r="N850" s="57"/>
      <c r="O850" s="57"/>
      <c r="P850" s="57"/>
      <c r="Q850" s="57"/>
      <c r="R850" s="57"/>
      <c r="S850" s="57"/>
      <c r="T850" s="56"/>
      <c r="U850" s="56"/>
      <c r="V850" s="56"/>
      <c r="W850" s="56"/>
      <c r="X850" s="56"/>
      <c r="Y850" s="56"/>
      <c r="Z850" s="56"/>
      <c r="AA850" s="56"/>
      <c r="AB850" s="56"/>
      <c r="AC850" s="56"/>
      <c r="AD850" s="56"/>
    </row>
    <row r="851" spans="1:30" ht="15" customHeight="1" x14ac:dyDescent="0.35">
      <c r="A851" s="56"/>
      <c r="B851" s="59">
        <v>2002</v>
      </c>
      <c r="C851" s="57">
        <v>116.5</v>
      </c>
      <c r="D851" s="57">
        <v>110.8</v>
      </c>
      <c r="E851" s="60">
        <v>120.7</v>
      </c>
      <c r="F851" s="153">
        <f t="shared" si="86"/>
        <v>45338.887499999997</v>
      </c>
      <c r="G851" s="153">
        <f t="shared" si="86"/>
        <v>18081.119599999998</v>
      </c>
      <c r="H851" s="154">
        <f t="shared" si="86"/>
        <v>27276.751600000003</v>
      </c>
      <c r="I851" s="150"/>
      <c r="J851" s="151">
        <f t="shared" si="83"/>
        <v>0.3987993662173559</v>
      </c>
      <c r="K851" s="152">
        <f t="shared" si="84"/>
        <v>0.60161934057160105</v>
      </c>
      <c r="L851" s="57"/>
      <c r="M851" s="57"/>
      <c r="N851" s="57"/>
      <c r="O851" s="57"/>
      <c r="P851" s="57"/>
      <c r="Q851" s="57"/>
      <c r="R851" s="57"/>
      <c r="S851" s="57"/>
      <c r="T851" s="56"/>
      <c r="U851" s="56"/>
      <c r="V851" s="56"/>
      <c r="W851" s="56"/>
      <c r="X851" s="56"/>
      <c r="Y851" s="56"/>
      <c r="Z851" s="56"/>
      <c r="AA851" s="56"/>
      <c r="AB851" s="56"/>
      <c r="AC851" s="56"/>
      <c r="AD851" s="56"/>
    </row>
    <row r="852" spans="1:30" ht="15" customHeight="1" x14ac:dyDescent="0.35">
      <c r="A852" s="56"/>
      <c r="B852" s="59">
        <v>2003</v>
      </c>
      <c r="C852" s="57">
        <v>117.7</v>
      </c>
      <c r="D852" s="57">
        <v>112.8</v>
      </c>
      <c r="E852" s="60">
        <v>121.2</v>
      </c>
      <c r="F852" s="153">
        <f t="shared" si="86"/>
        <v>45805.897499999999</v>
      </c>
      <c r="G852" s="153">
        <f t="shared" si="86"/>
        <v>18407.493600000002</v>
      </c>
      <c r="H852" s="154">
        <f t="shared" si="86"/>
        <v>27389.745600000002</v>
      </c>
      <c r="I852" s="150"/>
      <c r="J852" s="151">
        <f t="shared" si="83"/>
        <v>0.40185859473662755</v>
      </c>
      <c r="K852" s="152">
        <f t="shared" si="84"/>
        <v>0.59795238375145909</v>
      </c>
      <c r="L852" s="57"/>
      <c r="M852" s="57"/>
      <c r="N852" s="57"/>
      <c r="O852" s="57"/>
      <c r="P852" s="57"/>
      <c r="Q852" s="57"/>
      <c r="R852" s="57"/>
      <c r="S852" s="57"/>
      <c r="T852" s="56"/>
      <c r="U852" s="56"/>
      <c r="V852" s="56"/>
      <c r="W852" s="56"/>
      <c r="X852" s="56"/>
      <c r="Y852" s="56"/>
      <c r="Z852" s="56"/>
      <c r="AA852" s="56"/>
      <c r="AB852" s="56"/>
      <c r="AC852" s="56"/>
      <c r="AD852" s="56"/>
    </row>
    <row r="853" spans="1:30" ht="15" customHeight="1" x14ac:dyDescent="0.35">
      <c r="A853" s="56"/>
      <c r="B853" s="59">
        <v>2004</v>
      </c>
      <c r="C853" s="57">
        <v>119.5</v>
      </c>
      <c r="D853" s="57">
        <v>117.6</v>
      </c>
      <c r="E853" s="60">
        <v>120.8</v>
      </c>
      <c r="F853" s="153">
        <f t="shared" si="86"/>
        <v>46506.412499999999</v>
      </c>
      <c r="G853" s="153">
        <f t="shared" si="86"/>
        <v>19190.7912</v>
      </c>
      <c r="H853" s="154">
        <f t="shared" si="86"/>
        <v>27299.350399999999</v>
      </c>
      <c r="I853" s="150"/>
      <c r="J853" s="151">
        <f t="shared" si="83"/>
        <v>0.41264828156762251</v>
      </c>
      <c r="K853" s="152">
        <f t="shared" si="84"/>
        <v>0.58700185485173684</v>
      </c>
      <c r="L853" s="57"/>
      <c r="M853" s="57"/>
      <c r="N853" s="57"/>
      <c r="O853" s="57"/>
      <c r="P853" s="57"/>
      <c r="Q853" s="57"/>
      <c r="R853" s="57"/>
      <c r="S853" s="57"/>
      <c r="T853" s="56"/>
      <c r="U853" s="56"/>
      <c r="V853" s="56"/>
      <c r="W853" s="56"/>
      <c r="X853" s="56"/>
      <c r="Y853" s="56"/>
      <c r="Z853" s="56"/>
      <c r="AA853" s="56"/>
      <c r="AB853" s="56"/>
      <c r="AC853" s="56"/>
      <c r="AD853" s="56"/>
    </row>
    <row r="854" spans="1:30" ht="15" customHeight="1" x14ac:dyDescent="0.35">
      <c r="A854" s="56"/>
      <c r="B854" s="59">
        <v>2005</v>
      </c>
      <c r="C854" s="57">
        <v>118.6</v>
      </c>
      <c r="D854" s="57">
        <v>118.8</v>
      </c>
      <c r="E854" s="60">
        <v>118.5</v>
      </c>
      <c r="F854" s="153">
        <f t="shared" si="86"/>
        <v>46156.154999999999</v>
      </c>
      <c r="G854" s="153">
        <f t="shared" si="86"/>
        <v>19386.615600000001</v>
      </c>
      <c r="H854" s="154">
        <f t="shared" si="86"/>
        <v>26779.577999999998</v>
      </c>
      <c r="I854" s="150"/>
      <c r="J854" s="151">
        <f t="shared" si="83"/>
        <v>0.4200223263831227</v>
      </c>
      <c r="K854" s="152">
        <f t="shared" si="84"/>
        <v>0.58019516573683394</v>
      </c>
      <c r="L854" s="57"/>
      <c r="M854" s="57"/>
      <c r="N854" s="57"/>
      <c r="O854" s="57"/>
      <c r="P854" s="57"/>
      <c r="Q854" s="57"/>
      <c r="R854" s="57"/>
      <c r="S854" s="57"/>
      <c r="T854" s="56"/>
      <c r="U854" s="56"/>
      <c r="V854" s="56"/>
      <c r="W854" s="56"/>
      <c r="X854" s="56"/>
      <c r="Y854" s="56"/>
      <c r="Z854" s="56"/>
      <c r="AA854" s="56"/>
      <c r="AB854" s="56"/>
      <c r="AC854" s="56"/>
      <c r="AD854" s="56"/>
    </row>
    <row r="855" spans="1:30" ht="15" customHeight="1" x14ac:dyDescent="0.35">
      <c r="A855" s="56"/>
      <c r="B855" s="59">
        <v>2006</v>
      </c>
      <c r="C855" s="57">
        <v>117</v>
      </c>
      <c r="D855" s="57">
        <v>115.5</v>
      </c>
      <c r="E855" s="60">
        <v>118.2</v>
      </c>
      <c r="F855" s="153">
        <f t="shared" si="86"/>
        <v>45533.474999999999</v>
      </c>
      <c r="G855" s="153">
        <f t="shared" si="86"/>
        <v>18848.0985</v>
      </c>
      <c r="H855" s="154">
        <f t="shared" si="86"/>
        <v>26711.781600000002</v>
      </c>
      <c r="I855" s="150"/>
      <c r="J855" s="151">
        <f t="shared" si="83"/>
        <v>0.41393938196019525</v>
      </c>
      <c r="K855" s="152">
        <f t="shared" si="84"/>
        <v>0.58664052326337934</v>
      </c>
      <c r="L855" s="57"/>
      <c r="M855" s="57"/>
      <c r="N855" s="57"/>
      <c r="O855" s="57"/>
      <c r="P855" s="57"/>
      <c r="Q855" s="57"/>
      <c r="R855" s="57"/>
      <c r="S855" s="57"/>
      <c r="T855" s="56"/>
      <c r="U855" s="56"/>
      <c r="V855" s="56"/>
      <c r="W855" s="56"/>
      <c r="X855" s="56"/>
      <c r="Y855" s="56"/>
      <c r="Z855" s="56"/>
      <c r="AA855" s="56"/>
      <c r="AB855" s="56"/>
      <c r="AC855" s="56"/>
      <c r="AD855" s="56"/>
    </row>
    <row r="856" spans="1:30" ht="15" customHeight="1" x14ac:dyDescent="0.35">
      <c r="A856" s="56"/>
      <c r="B856" s="59">
        <v>2007</v>
      </c>
      <c r="C856" s="57">
        <v>115.1</v>
      </c>
      <c r="D856" s="57">
        <v>112.1</v>
      </c>
      <c r="E856" s="60">
        <v>117.3</v>
      </c>
      <c r="F856" s="153">
        <f t="shared" si="86"/>
        <v>44794.042500000003</v>
      </c>
      <c r="G856" s="153">
        <f t="shared" si="86"/>
        <v>18293.262699999999</v>
      </c>
      <c r="H856" s="154">
        <f t="shared" si="86"/>
        <v>26508.392399999997</v>
      </c>
      <c r="I856" s="150"/>
      <c r="J856" s="151">
        <f t="shared" si="83"/>
        <v>0.40838606383873477</v>
      </c>
      <c r="K856" s="152">
        <f t="shared" si="84"/>
        <v>0.59178388286790584</v>
      </c>
      <c r="L856" s="57"/>
      <c r="M856" s="57"/>
      <c r="N856" s="57"/>
      <c r="O856" s="57"/>
      <c r="P856" s="57"/>
      <c r="Q856" s="57"/>
      <c r="R856" s="57"/>
      <c r="S856" s="57"/>
      <c r="T856" s="56"/>
      <c r="U856" s="56"/>
      <c r="V856" s="56"/>
      <c r="W856" s="56"/>
      <c r="X856" s="56"/>
      <c r="Y856" s="56"/>
      <c r="Z856" s="56"/>
      <c r="AA856" s="56"/>
      <c r="AB856" s="56"/>
      <c r="AC856" s="56"/>
      <c r="AD856" s="56"/>
    </row>
    <row r="857" spans="1:30" ht="15" customHeight="1" x14ac:dyDescent="0.35">
      <c r="A857" s="56"/>
      <c r="B857" s="59">
        <v>2008</v>
      </c>
      <c r="C857" s="57">
        <v>111.3</v>
      </c>
      <c r="D857" s="57">
        <v>106.7</v>
      </c>
      <c r="E857" s="60">
        <v>114.7</v>
      </c>
      <c r="F857" s="153">
        <f t="shared" si="86"/>
        <v>43315.177499999998</v>
      </c>
      <c r="G857" s="153">
        <f t="shared" si="86"/>
        <v>17412.052899999999</v>
      </c>
      <c r="H857" s="154">
        <f t="shared" si="86"/>
        <v>25920.8236</v>
      </c>
      <c r="I857" s="150"/>
      <c r="J857" s="151">
        <f t="shared" si="83"/>
        <v>0.40198502938144487</v>
      </c>
      <c r="K857" s="152">
        <f t="shared" si="84"/>
        <v>0.59842358027968379</v>
      </c>
      <c r="L857" s="57"/>
      <c r="M857" s="57"/>
      <c r="N857" s="57"/>
      <c r="O857" s="57"/>
      <c r="P857" s="57"/>
      <c r="Q857" s="57"/>
      <c r="R857" s="57"/>
      <c r="S857" s="57"/>
      <c r="T857" s="56"/>
      <c r="U857" s="56"/>
      <c r="V857" s="56"/>
      <c r="W857" s="56"/>
      <c r="X857" s="56"/>
      <c r="Y857" s="56"/>
      <c r="Z857" s="56"/>
      <c r="AA857" s="56"/>
      <c r="AB857" s="56"/>
      <c r="AC857" s="56"/>
      <c r="AD857" s="56"/>
    </row>
    <row r="858" spans="1:30" ht="15" customHeight="1" x14ac:dyDescent="0.35">
      <c r="A858" s="56"/>
      <c r="B858" s="59">
        <v>2009</v>
      </c>
      <c r="C858" s="57">
        <v>105.6</v>
      </c>
      <c r="D858" s="57">
        <v>100.7</v>
      </c>
      <c r="E858" s="60">
        <v>109.1</v>
      </c>
      <c r="F858" s="153">
        <f t="shared" si="86"/>
        <v>41096.879999999997</v>
      </c>
      <c r="G858" s="153">
        <f t="shared" si="86"/>
        <v>16432.930899999999</v>
      </c>
      <c r="H858" s="154">
        <f t="shared" si="86"/>
        <v>24655.290799999995</v>
      </c>
      <c r="I858" s="150"/>
      <c r="J858" s="151">
        <f t="shared" si="83"/>
        <v>0.39985835664410535</v>
      </c>
      <c r="K858" s="152">
        <f t="shared" si="84"/>
        <v>0.59993096312907446</v>
      </c>
      <c r="L858" s="57"/>
      <c r="M858" s="57"/>
      <c r="N858" s="57"/>
      <c r="O858" s="57"/>
      <c r="P858" s="57"/>
      <c r="Q858" s="57"/>
      <c r="R858" s="57"/>
      <c r="S858" s="57"/>
      <c r="T858" s="56"/>
      <c r="U858" s="56"/>
      <c r="V858" s="56"/>
      <c r="W858" s="56"/>
      <c r="X858" s="56"/>
      <c r="Y858" s="56"/>
      <c r="Z858" s="56"/>
      <c r="AA858" s="56"/>
      <c r="AB858" s="56"/>
      <c r="AC858" s="56"/>
      <c r="AD858" s="56"/>
    </row>
    <row r="859" spans="1:30" ht="15" customHeight="1" x14ac:dyDescent="0.35">
      <c r="A859" s="56"/>
      <c r="B859" s="59">
        <v>2010</v>
      </c>
      <c r="C859" s="57">
        <v>105.6</v>
      </c>
      <c r="D859" s="57">
        <v>102.8</v>
      </c>
      <c r="E859" s="60">
        <v>107.7</v>
      </c>
      <c r="F859" s="153">
        <f t="shared" si="86"/>
        <v>41096.879999999997</v>
      </c>
      <c r="G859" s="153">
        <f t="shared" si="86"/>
        <v>16775.623600000003</v>
      </c>
      <c r="H859" s="154">
        <f t="shared" si="86"/>
        <v>24338.907599999999</v>
      </c>
      <c r="I859" s="150"/>
      <c r="J859" s="151">
        <f t="shared" si="83"/>
        <v>0.40819701154929533</v>
      </c>
      <c r="K859" s="152">
        <f t="shared" si="84"/>
        <v>0.59223249064162531</v>
      </c>
      <c r="L859" s="57"/>
      <c r="M859" s="57"/>
      <c r="N859" s="57"/>
      <c r="O859" s="57"/>
      <c r="P859" s="57"/>
      <c r="Q859" s="57"/>
      <c r="R859" s="57"/>
      <c r="S859" s="57"/>
      <c r="T859" s="56"/>
      <c r="U859" s="56"/>
      <c r="V859" s="56"/>
      <c r="W859" s="56"/>
      <c r="X859" s="56"/>
      <c r="Y859" s="56"/>
      <c r="Z859" s="56"/>
      <c r="AA859" s="56"/>
      <c r="AB859" s="56"/>
      <c r="AC859" s="56"/>
      <c r="AD859" s="56"/>
    </row>
    <row r="860" spans="1:30" ht="15" customHeight="1" x14ac:dyDescent="0.35">
      <c r="A860" s="56"/>
      <c r="B860" s="59">
        <v>2011</v>
      </c>
      <c r="C860" s="57">
        <v>103.8</v>
      </c>
      <c r="D860" s="57">
        <v>100.5</v>
      </c>
      <c r="E860" s="60">
        <v>106.2</v>
      </c>
      <c r="F860" s="153">
        <f t="shared" si="86"/>
        <v>40396.364999999998</v>
      </c>
      <c r="G860" s="153">
        <f t="shared" si="86"/>
        <v>16400.2935</v>
      </c>
      <c r="H860" s="154">
        <f t="shared" si="86"/>
        <v>23999.925600000002</v>
      </c>
      <c r="I860" s="150"/>
      <c r="J860" s="151">
        <f t="shared" si="83"/>
        <v>0.40598438745664372</v>
      </c>
      <c r="K860" s="152">
        <f t="shared" si="84"/>
        <v>0.59411101964248525</v>
      </c>
      <c r="L860" s="57"/>
      <c r="M860" s="57"/>
      <c r="N860" s="57"/>
      <c r="O860" s="57"/>
      <c r="P860" s="57"/>
      <c r="Q860" s="57"/>
      <c r="R860" s="57"/>
      <c r="S860" s="57"/>
      <c r="T860" s="56"/>
      <c r="U860" s="56"/>
      <c r="V860" s="56"/>
      <c r="W860" s="56"/>
      <c r="X860" s="56"/>
      <c r="Y860" s="56"/>
      <c r="Z860" s="56"/>
      <c r="AA860" s="56"/>
      <c r="AB860" s="56"/>
      <c r="AC860" s="56"/>
      <c r="AD860" s="56"/>
    </row>
    <row r="861" spans="1:30" ht="15" customHeight="1" x14ac:dyDescent="0.35">
      <c r="A861" s="56"/>
      <c r="B861" s="59">
        <v>2012</v>
      </c>
      <c r="C861" s="57">
        <v>105.5</v>
      </c>
      <c r="D861" s="57">
        <v>104.2</v>
      </c>
      <c r="E861" s="60">
        <v>106.4</v>
      </c>
      <c r="F861" s="153">
        <f t="shared" si="86"/>
        <v>41057.962500000001</v>
      </c>
      <c r="G861" s="153">
        <f t="shared" si="86"/>
        <v>17004.0854</v>
      </c>
      <c r="H861" s="154">
        <f t="shared" si="86"/>
        <v>24045.123199999998</v>
      </c>
      <c r="I861" s="150"/>
      <c r="J861" s="151">
        <f t="shared" si="83"/>
        <v>0.41414830071024589</v>
      </c>
      <c r="K861" s="152">
        <f t="shared" si="84"/>
        <v>0.58563849095044596</v>
      </c>
      <c r="L861" s="57"/>
      <c r="M861" s="57"/>
      <c r="N861" s="57"/>
      <c r="O861" s="57"/>
      <c r="P861" s="57"/>
      <c r="Q861" s="57"/>
      <c r="R861" s="57"/>
      <c r="S861" s="57"/>
      <c r="T861" s="56"/>
      <c r="U861" s="56"/>
      <c r="V861" s="56"/>
      <c r="W861" s="56"/>
      <c r="X861" s="56"/>
      <c r="Y861" s="56"/>
      <c r="Z861" s="56"/>
      <c r="AA861" s="56"/>
      <c r="AB861" s="56"/>
      <c r="AC861" s="56"/>
      <c r="AD861" s="56"/>
    </row>
    <row r="862" spans="1:30" ht="15" customHeight="1" x14ac:dyDescent="0.35">
      <c r="A862" s="56"/>
      <c r="B862" s="59">
        <v>2013</v>
      </c>
      <c r="C862" s="57">
        <v>103.9</v>
      </c>
      <c r="D862" s="57">
        <v>104.5</v>
      </c>
      <c r="E862" s="60">
        <v>103.5</v>
      </c>
      <c r="F862" s="153">
        <f t="shared" si="86"/>
        <v>40435.282500000001</v>
      </c>
      <c r="G862" s="153">
        <f t="shared" si="86"/>
        <v>17053.041500000003</v>
      </c>
      <c r="H862" s="154">
        <f t="shared" si="86"/>
        <v>23389.757999999998</v>
      </c>
      <c r="I862" s="150"/>
      <c r="J862" s="151">
        <f t="shared" si="83"/>
        <v>0.42173667266946885</v>
      </c>
      <c r="K862" s="152">
        <f t="shared" si="84"/>
        <v>0.57844922933331788</v>
      </c>
      <c r="L862" s="57"/>
      <c r="M862" s="57"/>
      <c r="N862" s="57"/>
      <c r="O862" s="57"/>
      <c r="P862" s="57"/>
      <c r="Q862" s="57"/>
      <c r="R862" s="57"/>
      <c r="S862" s="57"/>
      <c r="T862" s="56"/>
      <c r="U862" s="56"/>
      <c r="V862" s="56"/>
      <c r="W862" s="56"/>
      <c r="X862" s="56"/>
      <c r="Y862" s="56"/>
      <c r="Z862" s="56"/>
      <c r="AA862" s="56"/>
      <c r="AB862" s="56"/>
      <c r="AC862" s="56"/>
      <c r="AD862" s="56"/>
    </row>
    <row r="863" spans="1:30" ht="15" customHeight="1" x14ac:dyDescent="0.35">
      <c r="A863" s="56"/>
      <c r="B863" s="59">
        <v>2014</v>
      </c>
      <c r="C863" s="57">
        <v>101.8</v>
      </c>
      <c r="D863" s="57">
        <v>101.6</v>
      </c>
      <c r="E863" s="60">
        <v>101.9</v>
      </c>
      <c r="F863" s="153">
        <f t="shared" si="86"/>
        <v>39618.014999999999</v>
      </c>
      <c r="G863" s="153">
        <f t="shared" si="86"/>
        <v>16579.799199999998</v>
      </c>
      <c r="H863" s="154">
        <f t="shared" si="86"/>
        <v>23028.177200000002</v>
      </c>
      <c r="I863" s="150"/>
      <c r="J863" s="151">
        <f t="shared" si="83"/>
        <v>0.4184914160893724</v>
      </c>
      <c r="K863" s="152">
        <f t="shared" si="84"/>
        <v>0.5812551991814835</v>
      </c>
      <c r="L863" s="57"/>
      <c r="M863" s="57"/>
      <c r="N863" s="57"/>
      <c r="O863" s="57"/>
      <c r="P863" s="57"/>
      <c r="Q863" s="57"/>
      <c r="R863" s="57"/>
      <c r="S863" s="57"/>
      <c r="T863" s="56"/>
      <c r="U863" s="56"/>
      <c r="V863" s="56"/>
      <c r="W863" s="56"/>
      <c r="X863" s="56"/>
      <c r="Y863" s="56"/>
      <c r="Z863" s="56"/>
      <c r="AA863" s="56"/>
      <c r="AB863" s="56"/>
      <c r="AC863" s="56"/>
      <c r="AD863" s="56"/>
    </row>
    <row r="864" spans="1:30" ht="15" customHeight="1" x14ac:dyDescent="0.35">
      <c r="A864" s="56"/>
      <c r="B864" s="59">
        <v>2015</v>
      </c>
      <c r="C864" s="57">
        <v>100</v>
      </c>
      <c r="D864" s="57">
        <v>100</v>
      </c>
      <c r="E864" s="60">
        <v>100</v>
      </c>
      <c r="F864" s="163">
        <v>38917.5</v>
      </c>
      <c r="G864" s="163">
        <v>16318.7</v>
      </c>
      <c r="H864" s="164">
        <v>22598.799999999999</v>
      </c>
      <c r="I864" s="150"/>
      <c r="J864" s="151">
        <f t="shared" si="83"/>
        <v>0.41931521808954841</v>
      </c>
      <c r="K864" s="152">
        <f t="shared" si="84"/>
        <v>0.58068478191045159</v>
      </c>
      <c r="L864" s="57"/>
      <c r="M864" s="57"/>
      <c r="N864" s="57"/>
      <c r="O864" s="57"/>
      <c r="P864" s="57"/>
      <c r="Q864" s="57"/>
      <c r="R864" s="57"/>
      <c r="S864" s="57"/>
      <c r="T864" s="56"/>
      <c r="U864" s="56"/>
      <c r="V864" s="56"/>
      <c r="W864" s="56"/>
      <c r="X864" s="56"/>
      <c r="Y864" s="56"/>
      <c r="Z864" s="56"/>
      <c r="AA864" s="56"/>
      <c r="AB864" s="56"/>
      <c r="AC864" s="56"/>
      <c r="AD864" s="56"/>
    </row>
    <row r="865" spans="1:30" ht="15" customHeight="1" x14ac:dyDescent="0.35">
      <c r="A865" s="56"/>
      <c r="B865" s="59">
        <v>2016</v>
      </c>
      <c r="C865" s="57">
        <v>99</v>
      </c>
      <c r="D865" s="57">
        <v>100.3</v>
      </c>
      <c r="E865" s="60">
        <v>98.1</v>
      </c>
      <c r="F865" s="153">
        <f t="shared" ref="F865:H871" si="87">+F$864*C865/+C$864</f>
        <v>38528.324999999997</v>
      </c>
      <c r="G865" s="153">
        <f t="shared" si="87"/>
        <v>16367.6561</v>
      </c>
      <c r="H865" s="154">
        <f t="shared" si="87"/>
        <v>22169.422799999997</v>
      </c>
      <c r="I865" s="150"/>
      <c r="J865" s="151">
        <f t="shared" si="83"/>
        <v>0.42482137751900717</v>
      </c>
      <c r="K865" s="152">
        <f t="shared" si="84"/>
        <v>0.57540582934762929</v>
      </c>
      <c r="L865" s="57"/>
      <c r="M865" s="57"/>
      <c r="N865" s="57"/>
      <c r="O865" s="57"/>
      <c r="P865" s="57"/>
      <c r="Q865" s="57"/>
      <c r="R865" s="57"/>
      <c r="S865" s="57"/>
      <c r="T865" s="56"/>
      <c r="U865" s="56"/>
      <c r="V865" s="56"/>
      <c r="W865" s="56"/>
      <c r="X865" s="56"/>
      <c r="Y865" s="56"/>
      <c r="Z865" s="56"/>
      <c r="AA865" s="56"/>
      <c r="AB865" s="56"/>
      <c r="AC865" s="56"/>
      <c r="AD865" s="56"/>
    </row>
    <row r="866" spans="1:30" ht="15" customHeight="1" x14ac:dyDescent="0.35">
      <c r="A866" s="56"/>
      <c r="B866" s="59">
        <v>2017</v>
      </c>
      <c r="C866" s="57">
        <v>99.5</v>
      </c>
      <c r="D866" s="57">
        <v>101.2</v>
      </c>
      <c r="E866" s="60">
        <v>98.4</v>
      </c>
      <c r="F866" s="153">
        <f t="shared" si="87"/>
        <v>38722.912499999999</v>
      </c>
      <c r="G866" s="153">
        <f t="shared" si="87"/>
        <v>16514.524400000002</v>
      </c>
      <c r="H866" s="154">
        <f t="shared" si="87"/>
        <v>22237.2192</v>
      </c>
      <c r="I866" s="150"/>
      <c r="J866" s="151">
        <f t="shared" si="83"/>
        <v>0.42647939769509857</v>
      </c>
      <c r="K866" s="152">
        <f t="shared" si="84"/>
        <v>0.57426515115566268</v>
      </c>
      <c r="L866" s="57"/>
      <c r="M866" s="57"/>
      <c r="N866" s="57"/>
      <c r="O866" s="57"/>
      <c r="P866" s="57"/>
      <c r="Q866" s="57"/>
      <c r="R866" s="57"/>
      <c r="S866" s="57"/>
      <c r="T866" s="56"/>
      <c r="U866" s="56"/>
      <c r="V866" s="56"/>
      <c r="W866" s="56"/>
      <c r="X866" s="56"/>
      <c r="Y866" s="56"/>
      <c r="Z866" s="56"/>
      <c r="AA866" s="56"/>
      <c r="AB866" s="56"/>
      <c r="AC866" s="56"/>
      <c r="AD866" s="56"/>
    </row>
    <row r="867" spans="1:30" ht="15" customHeight="1" x14ac:dyDescent="0.35">
      <c r="A867" s="56"/>
      <c r="B867" s="59">
        <v>2018</v>
      </c>
      <c r="C867" s="57">
        <v>98.5</v>
      </c>
      <c r="D867" s="57">
        <v>100.2</v>
      </c>
      <c r="E867" s="60">
        <v>97.2</v>
      </c>
      <c r="F867" s="153">
        <f t="shared" si="87"/>
        <v>38333.737500000003</v>
      </c>
      <c r="G867" s="153">
        <f t="shared" si="87"/>
        <v>16351.337400000002</v>
      </c>
      <c r="H867" s="154">
        <f t="shared" si="87"/>
        <v>21966.033599999999</v>
      </c>
      <c r="I867" s="150"/>
      <c r="J867" s="151">
        <f t="shared" si="83"/>
        <v>0.42655213048297208</v>
      </c>
      <c r="K867" s="152">
        <f t="shared" si="84"/>
        <v>0.57302092184462827</v>
      </c>
      <c r="L867" s="57"/>
      <c r="M867" s="57"/>
      <c r="N867" s="57"/>
      <c r="O867" s="57"/>
      <c r="P867" s="57"/>
      <c r="Q867" s="57"/>
      <c r="R867" s="57"/>
      <c r="S867" s="57"/>
      <c r="T867" s="56"/>
      <c r="U867" s="56"/>
      <c r="V867" s="56"/>
      <c r="W867" s="56"/>
      <c r="X867" s="56"/>
      <c r="Y867" s="56"/>
      <c r="Z867" s="56"/>
      <c r="AA867" s="56"/>
      <c r="AB867" s="56"/>
      <c r="AC867" s="56"/>
      <c r="AD867" s="56"/>
    </row>
    <row r="868" spans="1:30" ht="15" customHeight="1" x14ac:dyDescent="0.35">
      <c r="A868" s="56"/>
      <c r="B868" s="59">
        <v>2019</v>
      </c>
      <c r="C868" s="57">
        <v>98.8</v>
      </c>
      <c r="D868" s="57">
        <v>99.4</v>
      </c>
      <c r="E868" s="60">
        <v>98.4</v>
      </c>
      <c r="F868" s="153">
        <f t="shared" si="87"/>
        <v>38450.49</v>
      </c>
      <c r="G868" s="153">
        <f t="shared" si="87"/>
        <v>16220.787800000002</v>
      </c>
      <c r="H868" s="154">
        <f t="shared" si="87"/>
        <v>22237.2192</v>
      </c>
      <c r="I868" s="150"/>
      <c r="J868" s="151">
        <f t="shared" si="83"/>
        <v>0.4218616667824</v>
      </c>
      <c r="K868" s="152">
        <f t="shared" si="84"/>
        <v>0.57833383137640115</v>
      </c>
      <c r="L868" s="57"/>
      <c r="M868" s="57"/>
      <c r="N868" s="57"/>
      <c r="O868" s="57"/>
      <c r="P868" s="57"/>
      <c r="Q868" s="57"/>
      <c r="R868" s="57"/>
      <c r="S868" s="57"/>
      <c r="T868" s="56"/>
      <c r="U868" s="56"/>
      <c r="V868" s="56"/>
      <c r="W868" s="56"/>
      <c r="X868" s="56"/>
      <c r="Y868" s="56"/>
      <c r="Z868" s="56"/>
      <c r="AA868" s="56"/>
      <c r="AB868" s="56"/>
      <c r="AC868" s="56"/>
      <c r="AD868" s="56"/>
    </row>
    <row r="869" spans="1:30" ht="15" customHeight="1" x14ac:dyDescent="0.35">
      <c r="A869" s="56"/>
      <c r="B869" s="59">
        <v>2020</v>
      </c>
      <c r="C869" s="57">
        <v>86.8</v>
      </c>
      <c r="D869" s="57">
        <v>87.2</v>
      </c>
      <c r="E869" s="60">
        <v>86.6</v>
      </c>
      <c r="F869" s="153">
        <f t="shared" si="87"/>
        <v>33780.39</v>
      </c>
      <c r="G869" s="153">
        <f t="shared" si="87"/>
        <v>14229.906400000002</v>
      </c>
      <c r="H869" s="154">
        <f t="shared" si="87"/>
        <v>19570.560799999999</v>
      </c>
      <c r="I869" s="150"/>
      <c r="J869" s="151">
        <f t="shared" si="83"/>
        <v>0.42124754628350952</v>
      </c>
      <c r="K869" s="152">
        <f t="shared" si="84"/>
        <v>0.57934679854199433</v>
      </c>
      <c r="L869" s="57"/>
      <c r="M869" s="57"/>
      <c r="N869" s="57"/>
      <c r="O869" s="57"/>
      <c r="P869" s="57"/>
      <c r="Q869" s="57"/>
      <c r="R869" s="57"/>
      <c r="S869" s="57"/>
      <c r="T869" s="56"/>
      <c r="U869" s="56"/>
      <c r="V869" s="56"/>
      <c r="W869" s="56"/>
      <c r="X869" s="56"/>
      <c r="Y869" s="56"/>
      <c r="Z869" s="56"/>
      <c r="AA869" s="56"/>
      <c r="AB869" s="56"/>
      <c r="AC869" s="56"/>
      <c r="AD869" s="56"/>
    </row>
    <row r="870" spans="1:30" ht="15" customHeight="1" x14ac:dyDescent="0.35">
      <c r="A870" s="56"/>
      <c r="B870" s="59">
        <v>2021</v>
      </c>
      <c r="C870" s="57">
        <v>87.5</v>
      </c>
      <c r="D870" s="57">
        <v>86.9</v>
      </c>
      <c r="E870" s="60">
        <v>87.9</v>
      </c>
      <c r="F870" s="153">
        <f t="shared" si="87"/>
        <v>34052.8125</v>
      </c>
      <c r="G870" s="153">
        <f t="shared" si="87"/>
        <v>14180.950300000002</v>
      </c>
      <c r="H870" s="154">
        <f t="shared" si="87"/>
        <v>19864.3452</v>
      </c>
      <c r="I870" s="150"/>
      <c r="J870" s="151">
        <f t="shared" si="83"/>
        <v>0.4164399137369344</v>
      </c>
      <c r="K870" s="152">
        <f t="shared" si="84"/>
        <v>0.58333934091347084</v>
      </c>
      <c r="L870" s="57"/>
      <c r="M870" s="57"/>
      <c r="N870" s="57"/>
      <c r="O870" s="57"/>
      <c r="P870" s="57"/>
      <c r="Q870" s="57"/>
      <c r="R870" s="57"/>
      <c r="S870" s="57"/>
      <c r="T870" s="56"/>
      <c r="U870" s="56"/>
      <c r="V870" s="56"/>
      <c r="W870" s="56"/>
      <c r="X870" s="56"/>
      <c r="Y870" s="56"/>
      <c r="Z870" s="56"/>
      <c r="AA870" s="56"/>
      <c r="AB870" s="56"/>
      <c r="AC870" s="56"/>
      <c r="AD870" s="56"/>
    </row>
    <row r="871" spans="1:30" ht="15" customHeight="1" thickBot="1" x14ac:dyDescent="0.4">
      <c r="A871" s="62"/>
      <c r="B871" s="63">
        <v>2022</v>
      </c>
      <c r="C871" s="64">
        <v>87.7</v>
      </c>
      <c r="D871" s="64">
        <v>86.5</v>
      </c>
      <c r="E871" s="65">
        <v>88.6</v>
      </c>
      <c r="F871" s="155">
        <f t="shared" si="87"/>
        <v>34130.647499999999</v>
      </c>
      <c r="G871" s="155">
        <f t="shared" si="87"/>
        <v>14115.675500000001</v>
      </c>
      <c r="H871" s="156">
        <f t="shared" si="87"/>
        <v>20022.536799999998</v>
      </c>
      <c r="I871" s="150"/>
      <c r="J871" s="157">
        <f t="shared" si="83"/>
        <v>0.41357772365730833</v>
      </c>
      <c r="K871" s="158">
        <f t="shared" si="84"/>
        <v>0.58664391878296474</v>
      </c>
      <c r="L871" s="57"/>
      <c r="M871" s="57"/>
      <c r="N871" s="57"/>
      <c r="O871" s="57"/>
      <c r="P871" s="57"/>
      <c r="Q871" s="57"/>
      <c r="R871" s="57"/>
      <c r="S871" s="57"/>
      <c r="T871" s="56"/>
      <c r="U871" s="56"/>
      <c r="V871" s="56"/>
      <c r="W871" s="56"/>
      <c r="X871" s="56"/>
      <c r="Y871" s="56"/>
      <c r="Z871" s="56"/>
      <c r="AA871" s="56"/>
      <c r="AB871" s="56"/>
      <c r="AC871" s="56"/>
      <c r="AD871" s="56"/>
    </row>
    <row r="872" spans="1:30" ht="15" customHeight="1" x14ac:dyDescent="0.35">
      <c r="A872" s="52" t="s">
        <v>34</v>
      </c>
      <c r="B872" s="53">
        <v>1994</v>
      </c>
      <c r="C872" s="54">
        <v>87.5</v>
      </c>
      <c r="D872" s="54">
        <v>91.9</v>
      </c>
      <c r="E872" s="55">
        <v>83.9</v>
      </c>
      <c r="F872" s="148">
        <f t="shared" ref="F872:H892" si="88">+F$893*C872/+C$893</f>
        <v>881360.9</v>
      </c>
      <c r="G872" s="148">
        <f t="shared" si="88"/>
        <v>434129.62650000007</v>
      </c>
      <c r="H872" s="149">
        <f t="shared" si="88"/>
        <v>448760.96400000004</v>
      </c>
      <c r="I872" s="150"/>
      <c r="J872" s="159">
        <f t="shared" si="83"/>
        <v>0.49256737676926676</v>
      </c>
      <c r="K872" s="160">
        <f t="shared" si="84"/>
        <v>0.50916822382295379</v>
      </c>
      <c r="L872" s="57"/>
      <c r="M872" s="57"/>
      <c r="N872" s="57"/>
      <c r="O872" s="57"/>
      <c r="P872" s="57"/>
      <c r="Q872" s="57"/>
      <c r="R872" s="57"/>
      <c r="S872" s="57"/>
      <c r="T872" s="56"/>
      <c r="U872" s="56"/>
      <c r="V872" s="56"/>
      <c r="W872" s="56"/>
      <c r="X872" s="56"/>
      <c r="Y872" s="56"/>
      <c r="Z872" s="56"/>
      <c r="AA872" s="56"/>
      <c r="AB872" s="56"/>
      <c r="AC872" s="56"/>
      <c r="AD872" s="56"/>
    </row>
    <row r="873" spans="1:30" ht="15" customHeight="1" x14ac:dyDescent="0.35">
      <c r="A873" s="58"/>
      <c r="B873" s="59">
        <v>1995</v>
      </c>
      <c r="C873" s="57">
        <v>89.4</v>
      </c>
      <c r="D873" s="57">
        <v>93.7</v>
      </c>
      <c r="E873" s="60">
        <v>86</v>
      </c>
      <c r="F873" s="153">
        <f t="shared" si="88"/>
        <v>900499.02240000013</v>
      </c>
      <c r="G873" s="153">
        <f t="shared" si="88"/>
        <v>442632.70950000006</v>
      </c>
      <c r="H873" s="154">
        <f t="shared" si="88"/>
        <v>459993.36</v>
      </c>
      <c r="I873" s="150"/>
      <c r="J873" s="151">
        <f t="shared" si="83"/>
        <v>0.49154157693619721</v>
      </c>
      <c r="K873" s="152">
        <f t="shared" si="84"/>
        <v>0.51082049903178206</v>
      </c>
      <c r="L873" s="57"/>
      <c r="M873" s="57"/>
      <c r="N873" s="57"/>
      <c r="O873" s="57"/>
      <c r="P873" s="57"/>
      <c r="Q873" s="57"/>
      <c r="R873" s="57"/>
      <c r="S873" s="57"/>
      <c r="T873" s="56"/>
      <c r="U873" s="56"/>
      <c r="V873" s="56"/>
      <c r="W873" s="56"/>
      <c r="X873" s="56"/>
      <c r="Y873" s="56"/>
      <c r="Z873" s="56"/>
      <c r="AA873" s="56"/>
      <c r="AB873" s="56"/>
      <c r="AC873" s="56"/>
      <c r="AD873" s="56"/>
    </row>
    <row r="874" spans="1:30" ht="15" customHeight="1" x14ac:dyDescent="0.35">
      <c r="A874" s="56"/>
      <c r="B874" s="59">
        <v>1996</v>
      </c>
      <c r="C874" s="57">
        <v>92.1</v>
      </c>
      <c r="D874" s="57">
        <v>96.5</v>
      </c>
      <c r="E874" s="60">
        <v>88.6</v>
      </c>
      <c r="F874" s="153">
        <f t="shared" si="88"/>
        <v>927695.30160000001</v>
      </c>
      <c r="G874" s="153">
        <f t="shared" si="88"/>
        <v>455859.72749999998</v>
      </c>
      <c r="H874" s="154">
        <f t="shared" si="88"/>
        <v>473900.13599999994</v>
      </c>
      <c r="I874" s="150"/>
      <c r="J874" s="151">
        <f t="shared" si="83"/>
        <v>0.49138949686796601</v>
      </c>
      <c r="K874" s="152">
        <f t="shared" si="84"/>
        <v>0.51083597726825003</v>
      </c>
      <c r="L874" s="57"/>
      <c r="M874" s="57"/>
      <c r="N874" s="57"/>
      <c r="O874" s="57"/>
      <c r="P874" s="57"/>
      <c r="Q874" s="57"/>
      <c r="R874" s="57"/>
      <c r="S874" s="57"/>
      <c r="T874" s="56"/>
      <c r="U874" s="56"/>
      <c r="V874" s="56"/>
      <c r="W874" s="56"/>
      <c r="X874" s="56"/>
      <c r="Y874" s="56"/>
      <c r="Z874" s="56"/>
      <c r="AA874" s="56"/>
      <c r="AB874" s="56"/>
      <c r="AC874" s="56"/>
      <c r="AD874" s="56"/>
    </row>
    <row r="875" spans="1:30" ht="15" customHeight="1" x14ac:dyDescent="0.35">
      <c r="A875" s="56"/>
      <c r="B875" s="59">
        <v>1997</v>
      </c>
      <c r="C875" s="57">
        <v>93.3</v>
      </c>
      <c r="D875" s="57">
        <v>97.6</v>
      </c>
      <c r="E875" s="60">
        <v>89.9</v>
      </c>
      <c r="F875" s="153">
        <f t="shared" si="88"/>
        <v>939782.53679999989</v>
      </c>
      <c r="G875" s="153">
        <f t="shared" si="88"/>
        <v>461056.05599999992</v>
      </c>
      <c r="H875" s="154">
        <f t="shared" si="88"/>
        <v>480853.52400000003</v>
      </c>
      <c r="I875" s="150"/>
      <c r="J875" s="151">
        <f t="shared" si="83"/>
        <v>0.49059866293101773</v>
      </c>
      <c r="K875" s="152">
        <f t="shared" si="84"/>
        <v>0.51166467259258408</v>
      </c>
      <c r="L875" s="57"/>
      <c r="M875" s="57"/>
      <c r="N875" s="57"/>
      <c r="O875" s="57"/>
      <c r="P875" s="57"/>
      <c r="Q875" s="57"/>
      <c r="R875" s="57"/>
      <c r="S875" s="57"/>
      <c r="T875" s="56"/>
      <c r="U875" s="56"/>
      <c r="V875" s="56"/>
      <c r="W875" s="56"/>
      <c r="X875" s="56"/>
      <c r="Y875" s="56"/>
      <c r="Z875" s="56"/>
      <c r="AA875" s="56"/>
      <c r="AB875" s="56"/>
      <c r="AC875" s="56"/>
      <c r="AD875" s="56"/>
    </row>
    <row r="876" spans="1:30" ht="15" customHeight="1" x14ac:dyDescent="0.35">
      <c r="A876" s="56"/>
      <c r="B876" s="59">
        <v>1998</v>
      </c>
      <c r="C876" s="57">
        <v>91.7</v>
      </c>
      <c r="D876" s="57">
        <v>95.3</v>
      </c>
      <c r="E876" s="60">
        <v>88.8</v>
      </c>
      <c r="F876" s="153">
        <f t="shared" si="88"/>
        <v>923666.22320000012</v>
      </c>
      <c r="G876" s="153">
        <f t="shared" si="88"/>
        <v>450191.00549999997</v>
      </c>
      <c r="H876" s="154">
        <f t="shared" si="88"/>
        <v>474969.88799999998</v>
      </c>
      <c r="I876" s="150"/>
      <c r="J876" s="151">
        <f t="shared" si="83"/>
        <v>0.48739576504197962</v>
      </c>
      <c r="K876" s="152">
        <f t="shared" si="84"/>
        <v>0.51422242804818408</v>
      </c>
      <c r="L876" s="57"/>
      <c r="M876" s="57"/>
      <c r="N876" s="57"/>
      <c r="O876" s="57"/>
      <c r="P876" s="57"/>
      <c r="Q876" s="57"/>
      <c r="R876" s="57"/>
      <c r="S876" s="57"/>
      <c r="T876" s="56"/>
      <c r="U876" s="56"/>
      <c r="V876" s="56"/>
      <c r="W876" s="56"/>
      <c r="X876" s="56"/>
      <c r="Y876" s="56"/>
      <c r="Z876" s="56"/>
      <c r="AA876" s="56"/>
      <c r="AB876" s="56"/>
      <c r="AC876" s="56"/>
      <c r="AD876" s="56"/>
    </row>
    <row r="877" spans="1:30" ht="15" customHeight="1" x14ac:dyDescent="0.35">
      <c r="A877" s="56"/>
      <c r="B877" s="59">
        <v>1999</v>
      </c>
      <c r="C877" s="57">
        <v>91.6</v>
      </c>
      <c r="D877" s="57">
        <v>95.1</v>
      </c>
      <c r="E877" s="60">
        <v>88.8</v>
      </c>
      <c r="F877" s="153">
        <f t="shared" si="88"/>
        <v>922658.95360000001</v>
      </c>
      <c r="G877" s="153">
        <f t="shared" si="88"/>
        <v>449246.21849999996</v>
      </c>
      <c r="H877" s="154">
        <f t="shared" si="88"/>
        <v>474969.88799999998</v>
      </c>
      <c r="I877" s="150"/>
      <c r="J877" s="151">
        <f t="shared" si="83"/>
        <v>0.48690387357879744</v>
      </c>
      <c r="K877" s="152">
        <f t="shared" si="84"/>
        <v>0.51478380624474329</v>
      </c>
      <c r="L877" s="57"/>
      <c r="M877" s="57"/>
      <c r="N877" s="57"/>
      <c r="O877" s="57"/>
      <c r="P877" s="57"/>
      <c r="Q877" s="57"/>
      <c r="R877" s="57"/>
      <c r="S877" s="57"/>
      <c r="T877" s="56"/>
      <c r="U877" s="56"/>
      <c r="V877" s="56"/>
      <c r="W877" s="56"/>
      <c r="X877" s="56"/>
      <c r="Y877" s="56"/>
      <c r="Z877" s="56"/>
      <c r="AA877" s="56"/>
      <c r="AB877" s="56"/>
      <c r="AC877" s="56"/>
      <c r="AD877" s="56"/>
    </row>
    <row r="878" spans="1:30" ht="15" customHeight="1" x14ac:dyDescent="0.35">
      <c r="A878" s="56"/>
      <c r="B878" s="59">
        <v>2000</v>
      </c>
      <c r="C878" s="57">
        <v>94.1</v>
      </c>
      <c r="D878" s="57">
        <v>97.7</v>
      </c>
      <c r="E878" s="60">
        <v>91.1</v>
      </c>
      <c r="F878" s="153">
        <f t="shared" si="88"/>
        <v>947840.6936</v>
      </c>
      <c r="G878" s="153">
        <f t="shared" si="88"/>
        <v>461528.44950000005</v>
      </c>
      <c r="H878" s="154">
        <f t="shared" si="88"/>
        <v>487272.03599999996</v>
      </c>
      <c r="I878" s="150"/>
      <c r="J878" s="151">
        <f t="shared" si="83"/>
        <v>0.48692618138926469</v>
      </c>
      <c r="K878" s="152">
        <f t="shared" si="84"/>
        <v>0.51408642748739641</v>
      </c>
      <c r="L878" s="57"/>
      <c r="M878" s="57"/>
      <c r="N878" s="57"/>
      <c r="O878" s="57"/>
      <c r="P878" s="57"/>
      <c r="Q878" s="57"/>
      <c r="R878" s="57"/>
      <c r="S878" s="57"/>
      <c r="T878" s="56"/>
      <c r="U878" s="56"/>
      <c r="V878" s="56"/>
      <c r="W878" s="56"/>
      <c r="X878" s="56"/>
      <c r="Y878" s="56"/>
      <c r="Z878" s="56"/>
      <c r="AA878" s="56"/>
      <c r="AB878" s="56"/>
      <c r="AC878" s="56"/>
      <c r="AD878" s="56"/>
    </row>
    <row r="879" spans="1:30" ht="15" customHeight="1" x14ac:dyDescent="0.35">
      <c r="A879" s="56"/>
      <c r="B879" s="59">
        <v>2001</v>
      </c>
      <c r="C879" s="57">
        <v>93.9</v>
      </c>
      <c r="D879" s="57">
        <v>97.6</v>
      </c>
      <c r="E879" s="60">
        <v>90.9</v>
      </c>
      <c r="F879" s="153">
        <f t="shared" si="88"/>
        <v>945826.1544</v>
      </c>
      <c r="G879" s="153">
        <f t="shared" si="88"/>
        <v>461056.05599999992</v>
      </c>
      <c r="H879" s="154">
        <f t="shared" si="88"/>
        <v>486202.28400000004</v>
      </c>
      <c r="I879" s="150"/>
      <c r="J879" s="151">
        <f t="shared" si="83"/>
        <v>0.48746384719343933</v>
      </c>
      <c r="K879" s="152">
        <f t="shared" si="84"/>
        <v>0.51405036933920512</v>
      </c>
      <c r="L879" s="57"/>
      <c r="M879" s="57"/>
      <c r="N879" s="57"/>
      <c r="O879" s="57"/>
      <c r="P879" s="57"/>
      <c r="Q879" s="57"/>
      <c r="R879" s="57"/>
      <c r="S879" s="57"/>
      <c r="T879" s="56"/>
      <c r="U879" s="56"/>
      <c r="V879" s="56"/>
      <c r="W879" s="56"/>
      <c r="X879" s="56"/>
      <c r="Y879" s="56"/>
      <c r="Z879" s="56"/>
      <c r="AA879" s="56"/>
      <c r="AB879" s="56"/>
      <c r="AC879" s="56"/>
      <c r="AD879" s="56"/>
    </row>
    <row r="880" spans="1:30" ht="15" customHeight="1" x14ac:dyDescent="0.35">
      <c r="A880" s="56"/>
      <c r="B880" s="59">
        <v>2002</v>
      </c>
      <c r="C880" s="57">
        <v>93.7</v>
      </c>
      <c r="D880" s="57">
        <v>96.4</v>
      </c>
      <c r="E880" s="60">
        <v>91.3</v>
      </c>
      <c r="F880" s="153">
        <f t="shared" si="88"/>
        <v>943811.6152</v>
      </c>
      <c r="G880" s="153">
        <f t="shared" si="88"/>
        <v>455387.33400000003</v>
      </c>
      <c r="H880" s="154">
        <f t="shared" si="88"/>
        <v>488341.78799999994</v>
      </c>
      <c r="I880" s="150"/>
      <c r="J880" s="151">
        <f t="shared" si="83"/>
        <v>0.48249812427186584</v>
      </c>
      <c r="K880" s="152">
        <f t="shared" si="84"/>
        <v>0.51741447142130903</v>
      </c>
      <c r="L880" s="57"/>
      <c r="M880" s="57"/>
      <c r="N880" s="57"/>
      <c r="O880" s="57"/>
      <c r="P880" s="57"/>
      <c r="Q880" s="57"/>
      <c r="R880" s="57"/>
      <c r="S880" s="57"/>
      <c r="T880" s="56"/>
      <c r="U880" s="56"/>
      <c r="V880" s="56"/>
      <c r="W880" s="56"/>
      <c r="X880" s="56"/>
      <c r="Y880" s="56"/>
      <c r="Z880" s="56"/>
      <c r="AA880" s="56"/>
      <c r="AB880" s="56"/>
      <c r="AC880" s="56"/>
      <c r="AD880" s="56"/>
    </row>
    <row r="881" spans="1:30" ht="15" customHeight="1" x14ac:dyDescent="0.35">
      <c r="A881" s="56"/>
      <c r="B881" s="59">
        <v>2003</v>
      </c>
      <c r="C881" s="57">
        <v>94.7</v>
      </c>
      <c r="D881" s="57">
        <v>97</v>
      </c>
      <c r="E881" s="60">
        <v>92.7</v>
      </c>
      <c r="F881" s="153">
        <f t="shared" si="88"/>
        <v>953884.3112</v>
      </c>
      <c r="G881" s="153">
        <f t="shared" si="88"/>
        <v>458221.69500000001</v>
      </c>
      <c r="H881" s="154">
        <f t="shared" si="88"/>
        <v>495830.05200000003</v>
      </c>
      <c r="I881" s="150"/>
      <c r="J881" s="151">
        <f t="shared" si="83"/>
        <v>0.48037449575363139</v>
      </c>
      <c r="K881" s="152">
        <f t="shared" si="84"/>
        <v>0.51980103475676076</v>
      </c>
      <c r="L881" s="57"/>
      <c r="M881" s="57"/>
      <c r="N881" s="57"/>
      <c r="O881" s="57"/>
      <c r="P881" s="57"/>
      <c r="Q881" s="57"/>
      <c r="R881" s="57"/>
      <c r="S881" s="57"/>
      <c r="T881" s="56"/>
      <c r="U881" s="56"/>
      <c r="V881" s="56"/>
      <c r="W881" s="56"/>
      <c r="X881" s="56"/>
      <c r="Y881" s="56"/>
      <c r="Z881" s="56"/>
      <c r="AA881" s="56"/>
      <c r="AB881" s="56"/>
      <c r="AC881" s="56"/>
      <c r="AD881" s="56"/>
    </row>
    <row r="882" spans="1:30" ht="15" customHeight="1" x14ac:dyDescent="0.35">
      <c r="A882" s="56"/>
      <c r="B882" s="59">
        <v>2004</v>
      </c>
      <c r="C882" s="57">
        <v>96.4</v>
      </c>
      <c r="D882" s="57">
        <v>98.2</v>
      </c>
      <c r="E882" s="60">
        <v>94.7</v>
      </c>
      <c r="F882" s="153">
        <f t="shared" si="88"/>
        <v>971007.89439999999</v>
      </c>
      <c r="G882" s="153">
        <f t="shared" si="88"/>
        <v>463890.41700000002</v>
      </c>
      <c r="H882" s="154">
        <f t="shared" si="88"/>
        <v>506527.57200000004</v>
      </c>
      <c r="I882" s="150"/>
      <c r="J882" s="151">
        <f t="shared" si="83"/>
        <v>0.47774113853795669</v>
      </c>
      <c r="K882" s="152">
        <f t="shared" si="84"/>
        <v>0.52165134281734227</v>
      </c>
      <c r="L882" s="57"/>
      <c r="M882" s="57"/>
      <c r="N882" s="57"/>
      <c r="O882" s="57"/>
      <c r="P882" s="57"/>
      <c r="Q882" s="57"/>
      <c r="R882" s="57"/>
      <c r="S882" s="57"/>
      <c r="T882" s="56"/>
      <c r="U882" s="56"/>
      <c r="V882" s="56"/>
      <c r="W882" s="56"/>
      <c r="X882" s="56"/>
      <c r="Y882" s="56"/>
      <c r="Z882" s="56"/>
      <c r="AA882" s="56"/>
      <c r="AB882" s="56"/>
      <c r="AC882" s="56"/>
      <c r="AD882" s="56"/>
    </row>
    <row r="883" spans="1:30" ht="15" customHeight="1" x14ac:dyDescent="0.35">
      <c r="A883" s="56"/>
      <c r="B883" s="59">
        <v>2005</v>
      </c>
      <c r="C883" s="57">
        <v>98.3</v>
      </c>
      <c r="D883" s="57">
        <v>99.9</v>
      </c>
      <c r="E883" s="60">
        <v>96.8</v>
      </c>
      <c r="F883" s="153">
        <f t="shared" si="88"/>
        <v>990146.01679999987</v>
      </c>
      <c r="G883" s="153">
        <f t="shared" si="88"/>
        <v>471921.10650000005</v>
      </c>
      <c r="H883" s="154">
        <f t="shared" si="88"/>
        <v>517759.96799999999</v>
      </c>
      <c r="I883" s="150"/>
      <c r="J883" s="151">
        <f t="shared" si="83"/>
        <v>0.47661768920222164</v>
      </c>
      <c r="K883" s="152">
        <f t="shared" si="84"/>
        <v>0.52291274136851129</v>
      </c>
      <c r="L883" s="57"/>
      <c r="M883" s="57"/>
      <c r="N883" s="57"/>
      <c r="O883" s="57"/>
      <c r="P883" s="57"/>
      <c r="Q883" s="57"/>
      <c r="R883" s="57"/>
      <c r="S883" s="57"/>
      <c r="T883" s="56"/>
      <c r="U883" s="56"/>
      <c r="V883" s="56"/>
      <c r="W883" s="56"/>
      <c r="X883" s="56"/>
      <c r="Y883" s="56"/>
      <c r="Z883" s="56"/>
      <c r="AA883" s="56"/>
      <c r="AB883" s="56"/>
      <c r="AC883" s="56"/>
      <c r="AD883" s="56"/>
    </row>
    <row r="884" spans="1:30" ht="15" customHeight="1" x14ac:dyDescent="0.35">
      <c r="A884" s="56"/>
      <c r="B884" s="59">
        <v>2006</v>
      </c>
      <c r="C884" s="57">
        <v>99.6</v>
      </c>
      <c r="D884" s="57">
        <v>101.3</v>
      </c>
      <c r="E884" s="60">
        <v>98</v>
      </c>
      <c r="F884" s="153">
        <f t="shared" si="88"/>
        <v>1003240.5216</v>
      </c>
      <c r="G884" s="153">
        <f t="shared" si="88"/>
        <v>478534.61549999996</v>
      </c>
      <c r="H884" s="154">
        <f t="shared" si="88"/>
        <v>524178.48</v>
      </c>
      <c r="I884" s="150"/>
      <c r="J884" s="151">
        <f t="shared" si="83"/>
        <v>0.47698892259337539</v>
      </c>
      <c r="K884" s="152">
        <f t="shared" si="84"/>
        <v>0.52248535492169257</v>
      </c>
      <c r="L884" s="57"/>
      <c r="M884" s="57"/>
      <c r="N884" s="57"/>
      <c r="O884" s="57"/>
      <c r="P884" s="57"/>
      <c r="Q884" s="57"/>
      <c r="R884" s="57"/>
      <c r="S884" s="57"/>
      <c r="T884" s="56"/>
      <c r="U884" s="56"/>
      <c r="V884" s="56"/>
      <c r="W884" s="56"/>
      <c r="X884" s="56"/>
      <c r="Y884" s="56"/>
      <c r="Z884" s="56"/>
      <c r="AA884" s="56"/>
      <c r="AB884" s="56"/>
      <c r="AC884" s="56"/>
      <c r="AD884" s="56"/>
    </row>
    <row r="885" spans="1:30" ht="15" customHeight="1" x14ac:dyDescent="0.35">
      <c r="A885" s="56"/>
      <c r="B885" s="59">
        <v>2007</v>
      </c>
      <c r="C885" s="57">
        <v>101.3</v>
      </c>
      <c r="D885" s="57">
        <v>103.3</v>
      </c>
      <c r="E885" s="60">
        <v>99.5</v>
      </c>
      <c r="F885" s="153">
        <f t="shared" si="88"/>
        <v>1020364.1047999999</v>
      </c>
      <c r="G885" s="153">
        <f t="shared" si="88"/>
        <v>487982.48549999995</v>
      </c>
      <c r="H885" s="154">
        <f t="shared" si="88"/>
        <v>532201.62</v>
      </c>
      <c r="I885" s="150"/>
      <c r="J885" s="151">
        <f t="shared" si="83"/>
        <v>0.47824348505051412</v>
      </c>
      <c r="K885" s="152">
        <f t="shared" si="84"/>
        <v>0.52158010801871169</v>
      </c>
      <c r="L885" s="57"/>
      <c r="M885" s="57"/>
      <c r="N885" s="57"/>
      <c r="O885" s="57"/>
      <c r="P885" s="57"/>
      <c r="Q885" s="57"/>
      <c r="R885" s="57"/>
      <c r="S885" s="57"/>
      <c r="T885" s="56"/>
      <c r="U885" s="56"/>
      <c r="V885" s="56"/>
      <c r="W885" s="56"/>
      <c r="X885" s="56"/>
      <c r="Y885" s="56"/>
      <c r="Z885" s="56"/>
      <c r="AA885" s="56"/>
      <c r="AB885" s="56"/>
      <c r="AC885" s="56"/>
      <c r="AD885" s="56"/>
    </row>
    <row r="886" spans="1:30" ht="15" customHeight="1" x14ac:dyDescent="0.35">
      <c r="A886" s="56"/>
      <c r="B886" s="59">
        <v>2008</v>
      </c>
      <c r="C886" s="57">
        <v>100</v>
      </c>
      <c r="D886" s="57">
        <v>101.7</v>
      </c>
      <c r="E886" s="60">
        <v>98.3</v>
      </c>
      <c r="F886" s="153">
        <f t="shared" si="88"/>
        <v>1007269.6</v>
      </c>
      <c r="G886" s="153">
        <f t="shared" si="88"/>
        <v>480424.18950000004</v>
      </c>
      <c r="H886" s="154">
        <f t="shared" si="88"/>
        <v>525783.10800000001</v>
      </c>
      <c r="I886" s="150"/>
      <c r="J886" s="151">
        <f t="shared" si="83"/>
        <v>0.47695690359363574</v>
      </c>
      <c r="K886" s="152">
        <f t="shared" si="84"/>
        <v>0.52198846068619564</v>
      </c>
      <c r="L886" s="57"/>
      <c r="M886" s="57"/>
      <c r="N886" s="57"/>
      <c r="O886" s="57"/>
      <c r="P886" s="57"/>
      <c r="Q886" s="57"/>
      <c r="R886" s="57"/>
      <c r="S886" s="57"/>
      <c r="T886" s="56"/>
      <c r="U886" s="56"/>
      <c r="V886" s="56"/>
      <c r="W886" s="56"/>
      <c r="X886" s="56"/>
      <c r="Y886" s="56"/>
      <c r="Z886" s="56"/>
      <c r="AA886" s="56"/>
      <c r="AB886" s="56"/>
      <c r="AC886" s="56"/>
      <c r="AD886" s="56"/>
    </row>
    <row r="887" spans="1:30" ht="15" customHeight="1" x14ac:dyDescent="0.35">
      <c r="A887" s="56"/>
      <c r="B887" s="59">
        <v>2009</v>
      </c>
      <c r="C887" s="57">
        <v>92</v>
      </c>
      <c r="D887" s="57">
        <v>92</v>
      </c>
      <c r="E887" s="60">
        <v>92</v>
      </c>
      <c r="F887" s="153">
        <f t="shared" si="88"/>
        <v>926688.03200000001</v>
      </c>
      <c r="G887" s="153">
        <f t="shared" si="88"/>
        <v>434602.02</v>
      </c>
      <c r="H887" s="154">
        <f t="shared" si="88"/>
        <v>492085.92</v>
      </c>
      <c r="I887" s="150"/>
      <c r="J887" s="151">
        <f t="shared" si="83"/>
        <v>0.46898417265844222</v>
      </c>
      <c r="K887" s="152">
        <f t="shared" si="84"/>
        <v>0.53101572806327124</v>
      </c>
      <c r="L887" s="57"/>
      <c r="M887" s="57"/>
      <c r="N887" s="57"/>
      <c r="O887" s="57"/>
      <c r="P887" s="57"/>
      <c r="Q887" s="57"/>
      <c r="R887" s="57"/>
      <c r="S887" s="57"/>
      <c r="T887" s="56"/>
      <c r="U887" s="56"/>
      <c r="V887" s="56"/>
      <c r="W887" s="56"/>
      <c r="X887" s="56"/>
      <c r="Y887" s="56"/>
      <c r="Z887" s="56"/>
      <c r="AA887" s="56"/>
      <c r="AB887" s="56"/>
      <c r="AC887" s="56"/>
      <c r="AD887" s="56"/>
    </row>
    <row r="888" spans="1:30" ht="15" customHeight="1" x14ac:dyDescent="0.35">
      <c r="A888" s="56"/>
      <c r="B888" s="59">
        <v>2010</v>
      </c>
      <c r="C888" s="57">
        <v>95.8</v>
      </c>
      <c r="D888" s="57">
        <v>96.3</v>
      </c>
      <c r="E888" s="60">
        <v>95.4</v>
      </c>
      <c r="F888" s="153">
        <f t="shared" si="88"/>
        <v>964964.27679999988</v>
      </c>
      <c r="G888" s="153">
        <f t="shared" si="88"/>
        <v>454914.94049999997</v>
      </c>
      <c r="H888" s="154">
        <f t="shared" si="88"/>
        <v>510271.70400000009</v>
      </c>
      <c r="I888" s="150"/>
      <c r="J888" s="151">
        <f t="shared" si="83"/>
        <v>0.47143189798546958</v>
      </c>
      <c r="K888" s="152">
        <f t="shared" si="84"/>
        <v>0.52879854339494881</v>
      </c>
      <c r="L888" s="57"/>
      <c r="M888" s="57"/>
      <c r="N888" s="57"/>
      <c r="O888" s="57"/>
      <c r="P888" s="57"/>
      <c r="Q888" s="57"/>
      <c r="R888" s="57"/>
      <c r="S888" s="57"/>
      <c r="T888" s="56"/>
      <c r="U888" s="56"/>
      <c r="V888" s="56"/>
      <c r="W888" s="56"/>
      <c r="X888" s="56"/>
      <c r="Y888" s="56"/>
      <c r="Z888" s="56"/>
      <c r="AA888" s="56"/>
      <c r="AB888" s="56"/>
      <c r="AC888" s="56"/>
      <c r="AD888" s="56"/>
    </row>
    <row r="889" spans="1:30" ht="15" customHeight="1" x14ac:dyDescent="0.35">
      <c r="A889" s="56"/>
      <c r="B889" s="59">
        <v>2011</v>
      </c>
      <c r="C889" s="57">
        <v>95.6</v>
      </c>
      <c r="D889" s="57">
        <v>96.1</v>
      </c>
      <c r="E889" s="60">
        <v>95.2</v>
      </c>
      <c r="F889" s="153">
        <f t="shared" si="88"/>
        <v>962949.73759999988</v>
      </c>
      <c r="G889" s="153">
        <f t="shared" si="88"/>
        <v>453970.15349999996</v>
      </c>
      <c r="H889" s="154">
        <f t="shared" si="88"/>
        <v>509201.95200000005</v>
      </c>
      <c r="I889" s="150"/>
      <c r="J889" s="151">
        <f t="shared" si="83"/>
        <v>0.47143701874975202</v>
      </c>
      <c r="K889" s="152">
        <f t="shared" si="84"/>
        <v>0.52879390493329947</v>
      </c>
      <c r="L889" s="57"/>
      <c r="M889" s="57"/>
      <c r="N889" s="57"/>
      <c r="O889" s="57"/>
      <c r="P889" s="57"/>
      <c r="Q889" s="57"/>
      <c r="R889" s="57"/>
      <c r="S889" s="57"/>
      <c r="T889" s="56"/>
      <c r="U889" s="56"/>
      <c r="V889" s="56"/>
      <c r="W889" s="56"/>
      <c r="X889" s="56"/>
      <c r="Y889" s="56"/>
      <c r="Z889" s="56"/>
      <c r="AA889" s="56"/>
      <c r="AB889" s="56"/>
      <c r="AC889" s="56"/>
      <c r="AD889" s="56"/>
    </row>
    <row r="890" spans="1:30" ht="15" customHeight="1" x14ac:dyDescent="0.35">
      <c r="A890" s="56"/>
      <c r="B890" s="59">
        <v>2012</v>
      </c>
      <c r="C890" s="57">
        <v>97.2</v>
      </c>
      <c r="D890" s="57">
        <v>98.2</v>
      </c>
      <c r="E890" s="60">
        <v>96.2</v>
      </c>
      <c r="F890" s="153">
        <f t="shared" si="88"/>
        <v>979066.0512000001</v>
      </c>
      <c r="G890" s="153">
        <f t="shared" si="88"/>
        <v>463890.41700000002</v>
      </c>
      <c r="H890" s="154">
        <f t="shared" si="88"/>
        <v>514550.71200000006</v>
      </c>
      <c r="I890" s="150"/>
      <c r="J890" s="151">
        <f t="shared" si="83"/>
        <v>0.4738091127063685</v>
      </c>
      <c r="K890" s="152">
        <f t="shared" si="84"/>
        <v>0.52555260328895781</v>
      </c>
      <c r="L890" s="57"/>
      <c r="M890" s="57"/>
      <c r="N890" s="57"/>
      <c r="O890" s="57"/>
      <c r="P890" s="57"/>
      <c r="Q890" s="57"/>
      <c r="R890" s="57"/>
      <c r="S890" s="57"/>
      <c r="T890" s="56"/>
      <c r="U890" s="56"/>
      <c r="V890" s="56"/>
      <c r="W890" s="56"/>
      <c r="X890" s="56"/>
      <c r="Y890" s="56"/>
      <c r="Z890" s="56"/>
      <c r="AA890" s="56"/>
      <c r="AB890" s="56"/>
      <c r="AC890" s="56"/>
      <c r="AD890" s="56"/>
    </row>
    <row r="891" spans="1:30" ht="15" customHeight="1" x14ac:dyDescent="0.35">
      <c r="A891" s="56"/>
      <c r="B891" s="59">
        <v>2013</v>
      </c>
      <c r="C891" s="57">
        <v>98.3</v>
      </c>
      <c r="D891" s="57">
        <v>98.5</v>
      </c>
      <c r="E891" s="60">
        <v>98.1</v>
      </c>
      <c r="F891" s="153">
        <f t="shared" si="88"/>
        <v>990146.01679999987</v>
      </c>
      <c r="G891" s="153">
        <f t="shared" si="88"/>
        <v>465307.59749999997</v>
      </c>
      <c r="H891" s="154">
        <f t="shared" si="88"/>
        <v>524713.35599999991</v>
      </c>
      <c r="I891" s="150"/>
      <c r="J891" s="151">
        <f t="shared" si="83"/>
        <v>0.46993836222641466</v>
      </c>
      <c r="K891" s="152">
        <f t="shared" si="84"/>
        <v>0.52993532983730318</v>
      </c>
      <c r="L891" s="57"/>
      <c r="M891" s="57"/>
      <c r="N891" s="57"/>
      <c r="O891" s="57"/>
      <c r="P891" s="57"/>
      <c r="Q891" s="57"/>
      <c r="R891" s="57"/>
      <c r="S891" s="57"/>
      <c r="T891" s="56"/>
      <c r="U891" s="56"/>
      <c r="V891" s="56"/>
      <c r="W891" s="56"/>
      <c r="X891" s="56"/>
      <c r="Y891" s="56"/>
      <c r="Z891" s="56"/>
      <c r="AA891" s="56"/>
      <c r="AB891" s="56"/>
      <c r="AC891" s="56"/>
      <c r="AD891" s="56"/>
    </row>
    <row r="892" spans="1:30" ht="15" customHeight="1" x14ac:dyDescent="0.35">
      <c r="A892" s="56"/>
      <c r="B892" s="59">
        <v>2014</v>
      </c>
      <c r="C892" s="57">
        <v>98.4</v>
      </c>
      <c r="D892" s="57">
        <v>98.4</v>
      </c>
      <c r="E892" s="60">
        <v>98.4</v>
      </c>
      <c r="F892" s="153">
        <f t="shared" si="88"/>
        <v>991153.28639999998</v>
      </c>
      <c r="G892" s="153">
        <f t="shared" si="88"/>
        <v>464835.20400000009</v>
      </c>
      <c r="H892" s="154">
        <f t="shared" si="88"/>
        <v>526317.98400000005</v>
      </c>
      <c r="I892" s="150"/>
      <c r="J892" s="151">
        <f t="shared" si="83"/>
        <v>0.46898417265844228</v>
      </c>
      <c r="K892" s="152">
        <f t="shared" si="84"/>
        <v>0.53101572806327135</v>
      </c>
      <c r="L892" s="57"/>
      <c r="M892" s="57"/>
      <c r="N892" s="57"/>
      <c r="O892" s="57"/>
      <c r="P892" s="57"/>
      <c r="Q892" s="57"/>
      <c r="R892" s="57"/>
      <c r="S892" s="57"/>
      <c r="T892" s="56"/>
      <c r="U892" s="56"/>
      <c r="V892" s="56"/>
      <c r="W892" s="56"/>
      <c r="X892" s="56"/>
      <c r="Y892" s="56"/>
      <c r="Z892" s="56"/>
      <c r="AA892" s="56"/>
      <c r="AB892" s="56"/>
      <c r="AC892" s="56"/>
      <c r="AD892" s="56"/>
    </row>
    <row r="893" spans="1:30" ht="15" customHeight="1" x14ac:dyDescent="0.35">
      <c r="A893" s="56"/>
      <c r="B893" s="59">
        <v>2015</v>
      </c>
      <c r="C893" s="57">
        <v>100</v>
      </c>
      <c r="D893" s="57">
        <v>100</v>
      </c>
      <c r="E893" s="60">
        <v>100</v>
      </c>
      <c r="F893" s="163">
        <v>1007269.6</v>
      </c>
      <c r="G893" s="163">
        <v>472393.5</v>
      </c>
      <c r="H893" s="164">
        <v>534876</v>
      </c>
      <c r="I893" s="150"/>
      <c r="J893" s="151">
        <f t="shared" si="83"/>
        <v>0.46898417265844222</v>
      </c>
      <c r="K893" s="152">
        <f t="shared" si="84"/>
        <v>0.53101572806327124</v>
      </c>
      <c r="L893" s="57"/>
      <c r="M893" s="57"/>
      <c r="N893" s="57"/>
      <c r="O893" s="57"/>
      <c r="P893" s="57"/>
      <c r="Q893" s="57"/>
      <c r="R893" s="57"/>
      <c r="S893" s="57"/>
      <c r="T893" s="56"/>
      <c r="U893" s="56"/>
      <c r="V893" s="56"/>
      <c r="W893" s="56"/>
      <c r="X893" s="56"/>
      <c r="Y893" s="56"/>
      <c r="Z893" s="56"/>
      <c r="AA893" s="56"/>
      <c r="AB893" s="56"/>
      <c r="AC893" s="56"/>
      <c r="AD893" s="56"/>
    </row>
    <row r="894" spans="1:30" ht="15" customHeight="1" x14ac:dyDescent="0.35">
      <c r="A894" s="56"/>
      <c r="B894" s="59">
        <v>2016</v>
      </c>
      <c r="C894" s="57">
        <v>100.7</v>
      </c>
      <c r="D894" s="57">
        <v>100.7</v>
      </c>
      <c r="E894" s="60">
        <v>100.7</v>
      </c>
      <c r="F894" s="153">
        <f t="shared" ref="F894:H900" si="89">+F$893*C894/+C$893</f>
        <v>1014320.4872</v>
      </c>
      <c r="G894" s="153">
        <f t="shared" si="89"/>
        <v>475700.25450000004</v>
      </c>
      <c r="H894" s="154">
        <f t="shared" si="89"/>
        <v>538620.13199999998</v>
      </c>
      <c r="I894" s="150"/>
      <c r="J894" s="151">
        <f t="shared" si="83"/>
        <v>0.46898417265844222</v>
      </c>
      <c r="K894" s="152">
        <f t="shared" si="84"/>
        <v>0.53101572806327124</v>
      </c>
      <c r="L894" s="57"/>
      <c r="M894" s="57"/>
      <c r="N894" s="57"/>
      <c r="O894" s="57"/>
      <c r="P894" s="57"/>
      <c r="Q894" s="57"/>
      <c r="R894" s="57"/>
      <c r="S894" s="57"/>
      <c r="T894" s="56"/>
      <c r="U894" s="56"/>
      <c r="V894" s="56"/>
      <c r="W894" s="56"/>
      <c r="X894" s="56"/>
      <c r="Y894" s="56"/>
      <c r="Z894" s="56"/>
      <c r="AA894" s="56"/>
      <c r="AB894" s="56"/>
      <c r="AC894" s="56"/>
      <c r="AD894" s="56"/>
    </row>
    <row r="895" spans="1:30" ht="15" customHeight="1" x14ac:dyDescent="0.35">
      <c r="A895" s="56"/>
      <c r="B895" s="59">
        <v>2017</v>
      </c>
      <c r="C895" s="57">
        <v>102.3</v>
      </c>
      <c r="D895" s="57">
        <v>101.9</v>
      </c>
      <c r="E895" s="60">
        <v>102.8</v>
      </c>
      <c r="F895" s="153">
        <f t="shared" si="89"/>
        <v>1030436.8008</v>
      </c>
      <c r="G895" s="153">
        <f t="shared" si="89"/>
        <v>481368.97650000005</v>
      </c>
      <c r="H895" s="154">
        <f t="shared" si="89"/>
        <v>549852.52799999993</v>
      </c>
      <c r="I895" s="150"/>
      <c r="J895" s="151">
        <f t="shared" si="83"/>
        <v>0.46715041245254413</v>
      </c>
      <c r="K895" s="152">
        <f t="shared" si="84"/>
        <v>0.53361111285341423</v>
      </c>
      <c r="L895" s="57"/>
      <c r="M895" s="57"/>
      <c r="N895" s="57"/>
      <c r="O895" s="57"/>
      <c r="P895" s="57"/>
      <c r="Q895" s="57"/>
      <c r="R895" s="57"/>
      <c r="S895" s="57"/>
      <c r="T895" s="56"/>
      <c r="U895" s="56"/>
      <c r="V895" s="56"/>
      <c r="W895" s="56"/>
      <c r="X895" s="56"/>
      <c r="Y895" s="56"/>
      <c r="Z895" s="56"/>
      <c r="AA895" s="56"/>
      <c r="AB895" s="56"/>
      <c r="AC895" s="56"/>
      <c r="AD895" s="56"/>
    </row>
    <row r="896" spans="1:30" ht="15" customHeight="1" x14ac:dyDescent="0.35">
      <c r="A896" s="56"/>
      <c r="B896" s="59">
        <v>2018</v>
      </c>
      <c r="C896" s="57">
        <v>103</v>
      </c>
      <c r="D896" s="57">
        <v>102.6</v>
      </c>
      <c r="E896" s="60">
        <v>103.4</v>
      </c>
      <c r="F896" s="153">
        <f t="shared" si="89"/>
        <v>1037487.688</v>
      </c>
      <c r="G896" s="153">
        <f t="shared" si="89"/>
        <v>484675.73099999991</v>
      </c>
      <c r="H896" s="154">
        <f t="shared" si="89"/>
        <v>553061.7840000001</v>
      </c>
      <c r="I896" s="150"/>
      <c r="J896" s="151">
        <f t="shared" si="83"/>
        <v>0.46716287490054526</v>
      </c>
      <c r="K896" s="152">
        <f t="shared" si="84"/>
        <v>0.53307792506545881</v>
      </c>
      <c r="L896" s="57"/>
      <c r="M896" s="57"/>
      <c r="N896" s="57"/>
      <c r="O896" s="57"/>
      <c r="P896" s="57"/>
      <c r="Q896" s="57"/>
      <c r="R896" s="57"/>
      <c r="S896" s="57"/>
      <c r="T896" s="56"/>
      <c r="U896" s="56"/>
      <c r="V896" s="56"/>
      <c r="W896" s="56"/>
      <c r="X896" s="56"/>
      <c r="Y896" s="56"/>
      <c r="Z896" s="56"/>
      <c r="AA896" s="56"/>
      <c r="AB896" s="56"/>
      <c r="AC896" s="56"/>
      <c r="AD896" s="56"/>
    </row>
    <row r="897" spans="1:30" ht="15" customHeight="1" x14ac:dyDescent="0.35">
      <c r="A897" s="56"/>
      <c r="B897" s="59">
        <v>2019</v>
      </c>
      <c r="C897" s="57">
        <v>102.5</v>
      </c>
      <c r="D897" s="57">
        <v>102</v>
      </c>
      <c r="E897" s="60">
        <v>102.8</v>
      </c>
      <c r="F897" s="153">
        <f t="shared" si="89"/>
        <v>1032451.34</v>
      </c>
      <c r="G897" s="153">
        <f t="shared" si="89"/>
        <v>481841.37</v>
      </c>
      <c r="H897" s="154">
        <f t="shared" si="89"/>
        <v>549852.52799999993</v>
      </c>
      <c r="I897" s="150"/>
      <c r="J897" s="151">
        <f t="shared" si="83"/>
        <v>0.46669644498693758</v>
      </c>
      <c r="K897" s="152">
        <f t="shared" si="84"/>
        <v>0.53256992043809048</v>
      </c>
      <c r="L897" s="57"/>
      <c r="M897" s="57"/>
      <c r="N897" s="57"/>
      <c r="O897" s="57"/>
      <c r="P897" s="57"/>
      <c r="Q897" s="57"/>
      <c r="R897" s="57"/>
      <c r="S897" s="57"/>
      <c r="T897" s="56"/>
      <c r="U897" s="56"/>
      <c r="V897" s="56"/>
      <c r="W897" s="56"/>
      <c r="X897" s="56"/>
      <c r="Y897" s="56"/>
      <c r="Z897" s="56"/>
      <c r="AA897" s="56"/>
      <c r="AB897" s="56"/>
      <c r="AC897" s="56"/>
      <c r="AD897" s="56"/>
    </row>
    <row r="898" spans="1:30" ht="15" customHeight="1" x14ac:dyDescent="0.35">
      <c r="A898" s="56"/>
      <c r="B898" s="59">
        <v>2020</v>
      </c>
      <c r="C898" s="57">
        <v>97.1</v>
      </c>
      <c r="D898" s="57">
        <v>95.9</v>
      </c>
      <c r="E898" s="60">
        <v>98.1</v>
      </c>
      <c r="F898" s="153">
        <f t="shared" si="89"/>
        <v>978058.78159999999</v>
      </c>
      <c r="G898" s="153">
        <f t="shared" si="89"/>
        <v>453025.36650000006</v>
      </c>
      <c r="H898" s="154">
        <f t="shared" si="89"/>
        <v>524713.35599999991</v>
      </c>
      <c r="I898" s="150"/>
      <c r="J898" s="151">
        <f t="shared" si="83"/>
        <v>0.46318828175020199</v>
      </c>
      <c r="K898" s="152">
        <f t="shared" si="84"/>
        <v>0.53648447912468489</v>
      </c>
      <c r="L898" s="57"/>
      <c r="M898" s="57"/>
      <c r="N898" s="57"/>
      <c r="O898" s="57"/>
      <c r="P898" s="57"/>
      <c r="Q898" s="57"/>
      <c r="R898" s="57"/>
      <c r="S898" s="57"/>
      <c r="T898" s="56"/>
      <c r="U898" s="56"/>
      <c r="V898" s="56"/>
      <c r="W898" s="56"/>
      <c r="X898" s="56"/>
      <c r="Y898" s="56"/>
      <c r="Z898" s="56"/>
      <c r="AA898" s="56"/>
      <c r="AB898" s="56"/>
      <c r="AC898" s="56"/>
      <c r="AD898" s="56"/>
    </row>
    <row r="899" spans="1:30" ht="15" customHeight="1" x14ac:dyDescent="0.35">
      <c r="A899" s="56"/>
      <c r="B899" s="59">
        <v>2021</v>
      </c>
      <c r="C899" s="57">
        <v>99.8</v>
      </c>
      <c r="D899" s="57">
        <v>98.1</v>
      </c>
      <c r="E899" s="60">
        <v>101.3</v>
      </c>
      <c r="F899" s="153">
        <f t="shared" si="89"/>
        <v>1005255.0608</v>
      </c>
      <c r="G899" s="153">
        <f t="shared" si="89"/>
        <v>463418.02349999995</v>
      </c>
      <c r="H899" s="154">
        <f t="shared" si="89"/>
        <v>541829.38799999992</v>
      </c>
      <c r="I899" s="150"/>
      <c r="J899" s="151">
        <f t="shared" si="83"/>
        <v>0.46099546430654487</v>
      </c>
      <c r="K899" s="152">
        <f t="shared" si="84"/>
        <v>0.53899692638085539</v>
      </c>
      <c r="L899" s="57"/>
      <c r="M899" s="57"/>
      <c r="N899" s="57"/>
      <c r="O899" s="57"/>
      <c r="P899" s="57"/>
      <c r="Q899" s="57"/>
      <c r="R899" s="57"/>
      <c r="S899" s="57"/>
      <c r="T899" s="56"/>
      <c r="U899" s="56"/>
      <c r="V899" s="56"/>
      <c r="W899" s="56"/>
      <c r="X899" s="56"/>
      <c r="Y899" s="56"/>
      <c r="Z899" s="56"/>
      <c r="AA899" s="56"/>
      <c r="AB899" s="56"/>
      <c r="AC899" s="56"/>
      <c r="AD899" s="56"/>
    </row>
    <row r="900" spans="1:30" ht="15" customHeight="1" thickBot="1" x14ac:dyDescent="0.4">
      <c r="A900" s="62"/>
      <c r="B900" s="63">
        <v>2022</v>
      </c>
      <c r="C900" s="64">
        <v>101</v>
      </c>
      <c r="D900" s="64">
        <v>97.9</v>
      </c>
      <c r="E900" s="65">
        <v>103.7</v>
      </c>
      <c r="F900" s="155">
        <f t="shared" si="89"/>
        <v>1017342.296</v>
      </c>
      <c r="G900" s="155">
        <f t="shared" si="89"/>
        <v>462473.23650000006</v>
      </c>
      <c r="H900" s="156">
        <f t="shared" si="89"/>
        <v>554666.41200000001</v>
      </c>
      <c r="I900" s="150"/>
      <c r="J900" s="157">
        <f t="shared" si="83"/>
        <v>0.45458960894318312</v>
      </c>
      <c r="K900" s="158">
        <f t="shared" si="84"/>
        <v>0.54521119802139828</v>
      </c>
      <c r="L900" s="57"/>
      <c r="M900" s="57"/>
      <c r="N900" s="57"/>
      <c r="O900" s="57"/>
      <c r="P900" s="57"/>
      <c r="Q900" s="57"/>
      <c r="R900" s="57"/>
      <c r="S900" s="57"/>
      <c r="T900" s="56"/>
      <c r="U900" s="56"/>
      <c r="V900" s="56"/>
      <c r="W900" s="56"/>
      <c r="X900" s="56"/>
      <c r="Y900" s="56"/>
      <c r="Z900" s="56"/>
      <c r="AA900" s="56"/>
      <c r="AB900" s="56"/>
      <c r="AC900" s="56"/>
      <c r="AD900" s="56"/>
    </row>
    <row r="901" spans="1:30" ht="15" customHeight="1" x14ac:dyDescent="0.35">
      <c r="A901" s="52" t="s">
        <v>35</v>
      </c>
      <c r="B901" s="53">
        <v>1994</v>
      </c>
      <c r="C901" s="54">
        <v>86.2</v>
      </c>
      <c r="D901" s="54"/>
      <c r="E901" s="55">
        <v>86.2</v>
      </c>
      <c r="F901" s="148">
        <f t="shared" ref="F901:F921" si="90">+F$922*C901/+C$922</f>
        <v>7961.4320000000007</v>
      </c>
      <c r="G901" s="148"/>
      <c r="H901" s="149">
        <f t="shared" ref="H901:H921" si="91">+H$922*E901/+E$922</f>
        <v>7961.4320000000007</v>
      </c>
      <c r="I901" s="150"/>
      <c r="J901" s="159"/>
      <c r="K901" s="160"/>
      <c r="L901" s="57"/>
      <c r="M901" s="57"/>
      <c r="N901" s="57"/>
      <c r="O901" s="57"/>
      <c r="P901" s="57"/>
      <c r="Q901" s="57"/>
      <c r="R901" s="57"/>
      <c r="S901" s="57"/>
      <c r="T901" s="56"/>
      <c r="U901" s="56"/>
      <c r="V901" s="56"/>
      <c r="W901" s="56"/>
      <c r="X901" s="56"/>
      <c r="Y901" s="56"/>
      <c r="Z901" s="56"/>
      <c r="AA901" s="56"/>
      <c r="AB901" s="56"/>
      <c r="AC901" s="56"/>
      <c r="AD901" s="56"/>
    </row>
    <row r="902" spans="1:30" ht="15" customHeight="1" x14ac:dyDescent="0.35">
      <c r="A902" s="58"/>
      <c r="B902" s="59">
        <v>1995</v>
      </c>
      <c r="C902" s="57">
        <v>93.2</v>
      </c>
      <c r="D902" s="57"/>
      <c r="E902" s="60">
        <v>93.2</v>
      </c>
      <c r="F902" s="153">
        <f t="shared" si="90"/>
        <v>8607.9520000000011</v>
      </c>
      <c r="G902" s="153"/>
      <c r="H902" s="154">
        <f t="shared" si="91"/>
        <v>8607.9520000000011</v>
      </c>
      <c r="I902" s="150"/>
      <c r="J902" s="151"/>
      <c r="K902" s="152"/>
      <c r="L902" s="57"/>
      <c r="M902" s="57"/>
      <c r="N902" s="57"/>
      <c r="O902" s="57"/>
      <c r="P902" s="57"/>
      <c r="Q902" s="57"/>
      <c r="R902" s="57"/>
      <c r="S902" s="57"/>
      <c r="T902" s="56"/>
      <c r="U902" s="56"/>
      <c r="V902" s="56"/>
      <c r="W902" s="56"/>
      <c r="X902" s="56"/>
      <c r="Y902" s="56"/>
      <c r="Z902" s="56"/>
      <c r="AA902" s="56"/>
      <c r="AB902" s="56"/>
      <c r="AC902" s="56"/>
      <c r="AD902" s="56"/>
    </row>
    <row r="903" spans="1:30" ht="15" customHeight="1" x14ac:dyDescent="0.35">
      <c r="A903" s="56"/>
      <c r="B903" s="59">
        <v>1996</v>
      </c>
      <c r="C903" s="57">
        <v>95.3</v>
      </c>
      <c r="D903" s="57"/>
      <c r="E903" s="60">
        <v>95.3</v>
      </c>
      <c r="F903" s="153">
        <f t="shared" si="90"/>
        <v>8801.9079999999994</v>
      </c>
      <c r="G903" s="153"/>
      <c r="H903" s="154">
        <f t="shared" si="91"/>
        <v>8801.9079999999994</v>
      </c>
      <c r="I903" s="150"/>
      <c r="J903" s="151"/>
      <c r="K903" s="152"/>
      <c r="L903" s="57"/>
      <c r="M903" s="57"/>
      <c r="N903" s="57"/>
      <c r="O903" s="57"/>
      <c r="P903" s="57"/>
      <c r="Q903" s="57"/>
      <c r="R903" s="57"/>
      <c r="S903" s="57"/>
      <c r="T903" s="56"/>
      <c r="U903" s="56"/>
      <c r="V903" s="56"/>
      <c r="W903" s="56"/>
      <c r="X903" s="56"/>
      <c r="Y903" s="56"/>
      <c r="Z903" s="56"/>
      <c r="AA903" s="56"/>
      <c r="AB903" s="56"/>
      <c r="AC903" s="56"/>
      <c r="AD903" s="56"/>
    </row>
    <row r="904" spans="1:30" ht="15" customHeight="1" x14ac:dyDescent="0.35">
      <c r="A904" s="56"/>
      <c r="B904" s="59">
        <v>1997</v>
      </c>
      <c r="C904" s="57">
        <v>91.2</v>
      </c>
      <c r="D904" s="57"/>
      <c r="E904" s="60">
        <v>91.2</v>
      </c>
      <c r="F904" s="153">
        <f t="shared" si="90"/>
        <v>8423.232</v>
      </c>
      <c r="G904" s="153"/>
      <c r="H904" s="154">
        <f t="shared" si="91"/>
        <v>8423.232</v>
      </c>
      <c r="I904" s="150"/>
      <c r="J904" s="151"/>
      <c r="K904" s="152"/>
      <c r="L904" s="57"/>
      <c r="M904" s="57"/>
      <c r="N904" s="57"/>
      <c r="O904" s="57"/>
      <c r="P904" s="57"/>
      <c r="Q904" s="57"/>
      <c r="R904" s="57"/>
      <c r="S904" s="57"/>
      <c r="T904" s="56"/>
      <c r="U904" s="56"/>
      <c r="V904" s="56"/>
      <c r="W904" s="56"/>
      <c r="X904" s="56"/>
      <c r="Y904" s="56"/>
      <c r="Z904" s="56"/>
      <c r="AA904" s="56"/>
      <c r="AB904" s="56"/>
      <c r="AC904" s="56"/>
      <c r="AD904" s="56"/>
    </row>
    <row r="905" spans="1:30" ht="15" customHeight="1" x14ac:dyDescent="0.35">
      <c r="A905" s="56"/>
      <c r="B905" s="59">
        <v>1998</v>
      </c>
      <c r="C905" s="57">
        <v>90.6</v>
      </c>
      <c r="D905" s="57"/>
      <c r="E905" s="60">
        <v>90.6</v>
      </c>
      <c r="F905" s="153">
        <f t="shared" si="90"/>
        <v>8367.8159999999989</v>
      </c>
      <c r="G905" s="153"/>
      <c r="H905" s="154">
        <f t="shared" si="91"/>
        <v>8367.8159999999989</v>
      </c>
      <c r="I905" s="150"/>
      <c r="J905" s="151"/>
      <c r="K905" s="152"/>
      <c r="L905" s="57"/>
      <c r="M905" s="57"/>
      <c r="N905" s="57"/>
      <c r="O905" s="57"/>
      <c r="P905" s="57"/>
      <c r="Q905" s="57"/>
      <c r="R905" s="57"/>
      <c r="S905" s="57"/>
      <c r="T905" s="56"/>
      <c r="U905" s="56"/>
      <c r="V905" s="56"/>
      <c r="W905" s="56"/>
      <c r="X905" s="56"/>
      <c r="Y905" s="56"/>
      <c r="Z905" s="56"/>
      <c r="AA905" s="56"/>
      <c r="AB905" s="56"/>
      <c r="AC905" s="56"/>
      <c r="AD905" s="56"/>
    </row>
    <row r="906" spans="1:30" ht="15" customHeight="1" x14ac:dyDescent="0.35">
      <c r="A906" s="56"/>
      <c r="B906" s="59">
        <v>1999</v>
      </c>
      <c r="C906" s="57">
        <v>91.1</v>
      </c>
      <c r="D906" s="57"/>
      <c r="E906" s="60">
        <v>91.1</v>
      </c>
      <c r="F906" s="153">
        <f t="shared" si="90"/>
        <v>8413.9959999999992</v>
      </c>
      <c r="G906" s="153"/>
      <c r="H906" s="154">
        <f t="shared" si="91"/>
        <v>8413.9959999999992</v>
      </c>
      <c r="I906" s="150"/>
      <c r="J906" s="151"/>
      <c r="K906" s="152"/>
      <c r="L906" s="57"/>
      <c r="M906" s="57"/>
      <c r="N906" s="57"/>
      <c r="O906" s="57"/>
      <c r="P906" s="57"/>
      <c r="Q906" s="57"/>
      <c r="R906" s="57"/>
      <c r="S906" s="57"/>
      <c r="T906" s="56"/>
      <c r="U906" s="56"/>
      <c r="V906" s="56"/>
      <c r="W906" s="56"/>
      <c r="X906" s="56"/>
      <c r="Y906" s="56"/>
      <c r="Z906" s="56"/>
      <c r="AA906" s="56"/>
      <c r="AB906" s="56"/>
      <c r="AC906" s="56"/>
      <c r="AD906" s="56"/>
    </row>
    <row r="907" spans="1:30" ht="15" customHeight="1" x14ac:dyDescent="0.35">
      <c r="A907" s="56"/>
      <c r="B907" s="59">
        <v>2000</v>
      </c>
      <c r="C907" s="57">
        <v>95</v>
      </c>
      <c r="D907" s="57"/>
      <c r="E907" s="60">
        <v>95</v>
      </c>
      <c r="F907" s="153">
        <f t="shared" si="90"/>
        <v>8774.2000000000007</v>
      </c>
      <c r="G907" s="153"/>
      <c r="H907" s="154">
        <f t="shared" si="91"/>
        <v>8774.2000000000007</v>
      </c>
      <c r="I907" s="150"/>
      <c r="J907" s="151"/>
      <c r="K907" s="152"/>
      <c r="L907" s="57"/>
      <c r="M907" s="57"/>
      <c r="N907" s="57"/>
      <c r="O907" s="57"/>
      <c r="P907" s="57"/>
      <c r="Q907" s="57"/>
      <c r="R907" s="57"/>
      <c r="S907" s="57"/>
      <c r="T907" s="56"/>
      <c r="U907" s="56"/>
      <c r="V907" s="56"/>
      <c r="W907" s="56"/>
      <c r="X907" s="56"/>
      <c r="Y907" s="56"/>
      <c r="Z907" s="56"/>
      <c r="AA907" s="56"/>
      <c r="AB907" s="56"/>
      <c r="AC907" s="56"/>
      <c r="AD907" s="56"/>
    </row>
    <row r="908" spans="1:30" ht="15" customHeight="1" x14ac:dyDescent="0.35">
      <c r="A908" s="56"/>
      <c r="B908" s="59">
        <v>2001</v>
      </c>
      <c r="C908" s="57">
        <v>96.7</v>
      </c>
      <c r="D908" s="57"/>
      <c r="E908" s="60">
        <v>96.7</v>
      </c>
      <c r="F908" s="153">
        <f t="shared" si="90"/>
        <v>8931.2120000000014</v>
      </c>
      <c r="G908" s="153"/>
      <c r="H908" s="154">
        <f t="shared" si="91"/>
        <v>8931.2120000000014</v>
      </c>
      <c r="I908" s="150"/>
      <c r="J908" s="151"/>
      <c r="K908" s="152"/>
      <c r="L908" s="57"/>
      <c r="M908" s="57"/>
      <c r="N908" s="57"/>
      <c r="O908" s="57"/>
      <c r="P908" s="57"/>
      <c r="Q908" s="57"/>
      <c r="R908" s="57"/>
      <c r="S908" s="57"/>
      <c r="T908" s="56"/>
      <c r="U908" s="56"/>
      <c r="V908" s="56"/>
      <c r="W908" s="56"/>
      <c r="X908" s="56"/>
      <c r="Y908" s="56"/>
      <c r="Z908" s="56"/>
      <c r="AA908" s="56"/>
      <c r="AB908" s="56"/>
      <c r="AC908" s="56"/>
      <c r="AD908" s="56"/>
    </row>
    <row r="909" spans="1:30" ht="15" customHeight="1" x14ac:dyDescent="0.35">
      <c r="A909" s="56"/>
      <c r="B909" s="59">
        <v>2002</v>
      </c>
      <c r="C909" s="57">
        <v>93.7</v>
      </c>
      <c r="D909" s="57"/>
      <c r="E909" s="60">
        <v>93.7</v>
      </c>
      <c r="F909" s="153">
        <f t="shared" si="90"/>
        <v>8654.1320000000014</v>
      </c>
      <c r="G909" s="153"/>
      <c r="H909" s="154">
        <f t="shared" si="91"/>
        <v>8654.1320000000014</v>
      </c>
      <c r="I909" s="150"/>
      <c r="J909" s="151"/>
      <c r="K909" s="152"/>
      <c r="L909" s="57"/>
      <c r="M909" s="57"/>
      <c r="N909" s="57"/>
      <c r="O909" s="57"/>
      <c r="P909" s="57"/>
      <c r="Q909" s="57"/>
      <c r="R909" s="57"/>
      <c r="S909" s="57"/>
      <c r="T909" s="56"/>
      <c r="U909" s="56"/>
      <c r="V909" s="56"/>
      <c r="W909" s="56"/>
      <c r="X909" s="56"/>
      <c r="Y909" s="56"/>
      <c r="Z909" s="56"/>
      <c r="AA909" s="56"/>
      <c r="AB909" s="56"/>
      <c r="AC909" s="56"/>
      <c r="AD909" s="56"/>
    </row>
    <row r="910" spans="1:30" ht="15" customHeight="1" x14ac:dyDescent="0.35">
      <c r="A910" s="56"/>
      <c r="B910" s="59">
        <v>2003</v>
      </c>
      <c r="C910" s="57">
        <v>96.3</v>
      </c>
      <c r="D910" s="57"/>
      <c r="E910" s="60">
        <v>96.3</v>
      </c>
      <c r="F910" s="153">
        <f t="shared" si="90"/>
        <v>8894.268</v>
      </c>
      <c r="G910" s="153"/>
      <c r="H910" s="154">
        <f t="shared" si="91"/>
        <v>8894.268</v>
      </c>
      <c r="I910" s="150"/>
      <c r="J910" s="151"/>
      <c r="K910" s="152"/>
      <c r="L910" s="57"/>
      <c r="M910" s="57"/>
      <c r="N910" s="57"/>
      <c r="O910" s="57"/>
      <c r="P910" s="57"/>
      <c r="Q910" s="57"/>
      <c r="R910" s="57"/>
      <c r="S910" s="57"/>
      <c r="T910" s="56"/>
      <c r="U910" s="56"/>
      <c r="V910" s="56"/>
      <c r="W910" s="56"/>
      <c r="X910" s="56"/>
      <c r="Y910" s="56"/>
      <c r="Z910" s="56"/>
      <c r="AA910" s="56"/>
      <c r="AB910" s="56"/>
      <c r="AC910" s="56"/>
      <c r="AD910" s="56"/>
    </row>
    <row r="911" spans="1:30" ht="15" customHeight="1" x14ac:dyDescent="0.35">
      <c r="A911" s="56"/>
      <c r="B911" s="59">
        <v>2004</v>
      </c>
      <c r="C911" s="57">
        <v>97.3</v>
      </c>
      <c r="D911" s="57"/>
      <c r="E911" s="60">
        <v>97.3</v>
      </c>
      <c r="F911" s="153">
        <f t="shared" si="90"/>
        <v>8986.6279999999988</v>
      </c>
      <c r="G911" s="153"/>
      <c r="H911" s="154">
        <f t="shared" si="91"/>
        <v>8986.6279999999988</v>
      </c>
      <c r="I911" s="150"/>
      <c r="J911" s="151"/>
      <c r="K911" s="152"/>
      <c r="L911" s="57"/>
      <c r="M911" s="57"/>
      <c r="N911" s="57"/>
      <c r="O911" s="57"/>
      <c r="P911" s="57"/>
      <c r="Q911" s="57"/>
      <c r="R911" s="57"/>
      <c r="S911" s="57"/>
      <c r="T911" s="56"/>
      <c r="U911" s="56"/>
      <c r="V911" s="56"/>
      <c r="W911" s="56"/>
      <c r="X911" s="56"/>
      <c r="Y911" s="56"/>
      <c r="Z911" s="56"/>
      <c r="AA911" s="56"/>
      <c r="AB911" s="56"/>
      <c r="AC911" s="56"/>
      <c r="AD911" s="56"/>
    </row>
    <row r="912" spans="1:30" ht="15" customHeight="1" x14ac:dyDescent="0.35">
      <c r="A912" s="56"/>
      <c r="B912" s="59">
        <v>2005</v>
      </c>
      <c r="C912" s="57">
        <v>99.9</v>
      </c>
      <c r="D912" s="57"/>
      <c r="E912" s="60">
        <v>99.9</v>
      </c>
      <c r="F912" s="153">
        <f t="shared" si="90"/>
        <v>9226.764000000001</v>
      </c>
      <c r="G912" s="153"/>
      <c r="H912" s="154">
        <f t="shared" si="91"/>
        <v>9226.764000000001</v>
      </c>
      <c r="I912" s="150"/>
      <c r="J912" s="151"/>
      <c r="K912" s="152"/>
      <c r="L912" s="57"/>
      <c r="M912" s="57"/>
      <c r="N912" s="57"/>
      <c r="O912" s="57"/>
      <c r="P912" s="57"/>
      <c r="Q912" s="57"/>
      <c r="R912" s="57"/>
      <c r="S912" s="57"/>
      <c r="T912" s="56"/>
      <c r="U912" s="56"/>
      <c r="V912" s="56"/>
      <c r="W912" s="56"/>
      <c r="X912" s="56"/>
      <c r="Y912" s="56"/>
      <c r="Z912" s="56"/>
      <c r="AA912" s="56"/>
      <c r="AB912" s="56"/>
      <c r="AC912" s="56"/>
      <c r="AD912" s="56"/>
    </row>
    <row r="913" spans="1:30" ht="15" customHeight="1" x14ac:dyDescent="0.35">
      <c r="A913" s="56"/>
      <c r="B913" s="59">
        <v>2006</v>
      </c>
      <c r="C913" s="57">
        <v>101.9</v>
      </c>
      <c r="D913" s="57"/>
      <c r="E913" s="60">
        <v>101.9</v>
      </c>
      <c r="F913" s="153">
        <f t="shared" si="90"/>
        <v>9411.4840000000004</v>
      </c>
      <c r="G913" s="153"/>
      <c r="H913" s="154">
        <f t="shared" si="91"/>
        <v>9411.4840000000004</v>
      </c>
      <c r="I913" s="150"/>
      <c r="J913" s="151"/>
      <c r="K913" s="152"/>
      <c r="L913" s="57"/>
      <c r="M913" s="57"/>
      <c r="N913" s="57"/>
      <c r="O913" s="57"/>
      <c r="P913" s="57"/>
      <c r="Q913" s="57"/>
      <c r="R913" s="57"/>
      <c r="S913" s="57"/>
      <c r="T913" s="56"/>
      <c r="U913" s="56"/>
      <c r="V913" s="56"/>
      <c r="W913" s="56"/>
      <c r="X913" s="56"/>
      <c r="Y913" s="56"/>
      <c r="Z913" s="56"/>
      <c r="AA913" s="56"/>
      <c r="AB913" s="56"/>
      <c r="AC913" s="56"/>
      <c r="AD913" s="56"/>
    </row>
    <row r="914" spans="1:30" ht="15" customHeight="1" x14ac:dyDescent="0.35">
      <c r="A914" s="56"/>
      <c r="B914" s="59">
        <v>2007</v>
      </c>
      <c r="C914" s="57">
        <v>100.4</v>
      </c>
      <c r="D914" s="57"/>
      <c r="E914" s="60">
        <v>100.4</v>
      </c>
      <c r="F914" s="153">
        <f t="shared" si="90"/>
        <v>9272.9439999999995</v>
      </c>
      <c r="G914" s="153"/>
      <c r="H914" s="154">
        <f t="shared" si="91"/>
        <v>9272.9439999999995</v>
      </c>
      <c r="I914" s="150"/>
      <c r="J914" s="151"/>
      <c r="K914" s="152"/>
      <c r="L914" s="57"/>
      <c r="M914" s="57"/>
      <c r="N914" s="57"/>
      <c r="O914" s="57"/>
      <c r="P914" s="57"/>
      <c r="Q914" s="57"/>
      <c r="R914" s="57"/>
      <c r="S914" s="57"/>
      <c r="T914" s="56"/>
      <c r="U914" s="56"/>
      <c r="V914" s="56"/>
      <c r="W914" s="56"/>
      <c r="X914" s="56"/>
      <c r="Y914" s="56"/>
      <c r="Z914" s="56"/>
      <c r="AA914" s="56"/>
      <c r="AB914" s="56"/>
      <c r="AC914" s="56"/>
      <c r="AD914" s="56"/>
    </row>
    <row r="915" spans="1:30" ht="15" customHeight="1" x14ac:dyDescent="0.35">
      <c r="A915" s="56"/>
      <c r="B915" s="59">
        <v>2008</v>
      </c>
      <c r="C915" s="57">
        <v>96.8</v>
      </c>
      <c r="D915" s="57"/>
      <c r="E915" s="60">
        <v>96.8</v>
      </c>
      <c r="F915" s="153">
        <f t="shared" si="90"/>
        <v>8940.4479999999985</v>
      </c>
      <c r="G915" s="153"/>
      <c r="H915" s="154">
        <f t="shared" si="91"/>
        <v>8940.4479999999985</v>
      </c>
      <c r="I915" s="150"/>
      <c r="J915" s="151"/>
      <c r="K915" s="152"/>
      <c r="L915" s="57"/>
      <c r="M915" s="57"/>
      <c r="N915" s="57"/>
      <c r="O915" s="57"/>
      <c r="P915" s="57"/>
      <c r="Q915" s="57"/>
      <c r="R915" s="57"/>
      <c r="S915" s="57"/>
      <c r="T915" s="56"/>
      <c r="U915" s="56"/>
      <c r="V915" s="56"/>
      <c r="W915" s="56"/>
      <c r="X915" s="56"/>
      <c r="Y915" s="56"/>
      <c r="Z915" s="56"/>
      <c r="AA915" s="56"/>
      <c r="AB915" s="56"/>
      <c r="AC915" s="56"/>
      <c r="AD915" s="56"/>
    </row>
    <row r="916" spans="1:30" ht="15" customHeight="1" x14ac:dyDescent="0.35">
      <c r="A916" s="56"/>
      <c r="B916" s="59">
        <v>2009</v>
      </c>
      <c r="C916" s="57">
        <v>92</v>
      </c>
      <c r="D916" s="57"/>
      <c r="E916" s="60">
        <v>92</v>
      </c>
      <c r="F916" s="153">
        <f t="shared" si="90"/>
        <v>8497.1200000000008</v>
      </c>
      <c r="G916" s="153"/>
      <c r="H916" s="154">
        <f t="shared" si="91"/>
        <v>8497.1200000000008</v>
      </c>
      <c r="I916" s="150"/>
      <c r="J916" s="151"/>
      <c r="K916" s="152"/>
      <c r="L916" s="57"/>
      <c r="M916" s="57"/>
      <c r="N916" s="57"/>
      <c r="O916" s="57"/>
      <c r="P916" s="57"/>
      <c r="Q916" s="57"/>
      <c r="R916" s="57"/>
      <c r="S916" s="57"/>
      <c r="T916" s="56"/>
      <c r="U916" s="56"/>
      <c r="V916" s="56"/>
      <c r="W916" s="56"/>
      <c r="X916" s="56"/>
      <c r="Y916" s="56"/>
      <c r="Z916" s="56"/>
      <c r="AA916" s="56"/>
      <c r="AB916" s="56"/>
      <c r="AC916" s="56"/>
      <c r="AD916" s="56"/>
    </row>
    <row r="917" spans="1:30" ht="15" customHeight="1" x14ac:dyDescent="0.35">
      <c r="A917" s="56"/>
      <c r="B917" s="59">
        <v>2010</v>
      </c>
      <c r="C917" s="57">
        <v>94.5</v>
      </c>
      <c r="D917" s="57"/>
      <c r="E917" s="60">
        <v>94.5</v>
      </c>
      <c r="F917" s="153">
        <f t="shared" si="90"/>
        <v>8728.02</v>
      </c>
      <c r="G917" s="153"/>
      <c r="H917" s="154">
        <f t="shared" si="91"/>
        <v>8728.02</v>
      </c>
      <c r="I917" s="150"/>
      <c r="J917" s="151"/>
      <c r="K917" s="152"/>
      <c r="L917" s="57"/>
      <c r="M917" s="57"/>
      <c r="N917" s="57"/>
      <c r="O917" s="57"/>
      <c r="P917" s="57"/>
      <c r="Q917" s="57"/>
      <c r="R917" s="57"/>
      <c r="S917" s="57"/>
      <c r="T917" s="56"/>
      <c r="U917" s="56"/>
      <c r="V917" s="56"/>
      <c r="W917" s="56"/>
      <c r="X917" s="56"/>
      <c r="Y917" s="56"/>
      <c r="Z917" s="56"/>
      <c r="AA917" s="56"/>
      <c r="AB917" s="56"/>
      <c r="AC917" s="56"/>
      <c r="AD917" s="56"/>
    </row>
    <row r="918" spans="1:30" ht="15" customHeight="1" x14ac:dyDescent="0.35">
      <c r="A918" s="56"/>
      <c r="B918" s="59">
        <v>2011</v>
      </c>
      <c r="C918" s="57">
        <v>97.1</v>
      </c>
      <c r="D918" s="57"/>
      <c r="E918" s="60">
        <v>97.1</v>
      </c>
      <c r="F918" s="153">
        <f t="shared" si="90"/>
        <v>8968.155999999999</v>
      </c>
      <c r="G918" s="153"/>
      <c r="H918" s="154">
        <f t="shared" si="91"/>
        <v>8968.155999999999</v>
      </c>
      <c r="I918" s="150"/>
      <c r="J918" s="151"/>
      <c r="K918" s="152"/>
      <c r="L918" s="57"/>
      <c r="M918" s="57"/>
      <c r="N918" s="57"/>
      <c r="O918" s="57"/>
      <c r="P918" s="57"/>
      <c r="Q918" s="57"/>
      <c r="R918" s="57"/>
      <c r="S918" s="57"/>
      <c r="T918" s="56"/>
      <c r="U918" s="56"/>
      <c r="V918" s="56"/>
      <c r="W918" s="56"/>
      <c r="X918" s="56"/>
      <c r="Y918" s="56"/>
      <c r="Z918" s="56"/>
      <c r="AA918" s="56"/>
      <c r="AB918" s="56"/>
      <c r="AC918" s="56"/>
      <c r="AD918" s="56"/>
    </row>
    <row r="919" spans="1:30" ht="15" customHeight="1" x14ac:dyDescent="0.35">
      <c r="A919" s="56"/>
      <c r="B919" s="59">
        <v>2012</v>
      </c>
      <c r="C919" s="57">
        <v>97.9</v>
      </c>
      <c r="D919" s="57"/>
      <c r="E919" s="60">
        <v>97.9</v>
      </c>
      <c r="F919" s="153">
        <f t="shared" si="90"/>
        <v>9042.0439999999999</v>
      </c>
      <c r="G919" s="153"/>
      <c r="H919" s="154">
        <f t="shared" si="91"/>
        <v>9042.0439999999999</v>
      </c>
      <c r="I919" s="150"/>
      <c r="J919" s="151"/>
      <c r="K919" s="152"/>
      <c r="L919" s="57"/>
      <c r="M919" s="57"/>
      <c r="N919" s="57"/>
      <c r="O919" s="57"/>
      <c r="P919" s="57"/>
      <c r="Q919" s="57"/>
      <c r="R919" s="57"/>
      <c r="S919" s="57"/>
      <c r="T919" s="56"/>
      <c r="U919" s="56"/>
      <c r="V919" s="56"/>
      <c r="W919" s="56"/>
      <c r="X919" s="56"/>
      <c r="Y919" s="56"/>
      <c r="Z919" s="56"/>
      <c r="AA919" s="56"/>
      <c r="AB919" s="56"/>
      <c r="AC919" s="56"/>
      <c r="AD919" s="56"/>
    </row>
    <row r="920" spans="1:30" ht="15" customHeight="1" x14ac:dyDescent="0.35">
      <c r="A920" s="56"/>
      <c r="B920" s="59">
        <v>2013</v>
      </c>
      <c r="C920" s="57">
        <v>96.7</v>
      </c>
      <c r="D920" s="57"/>
      <c r="E920" s="60">
        <v>96.7</v>
      </c>
      <c r="F920" s="153">
        <f t="shared" si="90"/>
        <v>8931.2120000000014</v>
      </c>
      <c r="G920" s="153"/>
      <c r="H920" s="154">
        <f t="shared" si="91"/>
        <v>8931.2120000000014</v>
      </c>
      <c r="I920" s="150"/>
      <c r="J920" s="151"/>
      <c r="K920" s="152"/>
      <c r="L920" s="57"/>
      <c r="M920" s="57"/>
      <c r="N920" s="57"/>
      <c r="O920" s="57"/>
      <c r="P920" s="57"/>
      <c r="Q920" s="57"/>
      <c r="R920" s="57"/>
      <c r="S920" s="57"/>
      <c r="T920" s="56"/>
      <c r="U920" s="56"/>
      <c r="V920" s="56"/>
      <c r="W920" s="56"/>
      <c r="X920" s="56"/>
      <c r="Y920" s="56"/>
      <c r="Z920" s="56"/>
      <c r="AA920" s="56"/>
      <c r="AB920" s="56"/>
      <c r="AC920" s="56"/>
      <c r="AD920" s="56"/>
    </row>
    <row r="921" spans="1:30" ht="15" customHeight="1" x14ac:dyDescent="0.35">
      <c r="A921" s="56"/>
      <c r="B921" s="59">
        <v>2014</v>
      </c>
      <c r="C921" s="57">
        <v>96.1</v>
      </c>
      <c r="D921" s="57"/>
      <c r="E921" s="60">
        <v>96.1</v>
      </c>
      <c r="F921" s="153">
        <f t="shared" si="90"/>
        <v>8875.7960000000003</v>
      </c>
      <c r="G921" s="153"/>
      <c r="H921" s="154">
        <f t="shared" si="91"/>
        <v>8875.7960000000003</v>
      </c>
      <c r="I921" s="150"/>
      <c r="J921" s="151"/>
      <c r="K921" s="152"/>
      <c r="L921" s="57"/>
      <c r="M921" s="57"/>
      <c r="N921" s="57"/>
      <c r="O921" s="57"/>
      <c r="P921" s="57"/>
      <c r="Q921" s="57"/>
      <c r="R921" s="57"/>
      <c r="S921" s="57"/>
      <c r="T921" s="56"/>
      <c r="U921" s="56"/>
      <c r="V921" s="56"/>
      <c r="W921" s="56"/>
      <c r="X921" s="56"/>
      <c r="Y921" s="56"/>
      <c r="Z921" s="56"/>
      <c r="AA921" s="56"/>
      <c r="AB921" s="56"/>
      <c r="AC921" s="56"/>
      <c r="AD921" s="56"/>
    </row>
    <row r="922" spans="1:30" ht="15" customHeight="1" x14ac:dyDescent="0.35">
      <c r="A922" s="56"/>
      <c r="B922" s="59">
        <v>2015</v>
      </c>
      <c r="C922" s="57">
        <v>100</v>
      </c>
      <c r="D922" s="57"/>
      <c r="E922" s="60">
        <v>100</v>
      </c>
      <c r="F922" s="161">
        <v>9236</v>
      </c>
      <c r="G922" s="161"/>
      <c r="H922" s="162">
        <v>9236</v>
      </c>
      <c r="I922" s="150"/>
      <c r="J922" s="151"/>
      <c r="K922" s="152"/>
      <c r="L922" s="57"/>
      <c r="M922" s="57"/>
      <c r="N922" s="57"/>
      <c r="O922" s="57"/>
      <c r="P922" s="57"/>
      <c r="Q922" s="57"/>
      <c r="R922" s="57"/>
      <c r="S922" s="57"/>
      <c r="T922" s="56"/>
      <c r="U922" s="56"/>
      <c r="V922" s="56"/>
      <c r="W922" s="56"/>
      <c r="X922" s="56"/>
      <c r="Y922" s="56"/>
      <c r="Z922" s="56"/>
      <c r="AA922" s="56"/>
      <c r="AB922" s="56"/>
      <c r="AC922" s="56"/>
      <c r="AD922" s="56"/>
    </row>
    <row r="923" spans="1:30" ht="15" customHeight="1" x14ac:dyDescent="0.35">
      <c r="A923" s="56"/>
      <c r="B923" s="59">
        <v>2016</v>
      </c>
      <c r="C923" s="57">
        <v>102.7</v>
      </c>
      <c r="D923" s="57"/>
      <c r="E923" s="60">
        <v>102.7</v>
      </c>
      <c r="F923" s="153">
        <f t="shared" ref="F923:F929" si="92">+F$922*C923/+C$922</f>
        <v>9485.3720000000012</v>
      </c>
      <c r="G923" s="153"/>
      <c r="H923" s="154">
        <f t="shared" ref="H923:H929" si="93">+H$922*E923/+E$922</f>
        <v>9485.3720000000012</v>
      </c>
      <c r="I923" s="150"/>
      <c r="J923" s="151"/>
      <c r="K923" s="152"/>
      <c r="L923" s="57"/>
      <c r="M923" s="57"/>
      <c r="N923" s="57"/>
      <c r="O923" s="57"/>
      <c r="P923" s="57"/>
      <c r="Q923" s="57"/>
      <c r="R923" s="57"/>
      <c r="S923" s="57"/>
      <c r="T923" s="56"/>
      <c r="U923" s="56"/>
      <c r="V923" s="56"/>
      <c r="W923" s="56"/>
      <c r="X923" s="56"/>
      <c r="Y923" s="56"/>
      <c r="Z923" s="56"/>
      <c r="AA923" s="56"/>
      <c r="AB923" s="56"/>
      <c r="AC923" s="56"/>
      <c r="AD923" s="56"/>
    </row>
    <row r="924" spans="1:30" ht="15" customHeight="1" x14ac:dyDescent="0.35">
      <c r="A924" s="56"/>
      <c r="B924" s="59">
        <v>2017</v>
      </c>
      <c r="C924" s="57">
        <v>103.8</v>
      </c>
      <c r="D924" s="57"/>
      <c r="E924" s="60">
        <v>103.8</v>
      </c>
      <c r="F924" s="153">
        <f t="shared" si="92"/>
        <v>9586.9679999999989</v>
      </c>
      <c r="G924" s="153"/>
      <c r="H924" s="154">
        <f t="shared" si="93"/>
        <v>9586.9679999999989</v>
      </c>
      <c r="I924" s="150"/>
      <c r="J924" s="151"/>
      <c r="K924" s="152"/>
      <c r="L924" s="57"/>
      <c r="M924" s="57"/>
      <c r="N924" s="57"/>
      <c r="O924" s="57"/>
      <c r="P924" s="57"/>
      <c r="Q924" s="57"/>
      <c r="R924" s="57"/>
      <c r="S924" s="57"/>
      <c r="T924" s="56"/>
      <c r="U924" s="56"/>
      <c r="V924" s="56"/>
      <c r="W924" s="56"/>
      <c r="X924" s="56"/>
      <c r="Y924" s="56"/>
      <c r="Z924" s="56"/>
      <c r="AA924" s="56"/>
      <c r="AB924" s="56"/>
      <c r="AC924" s="56"/>
      <c r="AD924" s="56"/>
    </row>
    <row r="925" spans="1:30" ht="15" customHeight="1" x14ac:dyDescent="0.35">
      <c r="A925" s="56"/>
      <c r="B925" s="59">
        <v>2018</v>
      </c>
      <c r="C925" s="57">
        <v>104.6</v>
      </c>
      <c r="D925" s="57"/>
      <c r="E925" s="60">
        <v>104.6</v>
      </c>
      <c r="F925" s="153">
        <f t="shared" si="92"/>
        <v>9660.8559999999998</v>
      </c>
      <c r="G925" s="153"/>
      <c r="H925" s="154">
        <f t="shared" si="93"/>
        <v>9660.8559999999998</v>
      </c>
      <c r="I925" s="150"/>
      <c r="J925" s="151"/>
      <c r="K925" s="152"/>
      <c r="L925" s="57"/>
      <c r="M925" s="57"/>
      <c r="N925" s="57"/>
      <c r="O925" s="57"/>
      <c r="P925" s="57"/>
      <c r="Q925" s="57"/>
      <c r="R925" s="57"/>
      <c r="S925" s="57"/>
      <c r="T925" s="56"/>
      <c r="U925" s="56"/>
      <c r="V925" s="56"/>
      <c r="W925" s="56"/>
      <c r="X925" s="56"/>
      <c r="Y925" s="56"/>
      <c r="Z925" s="56"/>
      <c r="AA925" s="56"/>
      <c r="AB925" s="56"/>
      <c r="AC925" s="56"/>
      <c r="AD925" s="56"/>
    </row>
    <row r="926" spans="1:30" ht="15" customHeight="1" x14ac:dyDescent="0.35">
      <c r="A926" s="56"/>
      <c r="B926" s="59">
        <v>2019</v>
      </c>
      <c r="C926" s="57">
        <v>103.8</v>
      </c>
      <c r="D926" s="57"/>
      <c r="E926" s="60">
        <v>103.8</v>
      </c>
      <c r="F926" s="153">
        <f t="shared" si="92"/>
        <v>9586.9679999999989</v>
      </c>
      <c r="G926" s="153"/>
      <c r="H926" s="154">
        <f t="shared" si="93"/>
        <v>9586.9679999999989</v>
      </c>
      <c r="I926" s="150"/>
      <c r="J926" s="151"/>
      <c r="K926" s="152"/>
      <c r="L926" s="57"/>
      <c r="M926" s="57"/>
      <c r="N926" s="57"/>
      <c r="O926" s="57"/>
      <c r="P926" s="57"/>
      <c r="Q926" s="57"/>
      <c r="R926" s="57"/>
      <c r="S926" s="57"/>
      <c r="T926" s="56"/>
      <c r="U926" s="56"/>
      <c r="V926" s="56"/>
      <c r="W926" s="56"/>
      <c r="X926" s="56"/>
      <c r="Y926" s="56"/>
      <c r="Z926" s="56"/>
      <c r="AA926" s="56"/>
      <c r="AB926" s="56"/>
      <c r="AC926" s="56"/>
      <c r="AD926" s="56"/>
    </row>
    <row r="927" spans="1:30" ht="15" customHeight="1" x14ac:dyDescent="0.35">
      <c r="A927" s="56"/>
      <c r="B927" s="59">
        <v>2020</v>
      </c>
      <c r="C927" s="57">
        <v>102.4</v>
      </c>
      <c r="D927" s="57"/>
      <c r="E927" s="60">
        <v>102.4</v>
      </c>
      <c r="F927" s="153">
        <f t="shared" si="92"/>
        <v>9457.6640000000007</v>
      </c>
      <c r="G927" s="153"/>
      <c r="H927" s="154">
        <f t="shared" si="93"/>
        <v>9457.6640000000007</v>
      </c>
      <c r="I927" s="150"/>
      <c r="J927" s="151"/>
      <c r="K927" s="152"/>
      <c r="L927" s="57"/>
      <c r="M927" s="57"/>
      <c r="N927" s="57"/>
      <c r="O927" s="57"/>
      <c r="P927" s="57"/>
      <c r="Q927" s="57"/>
      <c r="R927" s="57"/>
      <c r="S927" s="57"/>
      <c r="T927" s="56"/>
      <c r="U927" s="56"/>
      <c r="V927" s="56"/>
      <c r="W927" s="56"/>
      <c r="X927" s="56"/>
      <c r="Y927" s="56"/>
      <c r="Z927" s="56"/>
      <c r="AA927" s="56"/>
      <c r="AB927" s="56"/>
      <c r="AC927" s="56"/>
      <c r="AD927" s="56"/>
    </row>
    <row r="928" spans="1:30" ht="15" customHeight="1" x14ac:dyDescent="0.35">
      <c r="A928" s="56"/>
      <c r="B928" s="59">
        <v>2021</v>
      </c>
      <c r="C928" s="57">
        <v>103.2</v>
      </c>
      <c r="D928" s="57"/>
      <c r="E928" s="60">
        <v>103.2</v>
      </c>
      <c r="F928" s="153">
        <f t="shared" si="92"/>
        <v>9531.5520000000015</v>
      </c>
      <c r="G928" s="153"/>
      <c r="H928" s="154">
        <f t="shared" si="93"/>
        <v>9531.5520000000015</v>
      </c>
      <c r="I928" s="150"/>
      <c r="J928" s="151"/>
      <c r="K928" s="152"/>
      <c r="L928" s="57"/>
      <c r="M928" s="57"/>
      <c r="N928" s="57"/>
      <c r="O928" s="57"/>
      <c r="P928" s="57"/>
      <c r="Q928" s="57"/>
      <c r="R928" s="57"/>
      <c r="S928" s="57"/>
      <c r="T928" s="56"/>
      <c r="U928" s="56"/>
      <c r="V928" s="56"/>
      <c r="W928" s="56"/>
      <c r="X928" s="56"/>
      <c r="Y928" s="56"/>
      <c r="Z928" s="56"/>
      <c r="AA928" s="56"/>
      <c r="AB928" s="56"/>
      <c r="AC928" s="56"/>
      <c r="AD928" s="56"/>
    </row>
    <row r="929" spans="1:30" ht="15" customHeight="1" thickBot="1" x14ac:dyDescent="0.4">
      <c r="A929" s="62"/>
      <c r="B929" s="63">
        <v>2022</v>
      </c>
      <c r="C929" s="64">
        <v>103.4</v>
      </c>
      <c r="D929" s="64"/>
      <c r="E929" s="65">
        <v>103.4</v>
      </c>
      <c r="F929" s="155">
        <f t="shared" si="92"/>
        <v>9550.0239999999994</v>
      </c>
      <c r="G929" s="155"/>
      <c r="H929" s="156">
        <f t="shared" si="93"/>
        <v>9550.0239999999994</v>
      </c>
      <c r="I929" s="150"/>
      <c r="J929" s="157"/>
      <c r="K929" s="158"/>
      <c r="L929" s="57"/>
      <c r="M929" s="57"/>
      <c r="N929" s="57"/>
      <c r="O929" s="57"/>
      <c r="P929" s="57"/>
      <c r="Q929" s="57"/>
      <c r="R929" s="57"/>
      <c r="S929" s="57"/>
      <c r="T929" s="56"/>
      <c r="U929" s="56"/>
      <c r="V929" s="56"/>
      <c r="W929" s="56"/>
      <c r="X929" s="56"/>
      <c r="Y929" s="56"/>
      <c r="Z929" s="56"/>
      <c r="AA929" s="56"/>
      <c r="AB929" s="56"/>
      <c r="AC929" s="56"/>
      <c r="AD929" s="56"/>
    </row>
    <row r="930" spans="1:30" ht="15" customHeight="1" x14ac:dyDescent="0.35">
      <c r="A930" s="52" t="s">
        <v>36</v>
      </c>
      <c r="B930" s="53">
        <v>1994</v>
      </c>
      <c r="C930" s="54">
        <v>85.7</v>
      </c>
      <c r="D930" s="54"/>
      <c r="E930" s="55">
        <v>85.7</v>
      </c>
      <c r="F930" s="148">
        <f t="shared" ref="F930:F950" si="94">+F$951*C930/+C$951</f>
        <v>5254.5241000000005</v>
      </c>
      <c r="G930" s="148"/>
      <c r="H930" s="149">
        <f t="shared" ref="H930:H950" si="95">+H$951*E930/+E$951</f>
        <v>5254.5241000000005</v>
      </c>
      <c r="I930" s="150"/>
      <c r="J930" s="159"/>
      <c r="K930" s="160"/>
      <c r="L930" s="57"/>
      <c r="M930" s="57"/>
      <c r="N930" s="57"/>
      <c r="O930" s="57"/>
      <c r="P930" s="57"/>
      <c r="Q930" s="57"/>
      <c r="R930" s="57"/>
      <c r="S930" s="57"/>
      <c r="T930" s="56"/>
      <c r="U930" s="56"/>
      <c r="V930" s="56"/>
      <c r="W930" s="56"/>
      <c r="X930" s="56"/>
      <c r="Y930" s="56"/>
      <c r="Z930" s="56"/>
      <c r="AA930" s="56"/>
      <c r="AB930" s="56"/>
      <c r="AC930" s="56"/>
      <c r="AD930" s="56"/>
    </row>
    <row r="931" spans="1:30" ht="15" customHeight="1" x14ac:dyDescent="0.35">
      <c r="A931" s="58"/>
      <c r="B931" s="59">
        <v>1995</v>
      </c>
      <c r="C931" s="57">
        <v>91.7</v>
      </c>
      <c r="D931" s="57"/>
      <c r="E931" s="60">
        <v>91.7</v>
      </c>
      <c r="F931" s="153">
        <f t="shared" si="94"/>
        <v>5622.4021000000012</v>
      </c>
      <c r="G931" s="153"/>
      <c r="H931" s="154">
        <f t="shared" si="95"/>
        <v>5622.4021000000012</v>
      </c>
      <c r="I931" s="150"/>
      <c r="J931" s="151"/>
      <c r="K931" s="152"/>
      <c r="L931" s="57"/>
      <c r="M931" s="57"/>
      <c r="N931" s="57"/>
      <c r="O931" s="57"/>
      <c r="P931" s="57"/>
      <c r="Q931" s="57"/>
      <c r="R931" s="57"/>
      <c r="S931" s="57"/>
      <c r="T931" s="56"/>
      <c r="U931" s="56"/>
      <c r="V931" s="56"/>
      <c r="W931" s="56"/>
      <c r="X931" s="56"/>
      <c r="Y931" s="56"/>
      <c r="Z931" s="56"/>
      <c r="AA931" s="56"/>
      <c r="AB931" s="56"/>
      <c r="AC931" s="56"/>
      <c r="AD931" s="56"/>
    </row>
    <row r="932" spans="1:30" ht="15" customHeight="1" x14ac:dyDescent="0.35">
      <c r="A932" s="56"/>
      <c r="B932" s="59">
        <v>1996</v>
      </c>
      <c r="C932" s="57">
        <v>98.7</v>
      </c>
      <c r="D932" s="57"/>
      <c r="E932" s="60">
        <v>98.7</v>
      </c>
      <c r="F932" s="153">
        <f t="shared" si="94"/>
        <v>6051.593100000001</v>
      </c>
      <c r="G932" s="153"/>
      <c r="H932" s="154">
        <f t="shared" si="95"/>
        <v>6051.593100000001</v>
      </c>
      <c r="I932" s="150"/>
      <c r="J932" s="151"/>
      <c r="K932" s="152"/>
      <c r="L932" s="57"/>
      <c r="M932" s="57"/>
      <c r="N932" s="57"/>
      <c r="O932" s="57"/>
      <c r="P932" s="57"/>
      <c r="Q932" s="57"/>
      <c r="R932" s="57"/>
      <c r="S932" s="57"/>
      <c r="T932" s="56"/>
      <c r="U932" s="56"/>
      <c r="V932" s="56"/>
      <c r="W932" s="56"/>
      <c r="X932" s="56"/>
      <c r="Y932" s="56"/>
      <c r="Z932" s="56"/>
      <c r="AA932" s="56"/>
      <c r="AB932" s="56"/>
      <c r="AC932" s="56"/>
      <c r="AD932" s="56"/>
    </row>
    <row r="933" spans="1:30" ht="15" customHeight="1" x14ac:dyDescent="0.35">
      <c r="A933" s="56"/>
      <c r="B933" s="59">
        <v>1997</v>
      </c>
      <c r="C933" s="57">
        <v>99.4</v>
      </c>
      <c r="D933" s="57"/>
      <c r="E933" s="60">
        <v>99.4</v>
      </c>
      <c r="F933" s="153">
        <f t="shared" si="94"/>
        <v>6094.512200000001</v>
      </c>
      <c r="G933" s="153"/>
      <c r="H933" s="154">
        <f t="shared" si="95"/>
        <v>6094.512200000001</v>
      </c>
      <c r="I933" s="150"/>
      <c r="J933" s="151"/>
      <c r="K933" s="152"/>
      <c r="L933" s="57"/>
      <c r="M933" s="57"/>
      <c r="N933" s="57"/>
      <c r="O933" s="57"/>
      <c r="P933" s="57"/>
      <c r="Q933" s="57"/>
      <c r="R933" s="57"/>
      <c r="S933" s="57"/>
      <c r="T933" s="56"/>
      <c r="U933" s="56"/>
      <c r="V933" s="56"/>
      <c r="W933" s="56"/>
      <c r="X933" s="56"/>
      <c r="Y933" s="56"/>
      <c r="Z933" s="56"/>
      <c r="AA933" s="56"/>
      <c r="AB933" s="56"/>
      <c r="AC933" s="56"/>
      <c r="AD933" s="56"/>
    </row>
    <row r="934" spans="1:30" ht="15" customHeight="1" x14ac:dyDescent="0.35">
      <c r="A934" s="56"/>
      <c r="B934" s="59">
        <v>1998</v>
      </c>
      <c r="C934" s="57">
        <v>95.3</v>
      </c>
      <c r="D934" s="57"/>
      <c r="E934" s="60">
        <v>95.3</v>
      </c>
      <c r="F934" s="153">
        <f t="shared" si="94"/>
        <v>5843.1288999999997</v>
      </c>
      <c r="G934" s="153"/>
      <c r="H934" s="154">
        <f t="shared" si="95"/>
        <v>5843.1288999999997</v>
      </c>
      <c r="I934" s="150"/>
      <c r="J934" s="151"/>
      <c r="K934" s="152"/>
      <c r="L934" s="57"/>
      <c r="M934" s="57"/>
      <c r="N934" s="57"/>
      <c r="O934" s="57"/>
      <c r="P934" s="57"/>
      <c r="Q934" s="57"/>
      <c r="R934" s="57"/>
      <c r="S934" s="57"/>
      <c r="T934" s="56"/>
      <c r="U934" s="56"/>
      <c r="V934" s="56"/>
      <c r="W934" s="56"/>
      <c r="X934" s="56"/>
      <c r="Y934" s="56"/>
      <c r="Z934" s="56"/>
      <c r="AA934" s="56"/>
      <c r="AB934" s="56"/>
      <c r="AC934" s="56"/>
      <c r="AD934" s="56"/>
    </row>
    <row r="935" spans="1:30" ht="15" customHeight="1" x14ac:dyDescent="0.35">
      <c r="A935" s="56"/>
      <c r="B935" s="59">
        <v>1999</v>
      </c>
      <c r="C935" s="57">
        <v>86.1</v>
      </c>
      <c r="D935" s="57"/>
      <c r="E935" s="60">
        <v>86.1</v>
      </c>
      <c r="F935" s="153">
        <f t="shared" si="94"/>
        <v>5279.0492999999997</v>
      </c>
      <c r="G935" s="153"/>
      <c r="H935" s="154">
        <f t="shared" si="95"/>
        <v>5279.0492999999997</v>
      </c>
      <c r="I935" s="150"/>
      <c r="J935" s="151"/>
      <c r="K935" s="152"/>
      <c r="L935" s="57"/>
      <c r="M935" s="57"/>
      <c r="N935" s="57"/>
      <c r="O935" s="57"/>
      <c r="P935" s="57"/>
      <c r="Q935" s="57"/>
      <c r="R935" s="57"/>
      <c r="S935" s="57"/>
      <c r="T935" s="56"/>
      <c r="U935" s="56"/>
      <c r="V935" s="56"/>
      <c r="W935" s="56"/>
      <c r="X935" s="56"/>
      <c r="Y935" s="56"/>
      <c r="Z935" s="56"/>
      <c r="AA935" s="56"/>
      <c r="AB935" s="56"/>
      <c r="AC935" s="56"/>
      <c r="AD935" s="56"/>
    </row>
    <row r="936" spans="1:30" ht="15" customHeight="1" x14ac:dyDescent="0.35">
      <c r="A936" s="56"/>
      <c r="B936" s="59">
        <v>2000</v>
      </c>
      <c r="C936" s="57">
        <v>93.9</v>
      </c>
      <c r="D936" s="57"/>
      <c r="E936" s="60">
        <v>93.9</v>
      </c>
      <c r="F936" s="153">
        <f t="shared" si="94"/>
        <v>5757.2907000000005</v>
      </c>
      <c r="G936" s="153"/>
      <c r="H936" s="154">
        <f t="shared" si="95"/>
        <v>5757.2907000000005</v>
      </c>
      <c r="I936" s="150"/>
      <c r="J936" s="151"/>
      <c r="K936" s="152"/>
      <c r="L936" s="57"/>
      <c r="M936" s="57"/>
      <c r="N936" s="57"/>
      <c r="O936" s="57"/>
      <c r="P936" s="57"/>
      <c r="Q936" s="57"/>
      <c r="R936" s="57"/>
      <c r="S936" s="57"/>
      <c r="T936" s="56"/>
      <c r="U936" s="56"/>
      <c r="V936" s="56"/>
      <c r="W936" s="56"/>
      <c r="X936" s="56"/>
      <c r="Y936" s="56"/>
      <c r="Z936" s="56"/>
      <c r="AA936" s="56"/>
      <c r="AB936" s="56"/>
      <c r="AC936" s="56"/>
      <c r="AD936" s="56"/>
    </row>
    <row r="937" spans="1:30" ht="15" customHeight="1" x14ac:dyDescent="0.35">
      <c r="A937" s="56"/>
      <c r="B937" s="59">
        <v>2001</v>
      </c>
      <c r="C937" s="57">
        <v>93.7</v>
      </c>
      <c r="D937" s="57"/>
      <c r="E937" s="60">
        <v>93.7</v>
      </c>
      <c r="F937" s="153">
        <f t="shared" si="94"/>
        <v>5745.0281000000004</v>
      </c>
      <c r="G937" s="153"/>
      <c r="H937" s="154">
        <f t="shared" si="95"/>
        <v>5745.0281000000004</v>
      </c>
      <c r="I937" s="150"/>
      <c r="J937" s="151"/>
      <c r="K937" s="152"/>
      <c r="L937" s="57"/>
      <c r="M937" s="57"/>
      <c r="N937" s="57"/>
      <c r="O937" s="57"/>
      <c r="P937" s="57"/>
      <c r="Q937" s="57"/>
      <c r="R937" s="57"/>
      <c r="S937" s="57"/>
      <c r="T937" s="56"/>
      <c r="U937" s="56"/>
      <c r="V937" s="56"/>
      <c r="W937" s="56"/>
      <c r="X937" s="56"/>
      <c r="Y937" s="56"/>
      <c r="Z937" s="56"/>
      <c r="AA937" s="56"/>
      <c r="AB937" s="56"/>
      <c r="AC937" s="56"/>
      <c r="AD937" s="56"/>
    </row>
    <row r="938" spans="1:30" ht="15" customHeight="1" x14ac:dyDescent="0.35">
      <c r="A938" s="56"/>
      <c r="B938" s="59">
        <v>2002</v>
      </c>
      <c r="C938" s="57">
        <v>85.8</v>
      </c>
      <c r="D938" s="57"/>
      <c r="E938" s="60">
        <v>85.8</v>
      </c>
      <c r="F938" s="153">
        <f t="shared" si="94"/>
        <v>5260.6554000000006</v>
      </c>
      <c r="G938" s="153"/>
      <c r="H938" s="154">
        <f t="shared" si="95"/>
        <v>5260.6554000000006</v>
      </c>
      <c r="I938" s="150"/>
      <c r="J938" s="151"/>
      <c r="K938" s="152"/>
      <c r="L938" s="57"/>
      <c r="M938" s="57"/>
      <c r="N938" s="57"/>
      <c r="O938" s="57"/>
      <c r="P938" s="57"/>
      <c r="Q938" s="57"/>
      <c r="R938" s="57"/>
      <c r="S938" s="57"/>
      <c r="T938" s="56"/>
      <c r="U938" s="56"/>
      <c r="V938" s="56"/>
      <c r="W938" s="56"/>
      <c r="X938" s="56"/>
      <c r="Y938" s="56"/>
      <c r="Z938" s="56"/>
      <c r="AA938" s="56"/>
      <c r="AB938" s="56"/>
      <c r="AC938" s="56"/>
      <c r="AD938" s="56"/>
    </row>
    <row r="939" spans="1:30" ht="15" customHeight="1" x14ac:dyDescent="0.35">
      <c r="A939" s="56"/>
      <c r="B939" s="59">
        <v>2003</v>
      </c>
      <c r="C939" s="57">
        <v>89.1</v>
      </c>
      <c r="D939" s="57"/>
      <c r="E939" s="60">
        <v>89.1</v>
      </c>
      <c r="F939" s="153">
        <f t="shared" si="94"/>
        <v>5462.9883</v>
      </c>
      <c r="G939" s="153"/>
      <c r="H939" s="154">
        <f t="shared" si="95"/>
        <v>5462.9883</v>
      </c>
      <c r="I939" s="150"/>
      <c r="J939" s="151"/>
      <c r="K939" s="152"/>
      <c r="L939" s="57"/>
      <c r="M939" s="57"/>
      <c r="N939" s="57"/>
      <c r="O939" s="57"/>
      <c r="P939" s="57"/>
      <c r="Q939" s="57"/>
      <c r="R939" s="57"/>
      <c r="S939" s="57"/>
      <c r="T939" s="56"/>
      <c r="U939" s="56"/>
      <c r="V939" s="56"/>
      <c r="W939" s="56"/>
      <c r="X939" s="56"/>
      <c r="Y939" s="56"/>
      <c r="Z939" s="56"/>
      <c r="AA939" s="56"/>
      <c r="AB939" s="56"/>
      <c r="AC939" s="56"/>
      <c r="AD939" s="56"/>
    </row>
    <row r="940" spans="1:30" ht="15" customHeight="1" x14ac:dyDescent="0.35">
      <c r="A940" s="56"/>
      <c r="B940" s="59">
        <v>2004</v>
      </c>
      <c r="C940" s="57">
        <v>93.5</v>
      </c>
      <c r="D940" s="57"/>
      <c r="E940" s="60">
        <v>93.5</v>
      </c>
      <c r="F940" s="153">
        <f t="shared" si="94"/>
        <v>5732.7655000000004</v>
      </c>
      <c r="G940" s="153"/>
      <c r="H940" s="154">
        <f t="shared" si="95"/>
        <v>5732.7655000000004</v>
      </c>
      <c r="I940" s="150"/>
      <c r="J940" s="151"/>
      <c r="K940" s="152"/>
      <c r="L940" s="57"/>
      <c r="M940" s="57"/>
      <c r="N940" s="57"/>
      <c r="O940" s="57"/>
      <c r="P940" s="57"/>
      <c r="Q940" s="57"/>
      <c r="R940" s="57"/>
      <c r="S940" s="57"/>
      <c r="T940" s="56"/>
      <c r="U940" s="56"/>
      <c r="V940" s="56"/>
      <c r="W940" s="56"/>
      <c r="X940" s="56"/>
      <c r="Y940" s="56"/>
      <c r="Z940" s="56"/>
      <c r="AA940" s="56"/>
      <c r="AB940" s="56"/>
      <c r="AC940" s="56"/>
      <c r="AD940" s="56"/>
    </row>
    <row r="941" spans="1:30" ht="15" customHeight="1" x14ac:dyDescent="0.35">
      <c r="A941" s="56"/>
      <c r="B941" s="59">
        <v>2005</v>
      </c>
      <c r="C941" s="57">
        <v>97.7</v>
      </c>
      <c r="D941" s="57"/>
      <c r="E941" s="60">
        <v>97.7</v>
      </c>
      <c r="F941" s="153">
        <f t="shared" si="94"/>
        <v>5990.2800999999999</v>
      </c>
      <c r="G941" s="153"/>
      <c r="H941" s="154">
        <f t="shared" si="95"/>
        <v>5990.2800999999999</v>
      </c>
      <c r="I941" s="150"/>
      <c r="J941" s="151"/>
      <c r="K941" s="152"/>
      <c r="L941" s="57"/>
      <c r="M941" s="57"/>
      <c r="N941" s="57"/>
      <c r="O941" s="57"/>
      <c r="P941" s="57"/>
      <c r="Q941" s="57"/>
      <c r="R941" s="57"/>
      <c r="S941" s="57"/>
      <c r="T941" s="56"/>
      <c r="U941" s="56"/>
      <c r="V941" s="56"/>
      <c r="W941" s="56"/>
      <c r="X941" s="56"/>
      <c r="Y941" s="56"/>
      <c r="Z941" s="56"/>
      <c r="AA941" s="56"/>
      <c r="AB941" s="56"/>
      <c r="AC941" s="56"/>
      <c r="AD941" s="56"/>
    </row>
    <row r="942" spans="1:30" ht="15" customHeight="1" x14ac:dyDescent="0.35">
      <c r="A942" s="56"/>
      <c r="B942" s="59">
        <v>2006</v>
      </c>
      <c r="C942" s="57">
        <v>98.9</v>
      </c>
      <c r="D942" s="57"/>
      <c r="E942" s="60">
        <v>98.9</v>
      </c>
      <c r="F942" s="153">
        <f t="shared" si="94"/>
        <v>6063.855700000001</v>
      </c>
      <c r="G942" s="153"/>
      <c r="H942" s="154">
        <f t="shared" si="95"/>
        <v>6063.855700000001</v>
      </c>
      <c r="I942" s="150"/>
      <c r="J942" s="151"/>
      <c r="K942" s="152"/>
      <c r="L942" s="57"/>
      <c r="M942" s="57"/>
      <c r="N942" s="57"/>
      <c r="O942" s="57"/>
      <c r="P942" s="57"/>
      <c r="Q942" s="57"/>
      <c r="R942" s="57"/>
      <c r="S942" s="57"/>
      <c r="T942" s="56"/>
      <c r="U942" s="56"/>
      <c r="V942" s="56"/>
      <c r="W942" s="56"/>
      <c r="X942" s="56"/>
      <c r="Y942" s="56"/>
      <c r="Z942" s="56"/>
      <c r="AA942" s="56"/>
      <c r="AB942" s="56"/>
      <c r="AC942" s="56"/>
      <c r="AD942" s="56"/>
    </row>
    <row r="943" spans="1:30" ht="15" customHeight="1" x14ac:dyDescent="0.35">
      <c r="A943" s="56"/>
      <c r="B943" s="59">
        <v>2007</v>
      </c>
      <c r="C943" s="57">
        <v>100.9</v>
      </c>
      <c r="D943" s="57"/>
      <c r="E943" s="60">
        <v>100.9</v>
      </c>
      <c r="F943" s="153">
        <f t="shared" si="94"/>
        <v>6186.4817000000003</v>
      </c>
      <c r="G943" s="153"/>
      <c r="H943" s="154">
        <f t="shared" si="95"/>
        <v>6186.4817000000003</v>
      </c>
      <c r="I943" s="150"/>
      <c r="J943" s="151"/>
      <c r="K943" s="152"/>
      <c r="L943" s="57"/>
      <c r="M943" s="57"/>
      <c r="N943" s="57"/>
      <c r="O943" s="57"/>
      <c r="P943" s="57"/>
      <c r="Q943" s="57"/>
      <c r="R943" s="57"/>
      <c r="S943" s="57"/>
      <c r="T943" s="56"/>
      <c r="U943" s="56"/>
      <c r="V943" s="56"/>
      <c r="W943" s="56"/>
      <c r="X943" s="56"/>
      <c r="Y943" s="56"/>
      <c r="Z943" s="56"/>
      <c r="AA943" s="56"/>
      <c r="AB943" s="56"/>
      <c r="AC943" s="56"/>
      <c r="AD943" s="56"/>
    </row>
    <row r="944" spans="1:30" ht="15" customHeight="1" x14ac:dyDescent="0.35">
      <c r="A944" s="56"/>
      <c r="B944" s="59">
        <v>2008</v>
      </c>
      <c r="C944" s="57">
        <v>99.4</v>
      </c>
      <c r="D944" s="57"/>
      <c r="E944" s="60">
        <v>99.4</v>
      </c>
      <c r="F944" s="153">
        <f t="shared" si="94"/>
        <v>6094.512200000001</v>
      </c>
      <c r="G944" s="153"/>
      <c r="H944" s="154">
        <f t="shared" si="95"/>
        <v>6094.512200000001</v>
      </c>
      <c r="I944" s="150"/>
      <c r="J944" s="151"/>
      <c r="K944" s="152"/>
      <c r="L944" s="57"/>
      <c r="M944" s="57"/>
      <c r="N944" s="57"/>
      <c r="O944" s="57"/>
      <c r="P944" s="57"/>
      <c r="Q944" s="57"/>
      <c r="R944" s="57"/>
      <c r="S944" s="57"/>
      <c r="T944" s="56"/>
      <c r="U944" s="56"/>
      <c r="V944" s="56"/>
      <c r="W944" s="56"/>
      <c r="X944" s="56"/>
      <c r="Y944" s="56"/>
      <c r="Z944" s="56"/>
      <c r="AA944" s="56"/>
      <c r="AB944" s="56"/>
      <c r="AC944" s="56"/>
      <c r="AD944" s="56"/>
    </row>
    <row r="945" spans="1:30" ht="15" customHeight="1" x14ac:dyDescent="0.35">
      <c r="A945" s="56"/>
      <c r="B945" s="59">
        <v>2009</v>
      </c>
      <c r="C945" s="57">
        <v>77.900000000000006</v>
      </c>
      <c r="D945" s="57"/>
      <c r="E945" s="60">
        <v>77.900000000000006</v>
      </c>
      <c r="F945" s="153">
        <f t="shared" si="94"/>
        <v>4776.2827000000007</v>
      </c>
      <c r="G945" s="153"/>
      <c r="H945" s="154">
        <f t="shared" si="95"/>
        <v>4776.2827000000007</v>
      </c>
      <c r="I945" s="150"/>
      <c r="J945" s="151"/>
      <c r="K945" s="152"/>
      <c r="L945" s="57"/>
      <c r="M945" s="57"/>
      <c r="N945" s="57"/>
      <c r="O945" s="57"/>
      <c r="P945" s="57"/>
      <c r="Q945" s="57"/>
      <c r="R945" s="57"/>
      <c r="S945" s="57"/>
      <c r="T945" s="56"/>
      <c r="U945" s="56"/>
      <c r="V945" s="56"/>
      <c r="W945" s="56"/>
      <c r="X945" s="56"/>
      <c r="Y945" s="56"/>
      <c r="Z945" s="56"/>
      <c r="AA945" s="56"/>
      <c r="AB945" s="56"/>
      <c r="AC945" s="56"/>
      <c r="AD945" s="56"/>
    </row>
    <row r="946" spans="1:30" ht="15" customHeight="1" x14ac:dyDescent="0.35">
      <c r="A946" s="56"/>
      <c r="B946" s="59">
        <v>2010</v>
      </c>
      <c r="C946" s="57">
        <v>83</v>
      </c>
      <c r="D946" s="57"/>
      <c r="E946" s="60">
        <v>83</v>
      </c>
      <c r="F946" s="153">
        <f t="shared" si="94"/>
        <v>5088.9790000000003</v>
      </c>
      <c r="G946" s="153"/>
      <c r="H946" s="154">
        <f t="shared" si="95"/>
        <v>5088.9790000000003</v>
      </c>
      <c r="I946" s="150"/>
      <c r="J946" s="151"/>
      <c r="K946" s="152"/>
      <c r="L946" s="57"/>
      <c r="M946" s="57"/>
      <c r="N946" s="57"/>
      <c r="O946" s="57"/>
      <c r="P946" s="57"/>
      <c r="Q946" s="57"/>
      <c r="R946" s="57"/>
      <c r="S946" s="57"/>
      <c r="T946" s="56"/>
      <c r="U946" s="56"/>
      <c r="V946" s="56"/>
      <c r="W946" s="56"/>
      <c r="X946" s="56"/>
      <c r="Y946" s="56"/>
      <c r="Z946" s="56"/>
      <c r="AA946" s="56"/>
      <c r="AB946" s="56"/>
      <c r="AC946" s="56"/>
      <c r="AD946" s="56"/>
    </row>
    <row r="947" spans="1:30" ht="15" customHeight="1" x14ac:dyDescent="0.35">
      <c r="A947" s="56"/>
      <c r="B947" s="59">
        <v>2011</v>
      </c>
      <c r="C947" s="57">
        <v>86.9</v>
      </c>
      <c r="D947" s="57"/>
      <c r="E947" s="60">
        <v>86.9</v>
      </c>
      <c r="F947" s="153">
        <f t="shared" si="94"/>
        <v>5328.0997000000007</v>
      </c>
      <c r="G947" s="153"/>
      <c r="H947" s="154">
        <f t="shared" si="95"/>
        <v>5328.0997000000007</v>
      </c>
      <c r="I947" s="150"/>
      <c r="J947" s="151"/>
      <c r="K947" s="152"/>
      <c r="L947" s="57"/>
      <c r="M947" s="57"/>
      <c r="N947" s="57"/>
      <c r="O947" s="57"/>
      <c r="P947" s="57"/>
      <c r="Q947" s="57"/>
      <c r="R947" s="57"/>
      <c r="S947" s="57"/>
      <c r="T947" s="56"/>
      <c r="U947" s="56"/>
      <c r="V947" s="56"/>
      <c r="W947" s="56"/>
      <c r="X947" s="56"/>
      <c r="Y947" s="56"/>
      <c r="Z947" s="56"/>
      <c r="AA947" s="56"/>
      <c r="AB947" s="56"/>
      <c r="AC947" s="56"/>
      <c r="AD947" s="56"/>
    </row>
    <row r="948" spans="1:30" ht="15" customHeight="1" x14ac:dyDescent="0.35">
      <c r="A948" s="56"/>
      <c r="B948" s="59">
        <v>2012</v>
      </c>
      <c r="C948" s="57">
        <v>89.8</v>
      </c>
      <c r="D948" s="57"/>
      <c r="E948" s="60">
        <v>89.8</v>
      </c>
      <c r="F948" s="153">
        <f t="shared" si="94"/>
        <v>5505.9074000000001</v>
      </c>
      <c r="G948" s="153"/>
      <c r="H948" s="154">
        <f t="shared" si="95"/>
        <v>5505.9074000000001</v>
      </c>
      <c r="I948" s="150"/>
      <c r="J948" s="151"/>
      <c r="K948" s="152"/>
      <c r="L948" s="57"/>
      <c r="M948" s="57"/>
      <c r="N948" s="57"/>
      <c r="O948" s="57"/>
      <c r="P948" s="57"/>
      <c r="Q948" s="57"/>
      <c r="R948" s="57"/>
      <c r="S948" s="57"/>
      <c r="T948" s="56"/>
      <c r="U948" s="56"/>
      <c r="V948" s="56"/>
      <c r="W948" s="56"/>
      <c r="X948" s="56"/>
      <c r="Y948" s="56"/>
      <c r="Z948" s="56"/>
      <c r="AA948" s="56"/>
      <c r="AB948" s="56"/>
      <c r="AC948" s="56"/>
      <c r="AD948" s="56"/>
    </row>
    <row r="949" spans="1:30" ht="15" customHeight="1" x14ac:dyDescent="0.35">
      <c r="A949" s="56"/>
      <c r="B949" s="59">
        <v>2013</v>
      </c>
      <c r="C949" s="57">
        <v>90.1</v>
      </c>
      <c r="D949" s="57"/>
      <c r="E949" s="60">
        <v>90.1</v>
      </c>
      <c r="F949" s="153">
        <f t="shared" si="94"/>
        <v>5524.3013000000001</v>
      </c>
      <c r="G949" s="153"/>
      <c r="H949" s="154">
        <f t="shared" si="95"/>
        <v>5524.3013000000001</v>
      </c>
      <c r="I949" s="150"/>
      <c r="J949" s="151"/>
      <c r="K949" s="152"/>
      <c r="L949" s="57"/>
      <c r="M949" s="57"/>
      <c r="N949" s="57"/>
      <c r="O949" s="57"/>
      <c r="P949" s="57"/>
      <c r="Q949" s="57"/>
      <c r="R949" s="57"/>
      <c r="S949" s="57"/>
      <c r="T949" s="56"/>
      <c r="U949" s="56"/>
      <c r="V949" s="56"/>
      <c r="W949" s="56"/>
      <c r="X949" s="56"/>
      <c r="Y949" s="56"/>
      <c r="Z949" s="56"/>
      <c r="AA949" s="56"/>
      <c r="AB949" s="56"/>
      <c r="AC949" s="56"/>
      <c r="AD949" s="56"/>
    </row>
    <row r="950" spans="1:30" ht="15" customHeight="1" x14ac:dyDescent="0.35">
      <c r="A950" s="56"/>
      <c r="B950" s="59">
        <v>2014</v>
      </c>
      <c r="C950" s="57">
        <v>93.6</v>
      </c>
      <c r="D950" s="57"/>
      <c r="E950" s="60">
        <v>93.6</v>
      </c>
      <c r="F950" s="153">
        <f t="shared" si="94"/>
        <v>5738.8967999999995</v>
      </c>
      <c r="G950" s="153"/>
      <c r="H950" s="154">
        <f t="shared" si="95"/>
        <v>5738.8967999999995</v>
      </c>
      <c r="I950" s="150"/>
      <c r="J950" s="151"/>
      <c r="K950" s="152"/>
      <c r="L950" s="57"/>
      <c r="M950" s="57"/>
      <c r="N950" s="57"/>
      <c r="O950" s="57"/>
      <c r="P950" s="57"/>
      <c r="Q950" s="57"/>
      <c r="R950" s="57"/>
      <c r="S950" s="57"/>
      <c r="T950" s="56"/>
      <c r="U950" s="56"/>
      <c r="V950" s="56"/>
      <c r="W950" s="56"/>
      <c r="X950" s="56"/>
      <c r="Y950" s="56"/>
      <c r="Z950" s="56"/>
      <c r="AA950" s="56"/>
      <c r="AB950" s="56"/>
      <c r="AC950" s="56"/>
      <c r="AD950" s="56"/>
    </row>
    <row r="951" spans="1:30" ht="15" customHeight="1" x14ac:dyDescent="0.35">
      <c r="A951" s="56"/>
      <c r="B951" s="59">
        <v>2015</v>
      </c>
      <c r="C951" s="57">
        <v>100</v>
      </c>
      <c r="D951" s="57"/>
      <c r="E951" s="60">
        <v>100</v>
      </c>
      <c r="F951" s="163">
        <v>6131.3</v>
      </c>
      <c r="G951" s="163"/>
      <c r="H951" s="164">
        <v>6131.3</v>
      </c>
      <c r="I951" s="150"/>
      <c r="J951" s="151"/>
      <c r="K951" s="152"/>
      <c r="L951" s="57"/>
      <c r="M951" s="57"/>
      <c r="N951" s="57"/>
      <c r="O951" s="57"/>
      <c r="P951" s="57"/>
      <c r="Q951" s="57"/>
      <c r="R951" s="57"/>
      <c r="S951" s="57"/>
      <c r="T951" s="56"/>
      <c r="U951" s="56"/>
      <c r="V951" s="56"/>
      <c r="W951" s="56"/>
      <c r="X951" s="56"/>
      <c r="Y951" s="56"/>
      <c r="Z951" s="56"/>
      <c r="AA951" s="56"/>
      <c r="AB951" s="56"/>
      <c r="AC951" s="56"/>
      <c r="AD951" s="56"/>
    </row>
    <row r="952" spans="1:30" ht="15" customHeight="1" x14ac:dyDescent="0.35">
      <c r="A952" s="56"/>
      <c r="B952" s="59">
        <v>2016</v>
      </c>
      <c r="C952" s="57">
        <v>99.8</v>
      </c>
      <c r="D952" s="57"/>
      <c r="E952" s="60">
        <v>99.8</v>
      </c>
      <c r="F952" s="153">
        <f t="shared" ref="F952:F958" si="96">+F$951*C952/+C$951</f>
        <v>6119.0374000000002</v>
      </c>
      <c r="G952" s="153"/>
      <c r="H952" s="154">
        <f t="shared" ref="H952:H958" si="97">+H$951*E952/+E$951</f>
        <v>6119.0374000000002</v>
      </c>
      <c r="I952" s="150"/>
      <c r="J952" s="151"/>
      <c r="K952" s="152"/>
      <c r="L952" s="57"/>
      <c r="M952" s="57"/>
      <c r="N952" s="57"/>
      <c r="O952" s="57"/>
      <c r="P952" s="57"/>
      <c r="Q952" s="57"/>
      <c r="R952" s="57"/>
      <c r="S952" s="57"/>
      <c r="T952" s="56"/>
      <c r="U952" s="56"/>
      <c r="V952" s="56"/>
      <c r="W952" s="56"/>
      <c r="X952" s="56"/>
      <c r="Y952" s="56"/>
      <c r="Z952" s="56"/>
      <c r="AA952" s="56"/>
      <c r="AB952" s="56"/>
      <c r="AC952" s="56"/>
      <c r="AD952" s="56"/>
    </row>
    <row r="953" spans="1:30" ht="15" customHeight="1" x14ac:dyDescent="0.35">
      <c r="A953" s="56"/>
      <c r="B953" s="59">
        <v>2017</v>
      </c>
      <c r="C953" s="57">
        <v>102.5</v>
      </c>
      <c r="D953" s="57"/>
      <c r="E953" s="60">
        <v>102.5</v>
      </c>
      <c r="F953" s="153">
        <f t="shared" si="96"/>
        <v>6284.5825000000004</v>
      </c>
      <c r="G953" s="153"/>
      <c r="H953" s="154">
        <f t="shared" si="97"/>
        <v>6284.5825000000004</v>
      </c>
      <c r="I953" s="150"/>
      <c r="J953" s="151"/>
      <c r="K953" s="152"/>
      <c r="L953" s="57"/>
      <c r="M953" s="57"/>
      <c r="N953" s="57"/>
      <c r="O953" s="57"/>
      <c r="P953" s="57"/>
      <c r="Q953" s="57"/>
      <c r="R953" s="57"/>
      <c r="S953" s="57"/>
      <c r="T953" s="56"/>
      <c r="U953" s="56"/>
      <c r="V953" s="56"/>
      <c r="W953" s="56"/>
      <c r="X953" s="56"/>
      <c r="Y953" s="56"/>
      <c r="Z953" s="56"/>
      <c r="AA953" s="56"/>
      <c r="AB953" s="56"/>
      <c r="AC953" s="56"/>
      <c r="AD953" s="56"/>
    </row>
    <row r="954" spans="1:30" ht="15" customHeight="1" x14ac:dyDescent="0.35">
      <c r="A954" s="56"/>
      <c r="B954" s="59">
        <v>2018</v>
      </c>
      <c r="C954" s="57">
        <v>106.7</v>
      </c>
      <c r="D954" s="57"/>
      <c r="E954" s="60">
        <v>106.7</v>
      </c>
      <c r="F954" s="153">
        <f t="shared" si="96"/>
        <v>6542.0971000000009</v>
      </c>
      <c r="G954" s="153"/>
      <c r="H954" s="154">
        <f t="shared" si="97"/>
        <v>6542.0971000000009</v>
      </c>
      <c r="I954" s="150"/>
      <c r="J954" s="151"/>
      <c r="K954" s="152"/>
      <c r="L954" s="57"/>
      <c r="M954" s="57"/>
      <c r="N954" s="57"/>
      <c r="O954" s="57"/>
      <c r="P954" s="57"/>
      <c r="Q954" s="57"/>
      <c r="R954" s="57"/>
      <c r="S954" s="57"/>
      <c r="T954" s="56"/>
      <c r="U954" s="56"/>
      <c r="V954" s="56"/>
      <c r="W954" s="56"/>
      <c r="X954" s="56"/>
      <c r="Y954" s="56"/>
      <c r="Z954" s="56"/>
      <c r="AA954" s="56"/>
      <c r="AB954" s="56"/>
      <c r="AC954" s="56"/>
      <c r="AD954" s="56"/>
    </row>
    <row r="955" spans="1:30" ht="15" customHeight="1" x14ac:dyDescent="0.35">
      <c r="A955" s="56"/>
      <c r="B955" s="59">
        <v>2019</v>
      </c>
      <c r="C955" s="57">
        <v>105.3</v>
      </c>
      <c r="D955" s="57"/>
      <c r="E955" s="60">
        <v>105.3</v>
      </c>
      <c r="F955" s="153">
        <f t="shared" si="96"/>
        <v>6456.2588999999998</v>
      </c>
      <c r="G955" s="153"/>
      <c r="H955" s="154">
        <f t="shared" si="97"/>
        <v>6456.2588999999998</v>
      </c>
      <c r="I955" s="150"/>
      <c r="J955" s="151"/>
      <c r="K955" s="152"/>
      <c r="L955" s="57"/>
      <c r="M955" s="57"/>
      <c r="N955" s="57"/>
      <c r="O955" s="57"/>
      <c r="P955" s="57"/>
      <c r="Q955" s="57"/>
      <c r="R955" s="57"/>
      <c r="S955" s="57"/>
      <c r="T955" s="56"/>
      <c r="U955" s="56"/>
      <c r="V955" s="56"/>
      <c r="W955" s="56"/>
      <c r="X955" s="56"/>
      <c r="Y955" s="56"/>
      <c r="Z955" s="56"/>
      <c r="AA955" s="56"/>
      <c r="AB955" s="56"/>
      <c r="AC955" s="56"/>
      <c r="AD955" s="56"/>
    </row>
    <row r="956" spans="1:30" ht="15" customHeight="1" x14ac:dyDescent="0.35">
      <c r="A956" s="56"/>
      <c r="B956" s="59">
        <v>2020</v>
      </c>
      <c r="C956" s="57">
        <v>97.2</v>
      </c>
      <c r="D956" s="57"/>
      <c r="E956" s="60">
        <v>97.2</v>
      </c>
      <c r="F956" s="153">
        <f t="shared" si="96"/>
        <v>5959.6235999999999</v>
      </c>
      <c r="G956" s="153"/>
      <c r="H956" s="154">
        <f t="shared" si="97"/>
        <v>5959.6235999999999</v>
      </c>
      <c r="I956" s="150"/>
      <c r="J956" s="151"/>
      <c r="K956" s="152"/>
      <c r="L956" s="57"/>
      <c r="M956" s="57"/>
      <c r="N956" s="57"/>
      <c r="O956" s="57"/>
      <c r="P956" s="57"/>
      <c r="Q956" s="57"/>
      <c r="R956" s="57"/>
      <c r="S956" s="57"/>
      <c r="T956" s="56"/>
      <c r="U956" s="56"/>
      <c r="V956" s="56"/>
      <c r="W956" s="56"/>
      <c r="X956" s="56"/>
      <c r="Y956" s="56"/>
      <c r="Z956" s="56"/>
      <c r="AA956" s="56"/>
      <c r="AB956" s="56"/>
      <c r="AC956" s="56"/>
      <c r="AD956" s="56"/>
    </row>
    <row r="957" spans="1:30" ht="15" customHeight="1" x14ac:dyDescent="0.35">
      <c r="A957" s="56"/>
      <c r="B957" s="59">
        <v>2021</v>
      </c>
      <c r="C957" s="57">
        <v>100.6</v>
      </c>
      <c r="D957" s="57"/>
      <c r="E957" s="60">
        <v>100.6</v>
      </c>
      <c r="F957" s="153">
        <f t="shared" si="96"/>
        <v>6168.0878000000002</v>
      </c>
      <c r="G957" s="153"/>
      <c r="H957" s="154">
        <f t="shared" si="97"/>
        <v>6168.0878000000002</v>
      </c>
      <c r="I957" s="150"/>
      <c r="J957" s="151"/>
      <c r="K957" s="152"/>
      <c r="L957" s="57"/>
      <c r="M957" s="57"/>
      <c r="N957" s="57"/>
      <c r="O957" s="57"/>
      <c r="P957" s="57"/>
      <c r="Q957" s="57"/>
      <c r="R957" s="57"/>
      <c r="S957" s="57"/>
      <c r="T957" s="56"/>
      <c r="U957" s="56"/>
      <c r="V957" s="56"/>
      <c r="W957" s="56"/>
      <c r="X957" s="56"/>
      <c r="Y957" s="56"/>
      <c r="Z957" s="56"/>
      <c r="AA957" s="56"/>
      <c r="AB957" s="56"/>
      <c r="AC957" s="56"/>
      <c r="AD957" s="56"/>
    </row>
    <row r="958" spans="1:30" ht="15" customHeight="1" thickBot="1" x14ac:dyDescent="0.4">
      <c r="A958" s="62"/>
      <c r="B958" s="63">
        <v>2022</v>
      </c>
      <c r="C958" s="64">
        <v>105.3</v>
      </c>
      <c r="D958" s="64"/>
      <c r="E958" s="65">
        <v>105.3</v>
      </c>
      <c r="F958" s="155">
        <f t="shared" si="96"/>
        <v>6456.2588999999998</v>
      </c>
      <c r="G958" s="155"/>
      <c r="H958" s="156">
        <f t="shared" si="97"/>
        <v>6456.2588999999998</v>
      </c>
      <c r="I958" s="150"/>
      <c r="J958" s="157"/>
      <c r="K958" s="158"/>
      <c r="L958" s="57"/>
      <c r="M958" s="57"/>
      <c r="N958" s="57"/>
      <c r="O958" s="57"/>
      <c r="P958" s="57"/>
      <c r="Q958" s="57"/>
      <c r="R958" s="57"/>
      <c r="S958" s="57"/>
      <c r="T958" s="56"/>
      <c r="U958" s="56"/>
      <c r="V958" s="56"/>
      <c r="W958" s="56"/>
      <c r="X958" s="56"/>
      <c r="Y958" s="56"/>
      <c r="Z958" s="56"/>
      <c r="AA958" s="56"/>
      <c r="AB958" s="56"/>
      <c r="AC958" s="56"/>
      <c r="AD958" s="56"/>
    </row>
    <row r="959" spans="1:30" ht="15" customHeight="1" x14ac:dyDescent="0.35">
      <c r="A959" s="52" t="s">
        <v>37</v>
      </c>
      <c r="B959" s="53">
        <v>1994</v>
      </c>
      <c r="C959" s="54">
        <v>87.5</v>
      </c>
      <c r="D959" s="54">
        <v>91.9</v>
      </c>
      <c r="E959" s="55">
        <v>83.8</v>
      </c>
      <c r="F959" s="148">
        <f t="shared" ref="F959:H979" si="98">+F$980*C959/+C$980</f>
        <v>884077.51249999995</v>
      </c>
      <c r="G959" s="148">
        <f t="shared" si="98"/>
        <v>434129.62650000007</v>
      </c>
      <c r="H959" s="149">
        <f t="shared" si="98"/>
        <v>450827.82659999997</v>
      </c>
      <c r="I959" s="150"/>
      <c r="J959" s="159">
        <f t="shared" ref="J959:J987" si="99">+G959/F959</f>
        <v>0.49105380508137297</v>
      </c>
      <c r="K959" s="160">
        <f t="shared" ref="K959:K987" si="100">+H959/F959</f>
        <v>0.5099415155636593</v>
      </c>
      <c r="L959" s="57"/>
      <c r="M959" s="57"/>
      <c r="N959" s="57"/>
      <c r="O959" s="57"/>
      <c r="P959" s="57"/>
      <c r="Q959" s="57"/>
      <c r="R959" s="57"/>
      <c r="S959" s="57"/>
      <c r="T959" s="56"/>
      <c r="U959" s="56"/>
      <c r="V959" s="56"/>
      <c r="W959" s="56"/>
      <c r="X959" s="56"/>
      <c r="Y959" s="56"/>
      <c r="Z959" s="56"/>
      <c r="AA959" s="56"/>
      <c r="AB959" s="56"/>
      <c r="AC959" s="56"/>
      <c r="AD959" s="56"/>
    </row>
    <row r="960" spans="1:30" ht="15" customHeight="1" x14ac:dyDescent="0.35">
      <c r="A960" s="58"/>
      <c r="B960" s="59">
        <v>1995</v>
      </c>
      <c r="C960" s="57">
        <v>89.4</v>
      </c>
      <c r="D960" s="57">
        <v>93.7</v>
      </c>
      <c r="E960" s="60">
        <v>86</v>
      </c>
      <c r="F960" s="153">
        <f t="shared" si="98"/>
        <v>903274.62420000019</v>
      </c>
      <c r="G960" s="153">
        <f t="shared" si="98"/>
        <v>442632.70950000006</v>
      </c>
      <c r="H960" s="154">
        <f t="shared" si="98"/>
        <v>462663.40199999994</v>
      </c>
      <c r="I960" s="150"/>
      <c r="J960" s="151">
        <f t="shared" si="99"/>
        <v>0.49003115734821501</v>
      </c>
      <c r="K960" s="152">
        <f t="shared" si="100"/>
        <v>0.51220679691933702</v>
      </c>
      <c r="L960" s="57"/>
      <c r="M960" s="57"/>
      <c r="N960" s="57"/>
      <c r="O960" s="57"/>
      <c r="P960" s="57"/>
      <c r="Q960" s="57"/>
      <c r="R960" s="57"/>
      <c r="S960" s="57"/>
      <c r="T960" s="56"/>
      <c r="U960" s="56"/>
      <c r="V960" s="56"/>
      <c r="W960" s="56"/>
      <c r="X960" s="56"/>
      <c r="Y960" s="56"/>
      <c r="Z960" s="56"/>
      <c r="AA960" s="56"/>
      <c r="AB960" s="56"/>
      <c r="AC960" s="56"/>
      <c r="AD960" s="56"/>
    </row>
    <row r="961" spans="1:30" ht="15" customHeight="1" x14ac:dyDescent="0.35">
      <c r="A961" s="56"/>
      <c r="B961" s="59">
        <v>1996</v>
      </c>
      <c r="C961" s="57">
        <v>92.1</v>
      </c>
      <c r="D961" s="57">
        <v>96.5</v>
      </c>
      <c r="E961" s="60">
        <v>88.6</v>
      </c>
      <c r="F961" s="153">
        <f t="shared" si="98"/>
        <v>930554.73030000005</v>
      </c>
      <c r="G961" s="153">
        <f t="shared" si="98"/>
        <v>455859.72749999998</v>
      </c>
      <c r="H961" s="154">
        <f t="shared" si="98"/>
        <v>476650.90019999997</v>
      </c>
      <c r="I961" s="150"/>
      <c r="J961" s="151">
        <f t="shared" si="99"/>
        <v>0.4898795445949064</v>
      </c>
      <c r="K961" s="152">
        <f t="shared" si="100"/>
        <v>0.51222231716164968</v>
      </c>
      <c r="L961" s="57"/>
      <c r="M961" s="57"/>
      <c r="N961" s="57"/>
      <c r="O961" s="57"/>
      <c r="P961" s="57"/>
      <c r="Q961" s="57"/>
      <c r="R961" s="57"/>
      <c r="S961" s="57"/>
      <c r="T961" s="56"/>
      <c r="U961" s="56"/>
      <c r="V961" s="56"/>
      <c r="W961" s="56"/>
      <c r="X961" s="56"/>
      <c r="Y961" s="56"/>
      <c r="Z961" s="56"/>
      <c r="AA961" s="56"/>
      <c r="AB961" s="56"/>
      <c r="AC961" s="56"/>
      <c r="AD961" s="56"/>
    </row>
    <row r="962" spans="1:30" ht="15" customHeight="1" x14ac:dyDescent="0.35">
      <c r="A962" s="56"/>
      <c r="B962" s="59">
        <v>1997</v>
      </c>
      <c r="C962" s="57">
        <v>93.3</v>
      </c>
      <c r="D962" s="57">
        <v>97.6</v>
      </c>
      <c r="E962" s="60">
        <v>89.8</v>
      </c>
      <c r="F962" s="153">
        <f t="shared" si="98"/>
        <v>942679.2219</v>
      </c>
      <c r="G962" s="153">
        <f t="shared" si="98"/>
        <v>461056.05599999992</v>
      </c>
      <c r="H962" s="154">
        <f t="shared" si="98"/>
        <v>483106.66859999992</v>
      </c>
      <c r="I962" s="150"/>
      <c r="J962" s="151">
        <f t="shared" si="99"/>
        <v>0.4890911407495826</v>
      </c>
      <c r="K962" s="152">
        <f t="shared" si="100"/>
        <v>0.51248256817020221</v>
      </c>
      <c r="L962" s="57"/>
      <c r="M962" s="57"/>
      <c r="N962" s="57"/>
      <c r="O962" s="57"/>
      <c r="P962" s="57"/>
      <c r="Q962" s="57"/>
      <c r="R962" s="57"/>
      <c r="S962" s="57"/>
      <c r="T962" s="56"/>
      <c r="U962" s="56"/>
      <c r="V962" s="56"/>
      <c r="W962" s="56"/>
      <c r="X962" s="56"/>
      <c r="Y962" s="56"/>
      <c r="Z962" s="56"/>
      <c r="AA962" s="56"/>
      <c r="AB962" s="56"/>
      <c r="AC962" s="56"/>
      <c r="AD962" s="56"/>
    </row>
    <row r="963" spans="1:30" ht="15" customHeight="1" x14ac:dyDescent="0.35">
      <c r="A963" s="56"/>
      <c r="B963" s="59">
        <v>1998</v>
      </c>
      <c r="C963" s="57">
        <v>91.7</v>
      </c>
      <c r="D963" s="57">
        <v>95.3</v>
      </c>
      <c r="E963" s="60">
        <v>88.8</v>
      </c>
      <c r="F963" s="153">
        <f t="shared" si="98"/>
        <v>926513.23310000007</v>
      </c>
      <c r="G963" s="153">
        <f t="shared" si="98"/>
        <v>450191.00549999997</v>
      </c>
      <c r="H963" s="154">
        <f t="shared" si="98"/>
        <v>477726.86159999995</v>
      </c>
      <c r="I963" s="150"/>
      <c r="J963" s="151">
        <f t="shared" si="99"/>
        <v>0.48589808479444579</v>
      </c>
      <c r="K963" s="152">
        <f t="shared" si="100"/>
        <v>0.51561795831192203</v>
      </c>
      <c r="L963" s="57"/>
      <c r="M963" s="57"/>
      <c r="N963" s="57"/>
      <c r="O963" s="57"/>
      <c r="P963" s="57"/>
      <c r="Q963" s="57"/>
      <c r="R963" s="57"/>
      <c r="S963" s="57"/>
      <c r="T963" s="56"/>
      <c r="U963" s="56"/>
      <c r="V963" s="56"/>
      <c r="W963" s="56"/>
      <c r="X963" s="56"/>
      <c r="Y963" s="56"/>
      <c r="Z963" s="56"/>
      <c r="AA963" s="56"/>
      <c r="AB963" s="56"/>
      <c r="AC963" s="56"/>
      <c r="AD963" s="56"/>
    </row>
    <row r="964" spans="1:30" ht="15" customHeight="1" x14ac:dyDescent="0.35">
      <c r="A964" s="56"/>
      <c r="B964" s="59">
        <v>1999</v>
      </c>
      <c r="C964" s="57">
        <v>91.7</v>
      </c>
      <c r="D964" s="57">
        <v>95.1</v>
      </c>
      <c r="E964" s="60">
        <v>88.9</v>
      </c>
      <c r="F964" s="153">
        <f t="shared" si="98"/>
        <v>926513.23310000007</v>
      </c>
      <c r="G964" s="153">
        <f t="shared" si="98"/>
        <v>449246.21849999996</v>
      </c>
      <c r="H964" s="154">
        <f t="shared" si="98"/>
        <v>478264.84229999996</v>
      </c>
      <c r="I964" s="150"/>
      <c r="J964" s="151">
        <f t="shared" si="99"/>
        <v>0.48487836163643017</v>
      </c>
      <c r="K964" s="152">
        <f t="shared" si="100"/>
        <v>0.5161986091658769</v>
      </c>
      <c r="L964" s="57"/>
      <c r="M964" s="57"/>
      <c r="N964" s="57"/>
      <c r="O964" s="57"/>
      <c r="P964" s="57"/>
      <c r="Q964" s="57"/>
      <c r="R964" s="57"/>
      <c r="S964" s="57"/>
      <c r="T964" s="56"/>
      <c r="U964" s="56"/>
      <c r="V964" s="56"/>
      <c r="W964" s="56"/>
      <c r="X964" s="56"/>
      <c r="Y964" s="56"/>
      <c r="Z964" s="56"/>
      <c r="AA964" s="56"/>
      <c r="AB964" s="56"/>
      <c r="AC964" s="56"/>
      <c r="AD964" s="56"/>
    </row>
    <row r="965" spans="1:30" ht="15" customHeight="1" x14ac:dyDescent="0.35">
      <c r="A965" s="56"/>
      <c r="B965" s="59">
        <v>2000</v>
      </c>
      <c r="C965" s="57">
        <v>94.1</v>
      </c>
      <c r="D965" s="57">
        <v>97.7</v>
      </c>
      <c r="E965" s="60">
        <v>91.2</v>
      </c>
      <c r="F965" s="153">
        <f t="shared" si="98"/>
        <v>950762.21629999997</v>
      </c>
      <c r="G965" s="153">
        <f t="shared" si="98"/>
        <v>461528.44950000005</v>
      </c>
      <c r="H965" s="154">
        <f t="shared" si="98"/>
        <v>490638.39839999995</v>
      </c>
      <c r="I965" s="150"/>
      <c r="J965" s="151">
        <f t="shared" si="99"/>
        <v>0.4854299440885344</v>
      </c>
      <c r="K965" s="152">
        <f t="shared" si="100"/>
        <v>0.51604743014439036</v>
      </c>
      <c r="L965" s="57"/>
      <c r="M965" s="57"/>
      <c r="N965" s="57"/>
      <c r="O965" s="57"/>
      <c r="P965" s="57"/>
      <c r="Q965" s="57"/>
      <c r="R965" s="57"/>
      <c r="S965" s="57"/>
      <c r="T965" s="56"/>
      <c r="U965" s="56"/>
      <c r="V965" s="56"/>
      <c r="W965" s="56"/>
      <c r="X965" s="56"/>
      <c r="Y965" s="56"/>
      <c r="Z965" s="56"/>
      <c r="AA965" s="56"/>
      <c r="AB965" s="56"/>
      <c r="AC965" s="56"/>
      <c r="AD965" s="56"/>
    </row>
    <row r="966" spans="1:30" ht="15" customHeight="1" x14ac:dyDescent="0.35">
      <c r="A966" s="56"/>
      <c r="B966" s="59">
        <v>2001</v>
      </c>
      <c r="C966" s="57">
        <v>93.9</v>
      </c>
      <c r="D966" s="57">
        <v>97.6</v>
      </c>
      <c r="E966" s="60">
        <v>91</v>
      </c>
      <c r="F966" s="153">
        <f t="shared" si="98"/>
        <v>948741.46770000015</v>
      </c>
      <c r="G966" s="153">
        <f t="shared" si="98"/>
        <v>461056.05599999992</v>
      </c>
      <c r="H966" s="154">
        <f t="shared" si="98"/>
        <v>489562.43699999998</v>
      </c>
      <c r="I966" s="150"/>
      <c r="J966" s="151">
        <f t="shared" si="99"/>
        <v>0.48596595774159801</v>
      </c>
      <c r="K966" s="152">
        <f t="shared" si="100"/>
        <v>0.51601247933942274</v>
      </c>
      <c r="L966" s="57"/>
      <c r="M966" s="57"/>
      <c r="N966" s="57"/>
      <c r="O966" s="57"/>
      <c r="P966" s="57"/>
      <c r="Q966" s="57"/>
      <c r="R966" s="57"/>
      <c r="S966" s="57"/>
      <c r="T966" s="56"/>
      <c r="U966" s="56"/>
      <c r="V966" s="56"/>
      <c r="W966" s="56"/>
      <c r="X966" s="56"/>
      <c r="Y966" s="56"/>
      <c r="Z966" s="56"/>
      <c r="AA966" s="56"/>
      <c r="AB966" s="56"/>
      <c r="AC966" s="56"/>
      <c r="AD966" s="56"/>
    </row>
    <row r="967" spans="1:30" ht="15" customHeight="1" x14ac:dyDescent="0.35">
      <c r="A967" s="56"/>
      <c r="B967" s="59">
        <v>2002</v>
      </c>
      <c r="C967" s="57">
        <v>93.7</v>
      </c>
      <c r="D967" s="57">
        <v>96.4</v>
      </c>
      <c r="E967" s="60">
        <v>91.4</v>
      </c>
      <c r="F967" s="153">
        <f t="shared" si="98"/>
        <v>946720.7191000001</v>
      </c>
      <c r="G967" s="153">
        <f t="shared" si="98"/>
        <v>455387.33400000003</v>
      </c>
      <c r="H967" s="154">
        <f t="shared" si="98"/>
        <v>491714.35979999998</v>
      </c>
      <c r="I967" s="150"/>
      <c r="J967" s="151">
        <f t="shared" si="99"/>
        <v>0.4810154936008097</v>
      </c>
      <c r="K967" s="152">
        <f t="shared" si="100"/>
        <v>0.51938692148561838</v>
      </c>
      <c r="L967" s="57"/>
      <c r="M967" s="57"/>
      <c r="N967" s="57"/>
      <c r="O967" s="57"/>
      <c r="P967" s="57"/>
      <c r="Q967" s="57"/>
      <c r="R967" s="57"/>
      <c r="S967" s="57"/>
      <c r="T967" s="56"/>
      <c r="U967" s="56"/>
      <c r="V967" s="56"/>
      <c r="W967" s="56"/>
      <c r="X967" s="56"/>
      <c r="Y967" s="56"/>
      <c r="Z967" s="56"/>
      <c r="AA967" s="56"/>
      <c r="AB967" s="56"/>
      <c r="AC967" s="56"/>
      <c r="AD967" s="56"/>
    </row>
    <row r="968" spans="1:30" ht="15" customHeight="1" x14ac:dyDescent="0.35">
      <c r="A968" s="56"/>
      <c r="B968" s="59">
        <v>2003</v>
      </c>
      <c r="C968" s="57">
        <v>94.8</v>
      </c>
      <c r="D968" s="57">
        <v>97</v>
      </c>
      <c r="E968" s="60">
        <v>92.8</v>
      </c>
      <c r="F968" s="153">
        <f t="shared" si="98"/>
        <v>957834.83640000003</v>
      </c>
      <c r="G968" s="153">
        <f t="shared" si="98"/>
        <v>458221.69500000001</v>
      </c>
      <c r="H968" s="154">
        <f t="shared" si="98"/>
        <v>499246.08959999995</v>
      </c>
      <c r="I968" s="150"/>
      <c r="J968" s="151">
        <f t="shared" si="99"/>
        <v>0.47839322353550595</v>
      </c>
      <c r="K968" s="152">
        <f t="shared" si="100"/>
        <v>0.52122356655600954</v>
      </c>
      <c r="L968" s="57"/>
      <c r="M968" s="57"/>
      <c r="N968" s="57"/>
      <c r="O968" s="57"/>
      <c r="P968" s="57"/>
      <c r="Q968" s="57"/>
      <c r="R968" s="57"/>
      <c r="S968" s="57"/>
      <c r="T968" s="56"/>
      <c r="U968" s="56"/>
      <c r="V968" s="56"/>
      <c r="W968" s="56"/>
      <c r="X968" s="56"/>
      <c r="Y968" s="56"/>
      <c r="Z968" s="56"/>
      <c r="AA968" s="56"/>
      <c r="AB968" s="56"/>
      <c r="AC968" s="56"/>
      <c r="AD968" s="56"/>
    </row>
    <row r="969" spans="1:30" ht="15" customHeight="1" x14ac:dyDescent="0.35">
      <c r="A969" s="56"/>
      <c r="B969" s="59">
        <v>2004</v>
      </c>
      <c r="C969" s="57">
        <v>96.4</v>
      </c>
      <c r="D969" s="57">
        <v>98.2</v>
      </c>
      <c r="E969" s="60">
        <v>94.7</v>
      </c>
      <c r="F969" s="153">
        <f t="shared" si="98"/>
        <v>974000.82520000008</v>
      </c>
      <c r="G969" s="153">
        <f t="shared" si="98"/>
        <v>463890.41700000002</v>
      </c>
      <c r="H969" s="154">
        <f t="shared" si="98"/>
        <v>509467.72289999999</v>
      </c>
      <c r="I969" s="150"/>
      <c r="J969" s="151">
        <f t="shared" si="99"/>
        <v>0.47627312523554111</v>
      </c>
      <c r="K969" s="152">
        <f t="shared" si="100"/>
        <v>0.52306703415306299</v>
      </c>
      <c r="L969" s="57"/>
      <c r="M969" s="57"/>
      <c r="N969" s="57"/>
      <c r="O969" s="57"/>
      <c r="P969" s="57"/>
      <c r="Q969" s="57"/>
      <c r="R969" s="57"/>
      <c r="S969" s="57"/>
      <c r="T969" s="56"/>
      <c r="U969" s="56"/>
      <c r="V969" s="56"/>
      <c r="W969" s="56"/>
      <c r="X969" s="56"/>
      <c r="Y969" s="56"/>
      <c r="Z969" s="56"/>
      <c r="AA969" s="56"/>
      <c r="AB969" s="56"/>
      <c r="AC969" s="56"/>
      <c r="AD969" s="56"/>
    </row>
    <row r="970" spans="1:30" ht="15" customHeight="1" x14ac:dyDescent="0.35">
      <c r="A970" s="56"/>
      <c r="B970" s="59">
        <v>2005</v>
      </c>
      <c r="C970" s="57">
        <v>98.3</v>
      </c>
      <c r="D970" s="57">
        <v>99.9</v>
      </c>
      <c r="E970" s="60">
        <v>96.8</v>
      </c>
      <c r="F970" s="153">
        <f t="shared" si="98"/>
        <v>993197.93689999997</v>
      </c>
      <c r="G970" s="153">
        <f t="shared" si="98"/>
        <v>471921.10650000005</v>
      </c>
      <c r="H970" s="154">
        <f t="shared" si="98"/>
        <v>520765.31759999989</v>
      </c>
      <c r="I970" s="150"/>
      <c r="J970" s="151">
        <f t="shared" si="99"/>
        <v>0.47515312805922127</v>
      </c>
      <c r="K970" s="152">
        <f t="shared" si="100"/>
        <v>0.5243318559696456</v>
      </c>
      <c r="L970" s="57"/>
      <c r="M970" s="57"/>
      <c r="N970" s="57"/>
      <c r="O970" s="57"/>
      <c r="P970" s="57"/>
      <c r="Q970" s="57"/>
      <c r="R970" s="57"/>
      <c r="S970" s="57"/>
      <c r="T970" s="56"/>
      <c r="U970" s="56"/>
      <c r="V970" s="56"/>
      <c r="W970" s="56"/>
      <c r="X970" s="56"/>
      <c r="Y970" s="56"/>
      <c r="Z970" s="56"/>
      <c r="AA970" s="56"/>
      <c r="AB970" s="56"/>
      <c r="AC970" s="56"/>
      <c r="AD970" s="56"/>
    </row>
    <row r="971" spans="1:30" ht="15" customHeight="1" x14ac:dyDescent="0.35">
      <c r="A971" s="56"/>
      <c r="B971" s="59">
        <v>2006</v>
      </c>
      <c r="C971" s="57">
        <v>99.6</v>
      </c>
      <c r="D971" s="57">
        <v>101.3</v>
      </c>
      <c r="E971" s="60">
        <v>98.1</v>
      </c>
      <c r="F971" s="153">
        <f t="shared" si="98"/>
        <v>1006332.8028000001</v>
      </c>
      <c r="G971" s="153">
        <f t="shared" si="98"/>
        <v>478534.61549999996</v>
      </c>
      <c r="H971" s="154">
        <f t="shared" si="98"/>
        <v>527759.06669999997</v>
      </c>
      <c r="I971" s="150"/>
      <c r="J971" s="151">
        <f t="shared" si="99"/>
        <v>0.4755232207163822</v>
      </c>
      <c r="K971" s="152">
        <f t="shared" si="100"/>
        <v>0.52443790486762809</v>
      </c>
      <c r="L971" s="57"/>
      <c r="M971" s="57"/>
      <c r="N971" s="57"/>
      <c r="O971" s="57"/>
      <c r="P971" s="57"/>
      <c r="Q971" s="57"/>
      <c r="R971" s="57"/>
      <c r="S971" s="57"/>
      <c r="T971" s="56"/>
      <c r="U971" s="56"/>
      <c r="V971" s="56"/>
      <c r="W971" s="56"/>
      <c r="X971" s="56"/>
      <c r="Y971" s="56"/>
      <c r="Z971" s="56"/>
      <c r="AA971" s="56"/>
      <c r="AB971" s="56"/>
      <c r="AC971" s="56"/>
      <c r="AD971" s="56"/>
    </row>
    <row r="972" spans="1:30" ht="15" customHeight="1" x14ac:dyDescent="0.35">
      <c r="A972" s="56"/>
      <c r="B972" s="59">
        <v>2007</v>
      </c>
      <c r="C972" s="57">
        <v>101.3</v>
      </c>
      <c r="D972" s="57">
        <v>103.3</v>
      </c>
      <c r="E972" s="60">
        <v>99.5</v>
      </c>
      <c r="F972" s="153">
        <f t="shared" si="98"/>
        <v>1023509.1659</v>
      </c>
      <c r="G972" s="153">
        <f t="shared" si="98"/>
        <v>487982.48549999995</v>
      </c>
      <c r="H972" s="154">
        <f t="shared" si="98"/>
        <v>535290.79649999994</v>
      </c>
      <c r="I972" s="150"/>
      <c r="J972" s="151">
        <f t="shared" si="99"/>
        <v>0.47677392812687064</v>
      </c>
      <c r="K972" s="152">
        <f t="shared" si="100"/>
        <v>0.52299560603280371</v>
      </c>
      <c r="L972" s="57"/>
      <c r="M972" s="57"/>
      <c r="N972" s="57"/>
      <c r="O972" s="57"/>
      <c r="P972" s="57"/>
      <c r="Q972" s="57"/>
      <c r="R972" s="57"/>
      <c r="S972" s="57"/>
      <c r="T972" s="56"/>
      <c r="U972" s="56"/>
      <c r="V972" s="56"/>
      <c r="W972" s="56"/>
      <c r="X972" s="56"/>
      <c r="Y972" s="56"/>
      <c r="Z972" s="56"/>
      <c r="AA972" s="56"/>
      <c r="AB972" s="56"/>
      <c r="AC972" s="56"/>
      <c r="AD972" s="56"/>
    </row>
    <row r="973" spans="1:30" ht="15" customHeight="1" x14ac:dyDescent="0.35">
      <c r="A973" s="56"/>
      <c r="B973" s="59">
        <v>2008</v>
      </c>
      <c r="C973" s="57">
        <v>100</v>
      </c>
      <c r="D973" s="57">
        <v>101.7</v>
      </c>
      <c r="E973" s="60">
        <v>98.3</v>
      </c>
      <c r="F973" s="153">
        <f t="shared" si="98"/>
        <v>1010374.3</v>
      </c>
      <c r="G973" s="153">
        <f t="shared" si="98"/>
        <v>480424.18950000004</v>
      </c>
      <c r="H973" s="154">
        <f t="shared" si="98"/>
        <v>528835.0281</v>
      </c>
      <c r="I973" s="150"/>
      <c r="J973" s="151">
        <f t="shared" si="99"/>
        <v>0.47549130010531743</v>
      </c>
      <c r="K973" s="152">
        <f t="shared" si="100"/>
        <v>0.52340506691431088</v>
      </c>
      <c r="L973" s="57"/>
      <c r="M973" s="57"/>
      <c r="N973" s="57"/>
      <c r="O973" s="57"/>
      <c r="P973" s="57"/>
      <c r="Q973" s="57"/>
      <c r="R973" s="57"/>
      <c r="S973" s="57"/>
      <c r="T973" s="56"/>
      <c r="U973" s="56"/>
      <c r="V973" s="56"/>
      <c r="W973" s="56"/>
      <c r="X973" s="56"/>
      <c r="Y973" s="56"/>
      <c r="Z973" s="56"/>
      <c r="AA973" s="56"/>
      <c r="AB973" s="56"/>
      <c r="AC973" s="56"/>
      <c r="AD973" s="56"/>
    </row>
    <row r="974" spans="1:30" ht="15" customHeight="1" x14ac:dyDescent="0.35">
      <c r="A974" s="56"/>
      <c r="B974" s="59">
        <v>2009</v>
      </c>
      <c r="C974" s="57">
        <v>92.1</v>
      </c>
      <c r="D974" s="57">
        <v>92</v>
      </c>
      <c r="E974" s="60">
        <v>92.1</v>
      </c>
      <c r="F974" s="153">
        <f t="shared" si="98"/>
        <v>930554.73030000005</v>
      </c>
      <c r="G974" s="153">
        <f t="shared" si="98"/>
        <v>434602.02</v>
      </c>
      <c r="H974" s="154">
        <f t="shared" si="98"/>
        <v>495480.2246999999</v>
      </c>
      <c r="I974" s="150"/>
      <c r="J974" s="151">
        <f t="shared" si="99"/>
        <v>0.4670354207536932</v>
      </c>
      <c r="K974" s="152">
        <f t="shared" si="100"/>
        <v>0.53245683307661318</v>
      </c>
      <c r="L974" s="57"/>
      <c r="M974" s="57"/>
      <c r="N974" s="57"/>
      <c r="O974" s="57"/>
      <c r="P974" s="57"/>
      <c r="Q974" s="57"/>
      <c r="R974" s="57"/>
      <c r="S974" s="57"/>
      <c r="T974" s="56"/>
      <c r="U974" s="56"/>
      <c r="V974" s="56"/>
      <c r="W974" s="56"/>
      <c r="X974" s="56"/>
      <c r="Y974" s="56"/>
      <c r="Z974" s="56"/>
      <c r="AA974" s="56"/>
      <c r="AB974" s="56"/>
      <c r="AC974" s="56"/>
      <c r="AD974" s="56"/>
    </row>
    <row r="975" spans="1:30" ht="15" customHeight="1" x14ac:dyDescent="0.35">
      <c r="A975" s="56"/>
      <c r="B975" s="59">
        <v>2010</v>
      </c>
      <c r="C975" s="57">
        <v>95.9</v>
      </c>
      <c r="D975" s="57">
        <v>96.3</v>
      </c>
      <c r="E975" s="60">
        <v>95.5</v>
      </c>
      <c r="F975" s="153">
        <f t="shared" si="98"/>
        <v>968948.95370000007</v>
      </c>
      <c r="G975" s="153">
        <f t="shared" si="98"/>
        <v>454914.94049999997</v>
      </c>
      <c r="H975" s="154">
        <f t="shared" si="98"/>
        <v>513771.56849999994</v>
      </c>
      <c r="I975" s="150"/>
      <c r="J975" s="151">
        <f t="shared" si="99"/>
        <v>0.4694931954494353</v>
      </c>
      <c r="K975" s="152">
        <f t="shared" si="100"/>
        <v>0.5302359495184209</v>
      </c>
      <c r="L975" s="57"/>
      <c r="M975" s="57"/>
      <c r="N975" s="57"/>
      <c r="O975" s="57"/>
      <c r="P975" s="57"/>
      <c r="Q975" s="57"/>
      <c r="R975" s="57"/>
      <c r="S975" s="57"/>
      <c r="T975" s="56"/>
      <c r="U975" s="56"/>
      <c r="V975" s="56"/>
      <c r="W975" s="56"/>
      <c r="X975" s="56"/>
      <c r="Y975" s="56"/>
      <c r="Z975" s="56"/>
      <c r="AA975" s="56"/>
      <c r="AB975" s="56"/>
      <c r="AC975" s="56"/>
      <c r="AD975" s="56"/>
    </row>
    <row r="976" spans="1:30" ht="15" customHeight="1" x14ac:dyDescent="0.35">
      <c r="A976" s="56"/>
      <c r="B976" s="59">
        <v>2011</v>
      </c>
      <c r="C976" s="57">
        <v>95.7</v>
      </c>
      <c r="D976" s="57">
        <v>96.1</v>
      </c>
      <c r="E976" s="60">
        <v>95.3</v>
      </c>
      <c r="F976" s="153">
        <f t="shared" si="98"/>
        <v>966928.20510000002</v>
      </c>
      <c r="G976" s="153">
        <f t="shared" si="98"/>
        <v>453970.15349999996</v>
      </c>
      <c r="H976" s="154">
        <f t="shared" si="98"/>
        <v>512695.60709999991</v>
      </c>
      <c r="I976" s="150"/>
      <c r="J976" s="151">
        <f t="shared" si="99"/>
        <v>0.46949727095100119</v>
      </c>
      <c r="K976" s="152">
        <f t="shared" si="100"/>
        <v>0.53023130817347164</v>
      </c>
      <c r="L976" s="57"/>
      <c r="M976" s="57"/>
      <c r="N976" s="57"/>
      <c r="O976" s="57"/>
      <c r="P976" s="57"/>
      <c r="Q976" s="57"/>
      <c r="R976" s="57"/>
      <c r="S976" s="57"/>
      <c r="T976" s="56"/>
      <c r="U976" s="56"/>
      <c r="V976" s="56"/>
      <c r="W976" s="56"/>
      <c r="X976" s="56"/>
      <c r="Y976" s="56"/>
      <c r="Z976" s="56"/>
      <c r="AA976" s="56"/>
      <c r="AB976" s="56"/>
      <c r="AC976" s="56"/>
      <c r="AD976" s="56"/>
    </row>
    <row r="977" spans="1:30" ht="15" customHeight="1" x14ac:dyDescent="0.35">
      <c r="A977" s="56"/>
      <c r="B977" s="59">
        <v>2012</v>
      </c>
      <c r="C977" s="57">
        <v>97.2</v>
      </c>
      <c r="D977" s="57">
        <v>98.2</v>
      </c>
      <c r="E977" s="60">
        <v>96.3</v>
      </c>
      <c r="F977" s="153">
        <f t="shared" si="98"/>
        <v>982083.81960000005</v>
      </c>
      <c r="G977" s="153">
        <f t="shared" si="98"/>
        <v>463890.41700000002</v>
      </c>
      <c r="H977" s="154">
        <f t="shared" si="98"/>
        <v>518075.41409999994</v>
      </c>
      <c r="I977" s="150"/>
      <c r="J977" s="151">
        <f t="shared" si="99"/>
        <v>0.47235318181796465</v>
      </c>
      <c r="K977" s="152">
        <f t="shared" si="100"/>
        <v>0.52752667721479274</v>
      </c>
      <c r="L977" s="57"/>
      <c r="M977" s="57"/>
      <c r="N977" s="57"/>
      <c r="O977" s="57"/>
      <c r="P977" s="57"/>
      <c r="Q977" s="57"/>
      <c r="R977" s="57"/>
      <c r="S977" s="57"/>
      <c r="T977" s="56"/>
      <c r="U977" s="56"/>
      <c r="V977" s="56"/>
      <c r="W977" s="56"/>
      <c r="X977" s="56"/>
      <c r="Y977" s="56"/>
      <c r="Z977" s="56"/>
      <c r="AA977" s="56"/>
      <c r="AB977" s="56"/>
      <c r="AC977" s="56"/>
      <c r="AD977" s="56"/>
    </row>
    <row r="978" spans="1:30" ht="15" customHeight="1" x14ac:dyDescent="0.35">
      <c r="A978" s="56"/>
      <c r="B978" s="59">
        <v>2013</v>
      </c>
      <c r="C978" s="57">
        <v>98.3</v>
      </c>
      <c r="D978" s="57">
        <v>98.5</v>
      </c>
      <c r="E978" s="60">
        <v>98.1</v>
      </c>
      <c r="F978" s="153">
        <f t="shared" si="98"/>
        <v>993197.93689999997</v>
      </c>
      <c r="G978" s="153">
        <f t="shared" si="98"/>
        <v>465307.59749999997</v>
      </c>
      <c r="H978" s="154">
        <f t="shared" si="98"/>
        <v>527759.06669999997</v>
      </c>
      <c r="I978" s="150"/>
      <c r="J978" s="151">
        <f t="shared" si="99"/>
        <v>0.46849432546379666</v>
      </c>
      <c r="K978" s="152">
        <f t="shared" si="100"/>
        <v>0.53137350279568429</v>
      </c>
      <c r="L978" s="57"/>
      <c r="M978" s="57"/>
      <c r="N978" s="57"/>
      <c r="O978" s="57"/>
      <c r="P978" s="57"/>
      <c r="Q978" s="57"/>
      <c r="R978" s="57"/>
      <c r="S978" s="57"/>
      <c r="T978" s="56"/>
      <c r="U978" s="56"/>
      <c r="V978" s="56"/>
      <c r="W978" s="56"/>
      <c r="X978" s="56"/>
      <c r="Y978" s="56"/>
      <c r="Z978" s="56"/>
      <c r="AA978" s="56"/>
      <c r="AB978" s="56"/>
      <c r="AC978" s="56"/>
      <c r="AD978" s="56"/>
    </row>
    <row r="979" spans="1:30" ht="15" customHeight="1" x14ac:dyDescent="0.35">
      <c r="A979" s="56"/>
      <c r="B979" s="59">
        <v>2014</v>
      </c>
      <c r="C979" s="57">
        <v>98.4</v>
      </c>
      <c r="D979" s="57">
        <v>98.4</v>
      </c>
      <c r="E979" s="60">
        <v>98.4</v>
      </c>
      <c r="F979" s="153">
        <f t="shared" si="98"/>
        <v>994208.3112</v>
      </c>
      <c r="G979" s="153">
        <f t="shared" si="98"/>
        <v>464835.20400000009</v>
      </c>
      <c r="H979" s="154">
        <f t="shared" si="98"/>
        <v>529373.00879999995</v>
      </c>
      <c r="I979" s="150"/>
      <c r="J979" s="151">
        <f t="shared" si="99"/>
        <v>0.4675430679501647</v>
      </c>
      <c r="K979" s="152">
        <f t="shared" si="100"/>
        <v>0.53245683307661329</v>
      </c>
      <c r="L979" s="57"/>
      <c r="M979" s="57"/>
      <c r="N979" s="57"/>
      <c r="O979" s="57"/>
      <c r="P979" s="57"/>
      <c r="Q979" s="57"/>
      <c r="R979" s="57"/>
      <c r="S979" s="57"/>
      <c r="T979" s="56"/>
      <c r="U979" s="56"/>
      <c r="V979" s="56"/>
      <c r="W979" s="56"/>
      <c r="X979" s="56"/>
      <c r="Y979" s="56"/>
      <c r="Z979" s="56"/>
      <c r="AA979" s="56"/>
      <c r="AB979" s="56"/>
      <c r="AC979" s="56"/>
      <c r="AD979" s="56"/>
    </row>
    <row r="980" spans="1:30" ht="15" customHeight="1" x14ac:dyDescent="0.35">
      <c r="A980" s="56"/>
      <c r="B980" s="59">
        <v>2015</v>
      </c>
      <c r="C980" s="57">
        <v>100</v>
      </c>
      <c r="D980" s="57">
        <v>100</v>
      </c>
      <c r="E980" s="60">
        <v>100</v>
      </c>
      <c r="F980" s="163">
        <v>1010374.3</v>
      </c>
      <c r="G980" s="163">
        <v>472393.5</v>
      </c>
      <c r="H980" s="164">
        <v>537980.69999999995</v>
      </c>
      <c r="I980" s="150"/>
      <c r="J980" s="151">
        <f t="shared" si="99"/>
        <v>0.46754306795016459</v>
      </c>
      <c r="K980" s="152">
        <f t="shared" si="100"/>
        <v>0.53245683307661318</v>
      </c>
      <c r="L980" s="57"/>
      <c r="M980" s="57"/>
      <c r="N980" s="57"/>
      <c r="O980" s="57"/>
      <c r="P980" s="57"/>
      <c r="Q980" s="57"/>
      <c r="R980" s="57"/>
      <c r="S980" s="57"/>
      <c r="T980" s="56"/>
      <c r="U980" s="56"/>
      <c r="V980" s="56"/>
      <c r="W980" s="56"/>
      <c r="X980" s="56"/>
      <c r="Y980" s="56"/>
      <c r="Z980" s="56"/>
      <c r="AA980" s="56"/>
      <c r="AB980" s="56"/>
      <c r="AC980" s="56"/>
      <c r="AD980" s="56"/>
    </row>
    <row r="981" spans="1:30" ht="15" customHeight="1" x14ac:dyDescent="0.35">
      <c r="A981" s="56"/>
      <c r="B981" s="59">
        <v>2016</v>
      </c>
      <c r="C981" s="57">
        <v>100.8</v>
      </c>
      <c r="D981" s="57">
        <v>100.7</v>
      </c>
      <c r="E981" s="60">
        <v>100.8</v>
      </c>
      <c r="F981" s="153">
        <f t="shared" ref="F981:H987" si="101">+F$980*C981/+C$980</f>
        <v>1018457.2944</v>
      </c>
      <c r="G981" s="153">
        <f t="shared" si="101"/>
        <v>475700.25450000004</v>
      </c>
      <c r="H981" s="154">
        <f t="shared" si="101"/>
        <v>542284.54559999995</v>
      </c>
      <c r="I981" s="150"/>
      <c r="J981" s="151">
        <f t="shared" si="99"/>
        <v>0.46707923554148389</v>
      </c>
      <c r="K981" s="152">
        <f t="shared" si="100"/>
        <v>0.53245683307661329</v>
      </c>
      <c r="L981" s="57"/>
      <c r="M981" s="57"/>
      <c r="N981" s="57"/>
      <c r="O981" s="57"/>
      <c r="P981" s="57"/>
      <c r="Q981" s="57"/>
      <c r="R981" s="57"/>
      <c r="S981" s="57"/>
      <c r="T981" s="56"/>
      <c r="U981" s="56"/>
      <c r="V981" s="56"/>
      <c r="W981" s="56"/>
      <c r="X981" s="56"/>
      <c r="Y981" s="56"/>
      <c r="Z981" s="56"/>
      <c r="AA981" s="56"/>
      <c r="AB981" s="56"/>
      <c r="AC981" s="56"/>
      <c r="AD981" s="56"/>
    </row>
    <row r="982" spans="1:30" ht="15" customHeight="1" x14ac:dyDescent="0.35">
      <c r="A982" s="56"/>
      <c r="B982" s="59">
        <v>2017</v>
      </c>
      <c r="C982" s="57">
        <v>102.4</v>
      </c>
      <c r="D982" s="57">
        <v>101.9</v>
      </c>
      <c r="E982" s="60">
        <v>102.8</v>
      </c>
      <c r="F982" s="153">
        <f t="shared" si="101"/>
        <v>1034623.2832000001</v>
      </c>
      <c r="G982" s="153">
        <f t="shared" si="101"/>
        <v>481368.97650000005</v>
      </c>
      <c r="H982" s="154">
        <f t="shared" si="101"/>
        <v>553044.1595999999</v>
      </c>
      <c r="I982" s="150"/>
      <c r="J982" s="151">
        <f t="shared" si="99"/>
        <v>0.46526014281368921</v>
      </c>
      <c r="K982" s="152">
        <f t="shared" si="100"/>
        <v>0.53453674258081862</v>
      </c>
      <c r="L982" s="57"/>
      <c r="M982" s="57"/>
      <c r="N982" s="57"/>
      <c r="O982" s="57"/>
      <c r="P982" s="57"/>
      <c r="Q982" s="57"/>
      <c r="R982" s="57"/>
      <c r="S982" s="57"/>
      <c r="T982" s="56"/>
      <c r="U982" s="56"/>
      <c r="V982" s="56"/>
      <c r="W982" s="56"/>
      <c r="X982" s="56"/>
      <c r="Y982" s="56"/>
      <c r="Z982" s="56"/>
      <c r="AA982" s="56"/>
      <c r="AB982" s="56"/>
      <c r="AC982" s="56"/>
      <c r="AD982" s="56"/>
    </row>
    <row r="983" spans="1:30" ht="15" customHeight="1" x14ac:dyDescent="0.35">
      <c r="A983" s="56"/>
      <c r="B983" s="59">
        <v>2018</v>
      </c>
      <c r="C983" s="57">
        <v>103</v>
      </c>
      <c r="D983" s="57">
        <v>102.6</v>
      </c>
      <c r="E983" s="60">
        <v>103.4</v>
      </c>
      <c r="F983" s="153">
        <f t="shared" si="101"/>
        <v>1040685.5290000001</v>
      </c>
      <c r="G983" s="153">
        <f t="shared" si="101"/>
        <v>484675.73099999991</v>
      </c>
      <c r="H983" s="154">
        <f t="shared" si="101"/>
        <v>556272.04379999998</v>
      </c>
      <c r="I983" s="150"/>
      <c r="J983" s="151">
        <f t="shared" si="99"/>
        <v>0.46572736671540654</v>
      </c>
      <c r="K983" s="152">
        <f t="shared" si="100"/>
        <v>0.53452462660312439</v>
      </c>
      <c r="L983" s="57"/>
      <c r="M983" s="57"/>
      <c r="N983" s="57"/>
      <c r="O983" s="57"/>
      <c r="P983" s="57"/>
      <c r="Q983" s="57"/>
      <c r="R983" s="57"/>
      <c r="S983" s="57"/>
      <c r="T983" s="56"/>
      <c r="U983" s="56"/>
      <c r="V983" s="56"/>
      <c r="W983" s="56"/>
      <c r="X983" s="56"/>
      <c r="Y983" s="56"/>
      <c r="Z983" s="56"/>
      <c r="AA983" s="56"/>
      <c r="AB983" s="56"/>
      <c r="AC983" s="56"/>
      <c r="AD983" s="56"/>
    </row>
    <row r="984" spans="1:30" ht="15" customHeight="1" x14ac:dyDescent="0.35">
      <c r="A984" s="56"/>
      <c r="B984" s="59">
        <v>2019</v>
      </c>
      <c r="C984" s="57">
        <v>102.5</v>
      </c>
      <c r="D984" s="57">
        <v>102</v>
      </c>
      <c r="E984" s="60">
        <v>102.8</v>
      </c>
      <c r="F984" s="153">
        <f t="shared" si="101"/>
        <v>1035633.6575</v>
      </c>
      <c r="G984" s="153">
        <f t="shared" si="101"/>
        <v>481841.37</v>
      </c>
      <c r="H984" s="154">
        <f t="shared" si="101"/>
        <v>553044.1595999999</v>
      </c>
      <c r="I984" s="150"/>
      <c r="J984" s="151">
        <f t="shared" si="99"/>
        <v>0.46526237005772481</v>
      </c>
      <c r="K984" s="152">
        <f t="shared" si="100"/>
        <v>0.53401524331976424</v>
      </c>
      <c r="L984" s="57"/>
      <c r="M984" s="57"/>
      <c r="N984" s="57"/>
      <c r="O984" s="57"/>
      <c r="P984" s="57"/>
      <c r="Q984" s="57"/>
      <c r="R984" s="57"/>
      <c r="S984" s="57"/>
      <c r="T984" s="56"/>
      <c r="U984" s="56"/>
      <c r="V984" s="56"/>
      <c r="W984" s="56"/>
      <c r="X984" s="56"/>
      <c r="Y984" s="56"/>
      <c r="Z984" s="56"/>
      <c r="AA984" s="56"/>
      <c r="AB984" s="56"/>
      <c r="AC984" s="56"/>
      <c r="AD984" s="56"/>
    </row>
    <row r="985" spans="1:30" ht="15" customHeight="1" x14ac:dyDescent="0.35">
      <c r="A985" s="56"/>
      <c r="B985" s="59">
        <v>2020</v>
      </c>
      <c r="C985" s="57">
        <v>97.1</v>
      </c>
      <c r="D985" s="57">
        <v>95.9</v>
      </c>
      <c r="E985" s="60">
        <v>98.2</v>
      </c>
      <c r="F985" s="153">
        <f t="shared" si="101"/>
        <v>981073.44530000002</v>
      </c>
      <c r="G985" s="153">
        <f t="shared" si="101"/>
        <v>453025.36650000006</v>
      </c>
      <c r="H985" s="154">
        <f t="shared" si="101"/>
        <v>528297.04739999992</v>
      </c>
      <c r="I985" s="150"/>
      <c r="J985" s="151">
        <f t="shared" si="99"/>
        <v>0.46176498678085265</v>
      </c>
      <c r="K985" s="152">
        <f t="shared" si="100"/>
        <v>0.53848878484164175</v>
      </c>
      <c r="L985" s="57"/>
      <c r="M985" s="57"/>
      <c r="N985" s="57"/>
      <c r="O985" s="57"/>
      <c r="P985" s="57"/>
      <c r="Q985" s="57"/>
      <c r="R985" s="57"/>
      <c r="S985" s="57"/>
      <c r="T985" s="56"/>
      <c r="U985" s="56"/>
      <c r="V985" s="56"/>
      <c r="W985" s="56"/>
      <c r="X985" s="56"/>
      <c r="Y985" s="56"/>
      <c r="Z985" s="56"/>
      <c r="AA985" s="56"/>
      <c r="AB985" s="56"/>
      <c r="AC985" s="56"/>
      <c r="AD985" s="56"/>
    </row>
    <row r="986" spans="1:30" ht="15" customHeight="1" x14ac:dyDescent="0.35">
      <c r="A986" s="56"/>
      <c r="B986" s="59">
        <v>2021</v>
      </c>
      <c r="C986" s="57">
        <v>99.8</v>
      </c>
      <c r="D986" s="57">
        <v>98.1</v>
      </c>
      <c r="E986" s="60">
        <v>101.3</v>
      </c>
      <c r="F986" s="153">
        <f t="shared" si="101"/>
        <v>1008353.5514</v>
      </c>
      <c r="G986" s="153">
        <f t="shared" si="101"/>
        <v>463418.02349999995</v>
      </c>
      <c r="H986" s="154">
        <f t="shared" si="101"/>
        <v>544974.44909999997</v>
      </c>
      <c r="I986" s="150"/>
      <c r="J986" s="151">
        <f t="shared" si="99"/>
        <v>0.45957890747405955</v>
      </c>
      <c r="K986" s="152">
        <f t="shared" si="100"/>
        <v>0.54045969128918758</v>
      </c>
      <c r="L986" s="57"/>
      <c r="M986" s="57"/>
      <c r="N986" s="57"/>
      <c r="O986" s="57"/>
      <c r="P986" s="57"/>
      <c r="Q986" s="57"/>
      <c r="R986" s="57"/>
      <c r="S986" s="57"/>
      <c r="T986" s="56"/>
      <c r="U986" s="56"/>
      <c r="V986" s="56"/>
      <c r="W986" s="56"/>
      <c r="X986" s="56"/>
      <c r="Y986" s="56"/>
      <c r="Z986" s="56"/>
      <c r="AA986" s="56"/>
      <c r="AB986" s="56"/>
      <c r="AC986" s="56"/>
      <c r="AD986" s="56"/>
    </row>
    <row r="987" spans="1:30" ht="15" customHeight="1" thickBot="1" x14ac:dyDescent="0.4">
      <c r="A987" s="62"/>
      <c r="B987" s="63">
        <v>2022</v>
      </c>
      <c r="C987" s="64">
        <v>101</v>
      </c>
      <c r="D987" s="64">
        <v>97.9</v>
      </c>
      <c r="E987" s="65">
        <v>103.7</v>
      </c>
      <c r="F987" s="155">
        <f t="shared" si="101"/>
        <v>1020478.0430000001</v>
      </c>
      <c r="G987" s="155">
        <f t="shared" si="101"/>
        <v>462473.23650000006</v>
      </c>
      <c r="H987" s="156">
        <f t="shared" si="101"/>
        <v>557885.98589999997</v>
      </c>
      <c r="I987" s="150"/>
      <c r="J987" s="157">
        <f t="shared" si="99"/>
        <v>0.45319273616159522</v>
      </c>
      <c r="K987" s="158">
        <f t="shared" si="100"/>
        <v>0.54669082762420584</v>
      </c>
      <c r="L987" s="57"/>
      <c r="M987" s="57"/>
      <c r="N987" s="57"/>
      <c r="O987" s="57"/>
      <c r="P987" s="57"/>
      <c r="Q987" s="57"/>
      <c r="R987" s="57"/>
      <c r="S987" s="57"/>
      <c r="T987" s="56"/>
      <c r="U987" s="56"/>
      <c r="V987" s="56"/>
      <c r="W987" s="56"/>
      <c r="X987" s="56"/>
      <c r="Y987" s="56"/>
      <c r="Z987" s="56"/>
      <c r="AA987" s="56"/>
      <c r="AB987" s="56"/>
      <c r="AC987" s="56"/>
      <c r="AD987" s="56"/>
    </row>
  </sheetData>
  <sortState xmlns:xlrd2="http://schemas.microsoft.com/office/spreadsheetml/2017/richdata2" ref="B2:E987">
    <sortCondition ref="B2:B987"/>
  </sortState>
  <phoneticPr fontId="2"/>
  <pageMargins left="0.31496062992125984" right="0.11811023622047245" top="0.74803149606299213" bottom="0.15748031496062992" header="0.11811023622047245" footer="0.11811023622047245"/>
  <pageSetup paperSize="9" scale="38" fitToHeight="0" orientation="landscape" r:id="rId1"/>
  <rowBreaks count="11" manualBreakCount="11">
    <brk id="88" max="16383" man="1"/>
    <brk id="175" max="16383" man="1"/>
    <brk id="262" max="16383" man="1"/>
    <brk id="349" max="16383" man="1"/>
    <brk id="436" max="16383" man="1"/>
    <brk id="523" max="16383" man="1"/>
    <brk id="610" max="16383" man="1"/>
    <brk id="697" max="16383" man="1"/>
    <brk id="784" max="16383" man="1"/>
    <brk id="871" max="16383" man="1"/>
    <brk id="95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7F61C-315B-42DD-B6EB-680E3F5DE819}">
  <dimension ref="A2:Q59"/>
  <sheetViews>
    <sheetView workbookViewId="0"/>
  </sheetViews>
  <sheetFormatPr defaultRowHeight="14.5" x14ac:dyDescent="0.2"/>
  <cols>
    <col min="1" max="1" width="3.453125" style="68" customWidth="1"/>
    <col min="2" max="2" width="8.81640625" style="67" bestFit="1" customWidth="1"/>
    <col min="3" max="7" width="11.36328125" style="68" customWidth="1"/>
    <col min="8" max="8" width="2.54296875" style="68" customWidth="1"/>
    <col min="9" max="11" width="9.54296875" style="68" bestFit="1" customWidth="1"/>
    <col min="12" max="12" width="10.6328125" style="68" customWidth="1"/>
    <col min="13" max="13" width="11.54296875" style="68" customWidth="1"/>
    <col min="14" max="15" width="11" style="68" bestFit="1" customWidth="1"/>
    <col min="16" max="16" width="9.54296875" style="68" bestFit="1" customWidth="1"/>
    <col min="17" max="16384" width="8.7265625" style="68"/>
  </cols>
  <sheetData>
    <row r="2" spans="1:8" x14ac:dyDescent="0.2">
      <c r="B2" s="69" t="s">
        <v>69</v>
      </c>
    </row>
    <row r="3" spans="1:8" ht="20.5" customHeight="1" x14ac:dyDescent="0.2">
      <c r="B3" s="69" t="s">
        <v>45</v>
      </c>
    </row>
    <row r="5" spans="1:8" x14ac:dyDescent="0.2">
      <c r="C5" s="67" t="s">
        <v>59</v>
      </c>
      <c r="D5" s="67" t="s">
        <v>60</v>
      </c>
      <c r="E5" s="67" t="s">
        <v>61</v>
      </c>
      <c r="F5" s="67" t="s">
        <v>62</v>
      </c>
      <c r="G5" s="67" t="s">
        <v>100</v>
      </c>
    </row>
    <row r="6" spans="1:8" ht="21.5" customHeight="1" x14ac:dyDescent="0.2">
      <c r="C6" s="70" t="s">
        <v>3</v>
      </c>
      <c r="D6" s="71" t="s">
        <v>54</v>
      </c>
      <c r="E6" s="71" t="s">
        <v>55</v>
      </c>
      <c r="F6" s="72" t="s">
        <v>56</v>
      </c>
      <c r="G6" s="81" t="s">
        <v>99</v>
      </c>
      <c r="H6" s="73"/>
    </row>
    <row r="7" spans="1:8" x14ac:dyDescent="0.2">
      <c r="A7" s="209">
        <v>1</v>
      </c>
      <c r="B7" s="74">
        <v>1994</v>
      </c>
      <c r="C7" s="75">
        <v>447936.9</v>
      </c>
      <c r="D7" s="76"/>
      <c r="E7" s="76"/>
      <c r="F7" s="77"/>
      <c r="G7" s="94"/>
      <c r="H7" s="78"/>
    </row>
    <row r="8" spans="1:8" x14ac:dyDescent="0.2">
      <c r="A8" s="209">
        <v>2</v>
      </c>
      <c r="B8" s="79">
        <v>1995</v>
      </c>
      <c r="C8" s="80">
        <v>462177.3</v>
      </c>
      <c r="D8" s="137">
        <f>(C7+C8+C9)/3</f>
        <v>461973.43333333329</v>
      </c>
      <c r="E8" s="137"/>
      <c r="F8" s="138"/>
      <c r="G8" s="217"/>
      <c r="H8" s="78"/>
    </row>
    <row r="9" spans="1:8" x14ac:dyDescent="0.2">
      <c r="A9" s="209">
        <v>3</v>
      </c>
      <c r="B9" s="79">
        <v>1996</v>
      </c>
      <c r="C9" s="80">
        <v>475806.1</v>
      </c>
      <c r="D9" s="137">
        <f t="shared" ref="D9:D35" si="0">(C8+C9+C10)/3</f>
        <v>471066.89999999997</v>
      </c>
      <c r="E9" s="137">
        <f>(+C7+C8+C9+C10+C11)/5</f>
        <v>466329</v>
      </c>
      <c r="F9" s="138"/>
      <c r="G9" s="217"/>
      <c r="H9" s="78"/>
    </row>
    <row r="10" spans="1:8" x14ac:dyDescent="0.2">
      <c r="A10" s="209">
        <v>4</v>
      </c>
      <c r="B10" s="79">
        <v>1997</v>
      </c>
      <c r="C10" s="80">
        <v>475217.3</v>
      </c>
      <c r="D10" s="137">
        <f t="shared" si="0"/>
        <v>473843.59999999992</v>
      </c>
      <c r="E10" s="137">
        <f t="shared" ref="E10:E34" si="1">(+C8+C9+C10+C11+C12)/5</f>
        <v>471405.64</v>
      </c>
      <c r="F10" s="138">
        <f>(C7+C8+C9+C10+C11+C12+C13)/7</f>
        <v>470084.01428571431</v>
      </c>
      <c r="G10" s="217"/>
      <c r="H10" s="78"/>
    </row>
    <row r="11" spans="1:8" x14ac:dyDescent="0.2">
      <c r="A11" s="209">
        <v>5</v>
      </c>
      <c r="B11" s="79">
        <v>1998</v>
      </c>
      <c r="C11" s="80">
        <v>470507.4</v>
      </c>
      <c r="D11" s="137">
        <f t="shared" si="0"/>
        <v>473014.93333333329</v>
      </c>
      <c r="E11" s="137">
        <f t="shared" si="1"/>
        <v>476094.77999999997</v>
      </c>
      <c r="F11" s="138">
        <f t="shared" ref="F11:F33" si="2">(C8+C9+C10+C11+C12+C13+C14)/7</f>
        <v>474966.38571428572</v>
      </c>
      <c r="G11" s="217"/>
      <c r="H11" s="78"/>
    </row>
    <row r="12" spans="1:8" x14ac:dyDescent="0.2">
      <c r="A12" s="209">
        <v>6</v>
      </c>
      <c r="B12" s="79">
        <v>1999</v>
      </c>
      <c r="C12" s="80">
        <v>473320.1</v>
      </c>
      <c r="D12" s="137">
        <f t="shared" si="0"/>
        <v>476483.5</v>
      </c>
      <c r="E12" s="137">
        <f t="shared" si="1"/>
        <v>477356.25999999995</v>
      </c>
      <c r="F12" s="138">
        <f t="shared" si="2"/>
        <v>478447.55714285711</v>
      </c>
      <c r="G12" s="217"/>
      <c r="H12" s="78"/>
    </row>
    <row r="13" spans="1:8" x14ac:dyDescent="0.2">
      <c r="A13" s="209">
        <v>7</v>
      </c>
      <c r="B13" s="79">
        <v>2000</v>
      </c>
      <c r="C13" s="80">
        <v>485623</v>
      </c>
      <c r="D13" s="137">
        <f t="shared" si="0"/>
        <v>480352.2</v>
      </c>
      <c r="E13" s="137">
        <f t="shared" si="1"/>
        <v>479621.9</v>
      </c>
      <c r="F13" s="138">
        <f t="shared" si="2"/>
        <v>481321.37142857135</v>
      </c>
      <c r="G13" s="217"/>
      <c r="H13" s="78"/>
    </row>
    <row r="14" spans="1:8" x14ac:dyDescent="0.2">
      <c r="A14" s="209">
        <v>8</v>
      </c>
      <c r="B14" s="79">
        <v>2001</v>
      </c>
      <c r="C14" s="80">
        <v>482113.5</v>
      </c>
      <c r="D14" s="137">
        <f t="shared" si="0"/>
        <v>484760.66666666669</v>
      </c>
      <c r="E14" s="137">
        <f t="shared" si="1"/>
        <v>484704.98</v>
      </c>
      <c r="F14" s="138">
        <f t="shared" si="2"/>
        <v>485471.6714285714</v>
      </c>
      <c r="G14" s="217"/>
      <c r="H14" s="78"/>
    </row>
    <row r="15" spans="1:8" x14ac:dyDescent="0.2">
      <c r="A15" s="209">
        <v>9</v>
      </c>
      <c r="B15" s="79">
        <v>2002</v>
      </c>
      <c r="C15" s="80">
        <v>486545.5</v>
      </c>
      <c r="D15" s="137">
        <f t="shared" si="0"/>
        <v>488193.93333333335</v>
      </c>
      <c r="E15" s="137">
        <f t="shared" si="1"/>
        <v>490894.84</v>
      </c>
      <c r="F15" s="138">
        <f t="shared" si="2"/>
        <v>491846.91428571427</v>
      </c>
      <c r="G15" s="217"/>
      <c r="H15" s="78"/>
    </row>
    <row r="16" spans="1:8" x14ac:dyDescent="0.2">
      <c r="A16" s="209">
        <v>10</v>
      </c>
      <c r="B16" s="79">
        <v>2003</v>
      </c>
      <c r="C16" s="80">
        <v>495922.8</v>
      </c>
      <c r="D16" s="137">
        <f t="shared" si="0"/>
        <v>495579.2333333334</v>
      </c>
      <c r="E16" s="137">
        <f t="shared" si="1"/>
        <v>496797.06000000006</v>
      </c>
      <c r="F16" s="138">
        <f t="shared" si="2"/>
        <v>498770.41428571433</v>
      </c>
      <c r="G16" s="217"/>
      <c r="H16" s="78"/>
    </row>
    <row r="17" spans="1:12" x14ac:dyDescent="0.2">
      <c r="A17" s="209">
        <v>11</v>
      </c>
      <c r="B17" s="79">
        <v>2004</v>
      </c>
      <c r="C17" s="80">
        <v>504269.4</v>
      </c>
      <c r="D17" s="137">
        <f t="shared" si="0"/>
        <v>505108.7666666666</v>
      </c>
      <c r="E17" s="137">
        <f t="shared" si="1"/>
        <v>504731.28000000009</v>
      </c>
      <c r="F17" s="138">
        <f t="shared" si="2"/>
        <v>504720.21428571438</v>
      </c>
      <c r="G17" s="217"/>
      <c r="H17" s="78"/>
    </row>
    <row r="18" spans="1:12" x14ac:dyDescent="0.2">
      <c r="A18" s="209">
        <v>12</v>
      </c>
      <c r="B18" s="79">
        <v>2005</v>
      </c>
      <c r="C18" s="80">
        <v>515134.1</v>
      </c>
      <c r="D18" s="137">
        <f t="shared" si="0"/>
        <v>513729.3666666667</v>
      </c>
      <c r="E18" s="137">
        <f t="shared" si="1"/>
        <v>512876.5</v>
      </c>
      <c r="F18" s="138">
        <f t="shared" si="2"/>
        <v>508455.71428571438</v>
      </c>
      <c r="G18" s="217"/>
      <c r="H18" s="78"/>
    </row>
    <row r="19" spans="1:12" x14ac:dyDescent="0.2">
      <c r="A19" s="209">
        <v>13</v>
      </c>
      <c r="B19" s="79">
        <v>2006</v>
      </c>
      <c r="C19" s="80">
        <v>521784.6</v>
      </c>
      <c r="D19" s="137">
        <f t="shared" si="0"/>
        <v>521396.7666666666</v>
      </c>
      <c r="E19" s="137">
        <f t="shared" si="1"/>
        <v>515344.34</v>
      </c>
      <c r="F19" s="138">
        <f t="shared" si="2"/>
        <v>509788.58571428573</v>
      </c>
      <c r="G19" s="217"/>
      <c r="H19" s="78"/>
    </row>
    <row r="20" spans="1:12" x14ac:dyDescent="0.2">
      <c r="A20" s="209">
        <v>14</v>
      </c>
      <c r="B20" s="79">
        <v>2007</v>
      </c>
      <c r="C20" s="80">
        <v>527271.6</v>
      </c>
      <c r="D20" s="137">
        <f t="shared" si="0"/>
        <v>519106.06666666665</v>
      </c>
      <c r="E20" s="137">
        <f t="shared" si="1"/>
        <v>513665.57999999996</v>
      </c>
      <c r="F20" s="138">
        <f t="shared" si="2"/>
        <v>512094.57142857148</v>
      </c>
      <c r="G20" s="217"/>
      <c r="H20" s="78"/>
    </row>
    <row r="21" spans="1:12" x14ac:dyDescent="0.2">
      <c r="A21" s="209">
        <v>15</v>
      </c>
      <c r="B21" s="79">
        <v>2008</v>
      </c>
      <c r="C21" s="80">
        <v>508262</v>
      </c>
      <c r="D21" s="137">
        <f t="shared" si="0"/>
        <v>510469.73333333334</v>
      </c>
      <c r="E21" s="137">
        <f t="shared" si="1"/>
        <v>513051.7</v>
      </c>
      <c r="F21" s="138">
        <f t="shared" si="2"/>
        <v>513582.75714285718</v>
      </c>
      <c r="G21" s="217"/>
      <c r="H21" s="78"/>
      <c r="I21" s="67" t="s">
        <v>63</v>
      </c>
      <c r="J21" s="67" t="s">
        <v>64</v>
      </c>
      <c r="K21" s="67" t="s">
        <v>65</v>
      </c>
      <c r="L21" s="67" t="s">
        <v>101</v>
      </c>
    </row>
    <row r="22" spans="1:12" x14ac:dyDescent="0.2">
      <c r="A22" s="209">
        <v>16</v>
      </c>
      <c r="B22" s="81">
        <v>2009</v>
      </c>
      <c r="C22" s="82">
        <v>495875.6</v>
      </c>
      <c r="D22" s="139">
        <f t="shared" si="0"/>
        <v>505400.76666666666</v>
      </c>
      <c r="E22" s="139">
        <f t="shared" si="1"/>
        <v>511632.12</v>
      </c>
      <c r="F22" s="140">
        <f t="shared" si="2"/>
        <v>513980.64285714284</v>
      </c>
      <c r="G22" s="145">
        <f>3344.2*15+460055</f>
        <v>510218</v>
      </c>
      <c r="H22" s="78"/>
      <c r="I22" s="145">
        <f>+D22-$C22</f>
        <v>9525.1666666666861</v>
      </c>
      <c r="J22" s="145">
        <f t="shared" ref="J22:L22" si="3">+E22-$C22</f>
        <v>15756.520000000019</v>
      </c>
      <c r="K22" s="145">
        <f t="shared" si="3"/>
        <v>18105.042857142864</v>
      </c>
      <c r="L22" s="145">
        <f t="shared" si="3"/>
        <v>14342.400000000023</v>
      </c>
    </row>
    <row r="23" spans="1:12" x14ac:dyDescent="0.2">
      <c r="A23" s="209">
        <v>17</v>
      </c>
      <c r="B23" s="79">
        <v>2010</v>
      </c>
      <c r="C23" s="80">
        <v>512064.7</v>
      </c>
      <c r="D23" s="137">
        <f t="shared" si="0"/>
        <v>507542.33333333331</v>
      </c>
      <c r="E23" s="137">
        <f t="shared" si="1"/>
        <v>509761.66</v>
      </c>
      <c r="F23" s="138">
        <f t="shared" si="2"/>
        <v>515450.3142857143</v>
      </c>
      <c r="G23" s="217"/>
      <c r="H23" s="78"/>
      <c r="I23" s="66">
        <f>+I22/D22</f>
        <v>1.8846759433091519E-2</v>
      </c>
      <c r="J23" s="66">
        <f>+J22/E22</f>
        <v>3.0796580949608909E-2</v>
      </c>
      <c r="K23" s="66">
        <f>+K22/F22</f>
        <v>3.5225145360532631E-2</v>
      </c>
      <c r="L23" s="66">
        <f>+L22/G22</f>
        <v>2.8110337150002593E-2</v>
      </c>
    </row>
    <row r="24" spans="1:12" x14ac:dyDescent="0.2">
      <c r="A24" s="209">
        <v>18</v>
      </c>
      <c r="B24" s="79">
        <v>2011</v>
      </c>
      <c r="C24" s="80">
        <v>514686.7</v>
      </c>
      <c r="D24" s="137">
        <f t="shared" si="0"/>
        <v>514890.23333333334</v>
      </c>
      <c r="E24" s="137">
        <f t="shared" si="1"/>
        <v>514523.72000000003</v>
      </c>
      <c r="F24" s="138">
        <f t="shared" si="2"/>
        <v>515867.98571428563</v>
      </c>
      <c r="G24" s="217"/>
      <c r="H24" s="78"/>
    </row>
    <row r="25" spans="1:12" x14ac:dyDescent="0.2">
      <c r="A25" s="209">
        <v>19</v>
      </c>
      <c r="B25" s="79">
        <v>2012</v>
      </c>
      <c r="C25" s="80">
        <v>517919.3</v>
      </c>
      <c r="D25" s="137">
        <f t="shared" si="0"/>
        <v>521559.43333333335</v>
      </c>
      <c r="E25" s="137">
        <f t="shared" si="1"/>
        <v>521387.66</v>
      </c>
      <c r="F25" s="138">
        <f t="shared" si="2"/>
        <v>520318.20000000007</v>
      </c>
      <c r="G25" s="217"/>
      <c r="H25" s="78"/>
    </row>
    <row r="26" spans="1:12" x14ac:dyDescent="0.2">
      <c r="A26" s="209">
        <v>20</v>
      </c>
      <c r="B26" s="79">
        <v>2013</v>
      </c>
      <c r="C26" s="80">
        <v>532072.30000000005</v>
      </c>
      <c r="D26" s="137">
        <f t="shared" si="0"/>
        <v>526728.96666666667</v>
      </c>
      <c r="E26" s="137">
        <f t="shared" si="1"/>
        <v>526857.42000000004</v>
      </c>
      <c r="F26" s="138">
        <f t="shared" si="2"/>
        <v>527118.69999999995</v>
      </c>
      <c r="G26" s="217"/>
      <c r="H26" s="78"/>
    </row>
    <row r="27" spans="1:12" x14ac:dyDescent="0.2">
      <c r="A27" s="209">
        <v>21</v>
      </c>
      <c r="B27" s="79">
        <v>2014</v>
      </c>
      <c r="C27" s="80">
        <v>530195.30000000005</v>
      </c>
      <c r="D27" s="137">
        <f t="shared" si="0"/>
        <v>533893.70000000007</v>
      </c>
      <c r="E27" s="137">
        <f t="shared" si="1"/>
        <v>532615.90000000014</v>
      </c>
      <c r="F27" s="138">
        <f t="shared" si="2"/>
        <v>532991.38571428577</v>
      </c>
      <c r="G27" s="217"/>
      <c r="H27" s="78"/>
    </row>
    <row r="28" spans="1:12" x14ac:dyDescent="0.2">
      <c r="A28" s="209">
        <v>22</v>
      </c>
      <c r="B28" s="79">
        <v>2015</v>
      </c>
      <c r="C28" s="80">
        <v>539413.5</v>
      </c>
      <c r="D28" s="137">
        <f t="shared" si="0"/>
        <v>537695.96666666667</v>
      </c>
      <c r="E28" s="137">
        <f t="shared" si="1"/>
        <v>539666.74</v>
      </c>
      <c r="F28" s="138">
        <f t="shared" si="2"/>
        <v>538683.57142857148</v>
      </c>
      <c r="G28" s="217"/>
      <c r="H28" s="78"/>
    </row>
    <row r="29" spans="1:12" x14ac:dyDescent="0.2">
      <c r="A29" s="209">
        <v>23</v>
      </c>
      <c r="B29" s="79">
        <v>2016</v>
      </c>
      <c r="C29" s="80">
        <v>543479.1</v>
      </c>
      <c r="D29" s="137">
        <f t="shared" si="0"/>
        <v>545355.3666666667</v>
      </c>
      <c r="E29" s="137">
        <f t="shared" si="1"/>
        <v>544158.67999999993</v>
      </c>
      <c r="F29" s="138">
        <f t="shared" si="2"/>
        <v>543283.27142857143</v>
      </c>
      <c r="G29" s="217"/>
      <c r="H29" s="78"/>
    </row>
    <row r="30" spans="1:12" x14ac:dyDescent="0.2">
      <c r="A30" s="209">
        <v>24</v>
      </c>
      <c r="B30" s="79">
        <v>2017</v>
      </c>
      <c r="C30" s="80">
        <v>553173.5</v>
      </c>
      <c r="D30" s="137">
        <f t="shared" si="0"/>
        <v>550394.8666666667</v>
      </c>
      <c r="E30" s="137">
        <f t="shared" si="1"/>
        <v>548143.05999999994</v>
      </c>
      <c r="F30" s="138">
        <f t="shared" si="2"/>
        <v>542795.37142857141</v>
      </c>
      <c r="G30" s="217"/>
      <c r="H30" s="78"/>
    </row>
    <row r="31" spans="1:12" x14ac:dyDescent="0.2">
      <c r="A31" s="209">
        <v>25</v>
      </c>
      <c r="B31" s="79">
        <v>2018</v>
      </c>
      <c r="C31" s="80">
        <v>554532</v>
      </c>
      <c r="D31" s="137">
        <f t="shared" si="0"/>
        <v>552607.56666666665</v>
      </c>
      <c r="E31" s="137">
        <f t="shared" si="1"/>
        <v>545991.76</v>
      </c>
      <c r="F31" s="138">
        <f t="shared" si="2"/>
        <v>544863.51428571425</v>
      </c>
      <c r="G31" s="217"/>
      <c r="H31" s="78"/>
    </row>
    <row r="32" spans="1:12" x14ac:dyDescent="0.2">
      <c r="A32" s="209">
        <v>26</v>
      </c>
      <c r="B32" s="79">
        <v>2019</v>
      </c>
      <c r="C32" s="80">
        <v>550117.19999999995</v>
      </c>
      <c r="D32" s="137">
        <f t="shared" si="0"/>
        <v>544435.4</v>
      </c>
      <c r="E32" s="137">
        <f t="shared" si="1"/>
        <v>546230.4</v>
      </c>
      <c r="F32" s="138">
        <f t="shared" si="2"/>
        <v>546685.94285714277</v>
      </c>
      <c r="G32" s="217"/>
      <c r="H32" s="78"/>
      <c r="I32" s="67" t="s">
        <v>63</v>
      </c>
      <c r="J32" s="67" t="s">
        <v>64</v>
      </c>
      <c r="K32" s="67" t="s">
        <v>65</v>
      </c>
      <c r="L32" s="67" t="s">
        <v>101</v>
      </c>
    </row>
    <row r="33" spans="1:17" x14ac:dyDescent="0.2">
      <c r="A33" s="209">
        <v>27</v>
      </c>
      <c r="B33" s="81">
        <v>2020</v>
      </c>
      <c r="C33" s="82">
        <v>528657</v>
      </c>
      <c r="D33" s="139">
        <f t="shared" si="0"/>
        <v>541148.83333333337</v>
      </c>
      <c r="E33" s="139">
        <f t="shared" si="1"/>
        <v>546029.80000000005</v>
      </c>
      <c r="F33" s="140">
        <f t="shared" si="2"/>
        <v>548443.82857142854</v>
      </c>
      <c r="G33" s="145">
        <f>3344.2*26+460055</f>
        <v>547004.19999999995</v>
      </c>
      <c r="H33" s="78"/>
      <c r="I33" s="145">
        <f>+D33-$C33</f>
        <v>12491.833333333372</v>
      </c>
      <c r="J33" s="145">
        <f>+E33-$C33</f>
        <v>17372.800000000047</v>
      </c>
      <c r="K33" s="145">
        <f t="shared" ref="K33" si="4">+F33-$C33</f>
        <v>19786.828571428545</v>
      </c>
      <c r="L33" s="145">
        <f t="shared" ref="L33" si="5">+G33-$C33</f>
        <v>18347.199999999953</v>
      </c>
    </row>
    <row r="34" spans="1:17" x14ac:dyDescent="0.2">
      <c r="A34" s="209">
        <v>28</v>
      </c>
      <c r="B34" s="74">
        <v>2021</v>
      </c>
      <c r="C34" s="76">
        <v>544672.30000000005</v>
      </c>
      <c r="D34" s="141">
        <f t="shared" si="0"/>
        <v>541833.26666666672</v>
      </c>
      <c r="E34" s="141">
        <f t="shared" si="1"/>
        <v>546280.26</v>
      </c>
      <c r="F34" s="142"/>
      <c r="G34" s="217"/>
      <c r="H34" s="78"/>
      <c r="I34" s="66">
        <f>+I33/D33</f>
        <v>2.308391437598967E-2</v>
      </c>
      <c r="J34" s="66">
        <f>+J33/E33</f>
        <v>3.1816578509085119E-2</v>
      </c>
      <c r="K34" s="66">
        <f>+K33/F33</f>
        <v>3.6078131507047376E-2</v>
      </c>
      <c r="L34" s="66">
        <f>+L33/G33</f>
        <v>3.3541241548053845E-2</v>
      </c>
    </row>
    <row r="35" spans="1:17" x14ac:dyDescent="0.2">
      <c r="A35" s="209">
        <v>29</v>
      </c>
      <c r="B35" s="79">
        <v>2022</v>
      </c>
      <c r="C35" s="78">
        <v>552170.5</v>
      </c>
      <c r="D35" s="137">
        <f t="shared" si="0"/>
        <v>550875.70000000007</v>
      </c>
      <c r="E35" s="137"/>
      <c r="F35" s="138"/>
      <c r="G35" s="217"/>
      <c r="H35" s="78"/>
    </row>
    <row r="36" spans="1:17" x14ac:dyDescent="0.2">
      <c r="A36" s="209">
        <v>30</v>
      </c>
      <c r="B36" s="84">
        <v>2023</v>
      </c>
      <c r="C36" s="85">
        <v>555784.30000000005</v>
      </c>
      <c r="D36" s="143"/>
      <c r="E36" s="143"/>
      <c r="F36" s="144"/>
      <c r="G36" s="218"/>
    </row>
    <row r="37" spans="1:17" x14ac:dyDescent="0.2">
      <c r="B37" s="86"/>
      <c r="C37" s="78"/>
      <c r="D37" s="87"/>
      <c r="E37" s="87"/>
      <c r="F37" s="87"/>
      <c r="G37" s="87"/>
    </row>
    <row r="39" spans="1:17" x14ac:dyDescent="0.2">
      <c r="C39" s="67" t="s">
        <v>59</v>
      </c>
      <c r="D39" s="67" t="s">
        <v>60</v>
      </c>
      <c r="M39" s="67"/>
      <c r="N39" s="67" t="s">
        <v>59</v>
      </c>
      <c r="O39" s="67" t="s">
        <v>60</v>
      </c>
    </row>
    <row r="40" spans="1:17" ht="15" thickBot="1" x14ac:dyDescent="0.25">
      <c r="D40" s="68" t="s">
        <v>57</v>
      </c>
      <c r="M40" s="67"/>
      <c r="O40" s="68" t="s">
        <v>57</v>
      </c>
    </row>
    <row r="41" spans="1:17" x14ac:dyDescent="0.2">
      <c r="B41" s="88">
        <v>2007</v>
      </c>
      <c r="C41" s="89">
        <v>535290.80000000005</v>
      </c>
      <c r="D41" s="90"/>
      <c r="M41" s="88">
        <v>2006</v>
      </c>
      <c r="N41" s="91">
        <v>521784.6</v>
      </c>
      <c r="O41" s="92"/>
    </row>
    <row r="42" spans="1:17" x14ac:dyDescent="0.2">
      <c r="B42" s="93">
        <v>2008</v>
      </c>
      <c r="C42" s="94">
        <v>528835</v>
      </c>
      <c r="D42" s="95"/>
      <c r="E42" s="67" t="s">
        <v>63</v>
      </c>
      <c r="M42" s="93">
        <v>2007</v>
      </c>
      <c r="N42" s="80">
        <v>527271.6</v>
      </c>
      <c r="O42" s="96"/>
    </row>
    <row r="43" spans="1:17" x14ac:dyDescent="0.2">
      <c r="B43" s="97">
        <v>2009</v>
      </c>
      <c r="C43" s="83">
        <v>495480.2</v>
      </c>
      <c r="D43" s="146">
        <f>(C41+C42+C44+C45)/4</f>
        <v>522648.25</v>
      </c>
      <c r="E43" s="147">
        <f>+D43-C43</f>
        <v>27168.049999999988</v>
      </c>
      <c r="M43" s="93">
        <v>2008</v>
      </c>
      <c r="N43" s="80">
        <v>508262</v>
      </c>
      <c r="O43" s="96"/>
      <c r="P43" s="67" t="s">
        <v>63</v>
      </c>
    </row>
    <row r="44" spans="1:17" x14ac:dyDescent="0.2">
      <c r="B44" s="93">
        <v>2010</v>
      </c>
      <c r="C44" s="94">
        <v>513771.6</v>
      </c>
      <c r="D44" s="95"/>
      <c r="E44" s="165">
        <f>E43/(E43+C43)</f>
        <v>5.1981519119216391E-2</v>
      </c>
      <c r="F44" s="68" t="s">
        <v>66</v>
      </c>
      <c r="M44" s="97">
        <v>2009</v>
      </c>
      <c r="N44" s="82">
        <v>495875.6</v>
      </c>
      <c r="O44" s="146">
        <f>SUM(N41:N43,N45:N47)/6</f>
        <v>516998.14999999997</v>
      </c>
      <c r="P44" s="147">
        <f>+O44-N44</f>
        <v>21122.549999999988</v>
      </c>
    </row>
    <row r="45" spans="1:17" ht="15" thickBot="1" x14ac:dyDescent="0.25">
      <c r="B45" s="100">
        <v>2011</v>
      </c>
      <c r="C45" s="101">
        <v>512695.6</v>
      </c>
      <c r="D45" s="102"/>
      <c r="F45" s="103" t="s">
        <v>67</v>
      </c>
      <c r="G45" s="103"/>
      <c r="M45" s="93">
        <v>2010</v>
      </c>
      <c r="N45" s="80">
        <v>512064.7</v>
      </c>
      <c r="O45" s="96"/>
      <c r="P45" s="165">
        <f>P44/(P44+N44)</f>
        <v>4.0856142328555702E-2</v>
      </c>
      <c r="Q45" s="68" t="s">
        <v>66</v>
      </c>
    </row>
    <row r="46" spans="1:17" x14ac:dyDescent="0.2">
      <c r="B46" s="86"/>
      <c r="C46" s="78"/>
      <c r="D46" s="87"/>
      <c r="M46" s="93">
        <v>2011</v>
      </c>
      <c r="N46" s="80">
        <v>514686.7</v>
      </c>
      <c r="O46" s="96"/>
      <c r="Q46" s="103" t="s">
        <v>68</v>
      </c>
    </row>
    <row r="47" spans="1:17" ht="15" thickBot="1" x14ac:dyDescent="0.25">
      <c r="B47" s="86"/>
      <c r="C47" s="78"/>
      <c r="D47" s="87"/>
      <c r="M47" s="100">
        <v>2012</v>
      </c>
      <c r="N47" s="104">
        <v>517919.3</v>
      </c>
      <c r="O47" s="105"/>
    </row>
    <row r="48" spans="1:17" x14ac:dyDescent="0.2">
      <c r="B48" s="86"/>
      <c r="C48" s="78"/>
      <c r="D48" s="87"/>
    </row>
    <row r="49" spans="2:17" x14ac:dyDescent="0.2">
      <c r="B49" s="86"/>
      <c r="C49" s="78"/>
      <c r="D49" s="87"/>
    </row>
    <row r="50" spans="2:17" x14ac:dyDescent="0.2">
      <c r="C50" s="67" t="s">
        <v>59</v>
      </c>
      <c r="D50" s="67" t="s">
        <v>60</v>
      </c>
    </row>
    <row r="51" spans="2:17" ht="15" thickBot="1" x14ac:dyDescent="0.25">
      <c r="D51" s="68" t="s">
        <v>58</v>
      </c>
      <c r="M51" s="67"/>
      <c r="N51" s="67" t="s">
        <v>59</v>
      </c>
      <c r="O51" s="67" t="s">
        <v>60</v>
      </c>
    </row>
    <row r="52" spans="2:17" ht="15" thickBot="1" x14ac:dyDescent="0.25">
      <c r="B52" s="88">
        <v>2018</v>
      </c>
      <c r="C52" s="89">
        <v>556272</v>
      </c>
      <c r="D52" s="90"/>
      <c r="M52" s="67"/>
      <c r="O52" s="68" t="s">
        <v>57</v>
      </c>
    </row>
    <row r="53" spans="2:17" x14ac:dyDescent="0.2">
      <c r="B53" s="93">
        <v>2019</v>
      </c>
      <c r="C53" s="94">
        <v>553044.19999999995</v>
      </c>
      <c r="D53" s="95"/>
      <c r="E53" s="67" t="s">
        <v>63</v>
      </c>
      <c r="M53" s="88">
        <v>2017</v>
      </c>
      <c r="N53" s="91">
        <v>553173.5</v>
      </c>
      <c r="O53" s="92"/>
    </row>
    <row r="54" spans="2:17" x14ac:dyDescent="0.2">
      <c r="B54" s="97">
        <v>2020</v>
      </c>
      <c r="C54" s="83">
        <v>528297</v>
      </c>
      <c r="D54" s="146">
        <f>(C52+C53+C55+C56)/4</f>
        <v>553044.15</v>
      </c>
      <c r="E54" s="147">
        <f>+D54-C54</f>
        <v>24747.150000000023</v>
      </c>
      <c r="M54" s="93">
        <v>2018</v>
      </c>
      <c r="N54" s="80">
        <v>554532</v>
      </c>
      <c r="O54" s="96"/>
    </row>
    <row r="55" spans="2:17" x14ac:dyDescent="0.2">
      <c r="B55" s="93">
        <v>2021</v>
      </c>
      <c r="C55" s="94">
        <v>544974.4</v>
      </c>
      <c r="D55" s="95"/>
      <c r="E55" s="165">
        <f>E54/(E54+C54)</f>
        <v>4.4747150837776736E-2</v>
      </c>
      <c r="F55" s="68" t="s">
        <v>66</v>
      </c>
      <c r="M55" s="93">
        <v>2019</v>
      </c>
      <c r="N55" s="80">
        <v>550117.19999999995</v>
      </c>
      <c r="O55" s="96"/>
      <c r="P55" s="67" t="s">
        <v>63</v>
      </c>
    </row>
    <row r="56" spans="2:17" ht="15" thickBot="1" x14ac:dyDescent="0.25">
      <c r="B56" s="100">
        <v>2022</v>
      </c>
      <c r="C56" s="101">
        <v>557886</v>
      </c>
      <c r="D56" s="102"/>
      <c r="M56" s="97">
        <v>2020</v>
      </c>
      <c r="N56" s="82">
        <v>528657</v>
      </c>
      <c r="O56" s="98">
        <f>SUM(N53:N55,N57:N59)/6</f>
        <v>551741.6333333333</v>
      </c>
      <c r="P56" s="99">
        <f>+O56-N56</f>
        <v>23084.633333333302</v>
      </c>
    </row>
    <row r="57" spans="2:17" x14ac:dyDescent="0.2">
      <c r="M57" s="106">
        <v>2021</v>
      </c>
      <c r="N57" s="76">
        <v>544672.30000000005</v>
      </c>
      <c r="O57" s="96"/>
      <c r="P57" s="165">
        <f>P56/(P56+N56)</f>
        <v>4.183957116643177E-2</v>
      </c>
      <c r="Q57" s="68" t="s">
        <v>66</v>
      </c>
    </row>
    <row r="58" spans="2:17" x14ac:dyDescent="0.2">
      <c r="M58" s="93">
        <v>2022</v>
      </c>
      <c r="N58" s="78">
        <v>552170.5</v>
      </c>
      <c r="O58" s="96"/>
      <c r="Q58" s="103"/>
    </row>
    <row r="59" spans="2:17" ht="15" thickBot="1" x14ac:dyDescent="0.25">
      <c r="M59" s="100">
        <v>2023</v>
      </c>
      <c r="N59" s="107">
        <v>555784.30000000005</v>
      </c>
      <c r="O59" s="105"/>
    </row>
  </sheetData>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0B6F7-7C61-45D1-A055-C03E2C3A6EF8}">
  <dimension ref="A2:K45"/>
  <sheetViews>
    <sheetView workbookViewId="0"/>
  </sheetViews>
  <sheetFormatPr defaultRowHeight="13.5" x14ac:dyDescent="0.2"/>
  <cols>
    <col min="1" max="1" width="3.08984375" style="109" customWidth="1"/>
    <col min="2" max="2" width="8.7265625" style="108"/>
    <col min="3" max="7" width="14" style="109" customWidth="1"/>
    <col min="8" max="8" width="2.54296875" style="109" customWidth="1"/>
    <col min="9" max="9" width="12.26953125" style="109" customWidth="1"/>
    <col min="10" max="10" width="12.1796875" style="109" customWidth="1"/>
    <col min="11" max="11" width="12.81640625" style="109" customWidth="1"/>
    <col min="12" max="12" width="3" style="109" customWidth="1"/>
    <col min="13" max="16384" width="8.7265625" style="109"/>
  </cols>
  <sheetData>
    <row r="2" spans="2:8" ht="16" x14ac:dyDescent="0.2">
      <c r="B2" s="175" t="s">
        <v>79</v>
      </c>
    </row>
    <row r="3" spans="2:8" ht="16" x14ac:dyDescent="0.2">
      <c r="B3" s="176" t="s">
        <v>78</v>
      </c>
    </row>
    <row r="5" spans="2:8" x14ac:dyDescent="0.2">
      <c r="C5" s="108" t="s">
        <v>59</v>
      </c>
      <c r="D5" s="108" t="s">
        <v>60</v>
      </c>
      <c r="E5" s="108" t="s">
        <v>61</v>
      </c>
      <c r="F5" s="108" t="s">
        <v>62</v>
      </c>
      <c r="G5" s="108" t="s">
        <v>102</v>
      </c>
    </row>
    <row r="6" spans="2:8" ht="21.5" customHeight="1" x14ac:dyDescent="0.2">
      <c r="C6" s="211" t="s">
        <v>72</v>
      </c>
      <c r="D6" s="110" t="s">
        <v>54</v>
      </c>
      <c r="E6" s="110" t="s">
        <v>55</v>
      </c>
      <c r="F6" s="111" t="s">
        <v>56</v>
      </c>
      <c r="G6" s="121" t="s">
        <v>103</v>
      </c>
      <c r="H6" s="112"/>
    </row>
    <row r="7" spans="2:8" x14ac:dyDescent="0.2">
      <c r="B7" s="113">
        <v>1994</v>
      </c>
      <c r="C7" s="114"/>
      <c r="D7" s="115"/>
      <c r="E7" s="115"/>
      <c r="F7" s="116"/>
      <c r="G7" s="212"/>
      <c r="H7" s="117"/>
    </row>
    <row r="8" spans="2:8" x14ac:dyDescent="0.2">
      <c r="B8" s="118">
        <v>1995</v>
      </c>
      <c r="C8" s="119"/>
      <c r="D8" s="117"/>
      <c r="E8" s="117"/>
      <c r="F8" s="120"/>
      <c r="G8" s="213"/>
      <c r="H8" s="117"/>
    </row>
    <row r="9" spans="2:8" x14ac:dyDescent="0.2">
      <c r="B9" s="118">
        <v>1996</v>
      </c>
      <c r="C9" s="119"/>
      <c r="D9" s="117"/>
      <c r="E9" s="117"/>
      <c r="F9" s="120"/>
      <c r="G9" s="213"/>
      <c r="H9" s="117"/>
    </row>
    <row r="10" spans="2:8" x14ac:dyDescent="0.2">
      <c r="B10" s="118">
        <v>1997</v>
      </c>
      <c r="C10" s="119"/>
      <c r="D10" s="117"/>
      <c r="E10" s="117"/>
      <c r="F10" s="120"/>
      <c r="G10" s="213"/>
      <c r="H10" s="117"/>
    </row>
    <row r="11" spans="2:8" x14ac:dyDescent="0.2">
      <c r="B11" s="118">
        <v>1998</v>
      </c>
      <c r="C11" s="119"/>
      <c r="D11" s="117"/>
      <c r="E11" s="117"/>
      <c r="F11" s="120"/>
      <c r="G11" s="213"/>
      <c r="H11" s="117"/>
    </row>
    <row r="12" spans="2:8" x14ac:dyDescent="0.2">
      <c r="B12" s="118">
        <v>1999</v>
      </c>
      <c r="C12" s="119"/>
      <c r="D12" s="117"/>
      <c r="E12" s="117"/>
      <c r="F12" s="120"/>
      <c r="G12" s="213"/>
      <c r="H12" s="117"/>
    </row>
    <row r="13" spans="2:8" x14ac:dyDescent="0.2">
      <c r="B13" s="118">
        <v>2000</v>
      </c>
      <c r="C13" s="119"/>
      <c r="D13" s="117"/>
      <c r="E13" s="117"/>
      <c r="F13" s="120"/>
      <c r="G13" s="213"/>
      <c r="H13" s="117"/>
    </row>
    <row r="14" spans="2:8" x14ac:dyDescent="0.2">
      <c r="B14" s="118">
        <v>2001</v>
      </c>
      <c r="C14" s="119"/>
      <c r="D14" s="117"/>
      <c r="E14" s="117"/>
      <c r="F14" s="120"/>
      <c r="G14" s="213"/>
      <c r="H14" s="117"/>
    </row>
    <row r="15" spans="2:8" x14ac:dyDescent="0.2">
      <c r="B15" s="118">
        <v>2002</v>
      </c>
      <c r="C15" s="119"/>
      <c r="D15" s="117"/>
      <c r="E15" s="117"/>
      <c r="F15" s="120"/>
      <c r="G15" s="213"/>
      <c r="H15" s="117"/>
    </row>
    <row r="16" spans="2:8" x14ac:dyDescent="0.2">
      <c r="B16" s="118">
        <v>2003</v>
      </c>
      <c r="C16" s="119"/>
      <c r="D16" s="117"/>
      <c r="E16" s="117"/>
      <c r="F16" s="120"/>
      <c r="G16" s="213"/>
      <c r="H16" s="117"/>
    </row>
    <row r="17" spans="1:11" x14ac:dyDescent="0.2">
      <c r="B17" s="118">
        <v>2004</v>
      </c>
      <c r="C17" s="119"/>
      <c r="D17" s="117"/>
      <c r="E17" s="117"/>
      <c r="F17" s="120"/>
      <c r="G17" s="213"/>
      <c r="H17" s="117"/>
    </row>
    <row r="18" spans="1:11" x14ac:dyDescent="0.2">
      <c r="B18" s="118">
        <v>2005</v>
      </c>
      <c r="C18" s="119"/>
      <c r="D18" s="117"/>
      <c r="E18" s="117"/>
      <c r="F18" s="120"/>
      <c r="G18" s="213"/>
      <c r="H18" s="117"/>
    </row>
    <row r="19" spans="1:11" x14ac:dyDescent="0.2">
      <c r="B19" s="118">
        <v>2006</v>
      </c>
      <c r="C19" s="119"/>
      <c r="D19" s="117"/>
      <c r="E19" s="117"/>
      <c r="F19" s="120"/>
      <c r="G19" s="213"/>
      <c r="H19" s="117"/>
    </row>
    <row r="20" spans="1:11" x14ac:dyDescent="0.2">
      <c r="B20" s="118">
        <v>2007</v>
      </c>
      <c r="C20" s="119"/>
      <c r="D20" s="117"/>
      <c r="E20" s="117"/>
      <c r="F20" s="120"/>
      <c r="G20" s="213"/>
      <c r="H20" s="117"/>
    </row>
    <row r="21" spans="1:11" x14ac:dyDescent="0.2">
      <c r="B21" s="118">
        <v>2008</v>
      </c>
      <c r="C21" s="119"/>
      <c r="D21" s="117"/>
      <c r="E21" s="117"/>
      <c r="F21" s="120"/>
      <c r="G21" s="213"/>
      <c r="H21" s="117"/>
    </row>
    <row r="22" spans="1:11" x14ac:dyDescent="0.2">
      <c r="B22" s="121">
        <v>2009</v>
      </c>
      <c r="C22" s="122"/>
      <c r="D22" s="123"/>
      <c r="E22" s="123"/>
      <c r="F22" s="124"/>
      <c r="G22" s="216"/>
      <c r="H22" s="117"/>
    </row>
    <row r="23" spans="1:11" x14ac:dyDescent="0.2">
      <c r="B23" s="118">
        <v>2010</v>
      </c>
      <c r="C23" s="119"/>
      <c r="D23" s="117"/>
      <c r="E23" s="117"/>
      <c r="F23" s="120"/>
      <c r="G23" s="213"/>
      <c r="H23" s="117"/>
    </row>
    <row r="24" spans="1:11" x14ac:dyDescent="0.2">
      <c r="A24" s="210">
        <v>1</v>
      </c>
      <c r="B24" s="118">
        <v>2011</v>
      </c>
      <c r="C24" s="119">
        <v>38958799</v>
      </c>
      <c r="D24" s="117"/>
      <c r="E24" s="117"/>
      <c r="F24" s="120"/>
      <c r="G24" s="213"/>
      <c r="H24" s="117"/>
    </row>
    <row r="25" spans="1:11" x14ac:dyDescent="0.2">
      <c r="A25" s="210">
        <v>2</v>
      </c>
      <c r="B25" s="118">
        <v>2012</v>
      </c>
      <c r="C25" s="119">
        <v>39561649</v>
      </c>
      <c r="D25" s="167">
        <f t="shared" ref="D25:D34" si="0">(C24+C25+C26)/3</f>
        <v>39630963</v>
      </c>
      <c r="E25" s="167"/>
      <c r="F25" s="168"/>
      <c r="G25" s="214"/>
      <c r="H25" s="117"/>
    </row>
    <row r="26" spans="1:11" x14ac:dyDescent="0.2">
      <c r="A26" s="210">
        <v>3</v>
      </c>
      <c r="B26" s="118">
        <v>2013</v>
      </c>
      <c r="C26" s="119">
        <v>40372441</v>
      </c>
      <c r="D26" s="167">
        <f t="shared" si="0"/>
        <v>40119362.666666664</v>
      </c>
      <c r="E26" s="167">
        <f t="shared" ref="E26:E33" si="1">(+C24+C25+C26+C27+C28)/5</f>
        <v>40261475.200000003</v>
      </c>
      <c r="F26" s="168"/>
      <c r="G26" s="214"/>
      <c r="H26" s="117"/>
    </row>
    <row r="27" spans="1:11" x14ac:dyDescent="0.2">
      <c r="A27" s="210">
        <v>4</v>
      </c>
      <c r="B27" s="118">
        <v>2014</v>
      </c>
      <c r="C27" s="119">
        <v>40423998</v>
      </c>
      <c r="D27" s="167">
        <f t="shared" si="0"/>
        <v>40928976</v>
      </c>
      <c r="E27" s="167">
        <f t="shared" si="1"/>
        <v>40665276</v>
      </c>
      <c r="F27" s="168">
        <f t="shared" ref="F27:F32" si="2">(C24+C25+C26+C27+C28+C29+C30)/7</f>
        <v>40632329</v>
      </c>
      <c r="G27" s="214"/>
      <c r="H27" s="117"/>
    </row>
    <row r="28" spans="1:11" x14ac:dyDescent="0.2">
      <c r="A28" s="210">
        <v>5</v>
      </c>
      <c r="B28" s="118">
        <v>2015</v>
      </c>
      <c r="C28" s="119">
        <v>41990489</v>
      </c>
      <c r="D28" s="167">
        <f t="shared" si="0"/>
        <v>41130763.333333336</v>
      </c>
      <c r="E28" s="167">
        <f t="shared" si="1"/>
        <v>41181171</v>
      </c>
      <c r="F28" s="168">
        <f t="shared" si="2"/>
        <v>41163920.285714284</v>
      </c>
      <c r="G28" s="214"/>
      <c r="H28" s="117"/>
    </row>
    <row r="29" spans="1:11" x14ac:dyDescent="0.2">
      <c r="A29" s="210">
        <v>6</v>
      </c>
      <c r="B29" s="118">
        <v>2016</v>
      </c>
      <c r="C29" s="119">
        <v>40977803</v>
      </c>
      <c r="D29" s="167">
        <f t="shared" si="0"/>
        <v>41703138.666666664</v>
      </c>
      <c r="E29" s="167">
        <f t="shared" si="1"/>
        <v>41642670.399999999</v>
      </c>
      <c r="F29" s="168">
        <f t="shared" si="2"/>
        <v>41379905.285714284</v>
      </c>
      <c r="G29" s="214"/>
      <c r="H29" s="117"/>
    </row>
    <row r="30" spans="1:11" x14ac:dyDescent="0.2">
      <c r="A30" s="210">
        <v>7</v>
      </c>
      <c r="B30" s="118">
        <v>2017</v>
      </c>
      <c r="C30" s="119">
        <v>42141124</v>
      </c>
      <c r="D30" s="167">
        <f t="shared" si="0"/>
        <v>41932955</v>
      </c>
      <c r="E30" s="167">
        <f t="shared" si="1"/>
        <v>41772579.600000001</v>
      </c>
      <c r="F30" s="168">
        <f t="shared" si="2"/>
        <v>41251650</v>
      </c>
      <c r="G30" s="214"/>
      <c r="H30" s="117"/>
    </row>
    <row r="31" spans="1:11" x14ac:dyDescent="0.2">
      <c r="A31" s="210">
        <v>8</v>
      </c>
      <c r="B31" s="118">
        <v>2018</v>
      </c>
      <c r="C31" s="119">
        <v>42679938</v>
      </c>
      <c r="D31" s="167">
        <f t="shared" si="0"/>
        <v>41964868.666666664</v>
      </c>
      <c r="E31" s="167">
        <f t="shared" si="1"/>
        <v>41269412.600000001</v>
      </c>
      <c r="F31" s="168">
        <f t="shared" si="2"/>
        <v>41281051.142857142</v>
      </c>
      <c r="G31" s="214"/>
      <c r="H31" s="117"/>
    </row>
    <row r="32" spans="1:11" x14ac:dyDescent="0.2">
      <c r="A32" s="210">
        <v>9</v>
      </c>
      <c r="B32" s="118">
        <v>2019</v>
      </c>
      <c r="C32" s="119">
        <v>41073544</v>
      </c>
      <c r="D32" s="167">
        <f t="shared" si="0"/>
        <v>41076045.333333336</v>
      </c>
      <c r="E32" s="167">
        <f t="shared" si="1"/>
        <v>41199813.200000003</v>
      </c>
      <c r="F32" s="168">
        <f t="shared" si="2"/>
        <v>41383645.428571425</v>
      </c>
      <c r="G32" s="214"/>
      <c r="H32" s="117"/>
      <c r="I32" s="108" t="s">
        <v>63</v>
      </c>
      <c r="J32" s="108" t="s">
        <v>64</v>
      </c>
      <c r="K32" s="108" t="s">
        <v>104</v>
      </c>
    </row>
    <row r="33" spans="1:11" x14ac:dyDescent="0.2">
      <c r="A33" s="210">
        <v>10</v>
      </c>
      <c r="B33" s="121">
        <v>2020</v>
      </c>
      <c r="C33" s="122">
        <v>39474654</v>
      </c>
      <c r="D33" s="169">
        <f t="shared" si="0"/>
        <v>40392668</v>
      </c>
      <c r="E33" s="169">
        <f t="shared" si="1"/>
        <v>41313318.200000003</v>
      </c>
      <c r="F33" s="170"/>
      <c r="G33" s="171">
        <f>178520*9+40000000</f>
        <v>41606680</v>
      </c>
      <c r="H33" s="117"/>
      <c r="I33" s="171">
        <f>+D33-$C33</f>
        <v>918014</v>
      </c>
      <c r="J33" s="171">
        <f t="shared" ref="J33" si="3">+E33-$C33</f>
        <v>1838664.200000003</v>
      </c>
      <c r="K33" s="171">
        <f>+G33-$C33</f>
        <v>2132026</v>
      </c>
    </row>
    <row r="34" spans="1:11" x14ac:dyDescent="0.2">
      <c r="A34" s="210">
        <v>11</v>
      </c>
      <c r="B34" s="118">
        <v>2021</v>
      </c>
      <c r="C34" s="119">
        <v>40629806</v>
      </c>
      <c r="D34" s="167">
        <f t="shared" si="0"/>
        <v>40937703</v>
      </c>
      <c r="E34" s="167"/>
      <c r="F34" s="168"/>
      <c r="G34" s="214"/>
      <c r="H34" s="117"/>
      <c r="I34" s="125">
        <f>I33/(I33+$C$33)</f>
        <v>2.2727243469037501E-2</v>
      </c>
      <c r="J34" s="125">
        <f>J33/(J33+$C$33)</f>
        <v>4.4505362437820425E-2</v>
      </c>
      <c r="K34" s="125">
        <f>K33/(K33+$C$33)</f>
        <v>5.1242396653614276E-2</v>
      </c>
    </row>
    <row r="35" spans="1:11" x14ac:dyDescent="0.2">
      <c r="A35" s="210">
        <v>12</v>
      </c>
      <c r="B35" s="126">
        <v>2022</v>
      </c>
      <c r="C35" s="127">
        <v>42708649</v>
      </c>
      <c r="D35" s="128"/>
      <c r="E35" s="128"/>
      <c r="F35" s="129"/>
      <c r="G35" s="215"/>
      <c r="H35" s="117"/>
    </row>
    <row r="38" spans="1:11" x14ac:dyDescent="0.2">
      <c r="B38" s="130"/>
      <c r="C38" s="117"/>
      <c r="D38" s="131"/>
    </row>
    <row r="39" spans="1:11" x14ac:dyDescent="0.2">
      <c r="C39" s="108" t="s">
        <v>59</v>
      </c>
      <c r="D39" s="108" t="s">
        <v>60</v>
      </c>
    </row>
    <row r="40" spans="1:11" x14ac:dyDescent="0.2">
      <c r="D40" s="109" t="s">
        <v>58</v>
      </c>
    </row>
    <row r="41" spans="1:11" x14ac:dyDescent="0.2">
      <c r="B41" s="113">
        <v>2018</v>
      </c>
      <c r="C41" s="114">
        <v>42679938</v>
      </c>
      <c r="D41" s="132"/>
    </row>
    <row r="42" spans="1:11" x14ac:dyDescent="0.2">
      <c r="B42" s="118">
        <v>2019</v>
      </c>
      <c r="C42" s="119">
        <v>41073544</v>
      </c>
      <c r="D42" s="133"/>
      <c r="E42" s="108" t="s">
        <v>63</v>
      </c>
    </row>
    <row r="43" spans="1:11" x14ac:dyDescent="0.2">
      <c r="B43" s="121">
        <v>2020</v>
      </c>
      <c r="C43" s="122">
        <v>39474654</v>
      </c>
      <c r="D43" s="172">
        <f>(C41+C42+C44+C45)/4</f>
        <v>41772984.25</v>
      </c>
      <c r="E43" s="134">
        <f>+D43-C43</f>
        <v>2298330.25</v>
      </c>
      <c r="F43" s="135"/>
      <c r="G43" s="135"/>
    </row>
    <row r="44" spans="1:11" x14ac:dyDescent="0.2">
      <c r="B44" s="118">
        <v>2021</v>
      </c>
      <c r="C44" s="119">
        <v>40629806</v>
      </c>
      <c r="D44" s="133"/>
      <c r="E44" s="166">
        <f>E43/(E43+C43)</f>
        <v>5.5019536939116341E-2</v>
      </c>
      <c r="F44" s="135" t="s">
        <v>66</v>
      </c>
      <c r="G44" s="135"/>
    </row>
    <row r="45" spans="1:11" x14ac:dyDescent="0.2">
      <c r="B45" s="126">
        <v>2022</v>
      </c>
      <c r="C45" s="127">
        <v>42708649</v>
      </c>
      <c r="D45" s="136"/>
    </row>
  </sheetData>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81F62-5930-4CF6-AC89-4EF3B7CDC1D2}">
  <dimension ref="A1:X101"/>
  <sheetViews>
    <sheetView zoomScale="80" zoomScaleNormal="80" workbookViewId="0"/>
  </sheetViews>
  <sheetFormatPr defaultColWidth="9.81640625" defaultRowHeight="14.5" x14ac:dyDescent="0.2"/>
  <cols>
    <col min="1" max="1" width="8.7265625" style="185" customWidth="1"/>
    <col min="2" max="2" width="8.6328125" style="177" customWidth="1"/>
    <col min="3" max="5" width="6.453125" style="177" customWidth="1"/>
    <col min="6" max="6" width="8" style="177" customWidth="1"/>
    <col min="7" max="7" width="3.81640625" style="177" customWidth="1"/>
    <col min="8" max="16384" width="9.81640625" style="177"/>
  </cols>
  <sheetData>
    <row r="1" spans="1:24" ht="21" customHeight="1" x14ac:dyDescent="0.2">
      <c r="B1" s="177" t="s">
        <v>80</v>
      </c>
      <c r="K1" s="177" t="s">
        <v>81</v>
      </c>
    </row>
    <row r="2" spans="1:24" ht="21" customHeight="1" x14ac:dyDescent="0.2">
      <c r="B2" s="177" t="s">
        <v>82</v>
      </c>
    </row>
    <row r="3" spans="1:24" ht="30" customHeight="1" x14ac:dyDescent="0.2">
      <c r="B3" s="219" t="s">
        <v>83</v>
      </c>
      <c r="X3" s="178">
        <v>0</v>
      </c>
    </row>
    <row r="4" spans="1:24" ht="13.5" customHeight="1" thickBot="1" x14ac:dyDescent="0.4">
      <c r="A4" s="186"/>
      <c r="B4" s="179"/>
    </row>
    <row r="5" spans="1:24" ht="19.5" customHeight="1" thickBot="1" x14ac:dyDescent="0.25">
      <c r="A5" s="187"/>
      <c r="B5" s="182" t="s">
        <v>84</v>
      </c>
    </row>
    <row r="6" spans="1:24" ht="18.75" customHeight="1" x14ac:dyDescent="0.2">
      <c r="A6" s="200">
        <v>1953</v>
      </c>
      <c r="B6" s="183">
        <v>6.4</v>
      </c>
      <c r="C6" s="191"/>
      <c r="D6" s="192"/>
      <c r="E6" s="198">
        <v>100</v>
      </c>
      <c r="F6" s="204"/>
    </row>
    <row r="7" spans="1:24" ht="18.75" customHeight="1" x14ac:dyDescent="0.2">
      <c r="A7" s="201">
        <v>1954</v>
      </c>
      <c r="B7" s="184">
        <v>6.6</v>
      </c>
      <c r="C7" s="193"/>
      <c r="D7" s="192"/>
      <c r="E7" s="198">
        <v>100</v>
      </c>
      <c r="F7" s="205">
        <f>+B7-B6</f>
        <v>0.19999999999999929</v>
      </c>
    </row>
    <row r="8" spans="1:24" ht="18.75" customHeight="1" x14ac:dyDescent="0.2">
      <c r="A8" s="201">
        <v>1955</v>
      </c>
      <c r="B8" s="184">
        <v>7.5</v>
      </c>
      <c r="C8" s="191"/>
      <c r="D8" s="192"/>
      <c r="E8" s="198">
        <v>100</v>
      </c>
      <c r="F8" s="205">
        <f t="shared" ref="F8:F71" si="0">+B8-B7</f>
        <v>0.90000000000000036</v>
      </c>
    </row>
    <row r="9" spans="1:24" ht="18.75" customHeight="1" x14ac:dyDescent="0.2">
      <c r="A9" s="201">
        <v>1956</v>
      </c>
      <c r="B9" s="184">
        <v>9.1</v>
      </c>
      <c r="C9" s="191"/>
      <c r="D9" s="192"/>
      <c r="E9" s="198">
        <v>100</v>
      </c>
      <c r="F9" s="205">
        <f t="shared" si="0"/>
        <v>1.5999999999999996</v>
      </c>
    </row>
    <row r="10" spans="1:24" ht="18.75" customHeight="1" x14ac:dyDescent="0.2">
      <c r="A10" s="201">
        <v>1957</v>
      </c>
      <c r="B10" s="184">
        <v>10.4</v>
      </c>
      <c r="C10" s="191"/>
      <c r="D10" s="192"/>
      <c r="E10" s="198">
        <v>100</v>
      </c>
      <c r="F10" s="205">
        <f t="shared" si="0"/>
        <v>1.3000000000000007</v>
      </c>
    </row>
    <row r="11" spans="1:24" ht="18.75" customHeight="1" x14ac:dyDescent="0.2">
      <c r="A11" s="201">
        <v>1958</v>
      </c>
      <c r="B11" s="184">
        <v>10.4</v>
      </c>
      <c r="C11" s="191"/>
      <c r="D11" s="192"/>
      <c r="E11" s="198">
        <v>100</v>
      </c>
      <c r="F11" s="206">
        <f t="shared" si="0"/>
        <v>0</v>
      </c>
      <c r="G11" s="180"/>
    </row>
    <row r="12" spans="1:24" ht="18.75" customHeight="1" x14ac:dyDescent="0.2">
      <c r="A12" s="201">
        <v>1959</v>
      </c>
      <c r="B12" s="184">
        <v>12.9</v>
      </c>
      <c r="C12" s="191"/>
      <c r="D12" s="192"/>
      <c r="E12" s="198">
        <v>100</v>
      </c>
      <c r="F12" s="205">
        <f t="shared" si="0"/>
        <v>2.5</v>
      </c>
    </row>
    <row r="13" spans="1:24" ht="18.75" customHeight="1" x14ac:dyDescent="0.2">
      <c r="A13" s="201">
        <v>1960</v>
      </c>
      <c r="B13" s="184">
        <v>15.8</v>
      </c>
      <c r="C13" s="191"/>
      <c r="D13" s="192"/>
      <c r="E13" s="198">
        <v>100</v>
      </c>
      <c r="F13" s="205">
        <f t="shared" si="0"/>
        <v>2.9000000000000004</v>
      </c>
    </row>
    <row r="14" spans="1:24" ht="18.75" customHeight="1" x14ac:dyDescent="0.2">
      <c r="A14" s="201">
        <v>1961</v>
      </c>
      <c r="B14" s="184">
        <v>18.8</v>
      </c>
      <c r="C14" s="191"/>
      <c r="D14" s="192"/>
      <c r="E14" s="198">
        <v>100</v>
      </c>
      <c r="F14" s="205">
        <f t="shared" si="0"/>
        <v>3</v>
      </c>
    </row>
    <row r="15" spans="1:24" ht="18.75" customHeight="1" x14ac:dyDescent="0.2">
      <c r="A15" s="201">
        <v>1962</v>
      </c>
      <c r="B15" s="184">
        <v>19.7</v>
      </c>
      <c r="C15" s="191"/>
      <c r="D15" s="192"/>
      <c r="E15" s="198">
        <v>100</v>
      </c>
      <c r="F15" s="205">
        <f t="shared" si="0"/>
        <v>0.89999999999999858</v>
      </c>
    </row>
    <row r="16" spans="1:24" ht="18.75" customHeight="1" x14ac:dyDescent="0.2">
      <c r="A16" s="201">
        <v>1963</v>
      </c>
      <c r="B16" s="184">
        <v>22.9</v>
      </c>
      <c r="C16" s="191"/>
      <c r="D16" s="192"/>
      <c r="E16" s="198">
        <v>100</v>
      </c>
      <c r="F16" s="205">
        <f t="shared" si="0"/>
        <v>3.1999999999999993</v>
      </c>
    </row>
    <row r="17" spans="1:6" ht="18.75" customHeight="1" x14ac:dyDescent="0.2">
      <c r="A17" s="201">
        <v>1964</v>
      </c>
      <c r="B17" s="184">
        <v>25.6</v>
      </c>
      <c r="C17" s="191"/>
      <c r="D17" s="192"/>
      <c r="E17" s="198">
        <v>100</v>
      </c>
      <c r="F17" s="205">
        <f t="shared" si="0"/>
        <v>2.7000000000000028</v>
      </c>
    </row>
    <row r="18" spans="1:6" ht="18.75" customHeight="1" x14ac:dyDescent="0.2">
      <c r="A18" s="201">
        <v>1965</v>
      </c>
      <c r="B18" s="184">
        <v>26.5</v>
      </c>
      <c r="C18" s="191"/>
      <c r="D18" s="192"/>
      <c r="E18" s="198">
        <v>100</v>
      </c>
      <c r="F18" s="205">
        <f t="shared" si="0"/>
        <v>0.89999999999999858</v>
      </c>
    </row>
    <row r="19" spans="1:6" ht="18.75" customHeight="1" x14ac:dyDescent="0.2">
      <c r="A19" s="201">
        <v>1966</v>
      </c>
      <c r="B19" s="184">
        <v>31.1</v>
      </c>
      <c r="C19" s="191"/>
      <c r="D19" s="192"/>
      <c r="E19" s="198">
        <v>100</v>
      </c>
      <c r="F19" s="205">
        <f t="shared" si="0"/>
        <v>4.6000000000000014</v>
      </c>
    </row>
    <row r="20" spans="1:6" ht="18.75" customHeight="1" x14ac:dyDescent="0.2">
      <c r="A20" s="201">
        <v>1967</v>
      </c>
      <c r="B20" s="184">
        <v>36.799999999999997</v>
      </c>
      <c r="C20" s="191"/>
      <c r="D20" s="192"/>
      <c r="E20" s="198">
        <v>100</v>
      </c>
      <c r="F20" s="205">
        <f t="shared" si="0"/>
        <v>5.6999999999999957</v>
      </c>
    </row>
    <row r="21" spans="1:6" ht="18.75" customHeight="1" x14ac:dyDescent="0.2">
      <c r="A21" s="201">
        <v>1968</v>
      </c>
      <c r="B21" s="184">
        <v>42.2</v>
      </c>
      <c r="C21" s="191"/>
      <c r="D21" s="192"/>
      <c r="E21" s="198">
        <v>100</v>
      </c>
      <c r="F21" s="205">
        <f t="shared" si="0"/>
        <v>5.4000000000000057</v>
      </c>
    </row>
    <row r="22" spans="1:6" ht="18.75" customHeight="1" x14ac:dyDescent="0.2">
      <c r="A22" s="201">
        <v>1969</v>
      </c>
      <c r="B22" s="184">
        <v>49.3</v>
      </c>
      <c r="C22" s="191"/>
      <c r="D22" s="192"/>
      <c r="E22" s="198">
        <v>100</v>
      </c>
      <c r="F22" s="205">
        <f t="shared" si="0"/>
        <v>7.0999999999999943</v>
      </c>
    </row>
    <row r="23" spans="1:6" ht="18.75" customHeight="1" x14ac:dyDescent="0.2">
      <c r="A23" s="201">
        <v>1970</v>
      </c>
      <c r="B23" s="184">
        <v>54.7</v>
      </c>
      <c r="C23" s="191"/>
      <c r="D23" s="192"/>
      <c r="E23" s="198">
        <v>100</v>
      </c>
      <c r="F23" s="205">
        <f t="shared" si="0"/>
        <v>5.4000000000000057</v>
      </c>
    </row>
    <row r="24" spans="1:6" ht="18.75" customHeight="1" x14ac:dyDescent="0.2">
      <c r="A24" s="201">
        <v>1971</v>
      </c>
      <c r="B24" s="184">
        <v>55.7</v>
      </c>
      <c r="C24" s="191"/>
      <c r="D24" s="192"/>
      <c r="E24" s="198">
        <v>100</v>
      </c>
      <c r="F24" s="205">
        <f t="shared" si="0"/>
        <v>1</v>
      </c>
    </row>
    <row r="25" spans="1:6" ht="18.75" customHeight="1" x14ac:dyDescent="0.2">
      <c r="A25" s="201">
        <v>1972</v>
      </c>
      <c r="B25" s="184">
        <v>61.5</v>
      </c>
      <c r="C25" s="191"/>
      <c r="D25" s="192"/>
      <c r="E25" s="198">
        <v>100</v>
      </c>
      <c r="F25" s="205">
        <f t="shared" si="0"/>
        <v>5.7999999999999972</v>
      </c>
    </row>
    <row r="26" spans="1:6" ht="18.75" customHeight="1" x14ac:dyDescent="0.2">
      <c r="A26" s="201">
        <v>1973</v>
      </c>
      <c r="B26" s="184">
        <v>69.099999999999994</v>
      </c>
      <c r="C26" s="194">
        <v>69.099999999999994</v>
      </c>
      <c r="D26" s="192"/>
      <c r="E26" s="198">
        <v>100</v>
      </c>
      <c r="F26" s="205">
        <f t="shared" si="0"/>
        <v>7.5999999999999943</v>
      </c>
    </row>
    <row r="27" spans="1:6" ht="18.75" customHeight="1" x14ac:dyDescent="0.2">
      <c r="A27" s="201">
        <v>1974</v>
      </c>
      <c r="B27" s="184">
        <v>62.3</v>
      </c>
      <c r="C27" s="194">
        <v>62.3</v>
      </c>
      <c r="D27" s="192"/>
      <c r="E27" s="198">
        <v>100</v>
      </c>
      <c r="F27" s="205">
        <f t="shared" si="0"/>
        <v>-6.7999999999999972</v>
      </c>
    </row>
    <row r="28" spans="1:6" ht="18.75" customHeight="1" x14ac:dyDescent="0.2">
      <c r="A28" s="201">
        <v>1975</v>
      </c>
      <c r="B28" s="184">
        <v>59.6</v>
      </c>
      <c r="C28" s="194">
        <v>59.6</v>
      </c>
      <c r="D28" s="192"/>
      <c r="E28" s="198">
        <v>100</v>
      </c>
      <c r="F28" s="205">
        <f t="shared" si="0"/>
        <v>-2.6999999999999957</v>
      </c>
    </row>
    <row r="29" spans="1:6" ht="18.75" customHeight="1" x14ac:dyDescent="0.2">
      <c r="A29" s="201">
        <v>1976</v>
      </c>
      <c r="B29" s="184">
        <v>66.099999999999994</v>
      </c>
      <c r="C29" s="191"/>
      <c r="D29" s="192"/>
      <c r="E29" s="198">
        <v>100</v>
      </c>
      <c r="F29" s="205">
        <f t="shared" si="0"/>
        <v>6.4999999999999929</v>
      </c>
    </row>
    <row r="30" spans="1:6" ht="18.75" customHeight="1" x14ac:dyDescent="0.2">
      <c r="A30" s="201">
        <v>1977</v>
      </c>
      <c r="B30" s="184">
        <v>68.2</v>
      </c>
      <c r="C30" s="191"/>
      <c r="D30" s="192"/>
      <c r="E30" s="198">
        <v>100</v>
      </c>
      <c r="F30" s="205">
        <f t="shared" si="0"/>
        <v>2.1000000000000085</v>
      </c>
    </row>
    <row r="31" spans="1:6" ht="18.75" customHeight="1" x14ac:dyDescent="0.2">
      <c r="A31" s="201">
        <v>1978</v>
      </c>
      <c r="B31" s="184">
        <v>73</v>
      </c>
      <c r="C31" s="191"/>
      <c r="D31" s="192"/>
      <c r="E31" s="198">
        <v>100</v>
      </c>
      <c r="F31" s="205">
        <f t="shared" si="0"/>
        <v>4.7999999999999972</v>
      </c>
    </row>
    <row r="32" spans="1:6" ht="18.75" customHeight="1" x14ac:dyDescent="0.2">
      <c r="A32" s="201">
        <v>1979</v>
      </c>
      <c r="B32" s="184">
        <v>78.8</v>
      </c>
      <c r="C32" s="191"/>
      <c r="D32" s="192"/>
      <c r="E32" s="198">
        <v>100</v>
      </c>
      <c r="F32" s="205">
        <f t="shared" si="0"/>
        <v>5.7999999999999972</v>
      </c>
    </row>
    <row r="33" spans="1:6" ht="18.75" customHeight="1" x14ac:dyDescent="0.2">
      <c r="A33" s="201">
        <v>1980</v>
      </c>
      <c r="B33" s="184">
        <v>80.400000000000006</v>
      </c>
      <c r="C33" s="191"/>
      <c r="D33" s="192"/>
      <c r="E33" s="198">
        <v>100</v>
      </c>
      <c r="F33" s="205">
        <f t="shared" si="0"/>
        <v>1.6000000000000085</v>
      </c>
    </row>
    <row r="34" spans="1:6" ht="18.75" customHeight="1" x14ac:dyDescent="0.2">
      <c r="A34" s="201">
        <v>1981</v>
      </c>
      <c r="B34" s="184">
        <v>82</v>
      </c>
      <c r="C34" s="195">
        <v>82</v>
      </c>
      <c r="D34" s="192"/>
      <c r="E34" s="198">
        <v>100</v>
      </c>
      <c r="F34" s="205">
        <f t="shared" si="0"/>
        <v>1.5999999999999943</v>
      </c>
    </row>
    <row r="35" spans="1:6" ht="18.75" customHeight="1" x14ac:dyDescent="0.2">
      <c r="A35" s="201">
        <v>1982</v>
      </c>
      <c r="B35" s="184">
        <v>81.599999999999994</v>
      </c>
      <c r="C35" s="195">
        <v>81.599999999999994</v>
      </c>
      <c r="D35" s="192"/>
      <c r="E35" s="198">
        <v>100</v>
      </c>
      <c r="F35" s="205">
        <f t="shared" si="0"/>
        <v>-0.40000000000000568</v>
      </c>
    </row>
    <row r="36" spans="1:6" ht="18.75" customHeight="1" x14ac:dyDescent="0.2">
      <c r="A36" s="201">
        <v>1983</v>
      </c>
      <c r="B36" s="184">
        <v>86.2</v>
      </c>
      <c r="C36" s="191"/>
      <c r="D36" s="192"/>
      <c r="E36" s="198">
        <v>100</v>
      </c>
      <c r="F36" s="205">
        <f t="shared" si="0"/>
        <v>4.6000000000000085</v>
      </c>
    </row>
    <row r="37" spans="1:6" ht="18.75" customHeight="1" x14ac:dyDescent="0.2">
      <c r="A37" s="201">
        <v>1984</v>
      </c>
      <c r="B37" s="184">
        <v>93.4</v>
      </c>
      <c r="C37" s="191"/>
      <c r="D37" s="192"/>
      <c r="E37" s="198">
        <v>100</v>
      </c>
      <c r="F37" s="205">
        <f t="shared" si="0"/>
        <v>7.2000000000000028</v>
      </c>
    </row>
    <row r="38" spans="1:6" ht="18.75" customHeight="1" x14ac:dyDescent="0.2">
      <c r="A38" s="201">
        <v>1985</v>
      </c>
      <c r="B38" s="184">
        <v>95.6</v>
      </c>
      <c r="C38" s="194">
        <v>95.6</v>
      </c>
      <c r="D38" s="192"/>
      <c r="E38" s="198">
        <v>100</v>
      </c>
      <c r="F38" s="205">
        <f t="shared" si="0"/>
        <v>2.1999999999999886</v>
      </c>
    </row>
    <row r="39" spans="1:6" ht="18.75" customHeight="1" x14ac:dyDescent="0.2">
      <c r="A39" s="201">
        <v>1986</v>
      </c>
      <c r="B39" s="184">
        <v>95.5</v>
      </c>
      <c r="C39" s="194">
        <v>95.5</v>
      </c>
      <c r="D39" s="192"/>
      <c r="E39" s="198">
        <v>100</v>
      </c>
      <c r="F39" s="205">
        <f t="shared" si="0"/>
        <v>-9.9999999999994316E-2</v>
      </c>
    </row>
    <row r="40" spans="1:6" ht="18.75" customHeight="1" x14ac:dyDescent="0.2">
      <c r="A40" s="201">
        <v>1987</v>
      </c>
      <c r="B40" s="184">
        <v>101.2</v>
      </c>
      <c r="C40" s="191"/>
      <c r="D40" s="192"/>
      <c r="E40" s="198">
        <v>100</v>
      </c>
      <c r="F40" s="205">
        <f t="shared" si="0"/>
        <v>5.7000000000000028</v>
      </c>
    </row>
    <row r="41" spans="1:6" ht="18.75" customHeight="1" x14ac:dyDescent="0.2">
      <c r="A41" s="201">
        <v>1988</v>
      </c>
      <c r="B41" s="184">
        <v>110.1</v>
      </c>
      <c r="C41" s="191"/>
      <c r="D41" s="192"/>
      <c r="E41" s="198">
        <v>100</v>
      </c>
      <c r="F41" s="205">
        <f t="shared" si="0"/>
        <v>8.8999999999999915</v>
      </c>
    </row>
    <row r="42" spans="1:6" ht="18.75" customHeight="1" x14ac:dyDescent="0.2">
      <c r="A42" s="201">
        <v>1989</v>
      </c>
      <c r="B42" s="184">
        <v>114.8</v>
      </c>
      <c r="C42" s="191"/>
      <c r="D42" s="192"/>
      <c r="E42" s="198">
        <v>100</v>
      </c>
      <c r="F42" s="205">
        <f t="shared" si="0"/>
        <v>4.7000000000000028</v>
      </c>
    </row>
    <row r="43" spans="1:6" ht="18.75" customHeight="1" x14ac:dyDescent="0.2">
      <c r="A43" s="202">
        <v>1990</v>
      </c>
      <c r="B43" s="184">
        <v>120.5</v>
      </c>
      <c r="C43" s="194">
        <v>120.5</v>
      </c>
      <c r="D43" s="192"/>
      <c r="E43" s="198">
        <v>100</v>
      </c>
      <c r="F43" s="205">
        <f t="shared" si="0"/>
        <v>5.7000000000000028</v>
      </c>
    </row>
    <row r="44" spans="1:6" ht="18.75" customHeight="1" x14ac:dyDescent="0.2">
      <c r="A44" s="202">
        <v>1991</v>
      </c>
      <c r="B44" s="184">
        <v>119.7</v>
      </c>
      <c r="C44" s="194">
        <v>119.7</v>
      </c>
      <c r="D44" s="192"/>
      <c r="E44" s="198">
        <v>100</v>
      </c>
      <c r="F44" s="205">
        <f t="shared" si="0"/>
        <v>-0.79999999999999716</v>
      </c>
    </row>
    <row r="45" spans="1:6" ht="18.75" customHeight="1" x14ac:dyDescent="0.2">
      <c r="A45" s="202">
        <v>1992</v>
      </c>
      <c r="B45" s="184">
        <v>112.6</v>
      </c>
      <c r="C45" s="194">
        <v>112.6</v>
      </c>
      <c r="D45" s="192"/>
      <c r="E45" s="198">
        <v>100</v>
      </c>
      <c r="F45" s="205">
        <f t="shared" si="0"/>
        <v>-7.1000000000000085</v>
      </c>
    </row>
    <row r="46" spans="1:6" ht="18.75" customHeight="1" x14ac:dyDescent="0.2">
      <c r="A46" s="202">
        <v>1993</v>
      </c>
      <c r="B46" s="184">
        <v>108.4</v>
      </c>
      <c r="C46" s="194">
        <v>108.4</v>
      </c>
      <c r="D46" s="192"/>
      <c r="E46" s="198">
        <v>100</v>
      </c>
      <c r="F46" s="205">
        <f t="shared" si="0"/>
        <v>-4.1999999999999886</v>
      </c>
    </row>
    <row r="47" spans="1:6" ht="18.75" customHeight="1" x14ac:dyDescent="0.2">
      <c r="A47" s="202">
        <v>1994</v>
      </c>
      <c r="B47" s="184">
        <v>111.9</v>
      </c>
      <c r="C47" s="191"/>
      <c r="D47" s="192"/>
      <c r="E47" s="198">
        <v>100</v>
      </c>
      <c r="F47" s="205">
        <f t="shared" si="0"/>
        <v>3.5</v>
      </c>
    </row>
    <row r="48" spans="1:6" ht="18.75" customHeight="1" x14ac:dyDescent="0.2">
      <c r="A48" s="202">
        <v>1995</v>
      </c>
      <c r="B48" s="184">
        <v>114.2</v>
      </c>
      <c r="C48" s="191"/>
      <c r="D48" s="192"/>
      <c r="E48" s="198">
        <v>100</v>
      </c>
      <c r="F48" s="205">
        <f t="shared" si="0"/>
        <v>2.2999999999999972</v>
      </c>
    </row>
    <row r="49" spans="1:6" ht="18.75" customHeight="1" x14ac:dyDescent="0.2">
      <c r="A49" s="202">
        <v>1996</v>
      </c>
      <c r="B49" s="184">
        <v>118</v>
      </c>
      <c r="C49" s="191"/>
      <c r="D49" s="192"/>
      <c r="E49" s="198">
        <v>100</v>
      </c>
      <c r="F49" s="205">
        <f t="shared" si="0"/>
        <v>3.7999999999999972</v>
      </c>
    </row>
    <row r="50" spans="1:6" ht="18.75" customHeight="1" x14ac:dyDescent="0.2">
      <c r="A50" s="202">
        <v>1997</v>
      </c>
      <c r="B50" s="184">
        <v>119.4</v>
      </c>
      <c r="C50" s="194">
        <v>119.4</v>
      </c>
      <c r="D50" s="192"/>
      <c r="E50" s="198">
        <v>100</v>
      </c>
      <c r="F50" s="205">
        <f t="shared" si="0"/>
        <v>1.4000000000000057</v>
      </c>
    </row>
    <row r="51" spans="1:6" ht="18.75" customHeight="1" x14ac:dyDescent="0.2">
      <c r="A51" s="202">
        <v>1998</v>
      </c>
      <c r="B51" s="184">
        <v>111.2</v>
      </c>
      <c r="C51" s="194">
        <v>111.2</v>
      </c>
      <c r="D51" s="192"/>
      <c r="E51" s="198">
        <v>100</v>
      </c>
      <c r="F51" s="205">
        <f t="shared" si="0"/>
        <v>-8.2000000000000028</v>
      </c>
    </row>
    <row r="52" spans="1:6" ht="18.75" customHeight="1" x14ac:dyDescent="0.2">
      <c r="A52" s="202">
        <v>1999</v>
      </c>
      <c r="B52" s="184">
        <v>114.2</v>
      </c>
      <c r="C52" s="191"/>
      <c r="D52" s="192"/>
      <c r="E52" s="198">
        <v>100</v>
      </c>
      <c r="F52" s="205">
        <f t="shared" si="0"/>
        <v>3</v>
      </c>
    </row>
    <row r="53" spans="1:6" ht="18.75" customHeight="1" x14ac:dyDescent="0.2">
      <c r="A53" s="202">
        <v>2000</v>
      </c>
      <c r="B53" s="184">
        <v>119</v>
      </c>
      <c r="C53" s="194">
        <v>119</v>
      </c>
      <c r="D53" s="192"/>
      <c r="E53" s="198">
        <v>100</v>
      </c>
      <c r="F53" s="205">
        <f t="shared" si="0"/>
        <v>4.7999999999999972</v>
      </c>
    </row>
    <row r="54" spans="1:6" ht="18.75" customHeight="1" x14ac:dyDescent="0.2">
      <c r="A54" s="202">
        <v>2001</v>
      </c>
      <c r="B54" s="184">
        <v>108.1</v>
      </c>
      <c r="C54" s="194">
        <v>108.1</v>
      </c>
      <c r="D54" s="192"/>
      <c r="E54" s="198">
        <v>100</v>
      </c>
      <c r="F54" s="205">
        <f t="shared" si="0"/>
        <v>-10.900000000000006</v>
      </c>
    </row>
    <row r="55" spans="1:6" ht="18.75" customHeight="1" x14ac:dyDescent="0.2">
      <c r="A55" s="202">
        <v>2002</v>
      </c>
      <c r="B55" s="184">
        <v>111.3</v>
      </c>
      <c r="C55" s="191"/>
      <c r="D55" s="192"/>
      <c r="E55" s="198">
        <v>100</v>
      </c>
      <c r="F55" s="205">
        <f t="shared" si="0"/>
        <v>3.2000000000000028</v>
      </c>
    </row>
    <row r="56" spans="1:6" ht="18.75" customHeight="1" x14ac:dyDescent="0.2">
      <c r="A56" s="202">
        <v>2003</v>
      </c>
      <c r="B56" s="184">
        <v>114.5</v>
      </c>
      <c r="C56" s="191"/>
      <c r="D56" s="192"/>
      <c r="E56" s="198">
        <v>100</v>
      </c>
      <c r="F56" s="205">
        <f t="shared" si="0"/>
        <v>3.2000000000000028</v>
      </c>
    </row>
    <row r="57" spans="1:6" ht="18.75" customHeight="1" x14ac:dyDescent="0.2">
      <c r="A57" s="202">
        <v>2004</v>
      </c>
      <c r="B57" s="184">
        <v>118.9</v>
      </c>
      <c r="C57" s="191"/>
      <c r="D57" s="192"/>
      <c r="E57" s="198">
        <v>100</v>
      </c>
      <c r="F57" s="205">
        <f t="shared" si="0"/>
        <v>4.4000000000000057</v>
      </c>
    </row>
    <row r="58" spans="1:6" ht="18.75" customHeight="1" x14ac:dyDescent="0.2">
      <c r="A58" s="202">
        <v>2005</v>
      </c>
      <c r="B58" s="184">
        <v>120.8</v>
      </c>
      <c r="C58" s="191"/>
      <c r="D58" s="192"/>
      <c r="E58" s="198">
        <v>100</v>
      </c>
      <c r="F58" s="205">
        <f t="shared" si="0"/>
        <v>1.8999999999999915</v>
      </c>
    </row>
    <row r="59" spans="1:6" ht="18.75" customHeight="1" x14ac:dyDescent="0.2">
      <c r="A59" s="202">
        <v>2006</v>
      </c>
      <c r="B59" s="184">
        <v>126.3</v>
      </c>
      <c r="C59" s="191"/>
      <c r="D59" s="192"/>
      <c r="E59" s="198">
        <v>100</v>
      </c>
      <c r="F59" s="205">
        <f t="shared" si="0"/>
        <v>5.5</v>
      </c>
    </row>
    <row r="60" spans="1:6" ht="18.75" customHeight="1" x14ac:dyDescent="0.2">
      <c r="A60" s="202">
        <v>2007</v>
      </c>
      <c r="B60" s="184">
        <v>129.9</v>
      </c>
      <c r="C60" s="194">
        <v>129.9</v>
      </c>
      <c r="D60" s="192"/>
      <c r="E60" s="198">
        <v>100</v>
      </c>
      <c r="F60" s="205">
        <f t="shared" si="0"/>
        <v>3.6000000000000085</v>
      </c>
    </row>
    <row r="61" spans="1:6" ht="18.75" customHeight="1" x14ac:dyDescent="0.2">
      <c r="A61" s="202">
        <v>2008</v>
      </c>
      <c r="B61" s="184">
        <v>113.6</v>
      </c>
      <c r="C61" s="194">
        <v>113.6</v>
      </c>
      <c r="D61" s="192"/>
      <c r="E61" s="198">
        <v>100</v>
      </c>
      <c r="F61" s="205">
        <f t="shared" si="0"/>
        <v>-16.300000000000011</v>
      </c>
    </row>
    <row r="62" spans="1:6" ht="18.75" customHeight="1" x14ac:dyDescent="0.2">
      <c r="A62" s="202" t="s">
        <v>92</v>
      </c>
      <c r="B62" s="184">
        <v>102.8</v>
      </c>
      <c r="C62" s="194">
        <v>102.8</v>
      </c>
      <c r="D62" s="192"/>
      <c r="E62" s="198">
        <v>100</v>
      </c>
      <c r="F62" s="205">
        <f t="shared" si="0"/>
        <v>-10.799999999999997</v>
      </c>
    </row>
    <row r="63" spans="1:6" ht="18.75" customHeight="1" x14ac:dyDescent="0.2">
      <c r="A63" s="202">
        <v>2010</v>
      </c>
      <c r="B63" s="184">
        <v>111.9</v>
      </c>
      <c r="C63" s="194"/>
      <c r="D63" s="196">
        <v>111.9</v>
      </c>
      <c r="E63" s="199">
        <v>100</v>
      </c>
      <c r="F63" s="205">
        <f t="shared" si="0"/>
        <v>9.1000000000000085</v>
      </c>
    </row>
    <row r="64" spans="1:6" ht="18.75" customHeight="1" x14ac:dyDescent="0.2">
      <c r="A64" s="202">
        <v>2011</v>
      </c>
      <c r="B64" s="184">
        <v>111.1</v>
      </c>
      <c r="C64" s="194"/>
      <c r="D64" s="196">
        <v>111.1</v>
      </c>
      <c r="E64" s="199">
        <v>100</v>
      </c>
      <c r="F64" s="205">
        <f t="shared" si="0"/>
        <v>-0.80000000000001137</v>
      </c>
    </row>
    <row r="65" spans="1:6" ht="18.75" customHeight="1" x14ac:dyDescent="0.2">
      <c r="A65" s="202">
        <v>2012</v>
      </c>
      <c r="B65" s="184">
        <v>108.1</v>
      </c>
      <c r="C65" s="194"/>
      <c r="D65" s="196">
        <v>108.1</v>
      </c>
      <c r="E65" s="199">
        <v>100</v>
      </c>
      <c r="F65" s="205">
        <f t="shared" si="0"/>
        <v>-3</v>
      </c>
    </row>
    <row r="66" spans="1:6" ht="18.75" customHeight="1" x14ac:dyDescent="0.2">
      <c r="A66" s="202">
        <v>2013</v>
      </c>
      <c r="B66" s="184">
        <v>111.7</v>
      </c>
      <c r="C66" s="194">
        <v>111.7</v>
      </c>
      <c r="D66" s="196"/>
      <c r="E66" s="199">
        <v>100</v>
      </c>
      <c r="F66" s="205">
        <f t="shared" si="0"/>
        <v>3.6000000000000085</v>
      </c>
    </row>
    <row r="67" spans="1:6" ht="18.75" customHeight="1" x14ac:dyDescent="0.2">
      <c r="A67" s="202">
        <v>2014</v>
      </c>
      <c r="B67" s="184">
        <v>111.1</v>
      </c>
      <c r="C67" s="196">
        <v>111.1</v>
      </c>
      <c r="D67" s="196"/>
      <c r="E67" s="198">
        <v>100</v>
      </c>
      <c r="F67" s="205">
        <f t="shared" si="0"/>
        <v>-0.60000000000000853</v>
      </c>
    </row>
    <row r="68" spans="1:6" ht="18.75" customHeight="1" x14ac:dyDescent="0.2">
      <c r="A68" s="202">
        <v>2015</v>
      </c>
      <c r="B68" s="184">
        <v>110.3</v>
      </c>
      <c r="C68" s="196">
        <v>110.3</v>
      </c>
      <c r="D68" s="196"/>
      <c r="E68" s="198">
        <v>100</v>
      </c>
      <c r="F68" s="205">
        <f t="shared" si="0"/>
        <v>-0.79999999999999716</v>
      </c>
    </row>
    <row r="69" spans="1:6" ht="18.75" customHeight="1" x14ac:dyDescent="0.2">
      <c r="A69" s="202">
        <v>2016</v>
      </c>
      <c r="B69" s="184">
        <v>111.2</v>
      </c>
      <c r="C69" s="191"/>
      <c r="D69" s="192"/>
      <c r="E69" s="198">
        <v>100</v>
      </c>
      <c r="F69" s="205">
        <f t="shared" si="0"/>
        <v>0.90000000000000568</v>
      </c>
    </row>
    <row r="70" spans="1:6" ht="18.75" customHeight="1" x14ac:dyDescent="0.2">
      <c r="A70" s="202">
        <v>2017</v>
      </c>
      <c r="B70" s="184">
        <v>114.3</v>
      </c>
      <c r="C70" s="191"/>
      <c r="D70" s="192"/>
      <c r="E70" s="198">
        <v>100</v>
      </c>
      <c r="F70" s="205">
        <f t="shared" si="0"/>
        <v>3.0999999999999943</v>
      </c>
    </row>
    <row r="71" spans="1:6" ht="18.75" customHeight="1" x14ac:dyDescent="0.2">
      <c r="A71" s="202">
        <v>2018</v>
      </c>
      <c r="B71" s="184">
        <v>114.2</v>
      </c>
      <c r="C71" s="194">
        <v>114.2</v>
      </c>
      <c r="D71" s="192"/>
      <c r="E71" s="198">
        <v>100</v>
      </c>
      <c r="F71" s="205">
        <f t="shared" si="0"/>
        <v>-9.9999999999994316E-2</v>
      </c>
    </row>
    <row r="72" spans="1:6" ht="18.75" customHeight="1" x14ac:dyDescent="0.2">
      <c r="A72" s="202">
        <v>2019</v>
      </c>
      <c r="B72" s="184">
        <v>110.2</v>
      </c>
      <c r="C72" s="194">
        <v>110.2</v>
      </c>
      <c r="D72" s="192"/>
      <c r="E72" s="198">
        <v>100</v>
      </c>
      <c r="F72" s="205">
        <f t="shared" ref="F72:F74" si="1">+B72-B71</f>
        <v>-4</v>
      </c>
    </row>
    <row r="73" spans="1:6" ht="18.75" customHeight="1" x14ac:dyDescent="0.2">
      <c r="A73" s="202" t="s">
        <v>85</v>
      </c>
      <c r="B73" s="184">
        <v>99.7</v>
      </c>
      <c r="C73" s="194">
        <v>99.7</v>
      </c>
      <c r="D73" s="192"/>
      <c r="E73" s="198">
        <v>100</v>
      </c>
      <c r="F73" s="205">
        <f t="shared" si="1"/>
        <v>-10.5</v>
      </c>
    </row>
    <row r="74" spans="1:6" ht="18.75" customHeight="1" x14ac:dyDescent="0.2">
      <c r="A74" s="202">
        <v>2021</v>
      </c>
      <c r="B74" s="184">
        <v>105.2</v>
      </c>
      <c r="C74" s="194"/>
      <c r="D74" s="196">
        <v>105.2</v>
      </c>
      <c r="E74" s="198">
        <v>100</v>
      </c>
      <c r="F74" s="205">
        <f t="shared" si="1"/>
        <v>5.5</v>
      </c>
    </row>
    <row r="75" spans="1:6" ht="19.5" customHeight="1" x14ac:dyDescent="0.2">
      <c r="A75" s="202">
        <v>2022</v>
      </c>
      <c r="B75" s="184"/>
      <c r="C75" s="197"/>
      <c r="D75" s="196"/>
      <c r="E75" s="198">
        <v>100</v>
      </c>
      <c r="F75" s="205"/>
    </row>
    <row r="76" spans="1:6" ht="19.5" customHeight="1" thickBot="1" x14ac:dyDescent="0.25">
      <c r="A76" s="203">
        <v>2023</v>
      </c>
      <c r="B76" s="208"/>
      <c r="C76" s="197"/>
      <c r="D76" s="196"/>
      <c r="E76" s="198">
        <v>100</v>
      </c>
      <c r="F76" s="207"/>
    </row>
    <row r="77" spans="1:6" x14ac:dyDescent="0.2">
      <c r="A77" s="188" t="s">
        <v>86</v>
      </c>
      <c r="B77" s="181"/>
    </row>
    <row r="78" spans="1:6" x14ac:dyDescent="0.2">
      <c r="A78" s="188" t="s">
        <v>87</v>
      </c>
      <c r="B78" s="181"/>
    </row>
    <row r="79" spans="1:6" x14ac:dyDescent="0.2">
      <c r="A79" s="188" t="s">
        <v>88</v>
      </c>
      <c r="B79" s="181"/>
    </row>
    <row r="80" spans="1:6" x14ac:dyDescent="0.2">
      <c r="A80" s="189" t="s">
        <v>89</v>
      </c>
      <c r="B80" s="181"/>
    </row>
    <row r="81" spans="1:2" x14ac:dyDescent="0.2">
      <c r="A81" s="190" t="s">
        <v>90</v>
      </c>
    </row>
    <row r="82" spans="1:2" x14ac:dyDescent="0.2">
      <c r="A82" s="190" t="s">
        <v>91</v>
      </c>
    </row>
    <row r="83" spans="1:2" ht="13.5" customHeight="1" x14ac:dyDescent="0.2">
      <c r="A83" s="190"/>
    </row>
    <row r="84" spans="1:2" ht="13.5" customHeight="1" x14ac:dyDescent="0.2">
      <c r="A84" s="190"/>
    </row>
    <row r="85" spans="1:2" ht="13.5" customHeight="1" x14ac:dyDescent="0.2">
      <c r="A85" s="190"/>
    </row>
    <row r="86" spans="1:2" ht="13.5" customHeight="1" x14ac:dyDescent="0.2">
      <c r="A86" s="190"/>
      <c r="B86" s="181"/>
    </row>
    <row r="87" spans="1:2" ht="13.5" customHeight="1" x14ac:dyDescent="0.2">
      <c r="A87" s="190"/>
      <c r="B87" s="181"/>
    </row>
    <row r="88" spans="1:2" ht="13.5" customHeight="1" x14ac:dyDescent="0.2">
      <c r="A88" s="190"/>
      <c r="B88" s="181"/>
    </row>
    <row r="89" spans="1:2" ht="13.5" customHeight="1" x14ac:dyDescent="0.2">
      <c r="A89" s="190"/>
      <c r="B89" s="181"/>
    </row>
    <row r="90" spans="1:2" ht="13.5" customHeight="1" x14ac:dyDescent="0.2">
      <c r="A90" s="190"/>
      <c r="B90" s="181"/>
    </row>
    <row r="91" spans="1:2" ht="13.5" customHeight="1" x14ac:dyDescent="0.2">
      <c r="A91" s="190"/>
      <c r="B91" s="181"/>
    </row>
    <row r="92" spans="1:2" ht="13.5" customHeight="1" x14ac:dyDescent="0.2">
      <c r="A92" s="190"/>
      <c r="B92" s="181"/>
    </row>
    <row r="93" spans="1:2" ht="13.5" customHeight="1" x14ac:dyDescent="0.2">
      <c r="A93" s="190"/>
      <c r="B93" s="181"/>
    </row>
    <row r="94" spans="1:2" ht="13.5" customHeight="1" x14ac:dyDescent="0.2">
      <c r="A94" s="190"/>
      <c r="B94" s="181"/>
    </row>
    <row r="95" spans="1:2" ht="13.5" customHeight="1" x14ac:dyDescent="0.2">
      <c r="A95" s="190"/>
      <c r="B95" s="181"/>
    </row>
    <row r="96" spans="1:2" ht="13.5" customHeight="1" x14ac:dyDescent="0.2">
      <c r="A96" s="190"/>
      <c r="B96" s="181"/>
    </row>
    <row r="97" spans="1:2" ht="13.5" customHeight="1" x14ac:dyDescent="0.2">
      <c r="A97" s="190"/>
      <c r="B97" s="181"/>
    </row>
    <row r="98" spans="1:2" ht="13.5" customHeight="1" x14ac:dyDescent="0.2">
      <c r="A98" s="190"/>
      <c r="B98" s="181"/>
    </row>
    <row r="99" spans="1:2" ht="13.5" customHeight="1" x14ac:dyDescent="0.2">
      <c r="A99" s="190"/>
      <c r="B99" s="181"/>
    </row>
    <row r="100" spans="1:2" ht="13.5" customHeight="1" x14ac:dyDescent="0.2">
      <c r="A100" s="190"/>
      <c r="B100" s="181"/>
    </row>
    <row r="101" spans="1:2" ht="13.5" customHeight="1" x14ac:dyDescent="0.2">
      <c r="A101" s="190"/>
      <c r="B101" s="181"/>
    </row>
  </sheetData>
  <phoneticPr fontId="19"/>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概要</vt:lpstr>
      <vt:lpstr>国実東大愛名</vt:lpstr>
      <vt:lpstr>国実名愛名</vt:lpstr>
      <vt:lpstr>国実</vt:lpstr>
      <vt:lpstr>影響国</vt:lpstr>
      <vt:lpstr>影響愛</vt:lpstr>
      <vt:lpstr>鉱工業</vt:lpstr>
      <vt:lpstr>国実!Print_Titles</vt:lpstr>
      <vt:lpstr>国実東大愛名!Print_Titles</vt:lpstr>
      <vt:lpstr>国実名愛名!Print_Titles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2023-12-06T07:51:21Z</dcterms:created>
  <dcterms:modified xsi:type="dcterms:W3CDTF">2025-04-24T01:22:15Z</dcterms:modified>
</cp:coreProperties>
</file>