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HAseBAJFxn9dRoV7pFp6Ykuk7uAdYNtB3qpyqIVJ6DCQi5/jS49J9a/2iygL7qtoVUraVMXur+0TmBtMWsS/Q==" workbookSaltValue="Gumyt+PsggqSkGLGmPBc2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<sst xmlns="http://schemas.openxmlformats.org/spreadsheetml/2006/main" count="233" uniqueCount="114">
  <si>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</si>
  <si>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</si>
  <si>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</si>
  <si>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</si>
  <si>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</si>
  <si>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</si>
  <si>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</si>
  <si>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</si>
  <si>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</si>
  <si>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</si>
  <si>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</si>
  <si>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</si>
  <si>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</si>
  <si>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</si>
  <si>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</si>
  <si>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</si>
  <si>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</si>
  <si>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</si>
  <si>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</si>
  <si>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</si>
  <si>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</si>
  <si>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</si>
  <si>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</si>
  <si>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</si>
  <si>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</si>
  <si>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</si>
  <si>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</si>
  <si>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</si>
  <si>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</si>
  <si>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</si>
  <si>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</si>
  <si>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</si>
  <si>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</si>
  <si>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</si>
  <si>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</si>
  <si>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</si>
  <si>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</si>
  <si>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</si>
  <si>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</si>
  <si>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</si>
  <si>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</si>
  <si>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</si>
  <si>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</si>
  <si>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</si>
  <si>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</si>
  <si>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</si>
  <si>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</si>
  <si>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</si>
  <si>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</si>
  <si>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</si>
  <si>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</si>
  <si>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</si>
  <si>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</si>
  <si>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</si>
  <si>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</si>
  <si>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</si>
  <si>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</si>
  <si>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</si>
  <si>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</si>
  <si>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</si>
  <si>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</si>
  <si>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</si>
  <si>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</si>
  <si>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</si>
  <si>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</si>
  <si>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</si>
  <si>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</si>
  <si>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</si>
  <si>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</si>
  <si>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</si>
  <si>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</si>
  <si>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</si>
  <si>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</si>
  <si>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</si>
  <si>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</si>
  <si>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</si>
  <si>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</si>
  <si>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</si>
  <si>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</si>
  <si>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</si>
  <si>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</si>
  <si>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</si>
  <si>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</si>
  <si>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</si>
  <si>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</si>
  <si>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</si>
  <si>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</si>
  <si>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</si>
  <si>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</si>
  <si>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</si>
  <si>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</si>
  <si>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</si>
  <si>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</si>
  <si>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</si>
  <si>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</si>
  <si>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</si>
  <si>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</si>
  <si>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</si>
  <si>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</si>
  <si>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</si>
  <si>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</si>
  <si>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</si>
  <si>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</si>
  <si>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</si>
  <si>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</si>
  <si>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</si>
  <si>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</si>
  <si>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</si>
  <si>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</si>
  <si>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</si>
  <si>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</si>
  <si>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供用開始から8年しか経過しておらず、老朽化に該当する数値はない。
　平成30年度に策定したストックマネジメント計画に基づき、計画的に点検・調査を行い、ライフサイクルコストの低減を図っていく。</t>
    <rPh sb="1" eb="3">
      <t>キョウヨウ</t>
    </rPh>
    <rPh sb="3" eb="5">
      <t>カイシ</t>
    </rPh>
    <rPh sb="8" eb="9">
      <t>ネン</t>
    </rPh>
    <rPh sb="11" eb="13">
      <t>ケイカ</t>
    </rPh>
    <rPh sb="19" eb="22">
      <t>ロウキュウカ</t>
    </rPh>
    <rPh sb="23" eb="25">
      <t>ガイトウ</t>
    </rPh>
    <rPh sb="27" eb="29">
      <t>スウチ</t>
    </rPh>
    <rPh sb="35" eb="37">
      <t>ヘイセイ</t>
    </rPh>
    <rPh sb="39" eb="41">
      <t>ネンド</t>
    </rPh>
    <rPh sb="42" eb="44">
      <t>サクテイ</t>
    </rPh>
    <rPh sb="56" eb="58">
      <t>ケイカク</t>
    </rPh>
    <rPh sb="59" eb="60">
      <t>モト</t>
    </rPh>
    <rPh sb="63" eb="66">
      <t>ケイカクテキ</t>
    </rPh>
    <rPh sb="67" eb="69">
      <t>テンケン</t>
    </rPh>
    <rPh sb="70" eb="72">
      <t>チョウサ</t>
    </rPh>
    <rPh sb="73" eb="74">
      <t>オコナ</t>
    </rPh>
    <rPh sb="87" eb="89">
      <t>テイゲン</t>
    </rPh>
    <rPh sb="90" eb="91">
      <t>ハカ</t>
    </rPh>
    <phoneticPr fontId="4"/>
  </si>
  <si>
    <t>【①収益的収支比率】
　100％を上回っているが、総収益の5割強を一般会計からの繰入金が占めており、繰入金による収入に依存している状況である。処理区域の拡大により、使用料収入も増えているが、費用の増加を下回っている。
【④企業債残高対事業規模比率】
　昨年度に続き、類似団体平均値を上回っている状況である。今後も整備が計画されており、企業債残高の減少は見込めない状況である。
【⑤経費回収率】
　昨年度に比べ使用料収入は増加し、汚水処理費が減少したため、昨年度より数値が上昇した。類似団体平均値を上回っているが、昨年度と同様に汚水処理費に係る公費負担の割合が大きい状況である。
【⑥汚水処理原価】
　昨年度に比べ汚水処理費は減少し、有収水量は増加したため、昨年度より数値が減少した。類似団体平均値を下回っているが、⑤経費回収率と同様に汚水処理費に係る公費負担の割合が大きくなっている。
　今後も経費の削減に努めるとともに接続率の向上を図り、有収水量を増加させていく必要がある。
【⑧水洗化率】
　昨年度に比べ、若干数値は上昇したが、全国平均及び類似団体平均値を下回っており、使用料収入の増加を図るためにも水洗化率の向上に取り組んでいく必要がある。</t>
    <rPh sb="2" eb="5">
      <t>シュウエキテキ</t>
    </rPh>
    <rPh sb="5" eb="7">
      <t>シュウシ</t>
    </rPh>
    <rPh sb="7" eb="9">
      <t>ヒリツ</t>
    </rPh>
    <rPh sb="17" eb="19">
      <t>ウワマワ</t>
    </rPh>
    <rPh sb="25" eb="28">
      <t>ソウシュウエキ</t>
    </rPh>
    <rPh sb="30" eb="32">
      <t>ワリキョウ</t>
    </rPh>
    <rPh sb="33" eb="35">
      <t>イッパン</t>
    </rPh>
    <rPh sb="35" eb="37">
      <t>カイケイ</t>
    </rPh>
    <rPh sb="40" eb="42">
      <t>クリイレ</t>
    </rPh>
    <rPh sb="42" eb="43">
      <t>キン</t>
    </rPh>
    <rPh sb="44" eb="45">
      <t>シ</t>
    </rPh>
    <rPh sb="50" eb="52">
      <t>クリイレ</t>
    </rPh>
    <rPh sb="52" eb="53">
      <t>キン</t>
    </rPh>
    <rPh sb="56" eb="58">
      <t>シュウニュウ</t>
    </rPh>
    <rPh sb="59" eb="61">
      <t>イゾン</t>
    </rPh>
    <rPh sb="65" eb="67">
      <t>ジョウキョウ</t>
    </rPh>
    <rPh sb="71" eb="73">
      <t>ショリ</t>
    </rPh>
    <rPh sb="73" eb="75">
      <t>クイキ</t>
    </rPh>
    <rPh sb="76" eb="78">
      <t>カクダイ</t>
    </rPh>
    <rPh sb="82" eb="85">
      <t>シヨウリョウ</t>
    </rPh>
    <rPh sb="85" eb="87">
      <t>シュウニュウ</t>
    </rPh>
    <rPh sb="88" eb="89">
      <t>フ</t>
    </rPh>
    <rPh sb="95" eb="97">
      <t>ヒヨウ</t>
    </rPh>
    <rPh sb="98" eb="100">
      <t>ゾウカ</t>
    </rPh>
    <rPh sb="101" eb="103">
      <t>シタマワ</t>
    </rPh>
    <rPh sb="111" eb="113">
      <t>キギョウ</t>
    </rPh>
    <rPh sb="113" eb="114">
      <t>サイ</t>
    </rPh>
    <rPh sb="114" eb="116">
      <t>ザンダカ</t>
    </rPh>
    <rPh sb="116" eb="117">
      <t>タイ</t>
    </rPh>
    <rPh sb="117" eb="119">
      <t>ジギョウ</t>
    </rPh>
    <rPh sb="119" eb="121">
      <t>キボ</t>
    </rPh>
    <rPh sb="121" eb="123">
      <t>ヒリツ</t>
    </rPh>
    <rPh sb="126" eb="129">
      <t>サクネンド</t>
    </rPh>
    <rPh sb="130" eb="131">
      <t>ツヅ</t>
    </rPh>
    <rPh sb="133" eb="135">
      <t>ルイジ</t>
    </rPh>
    <rPh sb="135" eb="137">
      <t>ダンタイ</t>
    </rPh>
    <rPh sb="137" eb="139">
      <t>ヘイキン</t>
    </rPh>
    <rPh sb="139" eb="140">
      <t>チ</t>
    </rPh>
    <rPh sb="141" eb="143">
      <t>ウワマワ</t>
    </rPh>
    <rPh sb="147" eb="149">
      <t>ジョウキョウ</t>
    </rPh>
    <rPh sb="153" eb="155">
      <t>コンゴ</t>
    </rPh>
    <rPh sb="156" eb="158">
      <t>セイビ</t>
    </rPh>
    <rPh sb="159" eb="161">
      <t>ケイカク</t>
    </rPh>
    <rPh sb="167" eb="169">
      <t>キギョウ</t>
    </rPh>
    <rPh sb="169" eb="170">
      <t>サイ</t>
    </rPh>
    <rPh sb="170" eb="172">
      <t>ザンダカ</t>
    </rPh>
    <rPh sb="173" eb="175">
      <t>ゲンショウ</t>
    </rPh>
    <rPh sb="176" eb="178">
      <t>ミコ</t>
    </rPh>
    <rPh sb="181" eb="183">
      <t>ジョウキョウ</t>
    </rPh>
    <rPh sb="190" eb="192">
      <t>ケイヒ</t>
    </rPh>
    <rPh sb="192" eb="194">
      <t>カイシュウ</t>
    </rPh>
    <rPh sb="194" eb="195">
      <t>リツ</t>
    </rPh>
    <rPh sb="198" eb="201">
      <t>サクネンド</t>
    </rPh>
    <rPh sb="202" eb="203">
      <t>クラ</t>
    </rPh>
    <rPh sb="204" eb="207">
      <t>シヨウリョウ</t>
    </rPh>
    <rPh sb="207" eb="209">
      <t>シュウニュウ</t>
    </rPh>
    <rPh sb="210" eb="212">
      <t>ゾウカ</t>
    </rPh>
    <rPh sb="214" eb="216">
      <t>オスイ</t>
    </rPh>
    <rPh sb="216" eb="218">
      <t>ショリ</t>
    </rPh>
    <rPh sb="218" eb="219">
      <t>ヒ</t>
    </rPh>
    <rPh sb="220" eb="222">
      <t>ゲンショウ</t>
    </rPh>
    <rPh sb="227" eb="230">
      <t>サクネンド</t>
    </rPh>
    <rPh sb="232" eb="234">
      <t>スウチ</t>
    </rPh>
    <rPh sb="235" eb="237">
      <t>ジョウショウ</t>
    </rPh>
    <rPh sb="240" eb="242">
      <t>ルイジ</t>
    </rPh>
    <rPh sb="242" eb="244">
      <t>ダンタイ</t>
    </rPh>
    <rPh sb="244" eb="246">
      <t>ヘイキン</t>
    </rPh>
    <rPh sb="246" eb="247">
      <t>チ</t>
    </rPh>
    <rPh sb="248" eb="250">
      <t>ウワマワ</t>
    </rPh>
    <rPh sb="256" eb="259">
      <t>サクネンド</t>
    </rPh>
    <rPh sb="260" eb="262">
      <t>ドウヨウ</t>
    </rPh>
    <rPh sb="263" eb="265">
      <t>オスイ</t>
    </rPh>
    <rPh sb="265" eb="267">
      <t>ショリ</t>
    </rPh>
    <rPh sb="267" eb="268">
      <t>ヒ</t>
    </rPh>
    <rPh sb="269" eb="270">
      <t>カカ</t>
    </rPh>
    <rPh sb="271" eb="273">
      <t>コウヒ</t>
    </rPh>
    <rPh sb="273" eb="275">
      <t>フタン</t>
    </rPh>
    <rPh sb="276" eb="278">
      <t>ワリアイ</t>
    </rPh>
    <rPh sb="279" eb="280">
      <t>オオ</t>
    </rPh>
    <rPh sb="282" eb="284">
      <t>ジョウキョウ</t>
    </rPh>
    <rPh sb="291" eb="293">
      <t>オスイ</t>
    </rPh>
    <rPh sb="293" eb="295">
      <t>ショリ</t>
    </rPh>
    <rPh sb="295" eb="297">
      <t>ゲンカ</t>
    </rPh>
    <rPh sb="316" eb="318">
      <t>ユウシュウ</t>
    </rPh>
    <rPh sb="318" eb="320">
      <t>スイリョウ</t>
    </rPh>
    <rPh sb="321" eb="323">
      <t>ゾウカ</t>
    </rPh>
    <rPh sb="336" eb="338">
      <t>ゲンショウ</t>
    </rPh>
    <rPh sb="341" eb="343">
      <t>ルイジ</t>
    </rPh>
    <rPh sb="343" eb="345">
      <t>ダンタイ</t>
    </rPh>
    <rPh sb="345" eb="347">
      <t>ヘイキン</t>
    </rPh>
    <rPh sb="347" eb="348">
      <t>チ</t>
    </rPh>
    <rPh sb="349" eb="351">
      <t>シタマワ</t>
    </rPh>
    <rPh sb="358" eb="360">
      <t>ケイヒ</t>
    </rPh>
    <rPh sb="360" eb="362">
      <t>カイシュウ</t>
    </rPh>
    <rPh sb="362" eb="363">
      <t>リツ</t>
    </rPh>
    <rPh sb="364" eb="366">
      <t>ドウヨウ</t>
    </rPh>
    <rPh sb="367" eb="369">
      <t>オスイ</t>
    </rPh>
    <rPh sb="369" eb="371">
      <t>ショリ</t>
    </rPh>
    <rPh sb="371" eb="372">
      <t>ヒ</t>
    </rPh>
    <rPh sb="373" eb="374">
      <t>カカ</t>
    </rPh>
    <rPh sb="375" eb="377">
      <t>コウヒ</t>
    </rPh>
    <rPh sb="377" eb="379">
      <t>フタン</t>
    </rPh>
    <rPh sb="380" eb="382">
      <t>ワリアイ</t>
    </rPh>
    <rPh sb="383" eb="384">
      <t>オオ</t>
    </rPh>
    <rPh sb="394" eb="396">
      <t>コンゴ</t>
    </rPh>
    <rPh sb="397" eb="399">
      <t>ケイヒ</t>
    </rPh>
    <rPh sb="400" eb="402">
      <t>サクゲン</t>
    </rPh>
    <rPh sb="403" eb="404">
      <t>ツト</t>
    </rPh>
    <rPh sb="410" eb="412">
      <t>セツゾク</t>
    </rPh>
    <rPh sb="412" eb="413">
      <t>リツ</t>
    </rPh>
    <rPh sb="414" eb="416">
      <t>コウジョウ</t>
    </rPh>
    <rPh sb="417" eb="418">
      <t>ハカ</t>
    </rPh>
    <rPh sb="420" eb="422">
      <t>ユウシュウ</t>
    </rPh>
    <rPh sb="422" eb="424">
      <t>スイリョウ</t>
    </rPh>
    <rPh sb="425" eb="427">
      <t>ゾウカ</t>
    </rPh>
    <rPh sb="432" eb="434">
      <t>ヒツヨウ</t>
    </rPh>
    <rPh sb="441" eb="444">
      <t>スイセンカ</t>
    </rPh>
    <rPh sb="444" eb="445">
      <t>リツ</t>
    </rPh>
    <rPh sb="448" eb="451">
      <t>サクネンド</t>
    </rPh>
    <rPh sb="452" eb="453">
      <t>クラ</t>
    </rPh>
    <rPh sb="455" eb="457">
      <t>ジャッカン</t>
    </rPh>
    <rPh sb="457" eb="459">
      <t>スウチ</t>
    </rPh>
    <rPh sb="460" eb="462">
      <t>ジョウショウ</t>
    </rPh>
    <rPh sb="466" eb="468">
      <t>ゼンコク</t>
    </rPh>
    <rPh sb="468" eb="470">
      <t>ヘイキン</t>
    </rPh>
    <rPh sb="470" eb="471">
      <t>オヨ</t>
    </rPh>
    <rPh sb="472" eb="474">
      <t>ルイジ</t>
    </rPh>
    <rPh sb="474" eb="476">
      <t>ダンタイ</t>
    </rPh>
    <rPh sb="476" eb="478">
      <t>ヘイキン</t>
    </rPh>
    <rPh sb="478" eb="479">
      <t>チ</t>
    </rPh>
    <rPh sb="480" eb="482">
      <t>シタマワ</t>
    </rPh>
    <rPh sb="487" eb="490">
      <t>シヨウリョウ</t>
    </rPh>
    <rPh sb="490" eb="492">
      <t>シュウニュウ</t>
    </rPh>
    <rPh sb="493" eb="495">
      <t>ゾウカ</t>
    </rPh>
    <rPh sb="496" eb="497">
      <t>ハカ</t>
    </rPh>
    <rPh sb="502" eb="505">
      <t>スイセンカ</t>
    </rPh>
    <rPh sb="505" eb="506">
      <t>リツ</t>
    </rPh>
    <rPh sb="507" eb="509">
      <t>コウジョウ</t>
    </rPh>
    <rPh sb="510" eb="511">
      <t>ト</t>
    </rPh>
    <rPh sb="512" eb="513">
      <t>ク</t>
    </rPh>
    <rPh sb="517" eb="519">
      <t>ヒツヨウ</t>
    </rPh>
    <phoneticPr fontId="4"/>
  </si>
  <si>
    <t>　全体的に数値が改善された項目が多かったが、一般会計からの繰入金に依存しているところが大きい状況である。
　今後も整備が続いていく計画であり、企業債残高及び汚水処理費は増えていく見込みであるため、より一層経費の削減に努めるとともに、接続率向上の取り組みを行い、有収水量及び使用料収入の増加を図っていく必要がある。
　経営戦略については、平成28年度に策定済みであるが、平成31年度から公営企業会計へ移行したことに伴い、令和2年度中に見直しを行う予定である。今後も経営戦略に基づいて、引き続き経営の健全化・効率化の取り組みを行っていく。</t>
    <rPh sb="1" eb="4">
      <t>ゼンタイテキ</t>
    </rPh>
    <rPh sb="5" eb="7">
      <t>スウチ</t>
    </rPh>
    <rPh sb="8" eb="10">
      <t>カイゼン</t>
    </rPh>
    <rPh sb="13" eb="15">
      <t>コウモク</t>
    </rPh>
    <rPh sb="16" eb="17">
      <t>オオ</t>
    </rPh>
    <rPh sb="22" eb="24">
      <t>イッパン</t>
    </rPh>
    <rPh sb="24" eb="26">
      <t>カイケイ</t>
    </rPh>
    <rPh sb="29" eb="31">
      <t>クリイレ</t>
    </rPh>
    <rPh sb="31" eb="32">
      <t>キン</t>
    </rPh>
    <rPh sb="33" eb="35">
      <t>イゾン</t>
    </rPh>
    <rPh sb="43" eb="44">
      <t>オオ</t>
    </rPh>
    <rPh sb="46" eb="48">
      <t>ジョウキョウ</t>
    </rPh>
    <rPh sb="54" eb="56">
      <t>コンゴ</t>
    </rPh>
    <rPh sb="57" eb="59">
      <t>セイビ</t>
    </rPh>
    <rPh sb="60" eb="61">
      <t>ツヅ</t>
    </rPh>
    <rPh sb="65" eb="67">
      <t>ケイカク</t>
    </rPh>
    <rPh sb="71" eb="73">
      <t>キギョウ</t>
    </rPh>
    <rPh sb="73" eb="74">
      <t>サイ</t>
    </rPh>
    <rPh sb="74" eb="76">
      <t>ザンダカ</t>
    </rPh>
    <rPh sb="76" eb="77">
      <t>オヨ</t>
    </rPh>
    <rPh sb="78" eb="80">
      <t>オスイ</t>
    </rPh>
    <rPh sb="80" eb="82">
      <t>ショリ</t>
    </rPh>
    <rPh sb="82" eb="83">
      <t>ヒ</t>
    </rPh>
    <rPh sb="84" eb="85">
      <t>フ</t>
    </rPh>
    <rPh sb="89" eb="91">
      <t>ミコ</t>
    </rPh>
    <rPh sb="100" eb="102">
      <t>イッソウ</t>
    </rPh>
    <rPh sb="102" eb="104">
      <t>ケイヒ</t>
    </rPh>
    <rPh sb="105" eb="107">
      <t>サクゲン</t>
    </rPh>
    <rPh sb="108" eb="109">
      <t>ツト</t>
    </rPh>
    <rPh sb="116" eb="118">
      <t>セツゾク</t>
    </rPh>
    <rPh sb="118" eb="119">
      <t>リツ</t>
    </rPh>
    <rPh sb="119" eb="121">
      <t>コウジョウ</t>
    </rPh>
    <rPh sb="122" eb="123">
      <t>ト</t>
    </rPh>
    <rPh sb="124" eb="125">
      <t>ク</t>
    </rPh>
    <rPh sb="127" eb="128">
      <t>オコナ</t>
    </rPh>
    <rPh sb="130" eb="132">
      <t>ユウシュウ</t>
    </rPh>
    <rPh sb="132" eb="134">
      <t>スイリョウ</t>
    </rPh>
    <rPh sb="134" eb="135">
      <t>オヨ</t>
    </rPh>
    <rPh sb="136" eb="139">
      <t>シヨウリョウ</t>
    </rPh>
    <rPh sb="139" eb="141">
      <t>シュウニュウ</t>
    </rPh>
    <rPh sb="142" eb="144">
      <t>ゾウカ</t>
    </rPh>
    <rPh sb="145" eb="146">
      <t>ハカ</t>
    </rPh>
    <rPh sb="150" eb="152">
      <t>ヒツヨウ</t>
    </rPh>
    <rPh sb="158" eb="160">
      <t>ケイエイ</t>
    </rPh>
    <rPh sb="160" eb="162">
      <t>センリャク</t>
    </rPh>
    <rPh sb="168" eb="170">
      <t>ヘイセイ</t>
    </rPh>
    <rPh sb="172" eb="174">
      <t>ネンド</t>
    </rPh>
    <rPh sb="175" eb="177">
      <t>サクテイ</t>
    </rPh>
    <rPh sb="177" eb="178">
      <t>ズ</t>
    </rPh>
    <rPh sb="184" eb="186">
      <t>ヘイセイ</t>
    </rPh>
    <rPh sb="188" eb="190">
      <t>ネンド</t>
    </rPh>
    <rPh sb="192" eb="194">
      <t>コウエイ</t>
    </rPh>
    <rPh sb="194" eb="196">
      <t>キギョウ</t>
    </rPh>
    <rPh sb="196" eb="198">
      <t>カイケイ</t>
    </rPh>
    <rPh sb="199" eb="201">
      <t>イコウ</t>
    </rPh>
    <rPh sb="206" eb="207">
      <t>トモナ</t>
    </rPh>
    <rPh sb="212" eb="213">
      <t>ネン</t>
    </rPh>
    <rPh sb="216" eb="218">
      <t>ミナオ</t>
    </rPh>
    <rPh sb="220" eb="221">
      <t>オコナ</t>
    </rPh>
    <rPh sb="222" eb="224">
      <t>ヨテイ</t>
    </rPh>
    <rPh sb="228" eb="230">
      <t>コンゴ</t>
    </rPh>
    <rPh sb="231" eb="233">
      <t>ケイエイ</t>
    </rPh>
    <rPh sb="233" eb="235">
      <t>センリャク</t>
    </rPh>
    <rPh sb="236" eb="237">
      <t>モト</t>
    </rPh>
    <rPh sb="241" eb="242">
      <t>ヒ</t>
    </rPh>
    <rPh sb="243" eb="244">
      <t>ツヅ</t>
    </rPh>
    <rPh sb="245" eb="247">
      <t>ケイエイ</t>
    </rPh>
    <rPh sb="248" eb="251">
      <t>ケンゼンカ</t>
    </rPh>
    <rPh sb="252" eb="255">
      <t>コウリツカ</t>
    </rPh>
    <rPh sb="256" eb="257">
      <t>ト</t>
    </rPh>
    <rPh sb="258" eb="259">
      <t>ク</t>
    </rPh>
    <rPh sb="261" eb="2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</si>
</sst>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E1-416E-A44E-3BB6D74A7E53}"/>
            </c:ext>
          </c:extLst>
        </c:ser>
        <c:dLbls>
          <c:showLegendKey val="0"/>
          <c:showVal val="0"/>
          <c:showCatName val="0"/>
          <c:showSerName val="0"/>
          <c:showPercent val="0"/>
          <c:showBubbleSize val="0"/>
        </c:dLbls>
        <c:gapWidth val="150"/>
        <c:axId val="136972928"/>
        <c:axId val="1369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xmlns:c16r2="http://schemas.microsoft.com/office/drawing/2015/06/chart">
            <c:ext xmlns:c16="http://schemas.microsoft.com/office/drawing/2014/chart" uri="{C3380CC4-5D6E-409C-BE32-E72D297353CC}">
              <c16:uniqueId val="{00000001-E3E1-416E-A44E-3BB6D74A7E53}"/>
            </c:ext>
          </c:extLst>
        </c:ser>
        <c:dLbls>
          <c:showLegendKey val="0"/>
          <c:showVal val="0"/>
          <c:showCatName val="0"/>
          <c:showSerName val="0"/>
          <c:showPercent val="0"/>
          <c:showBubbleSize val="0"/>
        </c:dLbls>
        <c:marker val="1"/>
        <c:smooth val="0"/>
        <c:axId val="136972928"/>
        <c:axId val="136983296"/>
      </c:lineChart>
      <c:dateAx>
        <c:axId val="136972928"/>
        <c:scaling>
          <c:orientation val="minMax"/>
        </c:scaling>
        <c:delete val="1"/>
        <c:axPos val="b"/>
        <c:numFmt formatCode="ge" sourceLinked="1"/>
        <c:majorTickMark val="none"/>
        <c:minorTickMark val="none"/>
        <c:tickLblPos val="none"/>
        <c:crossAx val="136983296"/>
        <c:crosses val="autoZero"/>
        <c:auto val="1"/>
        <c:lblOffset val="100"/>
        <c:baseTimeUnit val="years"/>
      </c:dateAx>
      <c:valAx>
        <c:axId val="136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78-42BC-ACD6-51473EF348DF}"/>
            </c:ext>
          </c:extLst>
        </c:ser>
        <c:dLbls>
          <c:showLegendKey val="0"/>
          <c:showVal val="0"/>
          <c:showCatName val="0"/>
          <c:showSerName val="0"/>
          <c:showPercent val="0"/>
          <c:showBubbleSize val="0"/>
        </c:dLbls>
        <c:gapWidth val="150"/>
        <c:axId val="142502528"/>
        <c:axId val="142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xmlns:c16r2="http://schemas.microsoft.com/office/drawing/2015/06/chart">
            <c:ext xmlns:c16="http://schemas.microsoft.com/office/drawing/2014/chart" uri="{C3380CC4-5D6E-409C-BE32-E72D297353CC}">
              <c16:uniqueId val="{00000001-7D78-42BC-ACD6-51473EF348DF}"/>
            </c:ext>
          </c:extLst>
        </c:ser>
        <c:dLbls>
          <c:showLegendKey val="0"/>
          <c:showVal val="0"/>
          <c:showCatName val="0"/>
          <c:showSerName val="0"/>
          <c:showPercent val="0"/>
          <c:showBubbleSize val="0"/>
        </c:dLbls>
        <c:marker val="1"/>
        <c:smooth val="0"/>
        <c:axId val="142502528"/>
        <c:axId val="142512896"/>
      </c:lineChart>
      <c:dateAx>
        <c:axId val="142502528"/>
        <c:scaling>
          <c:orientation val="minMax"/>
        </c:scaling>
        <c:delete val="1"/>
        <c:axPos val="b"/>
        <c:numFmt formatCode="ge" sourceLinked="1"/>
        <c:majorTickMark val="none"/>
        <c:minorTickMark val="none"/>
        <c:tickLblPos val="none"/>
        <c:crossAx val="142512896"/>
        <c:crosses val="autoZero"/>
        <c:auto val="1"/>
        <c:lblOffset val="100"/>
        <c:baseTimeUnit val="years"/>
      </c:dateAx>
      <c:valAx>
        <c:axId val="142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54.54</c:v>
                </c:pt>
                <c:pt idx="1">
                  <c:v>57.27</c:v>
                </c:pt>
                <c:pt idx="2">
                  <c:v>57.11</c:v>
                </c:pt>
                <c:pt idx="3">
                  <c:v>59.26</c:v>
                </c:pt>
                <c:pt idx="4">
                  <c:v>60.35</c:v>
                </c:pt>
              </c:numCache>
            </c:numRef>
          </c:val>
          <c:extLst xmlns:c16r2="http://schemas.microsoft.com/office/drawing/2015/06/chart">
            <c:ext xmlns:c16="http://schemas.microsoft.com/office/drawing/2014/chart" uri="{C3380CC4-5D6E-409C-BE32-E72D297353CC}">
              <c16:uniqueId val="{00000000-7990-4AB5-8E28-FF708E85131D}"/>
            </c:ext>
          </c:extLst>
        </c:ser>
        <c:dLbls>
          <c:showLegendKey val="0"/>
          <c:showVal val="0"/>
          <c:showCatName val="0"/>
          <c:showSerName val="0"/>
          <c:showPercent val="0"/>
          <c:showBubbleSize val="0"/>
        </c:dLbls>
        <c:gapWidth val="150"/>
        <c:axId val="142539776"/>
        <c:axId val="1425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xmlns:c16r2="http://schemas.microsoft.com/office/drawing/2015/06/chart">
            <c:ext xmlns:c16="http://schemas.microsoft.com/office/drawing/2014/chart" uri="{C3380CC4-5D6E-409C-BE32-E72D297353CC}">
              <c16:uniqueId val="{00000001-7990-4AB5-8E28-FF708E85131D}"/>
            </c:ext>
          </c:extLst>
        </c:ser>
        <c:dLbls>
          <c:showLegendKey val="0"/>
          <c:showVal val="0"/>
          <c:showCatName val="0"/>
          <c:showSerName val="0"/>
          <c:showPercent val="0"/>
          <c:showBubbleSize val="0"/>
        </c:dLbls>
        <c:marker val="1"/>
        <c:smooth val="0"/>
        <c:axId val="142539776"/>
        <c:axId val="142554240"/>
      </c:lineChart>
      <c:dateAx>
        <c:axId val="142539776"/>
        <c:scaling>
          <c:orientation val="minMax"/>
        </c:scaling>
        <c:delete val="1"/>
        <c:axPos val="b"/>
        <c:numFmt formatCode="ge" sourceLinked="1"/>
        <c:majorTickMark val="none"/>
        <c:minorTickMark val="none"/>
        <c:tickLblPos val="none"/>
        <c:crossAx val="142554240"/>
        <c:crosses val="autoZero"/>
        <c:auto val="1"/>
        <c:lblOffset val="100"/>
        <c:baseTimeUnit val="years"/>
      </c:dateAx>
      <c:valAx>
        <c:axId val="1425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78.11</c:v>
                </c:pt>
                <c:pt idx="1">
                  <c:v>88.56</c:v>
                </c:pt>
                <c:pt idx="2">
                  <c:v>91.12</c:v>
                </c:pt>
                <c:pt idx="3">
                  <c:v>101.64</c:v>
                </c:pt>
                <c:pt idx="4">
                  <c:v>118.52</c:v>
                </c:pt>
              </c:numCache>
            </c:numRef>
          </c:val>
          <c:extLst xmlns:c16r2="http://schemas.microsoft.com/office/drawing/2015/06/chart">
            <c:ext xmlns:c16="http://schemas.microsoft.com/office/drawing/2014/chart" uri="{C3380CC4-5D6E-409C-BE32-E72D297353CC}">
              <c16:uniqueId val="{00000000-05D0-4E55-A38C-0B096A770285}"/>
            </c:ext>
          </c:extLst>
        </c:ser>
        <c:dLbls>
          <c:showLegendKey val="0"/>
          <c:showVal val="0"/>
          <c:showCatName val="0"/>
          <c:showSerName val="0"/>
          <c:showPercent val="0"/>
          <c:showBubbleSize val="0"/>
        </c:dLbls>
        <c:gapWidth val="150"/>
        <c:axId val="136932352"/>
        <c:axId val="1370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D0-4E55-A38C-0B096A770285}"/>
            </c:ext>
          </c:extLst>
        </c:ser>
        <c:dLbls>
          <c:showLegendKey val="0"/>
          <c:showVal val="0"/>
          <c:showCatName val="0"/>
          <c:showSerName val="0"/>
          <c:showPercent val="0"/>
          <c:showBubbleSize val="0"/>
        </c:dLbls>
        <c:marker val="1"/>
        <c:smooth val="0"/>
        <c:axId val="136932352"/>
        <c:axId val="137012352"/>
      </c:lineChart>
      <c:dateAx>
        <c:axId val="136932352"/>
        <c:scaling>
          <c:orientation val="minMax"/>
        </c:scaling>
        <c:delete val="1"/>
        <c:axPos val="b"/>
        <c:numFmt formatCode="ge" sourceLinked="1"/>
        <c:majorTickMark val="none"/>
        <c:minorTickMark val="none"/>
        <c:tickLblPos val="none"/>
        <c:crossAx val="137012352"/>
        <c:crosses val="autoZero"/>
        <c:auto val="1"/>
        <c:lblOffset val="100"/>
        <c:baseTimeUnit val="years"/>
      </c:dateAx>
      <c:valAx>
        <c:axId val="137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7D-441A-A80B-AFCC276E16C6}"/>
            </c:ext>
          </c:extLst>
        </c:ser>
        <c:dLbls>
          <c:showLegendKey val="0"/>
          <c:showVal val="0"/>
          <c:showCatName val="0"/>
          <c:showSerName val="0"/>
          <c:showPercent val="0"/>
          <c:showBubbleSize val="0"/>
        </c:dLbls>
        <c:gapWidth val="150"/>
        <c:axId val="137026944"/>
        <c:axId val="1370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7D-441A-A80B-AFCC276E16C6}"/>
            </c:ext>
          </c:extLst>
        </c:ser>
        <c:dLbls>
          <c:showLegendKey val="0"/>
          <c:showVal val="0"/>
          <c:showCatName val="0"/>
          <c:showSerName val="0"/>
          <c:showPercent val="0"/>
          <c:showBubbleSize val="0"/>
        </c:dLbls>
        <c:marker val="1"/>
        <c:smooth val="0"/>
        <c:axId val="137026944"/>
        <c:axId val="137049600"/>
      </c:lineChart>
      <c:dateAx>
        <c:axId val="137026944"/>
        <c:scaling>
          <c:orientation val="minMax"/>
        </c:scaling>
        <c:delete val="1"/>
        <c:axPos val="b"/>
        <c:numFmt formatCode="ge" sourceLinked="1"/>
        <c:majorTickMark val="none"/>
        <c:minorTickMark val="none"/>
        <c:tickLblPos val="none"/>
        <c:crossAx val="137049600"/>
        <c:crosses val="autoZero"/>
        <c:auto val="1"/>
        <c:lblOffset val="100"/>
        <c:baseTimeUnit val="years"/>
      </c:dateAx>
      <c:valAx>
        <c:axId val="1370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E-4482-A270-8F12188E102D}"/>
            </c:ext>
          </c:extLst>
        </c:ser>
        <c:dLbls>
          <c:showLegendKey val="0"/>
          <c:showVal val="0"/>
          <c:showCatName val="0"/>
          <c:showSerName val="0"/>
          <c:showPercent val="0"/>
          <c:showBubbleSize val="0"/>
        </c:dLbls>
        <c:gapWidth val="150"/>
        <c:axId val="137086464"/>
        <c:axId val="137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E-4482-A270-8F12188E102D}"/>
            </c:ext>
          </c:extLst>
        </c:ser>
        <c:dLbls>
          <c:showLegendKey val="0"/>
          <c:showVal val="0"/>
          <c:showCatName val="0"/>
          <c:showSerName val="0"/>
          <c:showPercent val="0"/>
          <c:showBubbleSize val="0"/>
        </c:dLbls>
        <c:marker val="1"/>
        <c:smooth val="0"/>
        <c:axId val="137086464"/>
        <c:axId val="137088384"/>
      </c:lineChart>
      <c:dateAx>
        <c:axId val="137086464"/>
        <c:scaling>
          <c:orientation val="minMax"/>
        </c:scaling>
        <c:delete val="1"/>
        <c:axPos val="b"/>
        <c:numFmt formatCode="ge" sourceLinked="1"/>
        <c:majorTickMark val="none"/>
        <c:minorTickMark val="none"/>
        <c:tickLblPos val="none"/>
        <c:crossAx val="137088384"/>
        <c:crosses val="autoZero"/>
        <c:auto val="1"/>
        <c:lblOffset val="100"/>
        <c:baseTimeUnit val="years"/>
      </c:dateAx>
      <c:valAx>
        <c:axId val="137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A-4814-ADA1-D241E9785CAA}"/>
            </c:ext>
          </c:extLst>
        </c:ser>
        <c:dLbls>
          <c:showLegendKey val="0"/>
          <c:showVal val="0"/>
          <c:showCatName val="0"/>
          <c:showSerName val="0"/>
          <c:showPercent val="0"/>
          <c:showBubbleSize val="0"/>
        </c:dLbls>
        <c:gapWidth val="150"/>
        <c:axId val="141118080"/>
        <c:axId val="1411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A-4814-ADA1-D241E9785CAA}"/>
            </c:ext>
          </c:extLst>
        </c:ser>
        <c:dLbls>
          <c:showLegendKey val="0"/>
          <c:showVal val="0"/>
          <c:showCatName val="0"/>
          <c:showSerName val="0"/>
          <c:showPercent val="0"/>
          <c:showBubbleSize val="0"/>
        </c:dLbls>
        <c:marker val="1"/>
        <c:smooth val="0"/>
        <c:axId val="141118080"/>
        <c:axId val="141124352"/>
      </c:lineChart>
      <c:dateAx>
        <c:axId val="141118080"/>
        <c:scaling>
          <c:orientation val="minMax"/>
        </c:scaling>
        <c:delete val="1"/>
        <c:axPos val="b"/>
        <c:numFmt formatCode="ge" sourceLinked="1"/>
        <c:majorTickMark val="none"/>
        <c:minorTickMark val="none"/>
        <c:tickLblPos val="none"/>
        <c:crossAx val="141124352"/>
        <c:crosses val="autoZero"/>
        <c:auto val="1"/>
        <c:lblOffset val="100"/>
        <c:baseTimeUnit val="years"/>
      </c:dateAx>
      <c:valAx>
        <c:axId val="1411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A8-4216-87ED-4279B3F04CD2}"/>
            </c:ext>
          </c:extLst>
        </c:ser>
        <c:dLbls>
          <c:showLegendKey val="0"/>
          <c:showVal val="0"/>
          <c:showCatName val="0"/>
          <c:showSerName val="0"/>
          <c:showPercent val="0"/>
          <c:showBubbleSize val="0"/>
        </c:dLbls>
        <c:gapWidth val="150"/>
        <c:axId val="141163520"/>
        <c:axId val="141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A8-4216-87ED-4279B3F04CD2}"/>
            </c:ext>
          </c:extLst>
        </c:ser>
        <c:dLbls>
          <c:showLegendKey val="0"/>
          <c:showVal val="0"/>
          <c:showCatName val="0"/>
          <c:showSerName val="0"/>
          <c:showPercent val="0"/>
          <c:showBubbleSize val="0"/>
        </c:dLbls>
        <c:marker val="1"/>
        <c:smooth val="0"/>
        <c:axId val="141163520"/>
        <c:axId val="141165696"/>
      </c:lineChart>
      <c:dateAx>
        <c:axId val="141163520"/>
        <c:scaling>
          <c:orientation val="minMax"/>
        </c:scaling>
        <c:delete val="1"/>
        <c:axPos val="b"/>
        <c:numFmt formatCode="ge" sourceLinked="1"/>
        <c:majorTickMark val="none"/>
        <c:minorTickMark val="none"/>
        <c:tickLblPos val="none"/>
        <c:crossAx val="141165696"/>
        <c:crosses val="autoZero"/>
        <c:auto val="1"/>
        <c:lblOffset val="100"/>
        <c:baseTimeUnit val="years"/>
      </c:dateAx>
      <c:valAx>
        <c:axId val="141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2758.23</c:v>
                </c:pt>
                <c:pt idx="2">
                  <c:v>2591.8000000000002</c:v>
                </c:pt>
                <c:pt idx="3">
                  <c:v>1803.95</c:v>
                </c:pt>
                <c:pt idx="4">
                  <c:v>1943.08</c:v>
                </c:pt>
              </c:numCache>
            </c:numRef>
          </c:val>
          <c:extLst xmlns:c16r2="http://schemas.microsoft.com/office/drawing/2015/06/chart">
            <c:ext xmlns:c16="http://schemas.microsoft.com/office/drawing/2014/chart" uri="{C3380CC4-5D6E-409C-BE32-E72D297353CC}">
              <c16:uniqueId val="{00000000-D6D6-474C-9021-EDE2E48A9F99}"/>
            </c:ext>
          </c:extLst>
        </c:ser>
        <c:dLbls>
          <c:showLegendKey val="0"/>
          <c:showVal val="0"/>
          <c:showCatName val="0"/>
          <c:showSerName val="0"/>
          <c:showPercent val="0"/>
          <c:showBubbleSize val="0"/>
        </c:dLbls>
        <c:gapWidth val="150"/>
        <c:axId val="141195136"/>
        <c:axId val="1412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xmlns:c16r2="http://schemas.microsoft.com/office/drawing/2015/06/chart">
            <c:ext xmlns:c16="http://schemas.microsoft.com/office/drawing/2014/chart" uri="{C3380CC4-5D6E-409C-BE32-E72D297353CC}">
              <c16:uniqueId val="{00000001-D6D6-474C-9021-EDE2E48A9F99}"/>
            </c:ext>
          </c:extLst>
        </c:ser>
        <c:dLbls>
          <c:showLegendKey val="0"/>
          <c:showVal val="0"/>
          <c:showCatName val="0"/>
          <c:showSerName val="0"/>
          <c:showPercent val="0"/>
          <c:showBubbleSize val="0"/>
        </c:dLbls>
        <c:marker val="1"/>
        <c:smooth val="0"/>
        <c:axId val="141195136"/>
        <c:axId val="141209600"/>
      </c:lineChart>
      <c:dateAx>
        <c:axId val="141195136"/>
        <c:scaling>
          <c:orientation val="minMax"/>
        </c:scaling>
        <c:delete val="1"/>
        <c:axPos val="b"/>
        <c:numFmt formatCode="ge" sourceLinked="1"/>
        <c:majorTickMark val="none"/>
        <c:minorTickMark val="none"/>
        <c:tickLblPos val="none"/>
        <c:crossAx val="141209600"/>
        <c:crosses val="autoZero"/>
        <c:auto val="1"/>
        <c:lblOffset val="100"/>
        <c:baseTimeUnit val="years"/>
      </c:dateAx>
      <c:valAx>
        <c:axId val="141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40.299999999999997</c:v>
                </c:pt>
                <c:pt idx="1">
                  <c:v>36.630000000000003</c:v>
                </c:pt>
                <c:pt idx="2">
                  <c:v>40.35</c:v>
                </c:pt>
                <c:pt idx="3">
                  <c:v>85.8</c:v>
                </c:pt>
                <c:pt idx="4">
                  <c:v>98.84</c:v>
                </c:pt>
              </c:numCache>
            </c:numRef>
          </c:val>
          <c:extLst xmlns:c16r2="http://schemas.microsoft.com/office/drawing/2015/06/chart">
            <c:ext xmlns:c16="http://schemas.microsoft.com/office/drawing/2014/chart" uri="{C3380CC4-5D6E-409C-BE32-E72D297353CC}">
              <c16:uniqueId val="{00000000-6E57-461F-9073-FF3E7F9FA563}"/>
            </c:ext>
          </c:extLst>
        </c:ser>
        <c:dLbls>
          <c:showLegendKey val="0"/>
          <c:showVal val="0"/>
          <c:showCatName val="0"/>
          <c:showSerName val="0"/>
          <c:showPercent val="0"/>
          <c:showBubbleSize val="0"/>
        </c:dLbls>
        <c:gapWidth val="150"/>
        <c:axId val="141252480"/>
        <c:axId val="1412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xmlns:c16r2="http://schemas.microsoft.com/office/drawing/2015/06/chart">
            <c:ext xmlns:c16="http://schemas.microsoft.com/office/drawing/2014/chart" uri="{C3380CC4-5D6E-409C-BE32-E72D297353CC}">
              <c16:uniqueId val="{00000001-6E57-461F-9073-FF3E7F9FA563}"/>
            </c:ext>
          </c:extLst>
        </c:ser>
        <c:dLbls>
          <c:showLegendKey val="0"/>
          <c:showVal val="0"/>
          <c:showCatName val="0"/>
          <c:showSerName val="0"/>
          <c:showPercent val="0"/>
          <c:showBubbleSize val="0"/>
        </c:dLbls>
        <c:marker val="1"/>
        <c:smooth val="0"/>
        <c:axId val="141252480"/>
        <c:axId val="141254656"/>
      </c:lineChart>
      <c:dateAx>
        <c:axId val="141252480"/>
        <c:scaling>
          <c:orientation val="minMax"/>
        </c:scaling>
        <c:delete val="1"/>
        <c:axPos val="b"/>
        <c:numFmt formatCode="ge" sourceLinked="1"/>
        <c:majorTickMark val="none"/>
        <c:minorTickMark val="none"/>
        <c:tickLblPos val="none"/>
        <c:crossAx val="141254656"/>
        <c:crosses val="autoZero"/>
        <c:auto val="1"/>
        <c:lblOffset val="100"/>
        <c:baseTimeUnit val="years"/>
      </c:dateAx>
      <c:valAx>
        <c:axId val="1412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419.68</c:v>
                </c:pt>
                <c:pt idx="1">
                  <c:v>468.38</c:v>
                </c:pt>
                <c:pt idx="2">
                  <c:v>427.66</c:v>
                </c:pt>
                <c:pt idx="3">
                  <c:v>200.71</c:v>
                </c:pt>
                <c:pt idx="4">
                  <c:v>170.92</c:v>
                </c:pt>
              </c:numCache>
            </c:numRef>
          </c:val>
          <c:extLst xmlns:c16r2="http://schemas.microsoft.com/office/drawing/2015/06/chart">
            <c:ext xmlns:c16="http://schemas.microsoft.com/office/drawing/2014/chart" uri="{C3380CC4-5D6E-409C-BE32-E72D297353CC}">
              <c16:uniqueId val="{00000000-D492-4009-977B-60E22AB12BF8}"/>
            </c:ext>
          </c:extLst>
        </c:ser>
        <c:dLbls>
          <c:showLegendKey val="0"/>
          <c:showVal val="0"/>
          <c:showCatName val="0"/>
          <c:showSerName val="0"/>
          <c:showPercent val="0"/>
          <c:showBubbleSize val="0"/>
        </c:dLbls>
        <c:gapWidth val="150"/>
        <c:axId val="141285632"/>
        <c:axId val="1412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xmlns:c16r2="http://schemas.microsoft.com/office/drawing/2015/06/chart">
            <c:ext xmlns:c16="http://schemas.microsoft.com/office/drawing/2014/chart" uri="{C3380CC4-5D6E-409C-BE32-E72D297353CC}">
              <c16:uniqueId val="{00000001-D492-4009-977B-60E22AB12BF8}"/>
            </c:ext>
          </c:extLst>
        </c:ser>
        <c:dLbls>
          <c:showLegendKey val="0"/>
          <c:showVal val="0"/>
          <c:showCatName val="0"/>
          <c:showSerName val="0"/>
          <c:showPercent val="0"/>
          <c:showBubbleSize val="0"/>
        </c:dLbls>
        <c:marker val="1"/>
        <c:smooth val="0"/>
        <c:axId val="141285632"/>
        <c:axId val="141291904"/>
      </c:lineChart>
      <c:dateAx>
        <c:axId val="141285632"/>
        <c:scaling>
          <c:orientation val="minMax"/>
        </c:scaling>
        <c:delete val="1"/>
        <c:axPos val="b"/>
        <c:numFmt formatCode="ge" sourceLinked="1"/>
        <c:majorTickMark val="none"/>
        <c:minorTickMark val="none"/>
        <c:tickLblPos val="none"/>
        <c:crossAx val="141291904"/>
        <c:crosses val="autoZero"/>
        <c:auto val="1"/>
        <c:lblOffset val="100"/>
        <c:baseTimeUnit val="years"/>
      </c:dateAx>
      <c:valAx>
        <c:axId val="141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愛西市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8">
        <f>データ!S6</f>
        <v>63247</v>
      </c>
      <c r="AM8" s="68"/>
      <c r="AN8" s="68"/>
      <c r="AO8" s="68"/>
      <c r="AP8" s="68"/>
      <c r="AQ8" s="68"/>
      <c r="AR8" s="68"/>
      <c r="AS8" s="68"/>
      <c r="AT8" s="67">
        <f>データ!T6</f>
        <v>66.7</v>
      </c>
      <c r="AU8" s="67"/>
      <c r="AV8" s="67"/>
      <c r="AW8" s="67"/>
      <c r="AX8" s="67"/>
      <c r="AY8" s="67"/>
      <c r="AZ8" s="67"/>
      <c r="BA8" s="67"/>
      <c r="BB8" s="67">
        <f>データ!U6</f>
        <v>948.23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27.94</v>
      </c>
      <c r="Q10" s="67"/>
      <c r="R10" s="67"/>
      <c r="S10" s="67"/>
      <c r="T10" s="67"/>
      <c r="U10" s="67"/>
      <c r="V10" s="67"/>
      <c r="W10" s="67">
        <f>データ!Q6</f>
        <v>92.04</v>
      </c>
      <c r="X10" s="67"/>
      <c r="Y10" s="67"/>
      <c r="Z10" s="67"/>
      <c r="AA10" s="67"/>
      <c r="AB10" s="67"/>
      <c r="AC10" s="67"/>
      <c r="AD10" s="68">
        <f>データ!R6</f>
        <v>3240</v>
      </c>
      <c r="AE10" s="68"/>
      <c r="AF10" s="68"/>
      <c r="AG10" s="68"/>
      <c r="AH10" s="68"/>
      <c r="AI10" s="68"/>
      <c r="AJ10" s="68"/>
      <c r="AK10" s="2"/>
      <c r="AL10" s="68">
        <f>データ!V6</f>
        <v>17618</v>
      </c>
      <c r="AM10" s="68"/>
      <c r="AN10" s="68"/>
      <c r="AO10" s="68"/>
      <c r="AP10" s="68"/>
      <c r="AQ10" s="68"/>
      <c r="AR10" s="68"/>
      <c r="AS10" s="68"/>
      <c r="AT10" s="67">
        <f>データ!W6</f>
        <v>3.29</v>
      </c>
      <c r="AU10" s="67"/>
      <c r="AV10" s="67"/>
      <c r="AW10" s="67"/>
      <c r="AX10" s="67"/>
      <c r="AY10" s="67"/>
      <c r="AZ10" s="67"/>
      <c r="BA10" s="67"/>
      <c r="BB10" s="67">
        <f>データ!X6</f>
        <v>5355.02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3U4SYP1Cc8Ey+035AwIUVIzaS8sTFFbmLygMyY+2QEcia6OH4gj8PPuj/ugWCOejB91ccRAuOibRMZzGA7p0IQ==" saltValue="XTAYg5iuTkCyFkjeUafm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232327</v>
      </c>
      <c r="D6" s="33">
        <f t="shared" si="3"/>
        <v>47</v>
      </c>
      <c r="E6" s="33">
        <f t="shared" si="3"/>
        <v>17</v>
      </c>
      <c r="F6" s="33">
        <f t="shared" si="3"/>
        <v>1</v>
      </c>
      <c r="G6" s="33">
        <f t="shared" si="3"/>
        <v>0</v>
      </c>
      <c r="H6" s="33" t="str">
        <f t="shared" si="3"/>
        <v>愛知県　愛西市</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27.94</v>
      </c>
      <c r="Q6" s="34">
        <f t="shared" si="3"/>
        <v>92.04</v>
      </c>
      <c r="R6" s="34">
        <f t="shared" si="3"/>
        <v>3240</v>
      </c>
      <c r="S6" s="34">
        <f t="shared" si="3"/>
        <v>63247</v>
      </c>
      <c r="T6" s="34">
        <f t="shared" si="3"/>
        <v>66.7</v>
      </c>
      <c r="U6" s="34">
        <f t="shared" si="3"/>
        <v>948.23</v>
      </c>
      <c r="V6" s="34">
        <f t="shared" si="3"/>
        <v>17618</v>
      </c>
      <c r="W6" s="34">
        <f t="shared" si="3"/>
        <v>3.29</v>
      </c>
      <c r="X6" s="34">
        <f t="shared" si="3"/>
        <v>5355.02</v>
      </c>
      <c r="Y6" s="35">
        <f>IF(Y7="",NA(),Y7)</f>
        <v>78.11</v>
      </c>
      <c r="Z6" s="35">
        <f t="shared" ref="Z6:AH6" si="4">IF(Z7="",NA(),Z7)</f>
        <v>88.56</v>
      </c>
      <c r="AA6" s="35">
        <f t="shared" si="4"/>
        <v>91.12</v>
      </c>
      <c r="AB6" s="35">
        <f t="shared" si="4"/>
        <v>101.64</v>
      </c>
      <c r="AC6" s="35">
        <f t="shared" si="4"/>
        <v>118.52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2758.23</v>
      </c>
      <c r="BH6" s="35">
        <f t="shared" si="7"/>
        <v>2591.8000000000002</v>
      </c>
      <c r="BI6" s="35">
        <f t="shared" si="7"/>
        <v>1803.95</v>
      </c>
      <c r="BJ6" s="35">
        <f t="shared" si="7"/>
        <v>1943.08</v>
      </c>
      <c r="BK6" s="35">
        <f t="shared" si="7"/>
        <v>1847.13</v>
      </c>
      <c r="BL6" s="35">
        <f t="shared" si="7"/>
        <v>1862.51</v>
      </c>
      <c r="BM6" s="35">
        <f t="shared" si="7"/>
        <v>1622.57</v>
      </c>
      <c r="BN6" s="35">
        <f t="shared" si="7"/>
        <v>985.65</v>
      </c>
      <c r="BO6" s="35">
        <f t="shared" si="7"/>
        <v>1677.13</v>
      </c>
      <c r="BP6" s="34" t="str">
        <f>IF(BP7="","",IF(BP7="-","【-】","【"&amp;SUBSTITUTE(TEXT(BP7,"#,##0.00"),"-","△")&amp;"】"))</f>
        <v>【682.78】</v>
      </c>
      <c r="BQ6" s="35">
        <f>IF(BQ7="",NA(),BQ7)</f>
        <v>40.299999999999997</v>
      </c>
      <c r="BR6" s="35">
        <f t="shared" ref="BR6:BZ6" si="8">IF(BR7="",NA(),BR7)</f>
        <v>36.630000000000003</v>
      </c>
      <c r="BS6" s="35">
        <f t="shared" si="8"/>
        <v>40.35</v>
      </c>
      <c r="BT6" s="35">
        <f t="shared" si="8"/>
        <v>85.8</v>
      </c>
      <c r="BU6" s="35">
        <f t="shared" si="8"/>
        <v>98.84</v>
      </c>
      <c r="BV6" s="35">
        <f t="shared" si="8"/>
        <v>42.22</v>
      </c>
      <c r="BW6" s="35">
        <f t="shared" si="8"/>
        <v>53.03</v>
      </c>
      <c r="BX6" s="35">
        <f t="shared" si="8"/>
        <v>58.32</v>
      </c>
      <c r="BY6" s="35">
        <f t="shared" si="8"/>
        <v>62.11</v>
      </c>
      <c r="BZ6" s="35">
        <f t="shared" si="8"/>
        <v>67.37</v>
      </c>
      <c r="CA6" s="34" t="str">
        <f>IF(CA7="","",IF(CA7="-","【-】","【"&amp;SUBSTITUTE(TEXT(CA7,"#,##0.00"),"-","△")&amp;"】"))</f>
        <v>【100.91】</v>
      </c>
      <c r="CB6" s="35">
        <f>IF(CB7="",NA(),CB7)</f>
        <v>419.68</v>
      </c>
      <c r="CC6" s="35">
        <f t="shared" ref="CC6:CK6" si="9">IF(CC7="",NA(),CC7)</f>
        <v>468.38</v>
      </c>
      <c r="CD6" s="35">
        <f t="shared" si="9"/>
        <v>427.66</v>
      </c>
      <c r="CE6" s="35">
        <f t="shared" si="9"/>
        <v>200.71</v>
      </c>
      <c r="CF6" s="35">
        <f t="shared" si="9"/>
        <v>170.92</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54.54</v>
      </c>
      <c r="CY6" s="35">
        <f t="shared" ref="CY6:DG6" si="11">IF(CY7="",NA(),CY7)</f>
        <v>57.27</v>
      </c>
      <c r="CZ6" s="35">
        <f t="shared" si="11"/>
        <v>57.11</v>
      </c>
      <c r="DA6" s="35">
        <f t="shared" si="11"/>
        <v>59.26</v>
      </c>
      <c r="DB6" s="35">
        <f t="shared" si="11"/>
        <v>60.35</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15">
      <c r="A7" s="28"/>
      <c r="B7" s="37">
        <v>2018</v>
      </c>
      <c r="C7" s="37">
        <v>232327</v>
      </c>
      <c r="D7" s="37">
        <v>47</v>
      </c>
      <c r="E7" s="37">
        <v>17</v>
      </c>
      <c r="F7" s="37">
        <v>1</v>
      </c>
      <c r="G7" s="37">
        <v>0</v>
      </c>
      <c r="H7" s="37" t="s">
        <v>98</v>
      </c>
      <c r="I7" s="37" t="s">
        <v>99</v>
      </c>
      <c r="J7" s="37" t="s">
        <v>100</v>
      </c>
      <c r="K7" s="37" t="s">
        <v>101</v>
      </c>
      <c r="L7" s="37" t="s">
        <v>102</v>
      </c>
      <c r="M7" s="37" t="s">
        <v>103</v>
      </c>
      <c r="N7" s="38" t="s">
        <v>104</v>
      </c>
      <c r="O7" s="38" t="s">
        <v>105</v>
      </c>
      <c r="P7" s="38">
        <v>27.94</v>
      </c>
      <c r="Q7" s="38">
        <v>92.04</v>
      </c>
      <c r="R7" s="38">
        <v>3240</v>
      </c>
      <c r="S7" s="38">
        <v>63247</v>
      </c>
      <c r="T7" s="38">
        <v>66.7</v>
      </c>
      <c r="U7" s="38">
        <v>948.23</v>
      </c>
      <c r="V7" s="38">
        <v>17618</v>
      </c>
      <c r="W7" s="38">
        <v>3.29</v>
      </c>
      <c r="X7" s="38">
        <v>5355.02</v>
      </c>
      <c r="Y7" s="38">
        <v>78.11</v>
      </c>
      <c r="Z7" s="38">
        <v>88.56</v>
      </c>
      <c r="AA7" s="38">
        <v>91.12</v>
      </c>
      <c r="AB7" s="38">
        <v>101.64</v>
      </c>
      <c r="AC7" s="38">
        <v>118.52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2758.23</v>
      </c>
      <c r="BH7" s="38">
        <v>2591.8000000000002</v>
      </c>
      <c r="BI7" s="38">
        <v>1803.95</v>
      </c>
      <c r="BJ7" s="38">
        <v>1943.08</v>
      </c>
      <c r="BK7" s="38">
        <v>1847.13</v>
      </c>
      <c r="BL7" s="38">
        <v>1862.51</v>
      </c>
      <c r="BM7" s="38">
        <v>1622.57</v>
      </c>
      <c r="BN7" s="38">
        <v>985.65</v>
      </c>
      <c r="BO7" s="38">
        <v>1677.13</v>
      </c>
      <c r="BP7" s="38">
        <v>682.78</v>
      </c>
      <c r="BQ7" s="38">
        <v>40.299999999999997</v>
      </c>
      <c r="BR7" s="38">
        <v>36.630000000000003</v>
      </c>
      <c r="BS7" s="38">
        <v>40.35</v>
      </c>
      <c r="BT7" s="38">
        <v>85.8</v>
      </c>
      <c r="BU7" s="38">
        <v>98.84</v>
      </c>
      <c r="BV7" s="38">
        <v>42.22</v>
      </c>
      <c r="BW7" s="38">
        <v>53.03</v>
      </c>
      <c r="BX7" s="38">
        <v>58.32</v>
      </c>
      <c r="BY7" s="38">
        <v>62.11</v>
      </c>
      <c r="BZ7" s="38">
        <v>67.37</v>
      </c>
      <c r="CA7" s="38">
        <v>100.91</v>
      </c>
      <c r="CB7" s="38">
        <v>419.68</v>
      </c>
      <c r="CC7" s="38">
        <v>468.38</v>
      </c>
      <c r="CD7" s="38">
        <v>427.66</v>
      </c>
      <c r="CE7" s="38">
        <v>200.71</v>
      </c>
      <c r="CF7" s="38">
        <v>170.92</v>
      </c>
      <c r="CG7" s="38">
        <v>300.07</v>
      </c>
      <c r="CH7" s="38">
        <v>250.86</v>
      </c>
      <c r="CI7" s="38">
        <v>227.65</v>
      </c>
      <c r="CJ7" s="38">
        <v>225.27</v>
      </c>
      <c r="CK7" s="38">
        <v>202.08</v>
      </c>
      <c r="CL7" s="38">
        <v>136.86000000000001</v>
      </c>
      <c r="CM7" s="38" t="s">
        <v>104</v>
      </c>
      <c r="CN7" s="38" t="s">
        <v>104</v>
      </c>
      <c r="CO7" s="38" t="s">
        <v>104</v>
      </c>
      <c r="CP7" s="38" t="s">
        <v>104</v>
      </c>
      <c r="CQ7" s="38" t="s">
        <v>104</v>
      </c>
      <c r="CR7" s="38">
        <v>42.07</v>
      </c>
      <c r="CS7" s="38">
        <v>37.950000000000003</v>
      </c>
      <c r="CT7" s="38">
        <v>32.42</v>
      </c>
      <c r="CU7" s="38">
        <v>35.15</v>
      </c>
      <c r="CV7" s="38">
        <v>38.04</v>
      </c>
      <c r="CW7" s="38">
        <v>58.98</v>
      </c>
      <c r="CX7" s="38">
        <v>54.54</v>
      </c>
      <c r="CY7" s="38">
        <v>57.27</v>
      </c>
      <c r="CZ7" s="38">
        <v>57.11</v>
      </c>
      <c r="DA7" s="38">
        <v>59.26</v>
      </c>
      <c r="DB7" s="38">
        <v>60.35</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0.33</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2020-02-10T04:11:58Z</cp:lastPrinted>
  <dcterms:created xsi:type="dcterms:W3CDTF">2019-12-05T05:05:23Z</dcterms:created>
  <dcterms:modified xsi:type="dcterms:W3CDTF">2020-02-10T05:32:37Z</dcterms:modified>
  <cp:category/>
</cp:coreProperties>
</file>