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<sst xmlns="http://schemas.openxmlformats.org/spreadsheetml/2006/main" count="217" uniqueCount="107">
  <si>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</si>
  <si>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</si>
  <si>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</si>
  <si>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</si>
  <si>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</si>
  <si>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</si>
  <si>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</si>
  <si>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</si>
  <si>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</si>
  <si>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</si>
  <si>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</si>
  <si>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</si>
  <si>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</si>
  <si>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</si>
  <si>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</si>
  <si>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</si>
  <si>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</si>
  <si>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</si>
  <si>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</si>
  <si>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</si>
  <si>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</si>
  <si>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</si>
  <si>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</si>
  <si>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</si>
  <si>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</si>
  <si>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</si>
  <si>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</si>
  <si>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</si>
  <si>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</si>
  <si>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</si>
  <si>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</si>
  <si>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</si>
  <si>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</si>
  <si>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</si>
  <si>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</si>
  <si>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</si>
  <si>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</si>
  <si>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</si>
  <si>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</si>
  <si>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</si>
  <si>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</si>
  <si>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</si>
  <si>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</si>
  <si>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</si>
  <si>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</si>
  <si>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</si>
  <si>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</si>
  <si>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</si>
  <si>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</si>
  <si>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</si>
  <si>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</si>
  <si>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</si>
  <si>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</si>
  <si>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</si>
  <si>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</si>
  <si>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</si>
  <si>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</si>
  <si>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</si>
  <si>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</si>
  <si>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</si>
  <si>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</si>
  <si>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</si>
  <si>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</si>
  <si>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</si>
  <si>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</si>
  <si>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</si>
  <si>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</si>
  <si>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</si>
  <si>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</si>
  <si>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</si>
  <si>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</si>
  <si>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</si>
  <si>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</si>
  <si>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</si>
  <si>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</si>
  <si>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</si>
  <si>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</si>
  <si>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</si>
  <si>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</si>
  <si>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</si>
  <si>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</si>
  <si>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</si>
  <si>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</si>
  <si>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</si>
  <si>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</si>
  <si>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</si>
  <si>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</si>
  <si>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</si>
  <si>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</si>
  <si>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</si>
  <si>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</si>
  <si>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</si>
  <si>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</si>
  <si>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南知多町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</si>
  <si>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</si>
  <si>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</si>
  <si>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</si>
  <si>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</si>
  <si>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</si>
  <si>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</si>
  <si>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</si>
  <si>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</si>
  <si>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</si>
  <si>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</si>
  <si>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・経営的には、一般会計からの繰入金もあり黒字経営を続けている。
・東日本大震災を契機に、配水池など重要施設の耐震化や大口径である重要配水管の更新を主に進めているため借入金が増加しているが、国や県の補助金を活用し借入金の抑制に努める。
・居住地等の給配水区域が山や海により分断されている特殊な地形であり、これらに対応する施設を維持管理しているため水道料金が類似団体に比べると高めとなっている。
・収益とならない漏水等を減らし有収率を上げ、また、通常経費も精査し経費削減により引き続き健全経営に努める。</t>
    <rPh sb="1" eb="4">
      <t>ケイエイテキ</t>
    </rPh>
    <rPh sb="7" eb="9">
      <t>イッパン</t>
    </rPh>
    <rPh sb="9" eb="11">
      <t>カイケイ</t>
    </rPh>
    <rPh sb="14" eb="16">
      <t>クリイレ</t>
    </rPh>
    <rPh sb="16" eb="17">
      <t>キン</t>
    </rPh>
    <rPh sb="20" eb="22">
      <t>クロジ</t>
    </rPh>
    <rPh sb="22" eb="24">
      <t>ケイエイ</t>
    </rPh>
    <rPh sb="25" eb="26">
      <t>ツヅ</t>
    </rPh>
    <rPh sb="33" eb="34">
      <t>ヒガシ</t>
    </rPh>
    <rPh sb="34" eb="36">
      <t>ニホン</t>
    </rPh>
    <rPh sb="36" eb="39">
      <t>ダイシンサイ</t>
    </rPh>
    <rPh sb="40" eb="42">
      <t>ケイキ</t>
    </rPh>
    <rPh sb="49" eb="51">
      <t>ジュウヨウ</t>
    </rPh>
    <rPh sb="51" eb="53">
      <t>シセツ</t>
    </rPh>
    <rPh sb="54" eb="57">
      <t>タイシンカ</t>
    </rPh>
    <rPh sb="58" eb="61">
      <t>ダイコウケイ</t>
    </rPh>
    <rPh sb="64" eb="66">
      <t>ジュウヨウ</t>
    </rPh>
    <rPh sb="66" eb="68">
      <t>ハイスイ</t>
    </rPh>
    <rPh sb="68" eb="69">
      <t>カン</t>
    </rPh>
    <rPh sb="70" eb="72">
      <t>コウシン</t>
    </rPh>
    <rPh sb="73" eb="74">
      <t>オモ</t>
    </rPh>
    <rPh sb="75" eb="76">
      <t>スス</t>
    </rPh>
    <rPh sb="82" eb="84">
      <t>カリイレ</t>
    </rPh>
    <rPh sb="84" eb="85">
      <t>キン</t>
    </rPh>
    <rPh sb="86" eb="88">
      <t>ゾウカ</t>
    </rPh>
    <rPh sb="94" eb="95">
      <t>クニ</t>
    </rPh>
    <rPh sb="96" eb="97">
      <t>ケン</t>
    </rPh>
    <rPh sb="98" eb="101">
      <t>ホジョキン</t>
    </rPh>
    <rPh sb="102" eb="104">
      <t>カツヨウ</t>
    </rPh>
    <rPh sb="105" eb="107">
      <t>カリイレ</t>
    </rPh>
    <rPh sb="107" eb="108">
      <t>キン</t>
    </rPh>
    <rPh sb="109" eb="111">
      <t>ヨクセイ</t>
    </rPh>
    <rPh sb="112" eb="113">
      <t>ツト</t>
    </rPh>
    <rPh sb="121" eb="122">
      <t>ナド</t>
    </rPh>
    <rPh sb="126" eb="128">
      <t>クイキ</t>
    </rPh>
    <rPh sb="129" eb="130">
      <t>ヤマ</t>
    </rPh>
    <rPh sb="131" eb="132">
      <t>ウミ</t>
    </rPh>
    <rPh sb="135" eb="137">
      <t>ブンダン</t>
    </rPh>
    <rPh sb="142" eb="144">
      <t>トクシュ</t>
    </rPh>
    <rPh sb="145" eb="147">
      <t>チケイ</t>
    </rPh>
    <rPh sb="155" eb="157">
      <t>タイオウ</t>
    </rPh>
    <rPh sb="159" eb="161">
      <t>シセツ</t>
    </rPh>
    <rPh sb="162" eb="164">
      <t>イジ</t>
    </rPh>
    <rPh sb="164" eb="166">
      <t>カンリ</t>
    </rPh>
    <rPh sb="172" eb="174">
      <t>スイドウ</t>
    </rPh>
    <rPh sb="174" eb="176">
      <t>リョウキン</t>
    </rPh>
    <rPh sb="186" eb="187">
      <t>タカ</t>
    </rPh>
    <rPh sb="197" eb="199">
      <t>シュウエキ</t>
    </rPh>
    <rPh sb="204" eb="206">
      <t>ロウスイ</t>
    </rPh>
    <rPh sb="206" eb="207">
      <t>ナド</t>
    </rPh>
    <rPh sb="208" eb="209">
      <t>ヘ</t>
    </rPh>
    <rPh sb="211" eb="212">
      <t>ユウ</t>
    </rPh>
    <rPh sb="212" eb="213">
      <t>シュウ</t>
    </rPh>
    <rPh sb="213" eb="214">
      <t>リツ</t>
    </rPh>
    <rPh sb="215" eb="216">
      <t>ア</t>
    </rPh>
    <rPh sb="221" eb="223">
      <t>ツウジョウ</t>
    </rPh>
    <rPh sb="223" eb="225">
      <t>ケイヒ</t>
    </rPh>
    <rPh sb="226" eb="228">
      <t>セイサ</t>
    </rPh>
    <rPh sb="229" eb="231">
      <t>ケイヒ</t>
    </rPh>
    <rPh sb="231" eb="233">
      <t>サクゲン</t>
    </rPh>
    <rPh sb="236" eb="237">
      <t>ヒ</t>
    </rPh>
    <rPh sb="238" eb="239">
      <t>ツヅ</t>
    </rPh>
    <rPh sb="240" eb="242">
      <t>ケンゼン</t>
    </rPh>
    <rPh sb="242" eb="244">
      <t>ケイエイ</t>
    </rPh>
    <rPh sb="245" eb="246">
      <t>ツト</t>
    </rPh>
    <phoneticPr fontId="4"/>
  </si>
  <si>
    <t>・東日本大震災を契機に、配水池など重要施設の耐震化や大口径である重要配水管の更新を主に進めていたが、重要施設の耐震化がほぼ完了したため管路の更新及び耐震化を進めていくことができる。</t>
    <rPh sb="50" eb="52">
      <t>ジュウヨウ</t>
    </rPh>
    <rPh sb="52" eb="54">
      <t>シセツ</t>
    </rPh>
    <rPh sb="55" eb="58">
      <t>タイシンカ</t>
    </rPh>
    <rPh sb="61" eb="63">
      <t>カンリョウ</t>
    </rPh>
    <rPh sb="67" eb="69">
      <t>カンロ</t>
    </rPh>
    <rPh sb="70" eb="72">
      <t>コウシン</t>
    </rPh>
    <rPh sb="72" eb="73">
      <t>オヨ</t>
    </rPh>
    <rPh sb="74" eb="77">
      <t>タイシンカ</t>
    </rPh>
    <rPh sb="78" eb="79">
      <t>スス</t>
    </rPh>
    <phoneticPr fontId="4"/>
  </si>
  <si>
    <t>・給水人口の減少、大口使用者である各産業の事業所の使用料の減少が続いているため収益に影響してくるが、引き続き経費節減、施設や管路網は災害に対応できるよう整備しつつ精査見直し等を行い、今後も安心で安全な水道水を供給していくことに努める。</t>
    <rPh sb="1" eb="3">
      <t>キュウスイ</t>
    </rPh>
    <rPh sb="3" eb="5">
      <t>ジンコウ</t>
    </rPh>
    <rPh sb="6" eb="8">
      <t>ゲンショウ</t>
    </rPh>
    <rPh sb="9" eb="11">
      <t>オオグチ</t>
    </rPh>
    <rPh sb="11" eb="14">
      <t>シヨウシャ</t>
    </rPh>
    <rPh sb="17" eb="20">
      <t>カクサンギョウ</t>
    </rPh>
    <rPh sb="21" eb="24">
      <t>ジギョウショ</t>
    </rPh>
    <rPh sb="25" eb="28">
      <t>シヨウリョウ</t>
    </rPh>
    <rPh sb="29" eb="31">
      <t>ゲンショウ</t>
    </rPh>
    <rPh sb="32" eb="33">
      <t>ツヅ</t>
    </rPh>
    <rPh sb="39" eb="41">
      <t>シュウエキ</t>
    </rPh>
    <rPh sb="42" eb="44">
      <t>エイキョウ</t>
    </rPh>
    <rPh sb="50" eb="51">
      <t>ヒ</t>
    </rPh>
    <rPh sb="52" eb="53">
      <t>ツヅ</t>
    </rPh>
    <rPh sb="54" eb="56">
      <t>ケイヒ</t>
    </rPh>
    <rPh sb="56" eb="58">
      <t>セツゲン</t>
    </rPh>
    <rPh sb="59" eb="61">
      <t>シセツ</t>
    </rPh>
    <rPh sb="62" eb="64">
      <t>カンロ</t>
    </rPh>
    <rPh sb="64" eb="65">
      <t>モウ</t>
    </rPh>
    <rPh sb="66" eb="68">
      <t>サイガイ</t>
    </rPh>
    <rPh sb="69" eb="71">
      <t>タイオウ</t>
    </rPh>
    <rPh sb="76" eb="78">
      <t>セイビ</t>
    </rPh>
    <rPh sb="81" eb="83">
      <t>セイサ</t>
    </rPh>
    <rPh sb="83" eb="85">
      <t>ミナオ</t>
    </rPh>
    <rPh sb="86" eb="87">
      <t>ナド</t>
    </rPh>
    <rPh sb="88" eb="89">
      <t>オコナ</t>
    </rPh>
    <rPh sb="91" eb="93">
      <t>コンゴ</t>
    </rPh>
    <rPh sb="94" eb="96">
      <t>アンシン</t>
    </rPh>
    <rPh sb="97" eb="99">
      <t>アンゼン</t>
    </rPh>
    <rPh sb="100" eb="103">
      <t>スイドウスイ</t>
    </rPh>
    <rPh sb="104" eb="106">
      <t>キョウキュウ</t>
    </rPh>
    <rPh sb="113" eb="11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</si>
</sst>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0.86</c:v>
                </c:pt>
                <c:pt idx="1">
                  <c:v>0.42</c:v>
                </c:pt>
                <c:pt idx="2">
                  <c:v>0.39</c:v>
                </c:pt>
                <c:pt idx="3">
                  <c:v>0.55000000000000004</c:v>
                </c:pt>
                <c:pt idx="4">
                  <c:v>0.11</c:v>
                </c:pt>
              </c:numCache>
            </c:numRef>
          </c:val>
        </c:ser>
        <c:dLbls>
          <c:showLegendKey val="0"/>
          <c:showVal val="0"/>
          <c:showCatName val="0"/>
          <c:showSerName val="0"/>
          <c:showPercent val="0"/>
          <c:showBubbleSize val="0"/>
        </c:dLbls>
        <c:gapWidth val="150"/>
        <c:axId val="154054016"/>
        <c:axId val="1540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54054016"/>
        <c:axId val="154060288"/>
      </c:lineChart>
      <c:dateAx>
        <c:axId val="154054016"/>
        <c:scaling>
          <c:orientation val="minMax"/>
        </c:scaling>
        <c:delete val="1"/>
        <c:axPos val="b"/>
        <c:numFmt formatCode="ge" sourceLinked="1"/>
        <c:majorTickMark val="none"/>
        <c:minorTickMark val="none"/>
        <c:tickLblPos val="none"/>
        <c:crossAx val="154060288"/>
        <c:crosses val="autoZero"/>
        <c:auto val="1"/>
        <c:lblOffset val="100"/>
        <c:baseTimeUnit val="years"/>
      </c:dateAx>
      <c:valAx>
        <c:axId val="1540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46.74</c:v>
                </c:pt>
                <c:pt idx="1">
                  <c:v>44.23</c:v>
                </c:pt>
                <c:pt idx="2">
                  <c:v>44.94</c:v>
                </c:pt>
                <c:pt idx="3">
                  <c:v>44.2</c:v>
                </c:pt>
                <c:pt idx="4">
                  <c:v>43.15</c:v>
                </c:pt>
              </c:numCache>
            </c:numRef>
          </c:val>
        </c:ser>
        <c:dLbls>
          <c:showLegendKey val="0"/>
          <c:showVal val="0"/>
          <c:showCatName val="0"/>
          <c:showSerName val="0"/>
          <c:showPercent val="0"/>
          <c:showBubbleSize val="0"/>
        </c:dLbls>
        <c:gapWidth val="150"/>
        <c:axId val="155901952"/>
        <c:axId val="1559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55901952"/>
        <c:axId val="155903872"/>
      </c:lineChart>
      <c:dateAx>
        <c:axId val="155901952"/>
        <c:scaling>
          <c:orientation val="minMax"/>
        </c:scaling>
        <c:delete val="1"/>
        <c:axPos val="b"/>
        <c:numFmt formatCode="ge" sourceLinked="1"/>
        <c:majorTickMark val="none"/>
        <c:minorTickMark val="none"/>
        <c:tickLblPos val="none"/>
        <c:crossAx val="155903872"/>
        <c:crosses val="autoZero"/>
        <c:auto val="1"/>
        <c:lblOffset val="100"/>
        <c:baseTimeUnit val="years"/>
      </c:dateAx>
      <c:valAx>
        <c:axId val="1559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89.8</c:v>
                </c:pt>
                <c:pt idx="1">
                  <c:v>90.61</c:v>
                </c:pt>
                <c:pt idx="2">
                  <c:v>90.22</c:v>
                </c:pt>
                <c:pt idx="3">
                  <c:v>88.74</c:v>
                </c:pt>
                <c:pt idx="4">
                  <c:v>87.4</c:v>
                </c:pt>
              </c:numCache>
            </c:numRef>
          </c:val>
        </c:ser>
        <c:dLbls>
          <c:showLegendKey val="0"/>
          <c:showVal val="0"/>
          <c:showCatName val="0"/>
          <c:showSerName val="0"/>
          <c:showPercent val="0"/>
          <c:showBubbleSize val="0"/>
        </c:dLbls>
        <c:gapWidth val="150"/>
        <c:axId val="157752704"/>
        <c:axId val="1577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57752704"/>
        <c:axId val="157763072"/>
      </c:lineChart>
      <c:dateAx>
        <c:axId val="157752704"/>
        <c:scaling>
          <c:orientation val="minMax"/>
        </c:scaling>
        <c:delete val="1"/>
        <c:axPos val="b"/>
        <c:numFmt formatCode="ge" sourceLinked="1"/>
        <c:majorTickMark val="none"/>
        <c:minorTickMark val="none"/>
        <c:tickLblPos val="none"/>
        <c:crossAx val="157763072"/>
        <c:crosses val="autoZero"/>
        <c:auto val="1"/>
        <c:lblOffset val="100"/>
        <c:baseTimeUnit val="years"/>
      </c:dateAx>
      <c:valAx>
        <c:axId val="1577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112.61</c:v>
                </c:pt>
                <c:pt idx="1">
                  <c:v>107.4</c:v>
                </c:pt>
                <c:pt idx="2">
                  <c:v>105.34</c:v>
                </c:pt>
                <c:pt idx="3">
                  <c:v>104.7</c:v>
                </c:pt>
                <c:pt idx="4">
                  <c:v>104.38</c:v>
                </c:pt>
              </c:numCache>
            </c:numRef>
          </c:val>
        </c:ser>
        <c:dLbls>
          <c:showLegendKey val="0"/>
          <c:showVal val="0"/>
          <c:showCatName val="0"/>
          <c:showSerName val="0"/>
          <c:showPercent val="0"/>
          <c:showBubbleSize val="0"/>
        </c:dLbls>
        <c:gapWidth val="150"/>
        <c:axId val="155073536"/>
        <c:axId val="1550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55073536"/>
        <c:axId val="155096192"/>
      </c:lineChart>
      <c:dateAx>
        <c:axId val="155073536"/>
        <c:scaling>
          <c:orientation val="minMax"/>
        </c:scaling>
        <c:delete val="1"/>
        <c:axPos val="b"/>
        <c:numFmt formatCode="ge" sourceLinked="1"/>
        <c:majorTickMark val="none"/>
        <c:minorTickMark val="none"/>
        <c:tickLblPos val="none"/>
        <c:crossAx val="155096192"/>
        <c:crosses val="autoZero"/>
        <c:auto val="1"/>
        <c:lblOffset val="100"/>
        <c:baseTimeUnit val="years"/>
      </c:dateAx>
      <c:valAx>
        <c:axId val="15509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0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28.73</c:v>
                </c:pt>
                <c:pt idx="1">
                  <c:v>29.24</c:v>
                </c:pt>
                <c:pt idx="2">
                  <c:v>30.18</c:v>
                </c:pt>
                <c:pt idx="3">
                  <c:v>31.88</c:v>
                </c:pt>
                <c:pt idx="4">
                  <c:v>46.57</c:v>
                </c:pt>
              </c:numCache>
            </c:numRef>
          </c:val>
        </c:ser>
        <c:dLbls>
          <c:showLegendKey val="0"/>
          <c:showVal val="0"/>
          <c:showCatName val="0"/>
          <c:showSerName val="0"/>
          <c:showPercent val="0"/>
          <c:showBubbleSize val="0"/>
        </c:dLbls>
        <c:gapWidth val="150"/>
        <c:axId val="155114112"/>
        <c:axId val="1551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55114112"/>
        <c:axId val="155190016"/>
      </c:lineChart>
      <c:dateAx>
        <c:axId val="155114112"/>
        <c:scaling>
          <c:orientation val="minMax"/>
        </c:scaling>
        <c:delete val="1"/>
        <c:axPos val="b"/>
        <c:numFmt formatCode="ge" sourceLinked="1"/>
        <c:majorTickMark val="none"/>
        <c:minorTickMark val="none"/>
        <c:tickLblPos val="none"/>
        <c:crossAx val="155190016"/>
        <c:crosses val="autoZero"/>
        <c:auto val="1"/>
        <c:lblOffset val="100"/>
        <c:baseTimeUnit val="years"/>
      </c:dateAx>
      <c:valAx>
        <c:axId val="1551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34.29</c:v>
                </c:pt>
                <c:pt idx="1">
                  <c:v>34.130000000000003</c:v>
                </c:pt>
                <c:pt idx="2">
                  <c:v>34.07</c:v>
                </c:pt>
                <c:pt idx="3">
                  <c:v>34.159999999999997</c:v>
                </c:pt>
                <c:pt idx="4">
                  <c:v>34.18</c:v>
                </c:pt>
              </c:numCache>
            </c:numRef>
          </c:val>
        </c:ser>
        <c:dLbls>
          <c:showLegendKey val="0"/>
          <c:showVal val="0"/>
          <c:showCatName val="0"/>
          <c:showSerName val="0"/>
          <c:showPercent val="0"/>
          <c:showBubbleSize val="0"/>
        </c:dLbls>
        <c:gapWidth val="150"/>
        <c:axId val="155220224"/>
        <c:axId val="1552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55220224"/>
        <c:axId val="155238784"/>
      </c:lineChart>
      <c:dateAx>
        <c:axId val="155220224"/>
        <c:scaling>
          <c:orientation val="minMax"/>
        </c:scaling>
        <c:delete val="1"/>
        <c:axPos val="b"/>
        <c:numFmt formatCode="ge" sourceLinked="1"/>
        <c:majorTickMark val="none"/>
        <c:minorTickMark val="none"/>
        <c:tickLblPos val="none"/>
        <c:crossAx val="155238784"/>
        <c:crosses val="autoZero"/>
        <c:auto val="1"/>
        <c:lblOffset val="100"/>
        <c:baseTimeUnit val="years"/>
      </c:dateAx>
      <c:valAx>
        <c:axId val="1552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268992"/>
        <c:axId val="1552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55268992"/>
        <c:axId val="155271168"/>
      </c:lineChart>
      <c:dateAx>
        <c:axId val="155268992"/>
        <c:scaling>
          <c:orientation val="minMax"/>
        </c:scaling>
        <c:delete val="1"/>
        <c:axPos val="b"/>
        <c:numFmt formatCode="ge" sourceLinked="1"/>
        <c:majorTickMark val="none"/>
        <c:minorTickMark val="none"/>
        <c:tickLblPos val="none"/>
        <c:crossAx val="155271168"/>
        <c:crosses val="autoZero"/>
        <c:auto val="1"/>
        <c:lblOffset val="100"/>
        <c:baseTimeUnit val="years"/>
      </c:dateAx>
      <c:valAx>
        <c:axId val="15527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2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1579.87</c:v>
                </c:pt>
                <c:pt idx="1">
                  <c:v>592.29</c:v>
                </c:pt>
                <c:pt idx="2">
                  <c:v>1781.3</c:v>
                </c:pt>
                <c:pt idx="3">
                  <c:v>2267.1799999999998</c:v>
                </c:pt>
                <c:pt idx="4">
                  <c:v>428.8</c:v>
                </c:pt>
              </c:numCache>
            </c:numRef>
          </c:val>
        </c:ser>
        <c:dLbls>
          <c:showLegendKey val="0"/>
          <c:showVal val="0"/>
          <c:showCatName val="0"/>
          <c:showSerName val="0"/>
          <c:showPercent val="0"/>
          <c:showBubbleSize val="0"/>
        </c:dLbls>
        <c:gapWidth val="150"/>
        <c:axId val="155309568"/>
        <c:axId val="1553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55309568"/>
        <c:axId val="155311488"/>
      </c:lineChart>
      <c:dateAx>
        <c:axId val="155309568"/>
        <c:scaling>
          <c:orientation val="minMax"/>
        </c:scaling>
        <c:delete val="1"/>
        <c:axPos val="b"/>
        <c:numFmt formatCode="ge" sourceLinked="1"/>
        <c:majorTickMark val="none"/>
        <c:minorTickMark val="none"/>
        <c:tickLblPos val="none"/>
        <c:crossAx val="155311488"/>
        <c:crosses val="autoZero"/>
        <c:auto val="1"/>
        <c:lblOffset val="100"/>
        <c:baseTimeUnit val="years"/>
      </c:dateAx>
      <c:valAx>
        <c:axId val="15531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3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260.38</c:v>
                </c:pt>
                <c:pt idx="1">
                  <c:v>285.86</c:v>
                </c:pt>
                <c:pt idx="2">
                  <c:v>287.13</c:v>
                </c:pt>
                <c:pt idx="3">
                  <c:v>303.02999999999997</c:v>
                </c:pt>
                <c:pt idx="4">
                  <c:v>314.72000000000003</c:v>
                </c:pt>
              </c:numCache>
            </c:numRef>
          </c:val>
        </c:ser>
        <c:dLbls>
          <c:showLegendKey val="0"/>
          <c:showVal val="0"/>
          <c:showCatName val="0"/>
          <c:showSerName val="0"/>
          <c:showPercent val="0"/>
          <c:showBubbleSize val="0"/>
        </c:dLbls>
        <c:gapWidth val="150"/>
        <c:axId val="155563136"/>
        <c:axId val="1555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55563136"/>
        <c:axId val="155565056"/>
      </c:lineChart>
      <c:dateAx>
        <c:axId val="155563136"/>
        <c:scaling>
          <c:orientation val="minMax"/>
        </c:scaling>
        <c:delete val="1"/>
        <c:axPos val="b"/>
        <c:numFmt formatCode="ge" sourceLinked="1"/>
        <c:majorTickMark val="none"/>
        <c:minorTickMark val="none"/>
        <c:tickLblPos val="none"/>
        <c:crossAx val="155565056"/>
        <c:crosses val="autoZero"/>
        <c:auto val="1"/>
        <c:lblOffset val="100"/>
        <c:baseTimeUnit val="years"/>
      </c:dateAx>
      <c:valAx>
        <c:axId val="15556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5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90.12</c:v>
                </c:pt>
                <c:pt idx="1">
                  <c:v>101</c:v>
                </c:pt>
                <c:pt idx="2">
                  <c:v>99.23</c:v>
                </c:pt>
                <c:pt idx="3">
                  <c:v>99.05</c:v>
                </c:pt>
                <c:pt idx="4">
                  <c:v>93.61</c:v>
                </c:pt>
              </c:numCache>
            </c:numRef>
          </c:val>
        </c:ser>
        <c:dLbls>
          <c:showLegendKey val="0"/>
          <c:showVal val="0"/>
          <c:showCatName val="0"/>
          <c:showSerName val="0"/>
          <c:showPercent val="0"/>
          <c:showBubbleSize val="0"/>
        </c:dLbls>
        <c:gapWidth val="150"/>
        <c:axId val="155792128"/>
        <c:axId val="1557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55792128"/>
        <c:axId val="155794048"/>
      </c:lineChart>
      <c:dateAx>
        <c:axId val="155792128"/>
        <c:scaling>
          <c:orientation val="minMax"/>
        </c:scaling>
        <c:delete val="1"/>
        <c:axPos val="b"/>
        <c:numFmt formatCode="ge" sourceLinked="1"/>
        <c:majorTickMark val="none"/>
        <c:minorTickMark val="none"/>
        <c:tickLblPos val="none"/>
        <c:crossAx val="155794048"/>
        <c:crosses val="autoZero"/>
        <c:auto val="1"/>
        <c:lblOffset val="100"/>
        <c:baseTimeUnit val="years"/>
      </c:dateAx>
      <c:valAx>
        <c:axId val="1557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216.98</c:v>
                </c:pt>
                <c:pt idx="1">
                  <c:v>193.09</c:v>
                </c:pt>
                <c:pt idx="2">
                  <c:v>197.16</c:v>
                </c:pt>
                <c:pt idx="3">
                  <c:v>196.42</c:v>
                </c:pt>
                <c:pt idx="4">
                  <c:v>207.53</c:v>
                </c:pt>
              </c:numCache>
            </c:numRef>
          </c:val>
        </c:ser>
        <c:dLbls>
          <c:showLegendKey val="0"/>
          <c:showVal val="0"/>
          <c:showCatName val="0"/>
          <c:showSerName val="0"/>
          <c:showPercent val="0"/>
          <c:showBubbleSize val="0"/>
        </c:dLbls>
        <c:gapWidth val="150"/>
        <c:axId val="155820416"/>
        <c:axId val="1558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55820416"/>
        <c:axId val="155822336"/>
      </c:lineChart>
      <c:dateAx>
        <c:axId val="155820416"/>
        <c:scaling>
          <c:orientation val="minMax"/>
        </c:scaling>
        <c:delete val="1"/>
        <c:axPos val="b"/>
        <c:numFmt formatCode="ge" sourceLinked="1"/>
        <c:majorTickMark val="none"/>
        <c:minorTickMark val="none"/>
        <c:tickLblPos val="none"/>
        <c:crossAx val="155822336"/>
        <c:crosses val="autoZero"/>
        <c:auto val="1"/>
        <c:lblOffset val="100"/>
        <c:baseTimeUnit val="years"/>
      </c:dateAx>
      <c:valAx>
        <c:axId val="1558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南知多町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19447</v>
      </c>
      <c r="AJ8" s="56"/>
      <c r="AK8" s="56"/>
      <c r="AL8" s="56"/>
      <c r="AM8" s="56"/>
      <c r="AN8" s="56"/>
      <c r="AO8" s="56"/>
      <c r="AP8" s="57"/>
      <c r="AQ8" s="47">
        <f>データ!R6</f>
        <v>38.369999999999997</v>
      </c>
      <c r="AR8" s="47"/>
      <c r="AS8" s="47"/>
      <c r="AT8" s="47"/>
      <c r="AU8" s="47"/>
      <c r="AV8" s="47"/>
      <c r="AW8" s="47"/>
      <c r="AX8" s="47"/>
      <c r="AY8" s="47">
        <f>データ!S6</f>
        <v>506.83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69.010000000000005</v>
      </c>
      <c r="K10" s="47"/>
      <c r="L10" s="47"/>
      <c r="M10" s="47"/>
      <c r="N10" s="47"/>
      <c r="O10" s="47"/>
      <c r="P10" s="47"/>
      <c r="Q10" s="47"/>
      <c r="R10" s="47">
        <f>データ!O6</f>
        <v>100</v>
      </c>
      <c r="S10" s="47"/>
      <c r="T10" s="47"/>
      <c r="U10" s="47"/>
      <c r="V10" s="47"/>
      <c r="W10" s="47"/>
      <c r="X10" s="47"/>
      <c r="Y10" s="47"/>
      <c r="Z10" s="78">
        <f>データ!P6</f>
        <v>2900</v>
      </c>
      <c r="AA10" s="78"/>
      <c r="AB10" s="78"/>
      <c r="AC10" s="78"/>
      <c r="AD10" s="78"/>
      <c r="AE10" s="78"/>
      <c r="AF10" s="78"/>
      <c r="AG10" s="78"/>
      <c r="AH10" s="2"/>
      <c r="AI10" s="78">
        <f>データ!T6</f>
        <v>19561</v>
      </c>
      <c r="AJ10" s="78"/>
      <c r="AK10" s="78"/>
      <c r="AL10" s="78"/>
      <c r="AM10" s="78"/>
      <c r="AN10" s="78"/>
      <c r="AO10" s="78"/>
      <c r="AP10" s="78"/>
      <c r="AQ10" s="47">
        <f>データ!U6</f>
        <v>40.049999999999997</v>
      </c>
      <c r="AR10" s="47"/>
      <c r="AS10" s="47"/>
      <c r="AT10" s="47"/>
      <c r="AU10" s="47"/>
      <c r="AV10" s="47"/>
      <c r="AW10" s="47"/>
      <c r="AX10" s="47"/>
      <c r="AY10" s="47">
        <f>データ!V6</f>
        <v>488.41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234451</v>
      </c>
      <c r="D6" s="31">
        <f t="shared" si="3"/>
        <v>46</v>
      </c>
      <c r="E6" s="31">
        <f t="shared" si="3"/>
        <v>1</v>
      </c>
      <c r="F6" s="31">
        <f t="shared" si="3"/>
        <v>0</v>
      </c>
      <c r="G6" s="31">
        <f t="shared" si="3"/>
        <v>1</v>
      </c>
      <c r="H6" s="31" t="str">
        <f t="shared" si="3"/>
        <v>愛知県　南知多町</v>
      </c>
      <c r="I6" s="31" t="str">
        <f t="shared" si="3"/>
        <v>法適用</v>
      </c>
      <c r="J6" s="31" t="str">
        <f t="shared" si="3"/>
        <v>水道事業</v>
      </c>
      <c r="K6" s="31" t="str">
        <f t="shared" si="3"/>
        <v>末端給水事業</v>
      </c>
      <c r="L6" s="31" t="str">
        <f t="shared" si="3"/>
        <v>A6</v>
      </c>
      <c r="M6" s="32" t="str">
        <f t="shared" si="3"/>
        <v>-</v>
      </c>
      <c r="N6" s="32">
        <f t="shared" si="3"/>
        <v>69.010000000000005</v>
      </c>
      <c r="O6" s="32">
        <f t="shared" si="3"/>
        <v>100</v>
      </c>
      <c r="P6" s="32">
        <f t="shared" si="3"/>
        <v>2900</v>
      </c>
      <c r="Q6" s="32">
        <f t="shared" si="3"/>
        <v>19447</v>
      </c>
      <c r="R6" s="32">
        <f t="shared" si="3"/>
        <v>38.369999999999997</v>
      </c>
      <c r="S6" s="32">
        <f t="shared" si="3"/>
        <v>506.83</v>
      </c>
      <c r="T6" s="32">
        <f t="shared" si="3"/>
        <v>19561</v>
      </c>
      <c r="U6" s="32">
        <f t="shared" si="3"/>
        <v>40.049999999999997</v>
      </c>
      <c r="V6" s="32">
        <f t="shared" si="3"/>
        <v>488.41</v>
      </c>
      <c r="W6" s="33">
        <f>IF(W7="",NA(),W7)</f>
        <v>112.61</v>
      </c>
      <c r="X6" s="33">
        <f t="shared" ref="X6:AF6" si="4">IF(X7="",NA(),X7)</f>
        <v>107.4</v>
      </c>
      <c r="Y6" s="33">
        <f t="shared" si="4"/>
        <v>105.34</v>
      </c>
      <c r="Z6" s="33">
        <f t="shared" si="4"/>
        <v>104.7</v>
      </c>
      <c r="AA6" s="33">
        <f t="shared" si="4"/>
        <v>104.38</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1579.87</v>
      </c>
      <c r="AT6" s="33">
        <f t="shared" ref="AT6:BB6" si="6">IF(AT7="",NA(),AT7)</f>
        <v>592.29</v>
      </c>
      <c r="AU6" s="33">
        <f t="shared" si="6"/>
        <v>1781.3</v>
      </c>
      <c r="AV6" s="33">
        <f t="shared" si="6"/>
        <v>2267.1799999999998</v>
      </c>
      <c r="AW6" s="33">
        <f t="shared" si="6"/>
        <v>428.8</v>
      </c>
      <c r="AX6" s="33">
        <f t="shared" si="6"/>
        <v>969.16</v>
      </c>
      <c r="AY6" s="33">
        <f t="shared" si="6"/>
        <v>995.5</v>
      </c>
      <c r="AZ6" s="33">
        <f t="shared" si="6"/>
        <v>915.5</v>
      </c>
      <c r="BA6" s="33">
        <f t="shared" si="6"/>
        <v>963.24</v>
      </c>
      <c r="BB6" s="33">
        <f t="shared" si="6"/>
        <v>381.53</v>
      </c>
      <c r="BC6" s="32" t="str">
        <f>IF(BC7="","",IF(BC7="-","【-】","【"&amp;SUBSTITUTE(TEXT(BC7,"#,##0.00"),"-","△")&amp;"】"))</f>
        <v>【264.16】</v>
      </c>
      <c r="BD6" s="33">
        <f>IF(BD7="",NA(),BD7)</f>
        <v>260.38</v>
      </c>
      <c r="BE6" s="33">
        <f t="shared" ref="BE6:BM6" si="7">IF(BE7="",NA(),BE7)</f>
        <v>285.86</v>
      </c>
      <c r="BF6" s="33">
        <f t="shared" si="7"/>
        <v>287.13</v>
      </c>
      <c r="BG6" s="33">
        <f t="shared" si="7"/>
        <v>303.02999999999997</v>
      </c>
      <c r="BH6" s="33">
        <f t="shared" si="7"/>
        <v>314.72000000000003</v>
      </c>
      <c r="BI6" s="33">
        <f t="shared" si="7"/>
        <v>421.66</v>
      </c>
      <c r="BJ6" s="33">
        <f t="shared" si="7"/>
        <v>414.59</v>
      </c>
      <c r="BK6" s="33">
        <f t="shared" si="7"/>
        <v>404.78</v>
      </c>
      <c r="BL6" s="33">
        <f t="shared" si="7"/>
        <v>400.38</v>
      </c>
      <c r="BM6" s="33">
        <f t="shared" si="7"/>
        <v>393.27</v>
      </c>
      <c r="BN6" s="32" t="str">
        <f>IF(BN7="","",IF(BN7="-","【-】","【"&amp;SUBSTITUTE(TEXT(BN7,"#,##0.00"),"-","△")&amp;"】"))</f>
        <v>【283.72】</v>
      </c>
      <c r="BO6" s="33">
        <f>IF(BO7="",NA(),BO7)</f>
        <v>90.12</v>
      </c>
      <c r="BP6" s="33">
        <f t="shared" ref="BP6:BX6" si="8">IF(BP7="",NA(),BP7)</f>
        <v>101</v>
      </c>
      <c r="BQ6" s="33">
        <f t="shared" si="8"/>
        <v>99.23</v>
      </c>
      <c r="BR6" s="33">
        <f t="shared" si="8"/>
        <v>99.05</v>
      </c>
      <c r="BS6" s="33">
        <f t="shared" si="8"/>
        <v>93.61</v>
      </c>
      <c r="BT6" s="33">
        <f t="shared" si="8"/>
        <v>99.51</v>
      </c>
      <c r="BU6" s="33">
        <f t="shared" si="8"/>
        <v>97.71</v>
      </c>
      <c r="BV6" s="33">
        <f t="shared" si="8"/>
        <v>98.07</v>
      </c>
      <c r="BW6" s="33">
        <f t="shared" si="8"/>
        <v>96.56</v>
      </c>
      <c r="BX6" s="33">
        <f t="shared" si="8"/>
        <v>100.47</v>
      </c>
      <c r="BY6" s="32" t="str">
        <f>IF(BY7="","",IF(BY7="-","【-】","【"&amp;SUBSTITUTE(TEXT(BY7,"#,##0.00"),"-","△")&amp;"】"))</f>
        <v>【104.60】</v>
      </c>
      <c r="BZ6" s="33">
        <f>IF(BZ7="",NA(),BZ7)</f>
        <v>216.98</v>
      </c>
      <c r="CA6" s="33">
        <f t="shared" ref="CA6:CI6" si="9">IF(CA7="",NA(),CA7)</f>
        <v>193.09</v>
      </c>
      <c r="CB6" s="33">
        <f t="shared" si="9"/>
        <v>197.16</v>
      </c>
      <c r="CC6" s="33">
        <f t="shared" si="9"/>
        <v>196.42</v>
      </c>
      <c r="CD6" s="33">
        <f t="shared" si="9"/>
        <v>207.53</v>
      </c>
      <c r="CE6" s="33">
        <f t="shared" si="9"/>
        <v>171.34</v>
      </c>
      <c r="CF6" s="33">
        <f t="shared" si="9"/>
        <v>173.56</v>
      </c>
      <c r="CG6" s="33">
        <f t="shared" si="9"/>
        <v>172.26</v>
      </c>
      <c r="CH6" s="33">
        <f t="shared" si="9"/>
        <v>177.14</v>
      </c>
      <c r="CI6" s="33">
        <f t="shared" si="9"/>
        <v>169.82</v>
      </c>
      <c r="CJ6" s="32" t="str">
        <f>IF(CJ7="","",IF(CJ7="-","【-】","【"&amp;SUBSTITUTE(TEXT(CJ7,"#,##0.00"),"-","△")&amp;"】"))</f>
        <v>【164.21】</v>
      </c>
      <c r="CK6" s="33">
        <f>IF(CK7="",NA(),CK7)</f>
        <v>46.74</v>
      </c>
      <c r="CL6" s="33">
        <f t="shared" ref="CL6:CT6" si="10">IF(CL7="",NA(),CL7)</f>
        <v>44.23</v>
      </c>
      <c r="CM6" s="33">
        <f t="shared" si="10"/>
        <v>44.94</v>
      </c>
      <c r="CN6" s="33">
        <f t="shared" si="10"/>
        <v>44.2</v>
      </c>
      <c r="CO6" s="33">
        <f t="shared" si="10"/>
        <v>43.15</v>
      </c>
      <c r="CP6" s="33">
        <f t="shared" si="10"/>
        <v>56.8</v>
      </c>
      <c r="CQ6" s="33">
        <f t="shared" si="10"/>
        <v>55.84</v>
      </c>
      <c r="CR6" s="33">
        <f t="shared" si="10"/>
        <v>55.68</v>
      </c>
      <c r="CS6" s="33">
        <f t="shared" si="10"/>
        <v>55.64</v>
      </c>
      <c r="CT6" s="33">
        <f t="shared" si="10"/>
        <v>55.13</v>
      </c>
      <c r="CU6" s="32" t="str">
        <f>IF(CU7="","",IF(CU7="-","【-】","【"&amp;SUBSTITUTE(TEXT(CU7,"#,##0.00"),"-","△")&amp;"】"))</f>
        <v>【59.80】</v>
      </c>
      <c r="CV6" s="33">
        <f>IF(CV7="",NA(),CV7)</f>
        <v>89.8</v>
      </c>
      <c r="CW6" s="33">
        <f t="shared" ref="CW6:DE6" si="11">IF(CW7="",NA(),CW7)</f>
        <v>90.61</v>
      </c>
      <c r="CX6" s="33">
        <f t="shared" si="11"/>
        <v>90.22</v>
      </c>
      <c r="CY6" s="33">
        <f t="shared" si="11"/>
        <v>88.74</v>
      </c>
      <c r="CZ6" s="33">
        <f t="shared" si="11"/>
        <v>87.4</v>
      </c>
      <c r="DA6" s="33">
        <f t="shared" si="11"/>
        <v>83.67</v>
      </c>
      <c r="DB6" s="33">
        <f t="shared" si="11"/>
        <v>83.11</v>
      </c>
      <c r="DC6" s="33">
        <f t="shared" si="11"/>
        <v>83.18</v>
      </c>
      <c r="DD6" s="33">
        <f t="shared" si="11"/>
        <v>83.09</v>
      </c>
      <c r="DE6" s="33">
        <f t="shared" si="11"/>
        <v>83</v>
      </c>
      <c r="DF6" s="32" t="str">
        <f>IF(DF7="","",IF(DF7="-","【-】","【"&amp;SUBSTITUTE(TEXT(DF7,"#,##0.00"),"-","△")&amp;"】"))</f>
        <v>【89.78】</v>
      </c>
      <c r="DG6" s="33">
        <f>IF(DG7="",NA(),DG7)</f>
        <v>28.73</v>
      </c>
      <c r="DH6" s="33">
        <f t="shared" ref="DH6:DP6" si="12">IF(DH7="",NA(),DH7)</f>
        <v>29.24</v>
      </c>
      <c r="DI6" s="33">
        <f t="shared" si="12"/>
        <v>30.18</v>
      </c>
      <c r="DJ6" s="33">
        <f t="shared" si="12"/>
        <v>31.88</v>
      </c>
      <c r="DK6" s="33">
        <f t="shared" si="12"/>
        <v>46.57</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34.29</v>
      </c>
      <c r="DS6" s="33">
        <f t="shared" ref="DS6:EA6" si="13">IF(DS7="",NA(),DS7)</f>
        <v>34.130000000000003</v>
      </c>
      <c r="DT6" s="33">
        <f t="shared" si="13"/>
        <v>34.07</v>
      </c>
      <c r="DU6" s="33">
        <f t="shared" si="13"/>
        <v>34.159999999999997</v>
      </c>
      <c r="DV6" s="33">
        <f t="shared" si="13"/>
        <v>34.18</v>
      </c>
      <c r="DW6" s="33">
        <f t="shared" si="13"/>
        <v>6.46</v>
      </c>
      <c r="DX6" s="33">
        <f t="shared" si="13"/>
        <v>6.63</v>
      </c>
      <c r="DY6" s="33">
        <f t="shared" si="13"/>
        <v>7.73</v>
      </c>
      <c r="DZ6" s="33">
        <f t="shared" si="13"/>
        <v>8.8699999999999992</v>
      </c>
      <c r="EA6" s="33">
        <f t="shared" si="13"/>
        <v>9.85</v>
      </c>
      <c r="EB6" s="32" t="str">
        <f>IF(EB7="","",IF(EB7="-","【-】","【"&amp;SUBSTITUTE(TEXT(EB7,"#,##0.00"),"-","△")&amp;"】"))</f>
        <v>【12.42】</v>
      </c>
      <c r="EC6" s="33">
        <f>IF(EC7="",NA(),EC7)</f>
        <v>0.86</v>
      </c>
      <c r="ED6" s="33">
        <f t="shared" ref="ED6:EL6" si="14">IF(ED7="",NA(),ED7)</f>
        <v>0.42</v>
      </c>
      <c r="EE6" s="33">
        <f t="shared" si="14"/>
        <v>0.39</v>
      </c>
      <c r="EF6" s="33">
        <f t="shared" si="14"/>
        <v>0.55000000000000004</v>
      </c>
      <c r="EG6" s="33">
        <f t="shared" si="14"/>
        <v>0.11</v>
      </c>
      <c r="EH6" s="33">
        <f t="shared" si="14"/>
        <v>0.79</v>
      </c>
      <c r="EI6" s="33">
        <f t="shared" si="14"/>
        <v>0.78</v>
      </c>
      <c r="EJ6" s="33">
        <f t="shared" si="14"/>
        <v>0.67</v>
      </c>
      <c r="EK6" s="33">
        <f t="shared" si="14"/>
        <v>0.67</v>
      </c>
      <c r="EL6" s="33">
        <f t="shared" si="14"/>
        <v>0.66</v>
      </c>
      <c r="EM6" s="32" t="str">
        <f>IF(EM7="","",IF(EM7="-","【-】","【"&amp;SUBSTITUTE(TEXT(EM7,"#,##0.00"),"-","△")&amp;"】"))</f>
        <v>【0.78】</v>
      </c>
    </row>
    <row r="7" spans="1:143" s="34" customFormat="1" x14ac:dyDescent="0.15">
      <c r="A7" s="26"/>
      <c r="B7" s="35">
        <v>2014</v>
      </c>
      <c r="C7" s="35">
        <v>234451</v>
      </c>
      <c r="D7" s="35">
        <v>46</v>
      </c>
      <c r="E7" s="35">
        <v>1</v>
      </c>
      <c r="F7" s="35">
        <v>0</v>
      </c>
      <c r="G7" s="35">
        <v>1</v>
      </c>
      <c r="H7" s="35" t="s">
        <v>93</v>
      </c>
      <c r="I7" s="35" t="s">
        <v>94</v>
      </c>
      <c r="J7" s="35" t="s">
        <v>95</v>
      </c>
      <c r="K7" s="35" t="s">
        <v>96</v>
      </c>
      <c r="L7" s="35" t="s">
        <v>97</v>
      </c>
      <c r="M7" s="36" t="s">
        <v>98</v>
      </c>
      <c r="N7" s="36">
        <v>69.010000000000005</v>
      </c>
      <c r="O7" s="36">
        <v>100</v>
      </c>
      <c r="P7" s="36">
        <v>2900</v>
      </c>
      <c r="Q7" s="36">
        <v>19447</v>
      </c>
      <c r="R7" s="36">
        <v>38.369999999999997</v>
      </c>
      <c r="S7" s="36">
        <v>506.83</v>
      </c>
      <c r="T7" s="36">
        <v>19561</v>
      </c>
      <c r="U7" s="36">
        <v>40.049999999999997</v>
      </c>
      <c r="V7" s="36">
        <v>488.41</v>
      </c>
      <c r="W7" s="36">
        <v>112.61</v>
      </c>
      <c r="X7" s="36">
        <v>107.4</v>
      </c>
      <c r="Y7" s="36">
        <v>105.34</v>
      </c>
      <c r="Z7" s="36">
        <v>104.7</v>
      </c>
      <c r="AA7" s="36">
        <v>104.38</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1579.87</v>
      </c>
      <c r="AT7" s="36">
        <v>592.29</v>
      </c>
      <c r="AU7" s="36">
        <v>1781.3</v>
      </c>
      <c r="AV7" s="36">
        <v>2267.1799999999998</v>
      </c>
      <c r="AW7" s="36">
        <v>428.8</v>
      </c>
      <c r="AX7" s="36">
        <v>969.16</v>
      </c>
      <c r="AY7" s="36">
        <v>995.5</v>
      </c>
      <c r="AZ7" s="36">
        <v>915.5</v>
      </c>
      <c r="BA7" s="36">
        <v>963.24</v>
      </c>
      <c r="BB7" s="36">
        <v>381.53</v>
      </c>
      <c r="BC7" s="36">
        <v>264.16000000000003</v>
      </c>
      <c r="BD7" s="36">
        <v>260.38</v>
      </c>
      <c r="BE7" s="36">
        <v>285.86</v>
      </c>
      <c r="BF7" s="36">
        <v>287.13</v>
      </c>
      <c r="BG7" s="36">
        <v>303.02999999999997</v>
      </c>
      <c r="BH7" s="36">
        <v>314.72000000000003</v>
      </c>
      <c r="BI7" s="36">
        <v>421.66</v>
      </c>
      <c r="BJ7" s="36">
        <v>414.59</v>
      </c>
      <c r="BK7" s="36">
        <v>404.78</v>
      </c>
      <c r="BL7" s="36">
        <v>400.38</v>
      </c>
      <c r="BM7" s="36">
        <v>393.27</v>
      </c>
      <c r="BN7" s="36">
        <v>283.72000000000003</v>
      </c>
      <c r="BO7" s="36">
        <v>90.12</v>
      </c>
      <c r="BP7" s="36">
        <v>101</v>
      </c>
      <c r="BQ7" s="36">
        <v>99.23</v>
      </c>
      <c r="BR7" s="36">
        <v>99.05</v>
      </c>
      <c r="BS7" s="36">
        <v>93.61</v>
      </c>
      <c r="BT7" s="36">
        <v>99.51</v>
      </c>
      <c r="BU7" s="36">
        <v>97.71</v>
      </c>
      <c r="BV7" s="36">
        <v>98.07</v>
      </c>
      <c r="BW7" s="36">
        <v>96.56</v>
      </c>
      <c r="BX7" s="36">
        <v>100.47</v>
      </c>
      <c r="BY7" s="36">
        <v>104.6</v>
      </c>
      <c r="BZ7" s="36">
        <v>216.98</v>
      </c>
      <c r="CA7" s="36">
        <v>193.09</v>
      </c>
      <c r="CB7" s="36">
        <v>197.16</v>
      </c>
      <c r="CC7" s="36">
        <v>196.42</v>
      </c>
      <c r="CD7" s="36">
        <v>207.53</v>
      </c>
      <c r="CE7" s="36">
        <v>171.34</v>
      </c>
      <c r="CF7" s="36">
        <v>173.56</v>
      </c>
      <c r="CG7" s="36">
        <v>172.26</v>
      </c>
      <c r="CH7" s="36">
        <v>177.14</v>
      </c>
      <c r="CI7" s="36">
        <v>169.82</v>
      </c>
      <c r="CJ7" s="36">
        <v>164.21</v>
      </c>
      <c r="CK7" s="36">
        <v>46.74</v>
      </c>
      <c r="CL7" s="36">
        <v>44.23</v>
      </c>
      <c r="CM7" s="36">
        <v>44.94</v>
      </c>
      <c r="CN7" s="36">
        <v>44.2</v>
      </c>
      <c r="CO7" s="36">
        <v>43.15</v>
      </c>
      <c r="CP7" s="36">
        <v>56.8</v>
      </c>
      <c r="CQ7" s="36">
        <v>55.84</v>
      </c>
      <c r="CR7" s="36">
        <v>55.68</v>
      </c>
      <c r="CS7" s="36">
        <v>55.64</v>
      </c>
      <c r="CT7" s="36">
        <v>55.13</v>
      </c>
      <c r="CU7" s="36">
        <v>59.8</v>
      </c>
      <c r="CV7" s="36">
        <v>89.8</v>
      </c>
      <c r="CW7" s="36">
        <v>90.61</v>
      </c>
      <c r="CX7" s="36">
        <v>90.22</v>
      </c>
      <c r="CY7" s="36">
        <v>88.74</v>
      </c>
      <c r="CZ7" s="36">
        <v>87.4</v>
      </c>
      <c r="DA7" s="36">
        <v>83.67</v>
      </c>
      <c r="DB7" s="36">
        <v>83.11</v>
      </c>
      <c r="DC7" s="36">
        <v>83.18</v>
      </c>
      <c r="DD7" s="36">
        <v>83.09</v>
      </c>
      <c r="DE7" s="36">
        <v>83</v>
      </c>
      <c r="DF7" s="36">
        <v>89.78</v>
      </c>
      <c r="DG7" s="36">
        <v>28.73</v>
      </c>
      <c r="DH7" s="36">
        <v>29.24</v>
      </c>
      <c r="DI7" s="36">
        <v>30.18</v>
      </c>
      <c r="DJ7" s="36">
        <v>31.88</v>
      </c>
      <c r="DK7" s="36">
        <v>46.57</v>
      </c>
      <c r="DL7" s="36">
        <v>36.21</v>
      </c>
      <c r="DM7" s="36">
        <v>37.090000000000003</v>
      </c>
      <c r="DN7" s="36">
        <v>38.07</v>
      </c>
      <c r="DO7" s="36">
        <v>39.06</v>
      </c>
      <c r="DP7" s="36">
        <v>46.66</v>
      </c>
      <c r="DQ7" s="36">
        <v>46.31</v>
      </c>
      <c r="DR7" s="36">
        <v>34.29</v>
      </c>
      <c r="DS7" s="36">
        <v>34.130000000000003</v>
      </c>
      <c r="DT7" s="36">
        <v>34.07</v>
      </c>
      <c r="DU7" s="36">
        <v>34.159999999999997</v>
      </c>
      <c r="DV7" s="36">
        <v>34.18</v>
      </c>
      <c r="DW7" s="36">
        <v>6.46</v>
      </c>
      <c r="DX7" s="36">
        <v>6.63</v>
      </c>
      <c r="DY7" s="36">
        <v>7.73</v>
      </c>
      <c r="DZ7" s="36">
        <v>8.8699999999999992</v>
      </c>
      <c r="EA7" s="36">
        <v>9.85</v>
      </c>
      <c r="EB7" s="36">
        <v>12.42</v>
      </c>
      <c r="EC7" s="36">
        <v>0.86</v>
      </c>
      <c r="ED7" s="36">
        <v>0.42</v>
      </c>
      <c r="EE7" s="36">
        <v>0.39</v>
      </c>
      <c r="EF7" s="36">
        <v>0.55000000000000004</v>
      </c>
      <c r="EG7" s="36">
        <v>0.11</v>
      </c>
      <c r="EH7" s="36">
        <v>0.79</v>
      </c>
      <c r="EI7" s="36">
        <v>0.78</v>
      </c>
      <c r="EJ7" s="36">
        <v>0.67</v>
      </c>
      <c r="EK7" s="36">
        <v>0.67</v>
      </c>
      <c r="EL7" s="36">
        <v>0.66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2016-02-24T02:46:03Z</cp:lastPrinted>
  <dcterms:created xsi:type="dcterms:W3CDTF">2016-02-03T07:22:44Z</dcterms:created>
  <dcterms:modified xsi:type="dcterms:W3CDTF">2016-02-24T02:47:12Z</dcterms:modified>
  <cp:category/>
</cp:coreProperties>
</file>