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<sst xmlns="http://schemas.openxmlformats.org/spreadsheetml/2006/main" count="221" uniqueCount="111">
  <si>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</si>
  <si>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</si>
  <si>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</si>
  <si>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</si>
  <si>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</si>
  <si>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</si>
  <si>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</si>
  <si>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</si>
  <si>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</si>
  <si>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</si>
  <si>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</si>
  <si>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</si>
  <si>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</si>
  <si>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</si>
  <si>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</si>
  <si>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</si>
  <si>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</si>
  <si>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</si>
  <si>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</si>
  <si>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</si>
  <si>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</si>
  <si>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</si>
  <si>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平成26年度全国平均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</si>
  <si>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</si>
  <si>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</si>
  <si>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</si>
  <si>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</si>
  <si>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</si>
  <si>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</si>
  <si>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</si>
  <si>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</si>
  <si>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</si>
  <si>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</si>
  <si>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</si>
  <si>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</si>
  <si>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</si>
  <si>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</si>
  <si>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</si>
  <si>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</si>
  <si>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</si>
  <si>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</si>
  <si>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</si>
  <si>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</si>
  <si>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</si>
  <si>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</si>
  <si>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</si>
  <si>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</si>
  <si>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</si>
  <si>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</si>
  <si>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</si>
  <si>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</si>
  <si>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</si>
  <si>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</si>
  <si>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</si>
  <si>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</si>
  <si>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</si>
  <si>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</si>
  <si>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</si>
  <si>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</si>
  <si>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</si>
  <si>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</si>
  <si>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</si>
  <si>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</si>
  <si>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</si>
  <si>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</si>
  <si>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</si>
  <si>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</si>
  <si>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</si>
  <si>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</si>
  <si>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</si>
  <si>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</si>
  <si>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</si>
  <si>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</si>
  <si>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</si>
  <si>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</si>
  <si>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</si>
  <si>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</si>
  <si>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</si>
  <si>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</si>
  <si>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</si>
  <si>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</si>
  <si>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</si>
  <si>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</si>
  <si>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</si>
  <si>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</si>
  <si>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</si>
  <si>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</si>
  <si>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</si>
  <si>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</si>
  <si>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</si>
  <si>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</si>
  <si>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</si>
  <si>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</si>
  <si>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</si>
  <si>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</si>
  <si>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</si>
  <si>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愛知県　田原市</t>
  </si>
  <si>
    <t>法非適用</t>
  </si>
  <si>
    <t>下水道事業</t>
  </si>
  <si>
    <t>農業集落排水</t>
  </si>
  <si>
    <t>F1</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</si>
  <si>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</si>
  <si>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</si>
  <si>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</si>
  <si>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</si>
  <si>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</si>
  <si>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</si>
  <si>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</si>
  <si>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田原市の農業集落排水施設整備はほぼ完了しているため、今後の下水道事業は維持管理を中心に事業経営を行っていくことになる。
　事業経営では、「企業債残高」を順調に減少させているが、総収益の半分以上を一般会計からの繰入金に依存しているため、料金水準の見直し等も視野に入れ下水道使用料の向上に取り組み、安定的な事業経営を実施していくことが求められる。
　また、今後の処理水量の推移に注視し、適切な処理施設規模となるよう公共下水道への接続替え等を行い、さらなる汚水処理原価の低減を図り、住民サービスの向上を目指していく。</t>
    <rPh sb="1" eb="3">
      <t>タハラ</t>
    </rPh>
    <rPh sb="3" eb="4">
      <t>シ</t>
    </rPh>
    <rPh sb="5" eb="7">
      <t>ノウギョウ</t>
    </rPh>
    <rPh sb="7" eb="9">
      <t>シュウラク</t>
    </rPh>
    <rPh sb="9" eb="11">
      <t>ハイスイ</t>
    </rPh>
    <rPh sb="13" eb="15">
      <t>セイビ</t>
    </rPh>
    <rPh sb="62" eb="64">
      <t>ジギョウ</t>
    </rPh>
    <rPh sb="64" eb="66">
      <t>ケイエイ</t>
    </rPh>
    <rPh sb="70" eb="72">
      <t>キギョウ</t>
    </rPh>
    <rPh sb="72" eb="73">
      <t>サイ</t>
    </rPh>
    <rPh sb="73" eb="75">
      <t>ザンダカ</t>
    </rPh>
    <rPh sb="77" eb="79">
      <t>ジュンチョウ</t>
    </rPh>
    <rPh sb="80" eb="82">
      <t>ゲンショウ</t>
    </rPh>
    <rPh sb="89" eb="92">
      <t>ソウシュウエキ</t>
    </rPh>
    <rPh sb="93" eb="95">
      <t>ハンブン</t>
    </rPh>
    <rPh sb="95" eb="97">
      <t>イジョウ</t>
    </rPh>
    <rPh sb="98" eb="100">
      <t>イッパン</t>
    </rPh>
    <rPh sb="100" eb="102">
      <t>カイケイ</t>
    </rPh>
    <rPh sb="105" eb="107">
      <t>クリイレ</t>
    </rPh>
    <rPh sb="107" eb="108">
      <t>キン</t>
    </rPh>
    <rPh sb="109" eb="111">
      <t>イゾン</t>
    </rPh>
    <rPh sb="118" eb="120">
      <t>リョウキン</t>
    </rPh>
    <rPh sb="120" eb="122">
      <t>スイジュン</t>
    </rPh>
    <rPh sb="123" eb="125">
      <t>ミナオ</t>
    </rPh>
    <rPh sb="126" eb="127">
      <t>トウ</t>
    </rPh>
    <rPh sb="128" eb="130">
      <t>シヤ</t>
    </rPh>
    <rPh sb="131" eb="132">
      <t>イ</t>
    </rPh>
    <rPh sb="133" eb="136">
      <t>ゲスイドウ</t>
    </rPh>
    <rPh sb="136" eb="139">
      <t>シヨウリョウ</t>
    </rPh>
    <rPh sb="140" eb="142">
      <t>コウジョウ</t>
    </rPh>
    <rPh sb="143" eb="144">
      <t>ト</t>
    </rPh>
    <rPh sb="145" eb="146">
      <t>ク</t>
    </rPh>
    <rPh sb="148" eb="151">
      <t>アンテイテキ</t>
    </rPh>
    <rPh sb="152" eb="154">
      <t>ジギョウ</t>
    </rPh>
    <rPh sb="154" eb="156">
      <t>ケイエイ</t>
    </rPh>
    <rPh sb="157" eb="159">
      <t>ジッシ</t>
    </rPh>
    <rPh sb="166" eb="167">
      <t>モト</t>
    </rPh>
    <rPh sb="177" eb="179">
      <t>コンゴ</t>
    </rPh>
    <rPh sb="180" eb="182">
      <t>ショリ</t>
    </rPh>
    <rPh sb="182" eb="183">
      <t>スイ</t>
    </rPh>
    <rPh sb="183" eb="184">
      <t>リョウ</t>
    </rPh>
    <rPh sb="185" eb="187">
      <t>スイイ</t>
    </rPh>
    <rPh sb="188" eb="190">
      <t>チュウシ</t>
    </rPh>
    <rPh sb="192" eb="194">
      <t>テキセツ</t>
    </rPh>
    <rPh sb="195" eb="197">
      <t>ショリ</t>
    </rPh>
    <rPh sb="197" eb="199">
      <t>シセツ</t>
    </rPh>
    <rPh sb="199" eb="201">
      <t>キボ</t>
    </rPh>
    <rPh sb="206" eb="208">
      <t>コウキョウ</t>
    </rPh>
    <rPh sb="208" eb="211">
      <t>ゲスイドウ</t>
    </rPh>
    <rPh sb="213" eb="215">
      <t>セツゾク</t>
    </rPh>
    <rPh sb="215" eb="216">
      <t>ガ</t>
    </rPh>
    <rPh sb="217" eb="218">
      <t>トウ</t>
    </rPh>
    <rPh sb="219" eb="220">
      <t>オコナ</t>
    </rPh>
    <rPh sb="226" eb="228">
      <t>オスイ</t>
    </rPh>
    <rPh sb="228" eb="230">
      <t>ショリ</t>
    </rPh>
    <rPh sb="230" eb="232">
      <t>ゲンカ</t>
    </rPh>
    <rPh sb="233" eb="235">
      <t>テイゲン</t>
    </rPh>
    <rPh sb="236" eb="237">
      <t>ハカ</t>
    </rPh>
    <rPh sb="239" eb="241">
      <t>ジュウミン</t>
    </rPh>
    <rPh sb="246" eb="248">
      <t>コウジョウ</t>
    </rPh>
    <rPh sb="249" eb="251">
      <t>メザ</t>
    </rPh>
    <phoneticPr fontId="5"/>
  </si>
  <si>
    <t>　今後、田原市の農業集落排水事業は、施設建設が概ね完了していることから、維持管理を中心に事業を運営していくことになる。
　特に、総収益の半分以上を一般会計からの繰入金に依存しているため、料金水準の見直し等も視野に入れ下水道使用料の向上に取り組んでいく必要がある。
　田原市では、農業集落排水施設についても、、「経営基盤の強化」や「財政マネジメントの向上」等に的確に取り組むことを目指し、平成32年度から地方公営企業法を適用し公営企業会計を導入することとしている。
　公営企業会計を導入することで、弾力的な経営で住民ニーズに迅速に対応し、持続的に住民サービスを向上させ、確実に農業集落排水事業の運営を行っていく。</t>
    <rPh sb="1" eb="3">
      <t>コンゴ</t>
    </rPh>
    <rPh sb="8" eb="10">
      <t>ノウギョウ</t>
    </rPh>
    <rPh sb="10" eb="12">
      <t>シュウラク</t>
    </rPh>
    <rPh sb="12" eb="14">
      <t>ハイスイ</t>
    </rPh>
    <rPh sb="23" eb="24">
      <t>オオム</t>
    </rPh>
    <rPh sb="61" eb="62">
      <t>トク</t>
    </rPh>
    <rPh sb="118" eb="119">
      <t>ト</t>
    </rPh>
    <rPh sb="120" eb="121">
      <t>ク</t>
    </rPh>
    <rPh sb="125" eb="127">
      <t>ヒツヨウ</t>
    </rPh>
    <rPh sb="133" eb="135">
      <t>タハラ</t>
    </rPh>
    <rPh sb="135" eb="136">
      <t>シ</t>
    </rPh>
    <rPh sb="155" eb="157">
      <t>ケイエイ</t>
    </rPh>
    <rPh sb="157" eb="159">
      <t>キバン</t>
    </rPh>
    <rPh sb="160" eb="162">
      <t>キョウカ</t>
    </rPh>
    <rPh sb="165" eb="167">
      <t>ザイセイ</t>
    </rPh>
    <rPh sb="174" eb="176">
      <t>コウジョウ</t>
    </rPh>
    <rPh sb="177" eb="178">
      <t>トウ</t>
    </rPh>
    <rPh sb="179" eb="181">
      <t>テキカク</t>
    </rPh>
    <rPh sb="182" eb="183">
      <t>ト</t>
    </rPh>
    <rPh sb="184" eb="185">
      <t>ク</t>
    </rPh>
    <rPh sb="189" eb="191">
      <t>メザ</t>
    </rPh>
    <rPh sb="193" eb="195">
      <t>ヘイセイ</t>
    </rPh>
    <rPh sb="197" eb="199">
      <t>ネンド</t>
    </rPh>
    <rPh sb="201" eb="203">
      <t>チホウ</t>
    </rPh>
    <rPh sb="203" eb="205">
      <t>コウエイ</t>
    </rPh>
    <rPh sb="205" eb="207">
      <t>キギョウ</t>
    </rPh>
    <rPh sb="207" eb="208">
      <t>ホウ</t>
    </rPh>
    <rPh sb="209" eb="211">
      <t>テキヨウ</t>
    </rPh>
    <rPh sb="212" eb="214">
      <t>コウエイ</t>
    </rPh>
    <rPh sb="214" eb="216">
      <t>キギョウ</t>
    </rPh>
    <rPh sb="216" eb="218">
      <t>カイケイ</t>
    </rPh>
    <rPh sb="219" eb="221">
      <t>ドウニュウ</t>
    </rPh>
    <rPh sb="233" eb="235">
      <t>コウエイ</t>
    </rPh>
    <rPh sb="235" eb="237">
      <t>キギョウ</t>
    </rPh>
    <rPh sb="237" eb="239">
      <t>カイケイ</t>
    </rPh>
    <rPh sb="240" eb="242">
      <t>ドウニュウ</t>
    </rPh>
    <rPh sb="248" eb="251">
      <t>ダンリョクテキ</t>
    </rPh>
    <rPh sb="252" eb="254">
      <t>ケイエイ</t>
    </rPh>
    <rPh sb="255" eb="257">
      <t>ジュウミン</t>
    </rPh>
    <rPh sb="261" eb="263">
      <t>ジンソク</t>
    </rPh>
    <rPh sb="264" eb="266">
      <t>タイオウ</t>
    </rPh>
    <rPh sb="268" eb="270">
      <t>ジゾク</t>
    </rPh>
    <rPh sb="270" eb="271">
      <t>テキ</t>
    </rPh>
    <rPh sb="272" eb="274">
      <t>ジュウミン</t>
    </rPh>
    <rPh sb="279" eb="281">
      <t>コウジョウ</t>
    </rPh>
    <rPh sb="284" eb="286">
      <t>カクジツ</t>
    </rPh>
    <rPh sb="287" eb="289">
      <t>ノウギョウ</t>
    </rPh>
    <rPh sb="289" eb="291">
      <t>シュウラク</t>
    </rPh>
    <rPh sb="291" eb="293">
      <t>ハイスイ</t>
    </rPh>
    <rPh sb="293" eb="295">
      <t>ジギョウ</t>
    </rPh>
    <rPh sb="296" eb="298">
      <t>ウンエイ</t>
    </rPh>
    <rPh sb="299" eb="300">
      <t>オコナ</t>
    </rPh>
    <phoneticPr fontId="5"/>
  </si>
  <si>
    <t>　田原市の農業集落排水施設は、昭和54年度から順次供用を開始し、最も古い施設で36年が経過している。
　現時点の管渠供用年数は施設耐用年数（50年）よりも短く、道路陥没の報告も挙がっていないが、今後は、老朽化の問題については積極的に取り組んでいく必要がある。
　このため、持続可能な農業集落排水事業を実現していくため、ストックマネジメント手法を取り入れた状態監視保全で維持管理を実施し管路施設の長寿命化に取り組んでいく。
　</t>
    <rPh sb="1" eb="3">
      <t>タハラ</t>
    </rPh>
    <rPh sb="3" eb="4">
      <t>シ</t>
    </rPh>
    <rPh sb="5" eb="7">
      <t>ノウギョウ</t>
    </rPh>
    <rPh sb="7" eb="9">
      <t>シュウラク</t>
    </rPh>
    <rPh sb="9" eb="11">
      <t>ハイスイ</t>
    </rPh>
    <rPh sb="11" eb="13">
      <t>シセツ</t>
    </rPh>
    <rPh sb="15" eb="17">
      <t>ショウワ</t>
    </rPh>
    <rPh sb="19" eb="21">
      <t>ネンド</t>
    </rPh>
    <rPh sb="23" eb="25">
      <t>ジュンジ</t>
    </rPh>
    <rPh sb="32" eb="33">
      <t>モット</t>
    </rPh>
    <rPh sb="34" eb="35">
      <t>フル</t>
    </rPh>
    <rPh sb="36" eb="38">
      <t>シセツ</t>
    </rPh>
    <rPh sb="77" eb="78">
      <t>ミジカ</t>
    </rPh>
    <rPh sb="97" eb="99">
      <t>コンゴ</t>
    </rPh>
    <rPh sb="112" eb="115">
      <t>セッキョクテキ</t>
    </rPh>
    <rPh sb="116" eb="117">
      <t>ト</t>
    </rPh>
    <rPh sb="118" eb="119">
      <t>ク</t>
    </rPh>
    <rPh sb="123" eb="125">
      <t>ヒツヨウ</t>
    </rPh>
    <rPh sb="141" eb="143">
      <t>ノウギョウ</t>
    </rPh>
    <rPh sb="143" eb="145">
      <t>シュウラク</t>
    </rPh>
    <rPh sb="145" eb="147">
      <t>ハイスイ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</si>
</sst>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6" fillId="0" borderId="2" xfId="0" applyNumberFormat="1" applyFont="1" applyBorder="1" applyAlignment="1" applyProtection="1">
      <alignment horizontal="center" vertical="center"/>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3">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21"/>
    <cellStyle name="標準 2 4" xfId="10"/>
    <cellStyle name="標準 2 5" xfId="20"/>
    <cellStyle name="標準 2_【重要】（県）指数表_書式まとめ" xfId="11"/>
    <cellStyle name="標準 3" xfId="12"/>
    <cellStyle name="標準 3 2" xfId="13"/>
    <cellStyle name="標準 3 2 2" xfId="14"/>
    <cellStyle name="標準 3 3" xfId="15"/>
    <cellStyle name="標準 4" xfId="16"/>
    <cellStyle name="標準 4 2" xfId="22"/>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968576"/>
        <c:axId val="472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formatCode="#,##0.00;&quot;△&quot;#,##0.00;&quot;-&quot;">
                  <c:v>0.04</c:v>
                </c:pt>
                <c:pt idx="3" formatCode="#,##0.00;&quot;△&quot;#,##0.00;&quot;-&quot;">
                  <c:v>0.01</c:v>
                </c:pt>
                <c:pt idx="4" formatCode="#,##0.00;&quot;△&quot;#,##0.00;&quot;-&quot;">
                  <c:v>0.03</c:v>
                </c:pt>
              </c:numCache>
            </c:numRef>
          </c:val>
          <c:smooth val="0"/>
        </c:ser>
        <c:dLbls>
          <c:showLegendKey val="0"/>
          <c:showVal val="0"/>
          <c:showCatName val="0"/>
          <c:showSerName val="0"/>
          <c:showPercent val="0"/>
          <c:showBubbleSize val="0"/>
        </c:dLbls>
        <c:marker val="1"/>
        <c:smooth val="0"/>
        <c:axId val="44968576"/>
        <c:axId val="47277568"/>
      </c:lineChart>
      <c:dateAx>
        <c:axId val="44968576"/>
        <c:scaling>
          <c:orientation val="minMax"/>
        </c:scaling>
        <c:delete val="1"/>
        <c:axPos val="b"/>
        <c:numFmt formatCode="ge" sourceLinked="1"/>
        <c:majorTickMark val="none"/>
        <c:minorTickMark val="none"/>
        <c:tickLblPos val="none"/>
        <c:crossAx val="47277568"/>
        <c:crosses val="autoZero"/>
        <c:auto val="1"/>
        <c:lblOffset val="100"/>
        <c:baseTimeUnit val="years"/>
      </c:dateAx>
      <c:valAx>
        <c:axId val="472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68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93.7</c:v>
                </c:pt>
                <c:pt idx="1">
                  <c:v>95.99</c:v>
                </c:pt>
                <c:pt idx="2">
                  <c:v>101.23</c:v>
                </c:pt>
                <c:pt idx="3">
                  <c:v>102.67</c:v>
                </c:pt>
                <c:pt idx="4">
                  <c:v>79.13</c:v>
                </c:pt>
              </c:numCache>
            </c:numRef>
          </c:val>
        </c:ser>
        <c:dLbls>
          <c:showLegendKey val="0"/>
          <c:showVal val="0"/>
          <c:showCatName val="0"/>
          <c:showSerName val="0"/>
          <c:showPercent val="0"/>
          <c:showBubbleSize val="0"/>
        </c:dLbls>
        <c:gapWidth val="150"/>
        <c:axId val="47299584"/>
        <c:axId val="473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299584"/>
        <c:axId val="47305856"/>
      </c:lineChart>
      <c:dateAx>
        <c:axId val="47299584"/>
        <c:scaling>
          <c:orientation val="minMax"/>
        </c:scaling>
        <c:delete val="1"/>
        <c:axPos val="b"/>
        <c:numFmt formatCode="ge" sourceLinked="1"/>
        <c:majorTickMark val="none"/>
        <c:minorTickMark val="none"/>
        <c:tickLblPos val="none"/>
        <c:crossAx val="47305856"/>
        <c:crosses val="autoZero"/>
        <c:auto val="1"/>
        <c:lblOffset val="100"/>
        <c:baseTimeUnit val="years"/>
      </c:dateAx>
      <c:valAx>
        <c:axId val="473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606400"/>
        <c:axId val="476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06400"/>
        <c:axId val="47612672"/>
      </c:lineChart>
      <c:dateAx>
        <c:axId val="47606400"/>
        <c:scaling>
          <c:orientation val="minMax"/>
        </c:scaling>
        <c:delete val="1"/>
        <c:axPos val="b"/>
        <c:numFmt formatCode="ge" sourceLinked="1"/>
        <c:majorTickMark val="none"/>
        <c:minorTickMark val="none"/>
        <c:tickLblPos val="none"/>
        <c:crossAx val="47612672"/>
        <c:crosses val="autoZero"/>
        <c:auto val="1"/>
        <c:lblOffset val="100"/>
        <c:baseTimeUnit val="years"/>
      </c:dateAx>
      <c:valAx>
        <c:axId val="476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583232"/>
        <c:axId val="515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583232"/>
        <c:axId val="51585408"/>
      </c:lineChart>
      <c:dateAx>
        <c:axId val="51583232"/>
        <c:scaling>
          <c:orientation val="minMax"/>
        </c:scaling>
        <c:delete val="1"/>
        <c:axPos val="b"/>
        <c:numFmt formatCode="ge" sourceLinked="1"/>
        <c:majorTickMark val="none"/>
        <c:minorTickMark val="none"/>
        <c:tickLblPos val="none"/>
        <c:crossAx val="51585408"/>
        <c:crosses val="autoZero"/>
        <c:auto val="1"/>
        <c:lblOffset val="100"/>
        <c:baseTimeUnit val="years"/>
      </c:dateAx>
      <c:valAx>
        <c:axId val="515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609984"/>
        <c:axId val="516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609984"/>
        <c:axId val="51611904"/>
      </c:lineChart>
      <c:dateAx>
        <c:axId val="51609984"/>
        <c:scaling>
          <c:orientation val="minMax"/>
        </c:scaling>
        <c:delete val="1"/>
        <c:axPos val="b"/>
        <c:numFmt formatCode="ge" sourceLinked="1"/>
        <c:majorTickMark val="none"/>
        <c:minorTickMark val="none"/>
        <c:tickLblPos val="none"/>
        <c:crossAx val="51611904"/>
        <c:crosses val="autoZero"/>
        <c:auto val="1"/>
        <c:lblOffset val="100"/>
        <c:baseTimeUnit val="years"/>
      </c:dateAx>
      <c:valAx>
        <c:axId val="516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638272"/>
        <c:axId val="516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638272"/>
        <c:axId val="51640192"/>
      </c:lineChart>
      <c:dateAx>
        <c:axId val="51638272"/>
        <c:scaling>
          <c:orientation val="minMax"/>
        </c:scaling>
        <c:delete val="1"/>
        <c:axPos val="b"/>
        <c:numFmt formatCode="ge" sourceLinked="1"/>
        <c:majorTickMark val="none"/>
        <c:minorTickMark val="none"/>
        <c:tickLblPos val="none"/>
        <c:crossAx val="51640192"/>
        <c:crosses val="autoZero"/>
        <c:auto val="1"/>
        <c:lblOffset val="100"/>
        <c:baseTimeUnit val="years"/>
      </c:dateAx>
      <c:valAx>
        <c:axId val="516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1270.1600000000001</c:v>
                </c:pt>
                <c:pt idx="1">
                  <c:v>1085.42</c:v>
                </c:pt>
                <c:pt idx="2">
                  <c:v>968.76</c:v>
                </c:pt>
                <c:pt idx="3">
                  <c:v>893.85</c:v>
                </c:pt>
                <c:pt idx="4">
                  <c:v>692.28</c:v>
                </c:pt>
              </c:numCache>
            </c:numRef>
          </c:val>
        </c:ser>
        <c:dLbls>
          <c:showLegendKey val="0"/>
          <c:showVal val="0"/>
          <c:showCatName val="0"/>
          <c:showSerName val="0"/>
          <c:showPercent val="0"/>
          <c:showBubbleSize val="0"/>
        </c:dLbls>
        <c:gapWidth val="150"/>
        <c:axId val="92564864"/>
        <c:axId val="925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330.46</c:v>
                </c:pt>
                <c:pt idx="1">
                  <c:v>543.20000000000005</c:v>
                </c:pt>
                <c:pt idx="2">
                  <c:v>439.72</c:v>
                </c:pt>
                <c:pt idx="3">
                  <c:v>547.95000000000005</c:v>
                </c:pt>
                <c:pt idx="4">
                  <c:v>632.94000000000005</c:v>
                </c:pt>
              </c:numCache>
            </c:numRef>
          </c:val>
          <c:smooth val="0"/>
        </c:ser>
        <c:dLbls>
          <c:showLegendKey val="0"/>
          <c:showVal val="0"/>
          <c:showCatName val="0"/>
          <c:showSerName val="0"/>
          <c:showPercent val="0"/>
          <c:showBubbleSize val="0"/>
        </c:dLbls>
        <c:marker val="1"/>
        <c:smooth val="0"/>
        <c:axId val="92564864"/>
        <c:axId val="92571136"/>
      </c:lineChart>
      <c:dateAx>
        <c:axId val="92564864"/>
        <c:scaling>
          <c:orientation val="minMax"/>
        </c:scaling>
        <c:delete val="1"/>
        <c:axPos val="b"/>
        <c:numFmt formatCode="ge" sourceLinked="1"/>
        <c:majorTickMark val="none"/>
        <c:minorTickMark val="none"/>
        <c:tickLblPos val="none"/>
        <c:crossAx val="92571136"/>
        <c:crosses val="autoZero"/>
        <c:auto val="1"/>
        <c:lblOffset val="100"/>
        <c:baseTimeUnit val="years"/>
      </c:dateAx>
      <c:valAx>
        <c:axId val="925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47.36</c:v>
                </c:pt>
                <c:pt idx="1">
                  <c:v>47.96</c:v>
                </c:pt>
                <c:pt idx="2">
                  <c:v>47.49</c:v>
                </c:pt>
                <c:pt idx="3">
                  <c:v>49.11</c:v>
                </c:pt>
                <c:pt idx="4">
                  <c:v>49.13</c:v>
                </c:pt>
              </c:numCache>
            </c:numRef>
          </c:val>
        </c:ser>
        <c:dLbls>
          <c:showLegendKey val="0"/>
          <c:showVal val="0"/>
          <c:showCatName val="0"/>
          <c:showSerName val="0"/>
          <c:showPercent val="0"/>
          <c:showBubbleSize val="0"/>
        </c:dLbls>
        <c:gapWidth val="150"/>
        <c:axId val="95499776"/>
        <c:axId val="955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73.099999999999994</c:v>
                </c:pt>
                <c:pt idx="1">
                  <c:v>65.849999999999994</c:v>
                </c:pt>
                <c:pt idx="2">
                  <c:v>68.73</c:v>
                </c:pt>
                <c:pt idx="3">
                  <c:v>64.86</c:v>
                </c:pt>
                <c:pt idx="4">
                  <c:v>62.3</c:v>
                </c:pt>
              </c:numCache>
            </c:numRef>
          </c:val>
          <c:smooth val="0"/>
        </c:ser>
        <c:dLbls>
          <c:showLegendKey val="0"/>
          <c:showVal val="0"/>
          <c:showCatName val="0"/>
          <c:showSerName val="0"/>
          <c:showPercent val="0"/>
          <c:showBubbleSize val="0"/>
        </c:dLbls>
        <c:marker val="1"/>
        <c:smooth val="0"/>
        <c:axId val="95499776"/>
        <c:axId val="95501696"/>
      </c:lineChart>
      <c:dateAx>
        <c:axId val="95499776"/>
        <c:scaling>
          <c:orientation val="minMax"/>
        </c:scaling>
        <c:delete val="1"/>
        <c:axPos val="b"/>
        <c:numFmt formatCode="ge" sourceLinked="1"/>
        <c:majorTickMark val="none"/>
        <c:minorTickMark val="none"/>
        <c:tickLblPos val="none"/>
        <c:crossAx val="95501696"/>
        <c:crosses val="autoZero"/>
        <c:auto val="1"/>
        <c:lblOffset val="100"/>
        <c:baseTimeUnit val="years"/>
      </c:dateAx>
      <c:valAx>
        <c:axId val="955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154.18</c:v>
                </c:pt>
                <c:pt idx="1">
                  <c:v>154.04</c:v>
                </c:pt>
                <c:pt idx="2">
                  <c:v>155.76</c:v>
                </c:pt>
                <c:pt idx="3">
                  <c:v>153.58000000000001</c:v>
                </c:pt>
                <c:pt idx="4">
                  <c:v>160.1</c:v>
                </c:pt>
              </c:numCache>
            </c:numRef>
          </c:val>
        </c:ser>
        <c:dLbls>
          <c:showLegendKey val="0"/>
          <c:showVal val="0"/>
          <c:showCatName val="0"/>
          <c:showSerName val="0"/>
          <c:showPercent val="0"/>
          <c:showBubbleSize val="0"/>
        </c:dLbls>
        <c:gapWidth val="150"/>
        <c:axId val="95527680"/>
        <c:axId val="955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165.83</c:v>
                </c:pt>
                <c:pt idx="1">
                  <c:v>200.04</c:v>
                </c:pt>
                <c:pt idx="2">
                  <c:v>205.91</c:v>
                </c:pt>
                <c:pt idx="3">
                  <c:v>214.41</c:v>
                </c:pt>
                <c:pt idx="4">
                  <c:v>235.07</c:v>
                </c:pt>
              </c:numCache>
            </c:numRef>
          </c:val>
          <c:smooth val="0"/>
        </c:ser>
        <c:dLbls>
          <c:showLegendKey val="0"/>
          <c:showVal val="0"/>
          <c:showCatName val="0"/>
          <c:showSerName val="0"/>
          <c:showPercent val="0"/>
          <c:showBubbleSize val="0"/>
        </c:dLbls>
        <c:marker val="1"/>
        <c:smooth val="0"/>
        <c:axId val="95527680"/>
        <c:axId val="95529600"/>
      </c:lineChart>
      <c:dateAx>
        <c:axId val="95527680"/>
        <c:scaling>
          <c:orientation val="minMax"/>
        </c:scaling>
        <c:delete val="1"/>
        <c:axPos val="b"/>
        <c:numFmt formatCode="ge" sourceLinked="1"/>
        <c:majorTickMark val="none"/>
        <c:minorTickMark val="none"/>
        <c:tickLblPos val="none"/>
        <c:crossAx val="95529600"/>
        <c:crosses val="autoZero"/>
        <c:auto val="1"/>
        <c:lblOffset val="100"/>
        <c:baseTimeUnit val="years"/>
      </c:dateAx>
      <c:valAx>
        <c:axId val="955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80.349999999999994</c:v>
                </c:pt>
                <c:pt idx="1">
                  <c:v>80.59</c:v>
                </c:pt>
                <c:pt idx="2">
                  <c:v>72.430000000000007</c:v>
                </c:pt>
                <c:pt idx="3">
                  <c:v>66.739999999999995</c:v>
                </c:pt>
                <c:pt idx="4">
                  <c:v>70.45</c:v>
                </c:pt>
              </c:numCache>
            </c:numRef>
          </c:val>
        </c:ser>
        <c:dLbls>
          <c:showLegendKey val="0"/>
          <c:showVal val="0"/>
          <c:showCatName val="0"/>
          <c:showSerName val="0"/>
          <c:showPercent val="0"/>
          <c:showBubbleSize val="0"/>
        </c:dLbls>
        <c:gapWidth val="150"/>
        <c:axId val="96739328"/>
        <c:axId val="967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55.87</c:v>
                </c:pt>
                <c:pt idx="1">
                  <c:v>57.29</c:v>
                </c:pt>
                <c:pt idx="2">
                  <c:v>57.91</c:v>
                </c:pt>
                <c:pt idx="3">
                  <c:v>60.63</c:v>
                </c:pt>
                <c:pt idx="4">
                  <c:v>58.47</c:v>
                </c:pt>
              </c:numCache>
            </c:numRef>
          </c:val>
          <c:smooth val="0"/>
        </c:ser>
        <c:dLbls>
          <c:showLegendKey val="0"/>
          <c:showVal val="0"/>
          <c:showCatName val="0"/>
          <c:showSerName val="0"/>
          <c:showPercent val="0"/>
          <c:showBubbleSize val="0"/>
        </c:dLbls>
        <c:marker val="1"/>
        <c:smooth val="0"/>
        <c:axId val="96739328"/>
        <c:axId val="96741248"/>
      </c:lineChart>
      <c:dateAx>
        <c:axId val="96739328"/>
        <c:scaling>
          <c:orientation val="minMax"/>
        </c:scaling>
        <c:delete val="1"/>
        <c:axPos val="b"/>
        <c:numFmt formatCode="ge" sourceLinked="1"/>
        <c:majorTickMark val="none"/>
        <c:minorTickMark val="none"/>
        <c:tickLblPos val="none"/>
        <c:crossAx val="96741248"/>
        <c:crosses val="autoZero"/>
        <c:auto val="1"/>
        <c:lblOffset val="100"/>
        <c:baseTimeUnit val="years"/>
      </c:dateAx>
      <c:valAx>
        <c:axId val="967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94.39</c:v>
                </c:pt>
                <c:pt idx="1">
                  <c:v>94.97</c:v>
                </c:pt>
                <c:pt idx="2">
                  <c:v>91.29</c:v>
                </c:pt>
                <c:pt idx="3">
                  <c:v>89.02</c:v>
                </c:pt>
                <c:pt idx="4">
                  <c:v>91.09</c:v>
                </c:pt>
              </c:numCache>
            </c:numRef>
          </c:val>
        </c:ser>
        <c:dLbls>
          <c:showLegendKey val="0"/>
          <c:showVal val="0"/>
          <c:showCatName val="0"/>
          <c:showSerName val="0"/>
          <c:showPercent val="0"/>
          <c:showBubbleSize val="0"/>
        </c:dLbls>
        <c:gapWidth val="150"/>
        <c:axId val="96787840"/>
        <c:axId val="968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85.22</c:v>
                </c:pt>
                <c:pt idx="1">
                  <c:v>85.35</c:v>
                </c:pt>
                <c:pt idx="2">
                  <c:v>87.72</c:v>
                </c:pt>
                <c:pt idx="3">
                  <c:v>88.66</c:v>
                </c:pt>
                <c:pt idx="4">
                  <c:v>88.58</c:v>
                </c:pt>
              </c:numCache>
            </c:numRef>
          </c:val>
          <c:smooth val="0"/>
        </c:ser>
        <c:dLbls>
          <c:showLegendKey val="0"/>
          <c:showVal val="0"/>
          <c:showCatName val="0"/>
          <c:showSerName val="0"/>
          <c:showPercent val="0"/>
          <c:showBubbleSize val="0"/>
        </c:dLbls>
        <c:marker val="1"/>
        <c:smooth val="0"/>
        <c:axId val="96787840"/>
        <c:axId val="96863744"/>
      </c:lineChart>
      <c:dateAx>
        <c:axId val="96787840"/>
        <c:scaling>
          <c:orientation val="minMax"/>
        </c:scaling>
        <c:delete val="1"/>
        <c:axPos val="b"/>
        <c:numFmt formatCode="ge" sourceLinked="1"/>
        <c:majorTickMark val="none"/>
        <c:minorTickMark val="none"/>
        <c:tickLblPos val="none"/>
        <c:crossAx val="96863744"/>
        <c:crosses val="autoZero"/>
        <c:auto val="1"/>
        <c:lblOffset val="100"/>
        <c:baseTimeUnit val="years"/>
      </c:dateAx>
      <c:valAx>
        <c:axId val="968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田原市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64721</v>
      </c>
      <c r="AM8" s="64"/>
      <c r="AN8" s="64"/>
      <c r="AO8" s="64"/>
      <c r="AP8" s="64"/>
      <c r="AQ8" s="64"/>
      <c r="AR8" s="64"/>
      <c r="AS8" s="64"/>
      <c r="AT8" s="63">
        <f>データ!S6</f>
        <v>191.12</v>
      </c>
      <c r="AU8" s="63"/>
      <c r="AV8" s="63"/>
      <c r="AW8" s="63"/>
      <c r="AX8" s="63"/>
      <c r="AY8" s="63"/>
      <c r="AZ8" s="63"/>
      <c r="BA8" s="63"/>
      <c r="BB8" s="63">
        <f>データ!T6</f>
        <v>338.64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41.72</v>
      </c>
      <c r="Q10" s="63"/>
      <c r="R10" s="63"/>
      <c r="S10" s="63"/>
      <c r="T10" s="63"/>
      <c r="U10" s="63"/>
      <c r="V10" s="63"/>
      <c r="W10" s="63">
        <f>データ!P6</f>
        <v>85.67</v>
      </c>
      <c r="X10" s="63"/>
      <c r="Y10" s="63"/>
      <c r="Z10" s="63"/>
      <c r="AA10" s="63"/>
      <c r="AB10" s="63"/>
      <c r="AC10" s="63"/>
      <c r="AD10" s="64">
        <f>データ!Q6</f>
        <v>2057</v>
      </c>
      <c r="AE10" s="64"/>
      <c r="AF10" s="64"/>
      <c r="AG10" s="64"/>
      <c r="AH10" s="64"/>
      <c r="AI10" s="64"/>
      <c r="AJ10" s="64"/>
      <c r="AK10" s="2"/>
      <c r="AL10" s="64">
        <f>データ!U6</f>
        <v>26860</v>
      </c>
      <c r="AM10" s="64"/>
      <c r="AN10" s="64"/>
      <c r="AO10" s="64"/>
      <c r="AP10" s="64"/>
      <c r="AQ10" s="64"/>
      <c r="AR10" s="64"/>
      <c r="AS10" s="64"/>
      <c r="AT10" s="63">
        <f>データ!V6</f>
        <v>16.21</v>
      </c>
      <c r="AU10" s="63"/>
      <c r="AV10" s="63"/>
      <c r="AW10" s="63"/>
      <c r="AX10" s="63"/>
      <c r="AY10" s="63"/>
      <c r="AZ10" s="63"/>
      <c r="BA10" s="63"/>
      <c r="BB10" s="63">
        <f>データ!W6</f>
        <v>1657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232319</v>
      </c>
      <c r="D6" s="31">
        <f t="shared" si="3"/>
        <v>47</v>
      </c>
      <c r="E6" s="31">
        <f t="shared" si="3"/>
        <v>17</v>
      </c>
      <c r="F6" s="31">
        <f t="shared" si="3"/>
        <v>5</v>
      </c>
      <c r="G6" s="31">
        <f t="shared" si="3"/>
        <v>0</v>
      </c>
      <c r="H6" s="31" t="str">
        <f t="shared" si="3"/>
        <v>愛知県　田原市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41.72</v>
      </c>
      <c r="P6" s="32">
        <f t="shared" si="3"/>
        <v>85.67</v>
      </c>
      <c r="Q6" s="32">
        <f t="shared" si="3"/>
        <v>2057</v>
      </c>
      <c r="R6" s="32">
        <f t="shared" si="3"/>
        <v>64721</v>
      </c>
      <c r="S6" s="32">
        <f t="shared" si="3"/>
        <v>191.12</v>
      </c>
      <c r="T6" s="32">
        <f t="shared" si="3"/>
        <v>338.64</v>
      </c>
      <c r="U6" s="32">
        <f t="shared" si="3"/>
        <v>26860</v>
      </c>
      <c r="V6" s="32">
        <f t="shared" si="3"/>
        <v>16.21</v>
      </c>
      <c r="W6" s="32">
        <f t="shared" si="3"/>
        <v>1657</v>
      </c>
      <c r="X6" s="33">
        <f>IF(X7="",NA(),X7)</f>
        <v>93.7</v>
      </c>
      <c r="Y6" s="33">
        <f t="shared" ref="Y6:AG6" si="4">IF(Y7="",NA(),Y7)</f>
        <v>95.99</v>
      </c>
      <c r="Z6" s="33">
        <f t="shared" si="4"/>
        <v>101.23</v>
      </c>
      <c r="AA6" s="33">
        <f t="shared" si="4"/>
        <v>102.67</v>
      </c>
      <c r="AB6" s="33">
        <f t="shared" si="4"/>
        <v>79.13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1270.1600000000001</v>
      </c>
      <c r="BF6" s="33">
        <f t="shared" ref="BF6:BN6" si="7">IF(BF7="",NA(),BF7)</f>
        <v>1085.42</v>
      </c>
      <c r="BG6" s="33">
        <f t="shared" si="7"/>
        <v>968.76</v>
      </c>
      <c r="BH6" s="33">
        <f t="shared" si="7"/>
        <v>893.85</v>
      </c>
      <c r="BI6" s="33">
        <f t="shared" si="7"/>
        <v>692.28</v>
      </c>
      <c r="BJ6" s="33">
        <f t="shared" si="7"/>
        <v>330.46</v>
      </c>
      <c r="BK6" s="33">
        <f t="shared" si="7"/>
        <v>543.20000000000005</v>
      </c>
      <c r="BL6" s="33">
        <f t="shared" si="7"/>
        <v>439.72</v>
      </c>
      <c r="BM6" s="33">
        <f t="shared" si="7"/>
        <v>547.95000000000005</v>
      </c>
      <c r="BN6" s="33">
        <f t="shared" si="7"/>
        <v>632.94000000000005</v>
      </c>
      <c r="BO6" s="32" t="str">
        <f>IF(BO7="","",IF(BO7="-","【-】","【"&amp;SUBSTITUTE(TEXT(BO7,"#,##0.00"),"-","△")&amp;"】"))</f>
        <v>【992.47】</v>
      </c>
      <c r="BP6" s="33">
        <f>IF(BP7="",NA(),BP7)</f>
        <v>47.36</v>
      </c>
      <c r="BQ6" s="33">
        <f t="shared" ref="BQ6:BY6" si="8">IF(BQ7="",NA(),BQ7)</f>
        <v>47.96</v>
      </c>
      <c r="BR6" s="33">
        <f t="shared" si="8"/>
        <v>47.49</v>
      </c>
      <c r="BS6" s="33">
        <f t="shared" si="8"/>
        <v>49.11</v>
      </c>
      <c r="BT6" s="33">
        <f t="shared" si="8"/>
        <v>49.13</v>
      </c>
      <c r="BU6" s="33">
        <f t="shared" si="8"/>
        <v>73.099999999999994</v>
      </c>
      <c r="BV6" s="33">
        <f t="shared" si="8"/>
        <v>65.849999999999994</v>
      </c>
      <c r="BW6" s="33">
        <f t="shared" si="8"/>
        <v>68.73</v>
      </c>
      <c r="BX6" s="33">
        <f t="shared" si="8"/>
        <v>64.86</v>
      </c>
      <c r="BY6" s="33">
        <f t="shared" si="8"/>
        <v>62.3</v>
      </c>
      <c r="BZ6" s="32" t="str">
        <f>IF(BZ7="","",IF(BZ7="-","【-】","【"&amp;SUBSTITUTE(TEXT(BZ7,"#,##0.00"),"-","△")&amp;"】"))</f>
        <v>【51.49】</v>
      </c>
      <c r="CA6" s="33">
        <f>IF(CA7="",NA(),CA7)</f>
        <v>154.18</v>
      </c>
      <c r="CB6" s="33">
        <f t="shared" ref="CB6:CJ6" si="9">IF(CB7="",NA(),CB7)</f>
        <v>154.04</v>
      </c>
      <c r="CC6" s="33">
        <f t="shared" si="9"/>
        <v>155.76</v>
      </c>
      <c r="CD6" s="33">
        <f t="shared" si="9"/>
        <v>153.58000000000001</v>
      </c>
      <c r="CE6" s="33">
        <f t="shared" si="9"/>
        <v>160.1</v>
      </c>
      <c r="CF6" s="33">
        <f t="shared" si="9"/>
        <v>165.83</v>
      </c>
      <c r="CG6" s="33">
        <f t="shared" si="9"/>
        <v>200.04</v>
      </c>
      <c r="CH6" s="33">
        <f t="shared" si="9"/>
        <v>205.91</v>
      </c>
      <c r="CI6" s="33">
        <f t="shared" si="9"/>
        <v>214.41</v>
      </c>
      <c r="CJ6" s="33">
        <f t="shared" si="9"/>
        <v>235.07</v>
      </c>
      <c r="CK6" s="32" t="str">
        <f>IF(CK7="","",IF(CK7="-","【-】","【"&amp;SUBSTITUTE(TEXT(CK7,"#,##0.00"),"-","△")&amp;"】"))</f>
        <v>【295.10】</v>
      </c>
      <c r="CL6" s="33">
        <f>IF(CL7="",NA(),CL7)</f>
        <v>80.349999999999994</v>
      </c>
      <c r="CM6" s="33">
        <f t="shared" ref="CM6:CU6" si="10">IF(CM7="",NA(),CM7)</f>
        <v>80.59</v>
      </c>
      <c r="CN6" s="33">
        <f t="shared" si="10"/>
        <v>72.430000000000007</v>
      </c>
      <c r="CO6" s="33">
        <f t="shared" si="10"/>
        <v>66.739999999999995</v>
      </c>
      <c r="CP6" s="33">
        <f t="shared" si="10"/>
        <v>70.45</v>
      </c>
      <c r="CQ6" s="33">
        <f t="shared" si="10"/>
        <v>55.87</v>
      </c>
      <c r="CR6" s="33">
        <f t="shared" si="10"/>
        <v>57.29</v>
      </c>
      <c r="CS6" s="33">
        <f t="shared" si="10"/>
        <v>57.91</v>
      </c>
      <c r="CT6" s="33">
        <f t="shared" si="10"/>
        <v>60.63</v>
      </c>
      <c r="CU6" s="33">
        <f t="shared" si="10"/>
        <v>58.47</v>
      </c>
      <c r="CV6" s="32" t="str">
        <f>IF(CV7="","",IF(CV7="-","【-】","【"&amp;SUBSTITUTE(TEXT(CV7,"#,##0.00"),"-","△")&amp;"】"))</f>
        <v>【53.32】</v>
      </c>
      <c r="CW6" s="33">
        <f>IF(CW7="",NA(),CW7)</f>
        <v>94.39</v>
      </c>
      <c r="CX6" s="33">
        <f t="shared" ref="CX6:DF6" si="11">IF(CX7="",NA(),CX7)</f>
        <v>94.97</v>
      </c>
      <c r="CY6" s="33">
        <f t="shared" si="11"/>
        <v>91.29</v>
      </c>
      <c r="CZ6" s="33">
        <f t="shared" si="11"/>
        <v>89.02</v>
      </c>
      <c r="DA6" s="33">
        <f t="shared" si="11"/>
        <v>91.09</v>
      </c>
      <c r="DB6" s="33">
        <f t="shared" si="11"/>
        <v>85.22</v>
      </c>
      <c r="DC6" s="33">
        <f t="shared" si="11"/>
        <v>85.35</v>
      </c>
      <c r="DD6" s="33">
        <f t="shared" si="11"/>
        <v>87.72</v>
      </c>
      <c r="DE6" s="33">
        <f t="shared" si="11"/>
        <v>88.66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3">
        <f t="shared" si="14"/>
        <v>0.04</v>
      </c>
      <c r="EL6" s="33">
        <f t="shared" si="14"/>
        <v>0.01</v>
      </c>
      <c r="EM6" s="33">
        <f t="shared" si="14"/>
        <v>0.03</v>
      </c>
      <c r="EN6" s="32" t="str">
        <f>IF(EN7="","",IF(EN7="-","【-】","【"&amp;SUBSTITUTE(TEXT(EN7,"#,##0.00"),"-","△")&amp;"】"))</f>
        <v>【0.03】</v>
      </c>
    </row>
    <row r="7" spans="1:144" s="34" customFormat="1">
      <c r="A7" s="26"/>
      <c r="B7" s="35">
        <v>2014</v>
      </c>
      <c r="C7" s="35">
        <v>232319</v>
      </c>
      <c r="D7" s="35">
        <v>47</v>
      </c>
      <c r="E7" s="35">
        <v>17</v>
      </c>
      <c r="F7" s="35">
        <v>5</v>
      </c>
      <c r="G7" s="35">
        <v>0</v>
      </c>
      <c r="H7" s="35" t="s">
        <v>96</v>
      </c>
      <c r="I7" s="35" t="s">
        <v>97</v>
      </c>
      <c r="J7" s="35" t="s">
        <v>98</v>
      </c>
      <c r="K7" s="35" t="s">
        <v>99</v>
      </c>
      <c r="L7" s="35" t="s">
        <v>100</v>
      </c>
      <c r="M7" s="36" t="s">
        <v>101</v>
      </c>
      <c r="N7" s="36" t="s">
        <v>102</v>
      </c>
      <c r="O7" s="36">
        <v>41.72</v>
      </c>
      <c r="P7" s="36">
        <v>85.67</v>
      </c>
      <c r="Q7" s="36">
        <v>2057</v>
      </c>
      <c r="R7" s="36">
        <v>64721</v>
      </c>
      <c r="S7" s="36">
        <v>191.12</v>
      </c>
      <c r="T7" s="36">
        <v>338.64</v>
      </c>
      <c r="U7" s="36">
        <v>26860</v>
      </c>
      <c r="V7" s="36">
        <v>16.21</v>
      </c>
      <c r="W7" s="36">
        <v>1657</v>
      </c>
      <c r="X7" s="36">
        <v>93.7</v>
      </c>
      <c r="Y7" s="36">
        <v>95.99</v>
      </c>
      <c r="Z7" s="36">
        <v>101.23</v>
      </c>
      <c r="AA7" s="36">
        <v>102.67</v>
      </c>
      <c r="AB7" s="36">
        <v>79.13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1270.1600000000001</v>
      </c>
      <c r="BF7" s="36">
        <v>1085.42</v>
      </c>
      <c r="BG7" s="36">
        <v>968.76</v>
      </c>
      <c r="BH7" s="36">
        <v>893.85</v>
      </c>
      <c r="BI7" s="36">
        <v>692.28</v>
      </c>
      <c r="BJ7" s="36">
        <v>330.46</v>
      </c>
      <c r="BK7" s="36">
        <v>543.20000000000005</v>
      </c>
      <c r="BL7" s="36">
        <v>439.72</v>
      </c>
      <c r="BM7" s="36">
        <v>547.95000000000005</v>
      </c>
      <c r="BN7" s="36">
        <v>632.94000000000005</v>
      </c>
      <c r="BO7" s="36">
        <v>992.47</v>
      </c>
      <c r="BP7" s="36">
        <v>47.36</v>
      </c>
      <c r="BQ7" s="36">
        <v>47.96</v>
      </c>
      <c r="BR7" s="36">
        <v>47.49</v>
      </c>
      <c r="BS7" s="36">
        <v>49.11</v>
      </c>
      <c r="BT7" s="36">
        <v>49.13</v>
      </c>
      <c r="BU7" s="36">
        <v>73.099999999999994</v>
      </c>
      <c r="BV7" s="36">
        <v>65.849999999999994</v>
      </c>
      <c r="BW7" s="36">
        <v>68.73</v>
      </c>
      <c r="BX7" s="36">
        <v>64.86</v>
      </c>
      <c r="BY7" s="36">
        <v>62.3</v>
      </c>
      <c r="BZ7" s="36">
        <v>51.49</v>
      </c>
      <c r="CA7" s="36">
        <v>154.18</v>
      </c>
      <c r="CB7" s="36">
        <v>154.04</v>
      </c>
      <c r="CC7" s="36">
        <v>155.76</v>
      </c>
      <c r="CD7" s="36">
        <v>153.58000000000001</v>
      </c>
      <c r="CE7" s="36">
        <v>160.1</v>
      </c>
      <c r="CF7" s="36">
        <v>165.83</v>
      </c>
      <c r="CG7" s="36">
        <v>200.04</v>
      </c>
      <c r="CH7" s="36">
        <v>205.91</v>
      </c>
      <c r="CI7" s="36">
        <v>214.41</v>
      </c>
      <c r="CJ7" s="36">
        <v>235.07</v>
      </c>
      <c r="CK7" s="36">
        <v>295.10000000000002</v>
      </c>
      <c r="CL7" s="36">
        <v>80.349999999999994</v>
      </c>
      <c r="CM7" s="36">
        <v>80.59</v>
      </c>
      <c r="CN7" s="36">
        <v>72.430000000000007</v>
      </c>
      <c r="CO7" s="36">
        <v>66.739999999999995</v>
      </c>
      <c r="CP7" s="36">
        <v>70.45</v>
      </c>
      <c r="CQ7" s="36">
        <v>55.87</v>
      </c>
      <c r="CR7" s="36">
        <v>57.29</v>
      </c>
      <c r="CS7" s="36">
        <v>57.91</v>
      </c>
      <c r="CT7" s="36">
        <v>60.63</v>
      </c>
      <c r="CU7" s="36">
        <v>58.47</v>
      </c>
      <c r="CV7" s="36">
        <v>53.32</v>
      </c>
      <c r="CW7" s="36">
        <v>94.39</v>
      </c>
      <c r="CX7" s="36">
        <v>94.97</v>
      </c>
      <c r="CY7" s="36">
        <v>91.29</v>
      </c>
      <c r="CZ7" s="36">
        <v>89.02</v>
      </c>
      <c r="DA7" s="36">
        <v>91.09</v>
      </c>
      <c r="DB7" s="36">
        <v>85.22</v>
      </c>
      <c r="DC7" s="36">
        <v>85.35</v>
      </c>
      <c r="DD7" s="36">
        <v>87.72</v>
      </c>
      <c r="DE7" s="36">
        <v>88.66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0.04</v>
      </c>
      <c r="EL7" s="36">
        <v>0.01</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2016-02-03T09:14:44Z</dcterms:created>
  <dcterms:modified xsi:type="dcterms:W3CDTF">2016-02-25T02:58:07Z</dcterms:modified>
  <cp:category/>
</cp:coreProperties>
</file>