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2 久田（21新城市～35弥富市）\完成（データ名、倍率等修正すること）\"/>
    </mc:Choice>
  </mc:AlternateContent>
  <workbookProtection workbookAlgorithmName="SHA-512" workbookHashValue="e/Y78p/AqojEchJvYtHwZv2Z/sClhZgRUlmi4IFsRRpaigmbrgwCZGmy2yL6DTLeMiF/aO5xqy1QV81cI5v0Vg==" workbookSaltValue="aHO5qSFiGPxYKZUqhCzA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L10" i="4"/>
  <c r="AD10" i="4"/>
  <c r="W10" i="4"/>
  <c r="B10" i="4"/>
  <c r="BB8" i="4"/>
  <c r="AD8" i="4"/>
  <c r="I8" i="4"/>
  <c r="B8" i="4"/>
</calcChain>
</file>

<file path=xl/sharedStrings.xml><?xml version="1.0" encoding="utf-8"?>
<sst xmlns="http://schemas.openxmlformats.org/spreadsheetml/2006/main" count="320" uniqueCount="119">
  <si>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</si>
  <si>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</si>
  <si>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</si>
  <si>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</si>
  <si>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</si>
  <si>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</si>
  <si>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</si>
  <si>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</si>
  <si>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</si>
  <si>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</si>
  <si>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</si>
  <si>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</si>
  <si>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</si>
  <si>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</si>
  <si>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</si>
  <si>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</si>
  <si>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</si>
  <si>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</si>
  <si>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</si>
  <si>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</si>
  <si>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</si>
  <si>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</si>
  <si>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</si>
  <si>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</si>
  <si>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</si>
  <si>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</si>
  <si>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</si>
  <si>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</si>
  <si>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</si>
  <si>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</si>
  <si>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</si>
  <si>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</si>
  <si>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</si>
  <si>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</si>
  <si>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</si>
  <si>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</si>
  <si>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</si>
  <si>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</si>
  <si>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</si>
  <si>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</si>
  <si>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</si>
  <si>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</si>
  <si>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</si>
  <si>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</si>
  <si>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</si>
  <si>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</si>
  <si>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</si>
  <si>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</si>
  <si>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</si>
  <si>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</si>
  <si>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</si>
  <si>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</si>
  <si>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</si>
  <si>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</si>
  <si>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</si>
  <si>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</si>
  <si>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</si>
  <si>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</si>
  <si>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</si>
  <si>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</si>
  <si>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</si>
  <si>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</si>
  <si>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</si>
  <si>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</si>
  <si>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</si>
  <si>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</si>
  <si>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</si>
  <si>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</si>
  <si>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</si>
  <si>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</si>
  <si>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</si>
  <si>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</si>
  <si>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</si>
  <si>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</si>
  <si>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</si>
  <si>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</si>
  <si>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</si>
  <si>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</si>
  <si>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</si>
  <si>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</si>
  <si>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</si>
  <si>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</si>
  <si>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</si>
  <si>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</si>
  <si>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</si>
  <si>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</si>
  <si>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</si>
  <si>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</si>
  <si>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</si>
  <si>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</si>
  <si>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</si>
  <si>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</si>
  <si>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</si>
  <si>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</si>
  <si>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</si>
  <si>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</si>
  <si>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</si>
  <si>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</si>
  <si>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</si>
  <si>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</si>
  <si>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</si>
  <si>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</si>
  <si>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</si>
  <si>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</si>
  <si>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</si>
  <si>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</si>
  <si>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</si>
  <si>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</si>
  <si>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</si>
  <si>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</si>
  <si>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</si>
  <si>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</si>
  <si>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</si>
  <si>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</si>
  <si>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</si>
  <si>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</si>
  <si>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令和２年度より地方公営企業法を一部適用したため、令和元年度以前の数値は全て０となっています。
①有形固定資産減価償却率は、全国平均、類似団体平均を下回っています。今後は施設の更新等に伴い増減はありますが、総額としては減少していく見込みです。
②管渠老朽化率の対象となる法定耐用年数を超える管渠はありません。毎年度区域を定めて施工の古い管渠から順次老朽化調査をしていますが、それにより検出されるのは部分的な不具合箇所に留まっていて、差し迫った広範囲な管渠の入替等の必要性は生じていません。
③平成初期に多くの管渠を整備しており、いずれ一度に更新時期を迎えるため、令和元年度にストックマネジメント計画を策定しており、更新費用の平準化と費用捻出の方法を引き続き検討していきます。</t>
    <rPh sb="49" eb="60">
      <t>ユウケイコテイシサンゲンカショウキャクリツ</t>
    </rPh>
    <rPh sb="62" eb="66">
      <t>ゼンコクヘイキン</t>
    </rPh>
    <rPh sb="67" eb="73">
      <t>ルイジダンタイヘイキン</t>
    </rPh>
    <rPh sb="74" eb="76">
      <t>シタマワ</t>
    </rPh>
    <rPh sb="82" eb="84">
      <t>コンゴ</t>
    </rPh>
    <rPh sb="85" eb="87">
      <t>シセツ</t>
    </rPh>
    <rPh sb="88" eb="90">
      <t>コウシン</t>
    </rPh>
    <rPh sb="90" eb="91">
      <t>トウ</t>
    </rPh>
    <rPh sb="92" eb="93">
      <t>トモナ</t>
    </rPh>
    <rPh sb="94" eb="96">
      <t>ゾウゲン</t>
    </rPh>
    <rPh sb="103" eb="105">
      <t>ソウガク</t>
    </rPh>
    <rPh sb="109" eb="111">
      <t>ゲンショウ</t>
    </rPh>
    <rPh sb="115" eb="117">
      <t>ミコ</t>
    </rPh>
    <phoneticPr fontId="4"/>
  </si>
  <si>
    <t>　境川流域下水道として広域的な管理となっており、単独下水道はありません。経費回収率が低く、一般会計繰入金に依存した厳しい経営状況が続いています。本市では、市街化区域の汚水整備が平成26年度に概ね完了し、今後は、雨水対策整備に係る収入及び支出の占める割合が大きくなる見込みです。
　また、下水道事業を継続していくために、管渠の老朽化対策を含め、財源確保をしながら費用の平準化と企業債残高の減少を目指します。
　令和元年度に経営戦略及びストックマネジメント計画を策定しており、費用の平準化や削減を図っています。令和２年度に外部委員を含めた下水道事業経営検討委員会において、下水道事業の発展と持続可能な健全経営について検討し、令和３年度には経営・財務マネジメント強化事業を活用し適正な下水道使用料について検討しました。また、経営戦略の更新は令和５年度を予定しています。</t>
    <rPh sb="310" eb="312">
      <t>レイワ</t>
    </rPh>
    <rPh sb="313" eb="315">
      <t>ネンド</t>
    </rPh>
    <rPh sb="317" eb="319">
      <t>ケイエイ</t>
    </rPh>
    <rPh sb="320" eb="322">
      <t>ザイム</t>
    </rPh>
    <rPh sb="328" eb="330">
      <t>キョウカ</t>
    </rPh>
    <rPh sb="330" eb="332">
      <t>ジギョウ</t>
    </rPh>
    <rPh sb="333" eb="335">
      <t>カツヨウ</t>
    </rPh>
    <rPh sb="336" eb="338">
      <t>テキセイ</t>
    </rPh>
    <rPh sb="339" eb="345">
      <t>ゲスイドウシヨウリョウ</t>
    </rPh>
    <rPh sb="349" eb="351">
      <t>ケントウ</t>
    </rPh>
    <phoneticPr fontId="4"/>
  </si>
  <si>
    <t>令和２年度より地方公営企業法を一部適用したため、令和元年度以前の数値は全て０となっています。
①経常収支比率は100％以上となっており、単年度の収支は黒字です。しかし、一般会計繰入金に依存しているため、今後も経営健全化に努める必要があります。
②累積欠損比率は、純利益を計上しているため、０％を維持しています。
③流動比率は、流動負債のうち企業債償還金の比率が大きく、流動資産で流動負債を賄えていません。現在は償還額を超えない範囲での借入を行っており、徐々に改善されていくと考えています。
④企業債残高対事業規模比率は、全国平均、類似団体平均をともに上回っています。現在は償還額を超えない範囲での借入を行っており、企業債残高は減っていく見込みです。
⑤経費回収率は、類似団体平均を大きく下回っており、下水道使用料収入で汚水処理費を賄えていません。費用の削減に努めるとともに、下水道使用料の適正化に向けた取組が必要です。
⑥汚水処理原価は、下水道使用料収入の調定月の調整により令和２年度は有収水量が上昇しましたが、汚水処理費も上昇し、結果として類似団体の平均を上回っています。今後は維持管理費の削減等の取組が必要です。
⑧水洗化率では、類似団体の平均を下回っており、今後も、水質保全のために100％を目指し、戸別訪問等による普及推進活動に努めていきます。</t>
    <rPh sb="0" eb="2">
      <t>レイワ</t>
    </rPh>
    <rPh sb="3" eb="5">
      <t>ネンド</t>
    </rPh>
    <rPh sb="7" eb="14">
      <t>チホウコウエイキギョウホウ</t>
    </rPh>
    <rPh sb="15" eb="19">
      <t>イチブテキヨウ</t>
    </rPh>
    <rPh sb="24" eb="26">
      <t>レイワ</t>
    </rPh>
    <rPh sb="26" eb="28">
      <t>ガンネン</t>
    </rPh>
    <rPh sb="28" eb="29">
      <t>ド</t>
    </rPh>
    <rPh sb="29" eb="31">
      <t>イゼン</t>
    </rPh>
    <rPh sb="32" eb="34">
      <t>スウチ</t>
    </rPh>
    <rPh sb="35" eb="36">
      <t>スベ</t>
    </rPh>
    <rPh sb="49" eb="55">
      <t>ケイジョウシュウシヒリツ</t>
    </rPh>
    <rPh sb="60" eb="62">
      <t>イジョウ</t>
    </rPh>
    <rPh sb="69" eb="72">
      <t>タンネンド</t>
    </rPh>
    <rPh sb="73" eb="75">
      <t>シュウシ</t>
    </rPh>
    <rPh sb="76" eb="78">
      <t>クロジ</t>
    </rPh>
    <rPh sb="85" eb="92">
      <t>イッパンカイケイクリイレキン</t>
    </rPh>
    <rPh sb="93" eb="95">
      <t>イゾン</t>
    </rPh>
    <rPh sb="102" eb="104">
      <t>コンゴ</t>
    </rPh>
    <rPh sb="105" eb="110">
      <t>ケイエイケンゼンカ</t>
    </rPh>
    <rPh sb="111" eb="112">
      <t>ツト</t>
    </rPh>
    <rPh sb="114" eb="116">
      <t>ヒツヨウ</t>
    </rPh>
    <rPh sb="124" eb="130">
      <t>ルイセキケッソンヒリツ</t>
    </rPh>
    <rPh sb="132" eb="135">
      <t>ジュンリエキ</t>
    </rPh>
    <rPh sb="136" eb="138">
      <t>ケイジョウ</t>
    </rPh>
    <rPh sb="148" eb="150">
      <t>イジ</t>
    </rPh>
    <rPh sb="158" eb="162">
      <t>リュウドウヒリツ</t>
    </rPh>
    <rPh sb="164" eb="168">
      <t>リュウドウフサイ</t>
    </rPh>
    <rPh sb="171" eb="174">
      <t>キギョウサイ</t>
    </rPh>
    <rPh sb="174" eb="177">
      <t>ショウカンキン</t>
    </rPh>
    <rPh sb="178" eb="180">
      <t>ヒリツ</t>
    </rPh>
    <rPh sb="181" eb="182">
      <t>オオ</t>
    </rPh>
    <rPh sb="185" eb="189">
      <t>リュウドウシサン</t>
    </rPh>
    <rPh sb="190" eb="194">
      <t>リュウドウフサイ</t>
    </rPh>
    <rPh sb="195" eb="196">
      <t>マカナ</t>
    </rPh>
    <rPh sb="203" eb="205">
      <t>ゲンザイ</t>
    </rPh>
    <rPh sb="206" eb="209">
      <t>ショウカンガク</t>
    </rPh>
    <rPh sb="210" eb="211">
      <t>コ</t>
    </rPh>
    <rPh sb="214" eb="216">
      <t>ハンイ</t>
    </rPh>
    <rPh sb="218" eb="220">
      <t>カリイレ</t>
    </rPh>
    <rPh sb="221" eb="222">
      <t>オコナ</t>
    </rPh>
    <rPh sb="227" eb="229">
      <t>ジョジョ</t>
    </rPh>
    <rPh sb="230" eb="232">
      <t>カイゼン</t>
    </rPh>
    <rPh sb="238" eb="239">
      <t>カンガ</t>
    </rPh>
    <rPh sb="247" eb="252">
      <t>キギョウサイザンダカ</t>
    </rPh>
    <rPh sb="252" eb="253">
      <t>タイ</t>
    </rPh>
    <rPh sb="253" eb="259">
      <t>ジギョウキボヒリツ</t>
    </rPh>
    <rPh sb="261" eb="265">
      <t>ゼンコクヘイキン</t>
    </rPh>
    <rPh sb="266" eb="272">
      <t>ルイジダンタイヘイキン</t>
    </rPh>
    <rPh sb="276" eb="278">
      <t>ウワマワ</t>
    </rPh>
    <rPh sb="327" eb="331">
      <t>ケイヒカイシュウ</t>
    </rPh>
    <rPh sb="331" eb="332">
      <t>リツ</t>
    </rPh>
    <rPh sb="334" eb="340">
      <t>ルイジダンタイヘイキン</t>
    </rPh>
    <rPh sb="341" eb="342">
      <t>オオ</t>
    </rPh>
    <rPh sb="344" eb="346">
      <t>シタマワ</t>
    </rPh>
    <rPh sb="351" eb="359">
      <t>ゲスイドウシヨウリョウシュウニュウ</t>
    </rPh>
    <rPh sb="360" eb="365">
      <t>オスイショリヒ</t>
    </rPh>
    <rPh sb="366" eb="367">
      <t>マカナ</t>
    </rPh>
    <rPh sb="374" eb="376">
      <t>ヒヨウ</t>
    </rPh>
    <rPh sb="377" eb="379">
      <t>サクゲン</t>
    </rPh>
    <rPh sb="380" eb="381">
      <t>ツト</t>
    </rPh>
    <rPh sb="388" eb="394">
      <t>ゲスイドウシヨウリョウ</t>
    </rPh>
    <rPh sb="395" eb="398">
      <t>テキセイカ</t>
    </rPh>
    <rPh sb="399" eb="400">
      <t>ム</t>
    </rPh>
    <rPh sb="402" eb="404">
      <t>トリクミ</t>
    </rPh>
    <rPh sb="405" eb="407">
      <t>ヒツヨウ</t>
    </rPh>
    <rPh sb="433" eb="435">
      <t>チョウセイ</t>
    </rPh>
    <rPh sb="438" eb="440">
      <t>レイワ</t>
    </rPh>
    <rPh sb="441" eb="44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</si>
</sst>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53-49EB-8E6E-318E7DBFEF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4853-49EB-8E6E-318E7DBFEF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1-47FF-BD09-81D3221AC1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60.78</c:v>
                </c:pt>
              </c:numCache>
            </c:numRef>
          </c:val>
          <c:smooth val="0"/>
          <c:extLst>
            <c:ext xmlns:c16="http://schemas.microsoft.com/office/drawing/2014/chart" uri="{C3380CC4-5D6E-409C-BE32-E72D297353CC}">
              <c16:uniqueId val="{00000001-4EA1-47FF-BD09-81D3221AC1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93.74</c:v>
                </c:pt>
              </c:numCache>
            </c:numRef>
          </c:val>
          <c:extLst>
            <c:ext xmlns:c16="http://schemas.microsoft.com/office/drawing/2014/chart" uri="{C3380CC4-5D6E-409C-BE32-E72D297353CC}">
              <c16:uniqueId val="{00000000-5638-4910-AEAA-91CDD690C6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94.17</c:v>
                </c:pt>
              </c:numCache>
            </c:numRef>
          </c:val>
          <c:smooth val="0"/>
          <c:extLst>
            <c:ext xmlns:c16="http://schemas.microsoft.com/office/drawing/2014/chart" uri="{C3380CC4-5D6E-409C-BE32-E72D297353CC}">
              <c16:uniqueId val="{00000001-5638-4910-AEAA-91CDD690C6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105.78</c:v>
                </c:pt>
              </c:numCache>
            </c:numRef>
          </c:val>
          <c:extLst>
            <c:ext xmlns:c16="http://schemas.microsoft.com/office/drawing/2014/chart" uri="{C3380CC4-5D6E-409C-BE32-E72D297353CC}">
              <c16:uniqueId val="{00000000-694E-4FE9-9064-AABAE543FD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106.67</c:v>
                </c:pt>
              </c:numCache>
            </c:numRef>
          </c:val>
          <c:smooth val="0"/>
          <c:extLst>
            <c:ext xmlns:c16="http://schemas.microsoft.com/office/drawing/2014/chart" uri="{C3380CC4-5D6E-409C-BE32-E72D297353CC}">
              <c16:uniqueId val="{00000001-694E-4FE9-9064-AABAE543FD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3.52</c:v>
                </c:pt>
              </c:numCache>
            </c:numRef>
          </c:val>
          <c:extLst>
            <c:ext xmlns:c16="http://schemas.microsoft.com/office/drawing/2014/chart" uri="{C3380CC4-5D6E-409C-BE32-E72D297353CC}">
              <c16:uniqueId val="{00000000-1A5A-49E5-88EB-2FFFD2F65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23.25</c:v>
                </c:pt>
              </c:numCache>
            </c:numRef>
          </c:val>
          <c:smooth val="0"/>
          <c:extLst>
            <c:ext xmlns:c16="http://schemas.microsoft.com/office/drawing/2014/chart" uri="{C3380CC4-5D6E-409C-BE32-E72D297353CC}">
              <c16:uniqueId val="{00000001-1A5A-49E5-88EB-2FFFD2F65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75-4449-B22E-71F0A7D088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1.06</c:v>
                </c:pt>
              </c:numCache>
            </c:numRef>
          </c:val>
          <c:smooth val="0"/>
          <c:extLst>
            <c:ext xmlns:c16="http://schemas.microsoft.com/office/drawing/2014/chart" uri="{C3380CC4-5D6E-409C-BE32-E72D297353CC}">
              <c16:uniqueId val="{00000001-FA75-4449-B22E-71F0A7D088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A4-40EB-8E9E-9D898DBA217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3.68</c:v>
                </c:pt>
              </c:numCache>
            </c:numRef>
          </c:val>
          <c:smooth val="0"/>
          <c:extLst>
            <c:ext xmlns:c16="http://schemas.microsoft.com/office/drawing/2014/chart" uri="{C3380CC4-5D6E-409C-BE32-E72D297353CC}">
              <c16:uniqueId val="{00000001-09A4-40EB-8E9E-9D898DBA217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61</c:v>
                </c:pt>
              </c:numCache>
            </c:numRef>
          </c:val>
          <c:extLst>
            <c:ext xmlns:c16="http://schemas.microsoft.com/office/drawing/2014/chart" uri="{C3380CC4-5D6E-409C-BE32-E72D297353CC}">
              <c16:uniqueId val="{00000000-1336-43F3-83A9-6110F3B7B2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67.86</c:v>
                </c:pt>
              </c:numCache>
            </c:numRef>
          </c:val>
          <c:smooth val="0"/>
          <c:extLst>
            <c:ext xmlns:c16="http://schemas.microsoft.com/office/drawing/2014/chart" uri="{C3380CC4-5D6E-409C-BE32-E72D297353CC}">
              <c16:uniqueId val="{00000001-1336-43F3-83A9-6110F3B7B2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1004.37</c:v>
                </c:pt>
              </c:numCache>
            </c:numRef>
          </c:val>
          <c:extLst>
            <c:ext xmlns:c16="http://schemas.microsoft.com/office/drawing/2014/chart" uri="{C3380CC4-5D6E-409C-BE32-E72D297353CC}">
              <c16:uniqueId val="{00000000-5E59-408B-8ED2-C24C9C65AB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709.4</c:v>
                </c:pt>
              </c:numCache>
            </c:numRef>
          </c:val>
          <c:smooth val="0"/>
          <c:extLst>
            <c:ext xmlns:c16="http://schemas.microsoft.com/office/drawing/2014/chart" uri="{C3380CC4-5D6E-409C-BE32-E72D297353CC}">
              <c16:uniqueId val="{00000001-5E59-408B-8ED2-C24C9C65AB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59.11</c:v>
                </c:pt>
              </c:numCache>
            </c:numRef>
          </c:val>
          <c:extLst>
            <c:ext xmlns:c16="http://schemas.microsoft.com/office/drawing/2014/chart" uri="{C3380CC4-5D6E-409C-BE32-E72D297353CC}">
              <c16:uniqueId val="{00000000-5E5F-491C-B192-257D2DF0FB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91.14</c:v>
                </c:pt>
              </c:numCache>
            </c:numRef>
          </c:val>
          <c:smooth val="0"/>
          <c:extLst>
            <c:ext xmlns:c16="http://schemas.microsoft.com/office/drawing/2014/chart" uri="{C3380CC4-5D6E-409C-BE32-E72D297353CC}">
              <c16:uniqueId val="{00000001-5E5F-491C-B192-257D2DF0FB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341-4E72-AB52-7FC406EBD8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136.86000000000001</c:v>
                </c:pt>
              </c:numCache>
            </c:numRef>
          </c:val>
          <c:smooth val="0"/>
          <c:extLst>
            <c:ext xmlns:c16="http://schemas.microsoft.com/office/drawing/2014/chart" uri="{C3380CC4-5D6E-409C-BE32-E72D297353CC}">
              <c16:uniqueId val="{00000001-0341-4E72-AB52-7FC406EBD8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大府市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92986</v>
      </c>
      <c r="AM8" s="51"/>
      <c r="AN8" s="51"/>
      <c r="AO8" s="51"/>
      <c r="AP8" s="51"/>
      <c r="AQ8" s="51"/>
      <c r="AR8" s="51"/>
      <c r="AS8" s="51"/>
      <c r="AT8" s="46">
        <f>データ!T6</f>
        <v>33.659999999999997</v>
      </c>
      <c r="AU8" s="46"/>
      <c r="AV8" s="46"/>
      <c r="AW8" s="46"/>
      <c r="AX8" s="46"/>
      <c r="AY8" s="46"/>
      <c r="AZ8" s="46"/>
      <c r="BA8" s="46"/>
      <c r="BB8" s="46">
        <f>データ!U6</f>
        <v>2762.51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64.44</v>
      </c>
      <c r="J10" s="46"/>
      <c r="K10" s="46"/>
      <c r="L10" s="46"/>
      <c r="M10" s="46"/>
      <c r="N10" s="46"/>
      <c r="O10" s="46"/>
      <c r="P10" s="46">
        <f>データ!P6</f>
        <v>84.26</v>
      </c>
      <c r="Q10" s="46"/>
      <c r="R10" s="46"/>
      <c r="S10" s="46"/>
      <c r="T10" s="46"/>
      <c r="U10" s="46"/>
      <c r="V10" s="46"/>
      <c r="W10" s="46">
        <f>データ!Q6</f>
        <v>102.29</v>
      </c>
      <c r="X10" s="46"/>
      <c r="Y10" s="46"/>
      <c r="Z10" s="46"/>
      <c r="AA10" s="46"/>
      <c r="AB10" s="46"/>
      <c r="AC10" s="46"/>
      <c r="AD10" s="51">
        <f>データ!R6</f>
        <v>1650</v>
      </c>
      <c r="AE10" s="51"/>
      <c r="AF10" s="51"/>
      <c r="AG10" s="51"/>
      <c r="AH10" s="51"/>
      <c r="AI10" s="51"/>
      <c r="AJ10" s="51"/>
      <c r="AK10" s="2"/>
      <c r="AL10" s="51">
        <f>データ!V6</f>
        <v>78264</v>
      </c>
      <c r="AM10" s="51"/>
      <c r="AN10" s="51"/>
      <c r="AO10" s="51"/>
      <c r="AP10" s="51"/>
      <c r="AQ10" s="51"/>
      <c r="AR10" s="51"/>
      <c r="AS10" s="51"/>
      <c r="AT10" s="46">
        <f>データ!W6</f>
        <v>12.97</v>
      </c>
      <c r="AU10" s="46"/>
      <c r="AV10" s="46"/>
      <c r="AW10" s="46"/>
      <c r="AX10" s="46"/>
      <c r="AY10" s="46"/>
      <c r="AZ10" s="46"/>
      <c r="BA10" s="46"/>
      <c r="BB10" s="46">
        <f>データ!X6</f>
        <v>6034.23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92lhEBKd2WudRX5VF4M1x6Kw9yPccczMMP9bjmQ2m7V027fM9qqO7YhX8OZf+IeVB2G7/stGyNsqZ15OAfNlQ==" saltValue="BLbBnhfH1lfkl/CYnKME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232238</v>
      </c>
      <c r="D6" s="33">
        <f t="shared" si="3"/>
        <v>46</v>
      </c>
      <c r="E6" s="33">
        <f t="shared" si="3"/>
        <v>17</v>
      </c>
      <c r="F6" s="33">
        <f t="shared" si="3"/>
        <v>1</v>
      </c>
      <c r="G6" s="33">
        <f t="shared" si="3"/>
        <v>0</v>
      </c>
      <c r="H6" s="33" t="str">
        <f t="shared" si="3"/>
        <v>愛知県　大府市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64.44</v>
      </c>
      <c r="P6" s="34">
        <f t="shared" si="3"/>
        <v>84.26</v>
      </c>
      <c r="Q6" s="34">
        <f t="shared" si="3"/>
        <v>102.29</v>
      </c>
      <c r="R6" s="34">
        <f t="shared" si="3"/>
        <v>1650</v>
      </c>
      <c r="S6" s="34">
        <f t="shared" si="3"/>
        <v>92986</v>
      </c>
      <c r="T6" s="34">
        <f t="shared" si="3"/>
        <v>33.659999999999997</v>
      </c>
      <c r="U6" s="34">
        <f t="shared" si="3"/>
        <v>2762.51</v>
      </c>
      <c r="V6" s="34">
        <f t="shared" si="3"/>
        <v>78264</v>
      </c>
      <c r="W6" s="34">
        <f t="shared" si="3"/>
        <v>12.97</v>
      </c>
      <c r="X6" s="34">
        <f t="shared" si="3"/>
        <v>6034.23</v>
      </c>
      <c r="Y6" s="35" t="str">
        <f>IF(Y7="",NA(),Y7)</f>
        <v>-</v>
      </c>
      <c r="Z6" s="35" t="str">
        <f t="shared" ref="Z6:AH6" si="4">IF(Z7="",NA(),Z7)</f>
        <v>-</v>
      </c>
      <c r="AA6" s="35" t="str">
        <f t="shared" si="4"/>
        <v>-</v>
      </c>
      <c r="AB6" s="35" t="str">
        <f t="shared" si="4"/>
        <v>-</v>
      </c>
      <c r="AC6" s="35">
        <f t="shared" si="4"/>
        <v>105.78</v>
      </c>
      <c r="AD6" s="35" t="str">
        <f t="shared" si="4"/>
        <v>-</v>
      </c>
      <c r="AE6" s="35" t="str">
        <f t="shared" si="4"/>
        <v>-</v>
      </c>
      <c r="AF6" s="35" t="str">
        <f t="shared" si="4"/>
        <v>-</v>
      </c>
      <c r="AG6" s="35" t="str">
        <f t="shared" si="4"/>
        <v>-</v>
      </c>
      <c r="AH6" s="35">
        <f t="shared" si="4"/>
        <v>106.67</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3.68</v>
      </c>
      <c r="AT6" s="34" t="str">
        <f>IF(AT7="","",IF(AT7="-","【-】","【"&amp;SUBSTITUTE(TEXT(AT7,"#,##0.00"),"-","△")&amp;"】"))</f>
        <v>【3.64】</v>
      </c>
      <c r="AU6" s="35" t="str">
        <f>IF(AU7="",NA(),AU7)</f>
        <v>-</v>
      </c>
      <c r="AV6" s="35" t="str">
        <f t="shared" ref="AV6:BD6" si="6">IF(AV7="",NA(),AV7)</f>
        <v>-</v>
      </c>
      <c r="AW6" s="35" t="str">
        <f t="shared" si="6"/>
        <v>-</v>
      </c>
      <c r="AX6" s="35" t="str">
        <f t="shared" si="6"/>
        <v>-</v>
      </c>
      <c r="AY6" s="35">
        <f t="shared" si="6"/>
        <v>61</v>
      </c>
      <c r="AZ6" s="35" t="str">
        <f t="shared" si="6"/>
        <v>-</v>
      </c>
      <c r="BA6" s="35" t="str">
        <f t="shared" si="6"/>
        <v>-</v>
      </c>
      <c r="BB6" s="35" t="str">
        <f t="shared" si="6"/>
        <v>-</v>
      </c>
      <c r="BC6" s="35" t="str">
        <f t="shared" si="6"/>
        <v>-</v>
      </c>
      <c r="BD6" s="35">
        <f t="shared" si="6"/>
        <v>67.86</v>
      </c>
      <c r="BE6" s="34" t="str">
        <f>IF(BE7="","",IF(BE7="-","【-】","【"&amp;SUBSTITUTE(TEXT(BE7,"#,##0.00"),"-","△")&amp;"】"))</f>
        <v>【67.52】</v>
      </c>
      <c r="BF6" s="35" t="str">
        <f>IF(BF7="",NA(),BF7)</f>
        <v>-</v>
      </c>
      <c r="BG6" s="35" t="str">
        <f t="shared" ref="BG6:BO6" si="7">IF(BG7="",NA(),BG7)</f>
        <v>-</v>
      </c>
      <c r="BH6" s="35" t="str">
        <f t="shared" si="7"/>
        <v>-</v>
      </c>
      <c r="BI6" s="35" t="str">
        <f t="shared" si="7"/>
        <v>-</v>
      </c>
      <c r="BJ6" s="35">
        <f t="shared" si="7"/>
        <v>1004.37</v>
      </c>
      <c r="BK6" s="35" t="str">
        <f t="shared" si="7"/>
        <v>-</v>
      </c>
      <c r="BL6" s="35" t="str">
        <f t="shared" si="7"/>
        <v>-</v>
      </c>
      <c r="BM6" s="35" t="str">
        <f t="shared" si="7"/>
        <v>-</v>
      </c>
      <c r="BN6" s="35" t="str">
        <f t="shared" si="7"/>
        <v>-</v>
      </c>
      <c r="BO6" s="35">
        <f t="shared" si="7"/>
        <v>709.4</v>
      </c>
      <c r="BP6" s="34" t="str">
        <f>IF(BP7="","",IF(BP7="-","【-】","【"&amp;SUBSTITUTE(TEXT(BP7,"#,##0.00"),"-","△")&amp;"】"))</f>
        <v>【705.21】</v>
      </c>
      <c r="BQ6" s="35" t="str">
        <f>IF(BQ7="",NA(),BQ7)</f>
        <v>-</v>
      </c>
      <c r="BR6" s="35" t="str">
        <f t="shared" ref="BR6:BZ6" si="8">IF(BR7="",NA(),BR7)</f>
        <v>-</v>
      </c>
      <c r="BS6" s="35" t="str">
        <f t="shared" si="8"/>
        <v>-</v>
      </c>
      <c r="BT6" s="35" t="str">
        <f t="shared" si="8"/>
        <v>-</v>
      </c>
      <c r="BU6" s="35">
        <f t="shared" si="8"/>
        <v>59.11</v>
      </c>
      <c r="BV6" s="35" t="str">
        <f t="shared" si="8"/>
        <v>-</v>
      </c>
      <c r="BW6" s="35" t="str">
        <f t="shared" si="8"/>
        <v>-</v>
      </c>
      <c r="BX6" s="35" t="str">
        <f t="shared" si="8"/>
        <v>-</v>
      </c>
      <c r="BY6" s="35" t="str">
        <f t="shared" si="8"/>
        <v>-</v>
      </c>
      <c r="BZ6" s="35">
        <f t="shared" si="8"/>
        <v>91.14</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60.78</v>
      </c>
      <c r="CW6" s="34" t="str">
        <f>IF(CW7="","",IF(CW7="-","【-】","【"&amp;SUBSTITUTE(TEXT(CW7,"#,##0.00"),"-","△")&amp;"】"))</f>
        <v>【59.57】</v>
      </c>
      <c r="CX6" s="35" t="str">
        <f>IF(CX7="",NA(),CX7)</f>
        <v>-</v>
      </c>
      <c r="CY6" s="35" t="str">
        <f t="shared" ref="CY6:DG6" si="11">IF(CY7="",NA(),CY7)</f>
        <v>-</v>
      </c>
      <c r="CZ6" s="35" t="str">
        <f t="shared" si="11"/>
        <v>-</v>
      </c>
      <c r="DA6" s="35" t="str">
        <f t="shared" si="11"/>
        <v>-</v>
      </c>
      <c r="DB6" s="35">
        <f t="shared" si="11"/>
        <v>93.74</v>
      </c>
      <c r="DC6" s="35" t="str">
        <f t="shared" si="11"/>
        <v>-</v>
      </c>
      <c r="DD6" s="35" t="str">
        <f t="shared" si="11"/>
        <v>-</v>
      </c>
      <c r="DE6" s="35" t="str">
        <f t="shared" si="11"/>
        <v>-</v>
      </c>
      <c r="DF6" s="35" t="str">
        <f t="shared" si="11"/>
        <v>-</v>
      </c>
      <c r="DG6" s="35">
        <f t="shared" si="11"/>
        <v>94.17</v>
      </c>
      <c r="DH6" s="34" t="str">
        <f>IF(DH7="","",IF(DH7="-","【-】","【"&amp;SUBSTITUTE(TEXT(DH7,"#,##0.00"),"-","△")&amp;"】"))</f>
        <v>【95.57】</v>
      </c>
      <c r="DI6" s="35" t="str">
        <f>IF(DI7="",NA(),DI7)</f>
        <v>-</v>
      </c>
      <c r="DJ6" s="35" t="str">
        <f t="shared" ref="DJ6:DR6" si="12">IF(DJ7="",NA(),DJ7)</f>
        <v>-</v>
      </c>
      <c r="DK6" s="35" t="str">
        <f t="shared" si="12"/>
        <v>-</v>
      </c>
      <c r="DL6" s="35" t="str">
        <f t="shared" si="12"/>
        <v>-</v>
      </c>
      <c r="DM6" s="35">
        <f t="shared" si="12"/>
        <v>3.52</v>
      </c>
      <c r="DN6" s="35" t="str">
        <f t="shared" si="12"/>
        <v>-</v>
      </c>
      <c r="DO6" s="35" t="str">
        <f t="shared" si="12"/>
        <v>-</v>
      </c>
      <c r="DP6" s="35" t="str">
        <f t="shared" si="12"/>
        <v>-</v>
      </c>
      <c r="DQ6" s="35" t="str">
        <f t="shared" si="12"/>
        <v>-</v>
      </c>
      <c r="DR6" s="35">
        <f t="shared" si="12"/>
        <v>23.25</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1.06</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0.08</v>
      </c>
      <c r="EO6" s="34" t="str">
        <f>IF(EO7="","",IF(EO7="-","【-】","【"&amp;SUBSTITUTE(TEXT(EO7,"#,##0.00"),"-","△")&amp;"】"))</f>
        <v>【0.30】</v>
      </c>
    </row>
    <row r="7" spans="1:148" s="36" customFormat="1" x14ac:dyDescent="0.15">
      <c r="A7" s="28"/>
      <c r="B7" s="37">
        <v>2020</v>
      </c>
      <c r="C7" s="37">
        <v>232238</v>
      </c>
      <c r="D7" s="37">
        <v>46</v>
      </c>
      <c r="E7" s="37">
        <v>17</v>
      </c>
      <c r="F7" s="37">
        <v>1</v>
      </c>
      <c r="G7" s="37">
        <v>0</v>
      </c>
      <c r="H7" s="37" t="s">
        <v>96</v>
      </c>
      <c r="I7" s="37" t="s">
        <v>97</v>
      </c>
      <c r="J7" s="37" t="s">
        <v>98</v>
      </c>
      <c r="K7" s="37" t="s">
        <v>99</v>
      </c>
      <c r="L7" s="37" t="s">
        <v>100</v>
      </c>
      <c r="M7" s="37" t="s">
        <v>101</v>
      </c>
      <c r="N7" s="38" t="s">
        <v>102</v>
      </c>
      <c r="O7" s="38">
        <v>64.44</v>
      </c>
      <c r="P7" s="38">
        <v>84.26</v>
      </c>
      <c r="Q7" s="38">
        <v>102.29</v>
      </c>
      <c r="R7" s="38">
        <v>1650</v>
      </c>
      <c r="S7" s="38">
        <v>92986</v>
      </c>
      <c r="T7" s="38">
        <v>33.659999999999997</v>
      </c>
      <c r="U7" s="38">
        <v>2762.51</v>
      </c>
      <c r="V7" s="38">
        <v>78264</v>
      </c>
      <c r="W7" s="38">
        <v>12.97</v>
      </c>
      <c r="X7" s="38">
        <v>6034.23</v>
      </c>
      <c r="Y7" s="38" t="s">
        <v>102</v>
      </c>
      <c r="Z7" s="38" t="s">
        <v>102</v>
      </c>
      <c r="AA7" s="38" t="s">
        <v>102</v>
      </c>
      <c r="AB7" s="38" t="s">
        <v>102</v>
      </c>
      <c r="AC7" s="38">
        <v>105.78</v>
      </c>
      <c r="AD7" s="38" t="s">
        <v>102</v>
      </c>
      <c r="AE7" s="38" t="s">
        <v>102</v>
      </c>
      <c r="AF7" s="38" t="s">
        <v>102</v>
      </c>
      <c r="AG7" s="38" t="s">
        <v>102</v>
      </c>
      <c r="AH7" s="38">
        <v>106.67</v>
      </c>
      <c r="AI7" s="38">
        <v>106.67</v>
      </c>
      <c r="AJ7" s="38" t="s">
        <v>102</v>
      </c>
      <c r="AK7" s="38" t="s">
        <v>102</v>
      </c>
      <c r="AL7" s="38" t="s">
        <v>102</v>
      </c>
      <c r="AM7" s="38" t="s">
        <v>102</v>
      </c>
      <c r="AN7" s="38">
        <v>0</v>
      </c>
      <c r="AO7" s="38" t="s">
        <v>102</v>
      </c>
      <c r="AP7" s="38" t="s">
        <v>102</v>
      </c>
      <c r="AQ7" s="38" t="s">
        <v>102</v>
      </c>
      <c r="AR7" s="38" t="s">
        <v>102</v>
      </c>
      <c r="AS7" s="38">
        <v>3.68</v>
      </c>
      <c r="AT7" s="38">
        <v>3.64</v>
      </c>
      <c r="AU7" s="38" t="s">
        <v>102</v>
      </c>
      <c r="AV7" s="38" t="s">
        <v>102</v>
      </c>
      <c r="AW7" s="38" t="s">
        <v>102</v>
      </c>
      <c r="AX7" s="38" t="s">
        <v>102</v>
      </c>
      <c r="AY7" s="38">
        <v>61</v>
      </c>
      <c r="AZ7" s="38" t="s">
        <v>102</v>
      </c>
      <c r="BA7" s="38" t="s">
        <v>102</v>
      </c>
      <c r="BB7" s="38" t="s">
        <v>102</v>
      </c>
      <c r="BC7" s="38" t="s">
        <v>102</v>
      </c>
      <c r="BD7" s="38">
        <v>67.86</v>
      </c>
      <c r="BE7" s="38">
        <v>67.52</v>
      </c>
      <c r="BF7" s="38" t="s">
        <v>102</v>
      </c>
      <c r="BG7" s="38" t="s">
        <v>102</v>
      </c>
      <c r="BH7" s="38" t="s">
        <v>102</v>
      </c>
      <c r="BI7" s="38" t="s">
        <v>102</v>
      </c>
      <c r="BJ7" s="38">
        <v>1004.37</v>
      </c>
      <c r="BK7" s="38" t="s">
        <v>102</v>
      </c>
      <c r="BL7" s="38" t="s">
        <v>102</v>
      </c>
      <c r="BM7" s="38" t="s">
        <v>102</v>
      </c>
      <c r="BN7" s="38" t="s">
        <v>102</v>
      </c>
      <c r="BO7" s="38">
        <v>709.4</v>
      </c>
      <c r="BP7" s="38">
        <v>705.21</v>
      </c>
      <c r="BQ7" s="38" t="s">
        <v>102</v>
      </c>
      <c r="BR7" s="38" t="s">
        <v>102</v>
      </c>
      <c r="BS7" s="38" t="s">
        <v>102</v>
      </c>
      <c r="BT7" s="38" t="s">
        <v>102</v>
      </c>
      <c r="BU7" s="38">
        <v>59.11</v>
      </c>
      <c r="BV7" s="38" t="s">
        <v>102</v>
      </c>
      <c r="BW7" s="38" t="s">
        <v>102</v>
      </c>
      <c r="BX7" s="38" t="s">
        <v>102</v>
      </c>
      <c r="BY7" s="38" t="s">
        <v>102</v>
      </c>
      <c r="BZ7" s="38">
        <v>91.14</v>
      </c>
      <c r="CA7" s="38">
        <v>98.96</v>
      </c>
      <c r="CB7" s="38" t="s">
        <v>102</v>
      </c>
      <c r="CC7" s="38" t="s">
        <v>102</v>
      </c>
      <c r="CD7" s="38" t="s">
        <v>102</v>
      </c>
      <c r="CE7" s="38" t="s">
        <v>102</v>
      </c>
      <c r="CF7" s="38">
        <v>150</v>
      </c>
      <c r="CG7" s="38" t="s">
        <v>102</v>
      </c>
      <c r="CH7" s="38" t="s">
        <v>102</v>
      </c>
      <c r="CI7" s="38" t="s">
        <v>102</v>
      </c>
      <c r="CJ7" s="38" t="s">
        <v>102</v>
      </c>
      <c r="CK7" s="38">
        <v>136.86000000000001</v>
      </c>
      <c r="CL7" s="38">
        <v>134.52000000000001</v>
      </c>
      <c r="CM7" s="38" t="s">
        <v>102</v>
      </c>
      <c r="CN7" s="38" t="s">
        <v>102</v>
      </c>
      <c r="CO7" s="38" t="s">
        <v>102</v>
      </c>
      <c r="CP7" s="38" t="s">
        <v>102</v>
      </c>
      <c r="CQ7" s="38" t="s">
        <v>102</v>
      </c>
      <c r="CR7" s="38" t="s">
        <v>102</v>
      </c>
      <c r="CS7" s="38" t="s">
        <v>102</v>
      </c>
      <c r="CT7" s="38" t="s">
        <v>102</v>
      </c>
      <c r="CU7" s="38" t="s">
        <v>102</v>
      </c>
      <c r="CV7" s="38">
        <v>60.78</v>
      </c>
      <c r="CW7" s="38">
        <v>59.57</v>
      </c>
      <c r="CX7" s="38" t="s">
        <v>102</v>
      </c>
      <c r="CY7" s="38" t="s">
        <v>102</v>
      </c>
      <c r="CZ7" s="38" t="s">
        <v>102</v>
      </c>
      <c r="DA7" s="38" t="s">
        <v>102</v>
      </c>
      <c r="DB7" s="38">
        <v>93.74</v>
      </c>
      <c r="DC7" s="38" t="s">
        <v>102</v>
      </c>
      <c r="DD7" s="38" t="s">
        <v>102</v>
      </c>
      <c r="DE7" s="38" t="s">
        <v>102</v>
      </c>
      <c r="DF7" s="38" t="s">
        <v>102</v>
      </c>
      <c r="DG7" s="38">
        <v>94.17</v>
      </c>
      <c r="DH7" s="38">
        <v>95.57</v>
      </c>
      <c r="DI7" s="38" t="s">
        <v>102</v>
      </c>
      <c r="DJ7" s="38" t="s">
        <v>102</v>
      </c>
      <c r="DK7" s="38" t="s">
        <v>102</v>
      </c>
      <c r="DL7" s="38" t="s">
        <v>102</v>
      </c>
      <c r="DM7" s="38">
        <v>3.52</v>
      </c>
      <c r="DN7" s="38" t="s">
        <v>102</v>
      </c>
      <c r="DO7" s="38" t="s">
        <v>102</v>
      </c>
      <c r="DP7" s="38" t="s">
        <v>102</v>
      </c>
      <c r="DQ7" s="38" t="s">
        <v>102</v>
      </c>
      <c r="DR7" s="38">
        <v>23.25</v>
      </c>
      <c r="DS7" s="38">
        <v>36.520000000000003</v>
      </c>
      <c r="DT7" s="38" t="s">
        <v>102</v>
      </c>
      <c r="DU7" s="38" t="s">
        <v>102</v>
      </c>
      <c r="DV7" s="38" t="s">
        <v>102</v>
      </c>
      <c r="DW7" s="38" t="s">
        <v>102</v>
      </c>
      <c r="DX7" s="38">
        <v>0</v>
      </c>
      <c r="DY7" s="38" t="s">
        <v>102</v>
      </c>
      <c r="DZ7" s="38" t="s">
        <v>102</v>
      </c>
      <c r="EA7" s="38" t="s">
        <v>102</v>
      </c>
      <c r="EB7" s="38" t="s">
        <v>102</v>
      </c>
      <c r="EC7" s="38">
        <v>1.06</v>
      </c>
      <c r="ED7" s="38">
        <v>5.72</v>
      </c>
      <c r="EE7" s="38" t="s">
        <v>102</v>
      </c>
      <c r="EF7" s="38" t="s">
        <v>102</v>
      </c>
      <c r="EG7" s="38" t="s">
        <v>102</v>
      </c>
      <c r="EH7" s="38" t="s">
        <v>102</v>
      </c>
      <c r="EI7" s="38">
        <v>0</v>
      </c>
      <c r="EJ7" s="38" t="s">
        <v>102</v>
      </c>
      <c r="EK7" s="38" t="s">
        <v>102</v>
      </c>
      <c r="EL7" s="38" t="s">
        <v>102</v>
      </c>
      <c r="EM7" s="38" t="s">
        <v>102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2022-01-14T06:08:37Z</cp:lastPrinted>
  <dcterms:created xsi:type="dcterms:W3CDTF">2021-12-03T07:14:04Z</dcterms:created>
  <dcterms:modified xsi:type="dcterms:W3CDTF">2022-02-03T10:07:14Z</dcterms:modified>
  <cp:category/>
</cp:coreProperties>
</file>