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rAYWHXi4NgT0tqIVZZHMEG4kNUKbvrSug+FT6ynzXPpnyvX6IKdpg5Bj+7PhhJdVw2wW4RR/NoQV6/pPkNR9xQ==" workbookSaltValue="aWYyDLo+pKj/6Uwb0f2yFA==" workbookSpinCount="100000" lockStructure="1"/>
  <bookViews>
    <workbookView xWindow="0" yWindow="0" windowWidth="15345" windowHeight="445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F85" i="4"/>
  <c r="AT10" i="4"/>
  <c r="AL10" i="4"/>
  <c r="I10" i="4"/>
  <c r="B10" i="4"/>
  <c r="AD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<sst xmlns="http://schemas.openxmlformats.org/spreadsheetml/2006/main" count="320" uniqueCount="117">
  <si>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</si>
  <si>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</si>
  <si>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</si>
  <si>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</si>
  <si>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</si>
  <si>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</si>
  <si>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</si>
  <si>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</si>
  <si>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</si>
  <si>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</si>
  <si>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</si>
  <si>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</si>
  <si>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</si>
  <si>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</si>
  <si>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</si>
  <si>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</si>
  <si>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</si>
  <si>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</si>
  <si>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</si>
  <si>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</si>
  <si>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</si>
  <si>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</si>
  <si>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</si>
  <si>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</si>
  <si>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</si>
  <si>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</si>
  <si>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</si>
  <si>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</si>
  <si>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</si>
  <si>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</si>
  <si>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</si>
  <si>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</si>
  <si>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</si>
  <si>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</si>
  <si>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</si>
  <si>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</si>
  <si>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</si>
  <si>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</si>
  <si>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</si>
  <si>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</si>
  <si>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</si>
  <si>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</si>
  <si>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</si>
  <si>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</si>
  <si>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</si>
  <si>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</si>
  <si>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</si>
  <si>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</si>
  <si>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</si>
  <si>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</si>
  <si>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</si>
  <si>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</si>
  <si>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</si>
  <si>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</si>
  <si>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</si>
  <si>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</si>
  <si>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</si>
  <si>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</si>
  <si>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</si>
  <si>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</si>
  <si>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</si>
  <si>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</si>
  <si>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</si>
  <si>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</si>
  <si>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</si>
  <si>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</si>
  <si>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</si>
  <si>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</si>
  <si>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</si>
  <si>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</si>
  <si>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</si>
  <si>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</si>
  <si>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</si>
  <si>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</si>
  <si>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</si>
  <si>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</si>
  <si>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</si>
  <si>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</si>
  <si>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</si>
  <si>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</si>
  <si>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</si>
  <si>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</si>
  <si>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</si>
  <si>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</si>
  <si>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</si>
  <si>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</si>
  <si>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</si>
  <si>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</si>
  <si>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</si>
  <si>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</si>
  <si>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</si>
  <si>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</si>
  <si>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</si>
  <si>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</si>
  <si>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</si>
  <si>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</si>
  <si>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</si>
  <si>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</si>
  <si>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</si>
  <si>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</si>
  <si>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</si>
  <si>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</si>
  <si>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</si>
  <si>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</si>
  <si>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</si>
  <si>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</si>
  <si>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</si>
  <si>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</si>
  <si>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</si>
  <si>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</si>
  <si>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</si>
  <si>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</si>
  <si>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</si>
  <si>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</si>
  <si>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①経常収支比率及び⑤経費回収率につきましては、平均値を下回っております。営業収益である下水道使用料の確保と維持管理費等の経費削減により、更なる経営の健全化・効率化に努めていきます。
　③流動化比率につきましては、平均値を上回っております。引き続き高い水準となるよう努めていきます。
　④企業債残高対事業規模比率につきましては、平均値を下回っているものの、今後の整備の進捗に伴い増加が予想されるため、引き続き適正な投資を行っていきます。
　⑥汚水処理原価につきましては、平均値を下回っております。引き続き関係団体との協議を行い、適切な負担となるよう努め、さらなる改善を図っていきます。
　⑧水洗化率につきましては、平均値を下回っております。要因としては、接続⼈⼝が増えているものの、下⽔道整備により処理区域内⼈⼝も増えていることが考えられます。引き続き、臨戸訪問による接続推進を行い、水洗化率の向上に努めていきます。</t>
    <rPh sb="2" eb="4">
      <t>ケイジョウ</t>
    </rPh>
    <rPh sb="4" eb="6">
      <t>シュウシ</t>
    </rPh>
    <rPh sb="6" eb="8">
      <t>ヒリツ</t>
    </rPh>
    <rPh sb="11" eb="13">
      <t>ケイヒ</t>
    </rPh>
    <rPh sb="13" eb="15">
      <t>カイシュウ</t>
    </rPh>
    <rPh sb="15" eb="16">
      <t>リツ</t>
    </rPh>
    <rPh sb="54" eb="56">
      <t>イジ</t>
    </rPh>
    <rPh sb="56" eb="59">
      <t>カンリヒ</t>
    </rPh>
    <rPh sb="59" eb="60">
      <t>トウ</t>
    </rPh>
    <rPh sb="63" eb="65">
      <t>サクゲン</t>
    </rPh>
    <rPh sb="69" eb="70">
      <t>サラ</t>
    </rPh>
    <rPh sb="72" eb="74">
      <t>ケイエイ</t>
    </rPh>
    <rPh sb="75" eb="78">
      <t>ケンゼンカ</t>
    </rPh>
    <rPh sb="83" eb="84">
      <t>ツト</t>
    </rPh>
    <rPh sb="164" eb="167">
      <t>ヘイキンチ</t>
    </rPh>
    <rPh sb="168" eb="170">
      <t>シタマワ</t>
    </rPh>
    <rPh sb="178" eb="180">
      <t>コンゴ</t>
    </rPh>
    <rPh sb="200" eb="201">
      <t>ヒ</t>
    </rPh>
    <rPh sb="202" eb="203">
      <t>ツヅ</t>
    </rPh>
    <rPh sb="204" eb="206">
      <t>テキセイ</t>
    </rPh>
    <rPh sb="207" eb="209">
      <t>トウシ</t>
    </rPh>
    <rPh sb="210" eb="211">
      <t>オコナ</t>
    </rPh>
    <rPh sb="221" eb="223">
      <t>オスイ</t>
    </rPh>
    <rPh sb="223" eb="225">
      <t>ショリ</t>
    </rPh>
    <rPh sb="225" eb="227">
      <t>ゲンカ</t>
    </rPh>
    <rPh sb="235" eb="238">
      <t>ヘイキンチ</t>
    </rPh>
    <rPh sb="239" eb="241">
      <t>シタマワ</t>
    </rPh>
    <rPh sb="248" eb="249">
      <t>ヒ</t>
    </rPh>
    <rPh sb="250" eb="251">
      <t>ツヅ</t>
    </rPh>
    <rPh sb="252" eb="254">
      <t>カンケイ</t>
    </rPh>
    <rPh sb="254" eb="256">
      <t>ダンタイ</t>
    </rPh>
    <rPh sb="258" eb="260">
      <t>キョウギ</t>
    </rPh>
    <rPh sb="261" eb="262">
      <t>オコナ</t>
    </rPh>
    <rPh sb="264" eb="266">
      <t>テキセツ</t>
    </rPh>
    <rPh sb="267" eb="269">
      <t>フタン</t>
    </rPh>
    <rPh sb="274" eb="275">
      <t>ツト</t>
    </rPh>
    <rPh sb="281" eb="283">
      <t>カイゼン</t>
    </rPh>
    <rPh sb="284" eb="285">
      <t>ハカ</t>
    </rPh>
    <rPh sb="295" eb="298">
      <t>スイセンカ</t>
    </rPh>
    <rPh sb="298" eb="299">
      <t>リツ</t>
    </rPh>
    <rPh sb="307" eb="310">
      <t>ヘイキンチ</t>
    </rPh>
    <rPh sb="311" eb="313">
      <t>シタマワ</t>
    </rPh>
    <rPh sb="320" eb="322">
      <t>ヨウイン</t>
    </rPh>
    <rPh sb="365" eb="366">
      <t>カンガ</t>
    </rPh>
    <rPh sb="372" eb="373">
      <t>ヒ</t>
    </rPh>
    <rPh sb="374" eb="375">
      <t>ツヅ</t>
    </rPh>
    <rPh sb="377" eb="379">
      <t>リンコ</t>
    </rPh>
    <rPh sb="379" eb="381">
      <t>ホウモン</t>
    </rPh>
    <rPh sb="384" eb="386">
      <t>セツゾク</t>
    </rPh>
    <rPh sb="386" eb="388">
      <t>スイシン</t>
    </rPh>
    <rPh sb="389" eb="390">
      <t>オコナ</t>
    </rPh>
    <rPh sb="392" eb="395">
      <t>スイセンカ</t>
    </rPh>
    <rPh sb="395" eb="396">
      <t>リツ</t>
    </rPh>
    <rPh sb="397" eb="399">
      <t>コウジョウ</t>
    </rPh>
    <rPh sb="400" eb="401">
      <t>ツト</t>
    </rPh>
    <phoneticPr fontId="4"/>
  </si>
  <si>
    <t>　平成８年度の供用開始から２０年以上が経過しております。耐⽤年数までは余裕がありますが、経過年数の古い管から順次カメラ調査等により点検を行い、現況の把握に努めていきます。なお、表中の「２．老朽化の状況　③管渠改善率(％)」の令和２年度の数値「2.50」は誤りで、正しくは「0.00」です。</t>
    <rPh sb="1" eb="3">
      <t>ヘイセイ</t>
    </rPh>
    <rPh sb="4" eb="6">
      <t>ネンド</t>
    </rPh>
    <rPh sb="7" eb="9">
      <t>キョウヨウ</t>
    </rPh>
    <rPh sb="9" eb="11">
      <t>カイシ</t>
    </rPh>
    <rPh sb="15" eb="16">
      <t>ネン</t>
    </rPh>
    <rPh sb="16" eb="18">
      <t>イジョウ</t>
    </rPh>
    <rPh sb="19" eb="21">
      <t>ケイカ</t>
    </rPh>
    <rPh sb="44" eb="46">
      <t>ケイカ</t>
    </rPh>
    <rPh sb="46" eb="48">
      <t>ネンスウ</t>
    </rPh>
    <rPh sb="49" eb="50">
      <t>フル</t>
    </rPh>
    <rPh sb="51" eb="52">
      <t>カン</t>
    </rPh>
    <rPh sb="54" eb="56">
      <t>ジュンジ</t>
    </rPh>
    <rPh sb="59" eb="61">
      <t>チョウサ</t>
    </rPh>
    <rPh sb="61" eb="62">
      <t>トウ</t>
    </rPh>
    <rPh sb="65" eb="67">
      <t>テンケン</t>
    </rPh>
    <rPh sb="68" eb="69">
      <t>オコナ</t>
    </rPh>
    <rPh sb="71" eb="73">
      <t>ゲンキョウ</t>
    </rPh>
    <rPh sb="74" eb="76">
      <t>ハアク</t>
    </rPh>
    <rPh sb="77" eb="78">
      <t>ツト</t>
    </rPh>
    <rPh sb="88" eb="90">
      <t>ヒョウチュウ</t>
    </rPh>
    <rPh sb="94" eb="97">
      <t>ロウキュウカ</t>
    </rPh>
    <rPh sb="98" eb="100">
      <t>ジョウキョウ</t>
    </rPh>
    <rPh sb="102" eb="104">
      <t>カンキョ</t>
    </rPh>
    <rPh sb="104" eb="106">
      <t>カイゼン</t>
    </rPh>
    <rPh sb="106" eb="107">
      <t>リツ</t>
    </rPh>
    <rPh sb="112" eb="114">
      <t>レイワ</t>
    </rPh>
    <rPh sb="115" eb="117">
      <t>ネンド</t>
    </rPh>
    <rPh sb="118" eb="120">
      <t>スウチ</t>
    </rPh>
    <rPh sb="127" eb="128">
      <t>アヤマ</t>
    </rPh>
    <rPh sb="131" eb="132">
      <t>タダ</t>
    </rPh>
    <phoneticPr fontId="4"/>
  </si>
  <si>
    <t>　当市では、令和８年度の市街化区域の整備完了をめざし整備を進めていますが、それに伴い地方債償還金の増額が予想される状況であります。
　今後は、令和２年度に策定した「碧南市下水道事業経営戦略」に基づき、経営の効率化に取り組みながら、事業を進めていくとともに、広域化・共同化といったスケールメリットを生かした効率的な管理・事業運営が可能となるよう、愛知県や近隣市町などの関係団体とも協議を進めていきます。</t>
    <rPh sb="1" eb="3">
      <t>トウシ</t>
    </rPh>
    <rPh sb="6" eb="8">
      <t>レイワ</t>
    </rPh>
    <rPh sb="9" eb="11">
      <t>ネンド</t>
    </rPh>
    <rPh sb="12" eb="15">
      <t>シガイカ</t>
    </rPh>
    <rPh sb="15" eb="17">
      <t>クイキ</t>
    </rPh>
    <rPh sb="18" eb="20">
      <t>セイビ</t>
    </rPh>
    <rPh sb="20" eb="22">
      <t>カンリョウ</t>
    </rPh>
    <rPh sb="26" eb="28">
      <t>セイビ</t>
    </rPh>
    <rPh sb="29" eb="30">
      <t>スス</t>
    </rPh>
    <rPh sb="40" eb="41">
      <t>トモナ</t>
    </rPh>
    <rPh sb="42" eb="45">
      <t>チホウサイ</t>
    </rPh>
    <rPh sb="45" eb="47">
      <t>ショウカン</t>
    </rPh>
    <rPh sb="47" eb="48">
      <t>キン</t>
    </rPh>
    <rPh sb="49" eb="51">
      <t>ゾウガク</t>
    </rPh>
    <rPh sb="52" eb="54">
      <t>ヨソウ</t>
    </rPh>
    <rPh sb="57" eb="59">
      <t>ジョウキョウ</t>
    </rPh>
    <rPh sb="67" eb="69">
      <t>コンゴ</t>
    </rPh>
    <rPh sb="71" eb="73">
      <t>レイワ</t>
    </rPh>
    <rPh sb="74" eb="76">
      <t>ネンド</t>
    </rPh>
    <rPh sb="77" eb="79">
      <t>サクテイ</t>
    </rPh>
    <rPh sb="82" eb="85">
      <t>ヘキナンシ</t>
    </rPh>
    <rPh sb="85" eb="88">
      <t>ゲスイドウ</t>
    </rPh>
    <rPh sb="88" eb="90">
      <t>ジギョウ</t>
    </rPh>
    <rPh sb="90" eb="92">
      <t>ケイエイ</t>
    </rPh>
    <rPh sb="92" eb="94">
      <t>センリャク</t>
    </rPh>
    <rPh sb="96" eb="97">
      <t>モト</t>
    </rPh>
    <rPh sb="100" eb="102">
      <t>ケイエイ</t>
    </rPh>
    <rPh sb="103" eb="106">
      <t>コウリツカ</t>
    </rPh>
    <rPh sb="107" eb="108">
      <t>ト</t>
    </rPh>
    <rPh sb="109" eb="110">
      <t>ク</t>
    </rPh>
    <rPh sb="115" eb="117">
      <t>ジギョウ</t>
    </rPh>
    <rPh sb="118" eb="119">
      <t>スス</t>
    </rPh>
    <rPh sb="128" eb="131">
      <t>コウイキカ</t>
    </rPh>
    <rPh sb="132" eb="135">
      <t>キョウドウカ</t>
    </rPh>
    <rPh sb="148" eb="149">
      <t>イ</t>
    </rPh>
    <rPh sb="152" eb="155">
      <t>コウリツテキ</t>
    </rPh>
    <rPh sb="156" eb="158">
      <t>カンリ</t>
    </rPh>
    <rPh sb="159" eb="161">
      <t>ジギョウ</t>
    </rPh>
    <rPh sb="161" eb="163">
      <t>ウンエイ</t>
    </rPh>
    <rPh sb="164" eb="166">
      <t>カノウ</t>
    </rPh>
    <rPh sb="172" eb="175">
      <t>アイチケン</t>
    </rPh>
    <rPh sb="176" eb="178">
      <t>キンリン</t>
    </rPh>
    <rPh sb="178" eb="179">
      <t>シ</t>
    </rPh>
    <rPh sb="179" eb="180">
      <t>マチ</t>
    </rPh>
    <rPh sb="183" eb="185">
      <t>カンケイ</t>
    </rPh>
    <rPh sb="185" eb="187">
      <t>ダンタイ</t>
    </rPh>
    <rPh sb="189" eb="191">
      <t>キョウギ</t>
    </rPh>
    <rPh sb="192" eb="19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</si>
</sst>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2.5</c:v>
                </c:pt>
              </c:numCache>
            </c:numRef>
          </c:val>
          <c:extLst>
            <c:ext xmlns:c16="http://schemas.microsoft.com/office/drawing/2014/chart" uri="{C3380CC4-5D6E-409C-BE32-E72D297353CC}">
              <c16:uniqueId val="{00000000-2CFA-4DFA-BCE5-8434BFA9DB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2CFA-4DFA-BCE5-8434BFA9DB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4C-46DB-949F-CA2FB7551E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61.51</c:v>
                </c:pt>
              </c:numCache>
            </c:numRef>
          </c:val>
          <c:smooth val="0"/>
          <c:extLst>
            <c:ext xmlns:c16="http://schemas.microsoft.com/office/drawing/2014/chart" uri="{C3380CC4-5D6E-409C-BE32-E72D297353CC}">
              <c16:uniqueId val="{00000001-C24C-46DB-949F-CA2FB7551E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82.18</c:v>
                </c:pt>
              </c:numCache>
            </c:numRef>
          </c:val>
          <c:extLst>
            <c:ext xmlns:c16="http://schemas.microsoft.com/office/drawing/2014/chart" uri="{C3380CC4-5D6E-409C-BE32-E72D297353CC}">
              <c16:uniqueId val="{00000000-1DB3-4036-A041-411F795467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c:ext xmlns:c16="http://schemas.microsoft.com/office/drawing/2014/chart" uri="{C3380CC4-5D6E-409C-BE32-E72D297353CC}">
              <c16:uniqueId val="{00000001-1DB3-4036-A041-411F795467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102.09</c:v>
                </c:pt>
              </c:numCache>
            </c:numRef>
          </c:val>
          <c:extLst>
            <c:ext xmlns:c16="http://schemas.microsoft.com/office/drawing/2014/chart" uri="{C3380CC4-5D6E-409C-BE32-E72D297353CC}">
              <c16:uniqueId val="{00000000-9535-4E7D-B34C-4C87ACB470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109.91</c:v>
                </c:pt>
              </c:numCache>
            </c:numRef>
          </c:val>
          <c:smooth val="0"/>
          <c:extLst>
            <c:ext xmlns:c16="http://schemas.microsoft.com/office/drawing/2014/chart" uri="{C3380CC4-5D6E-409C-BE32-E72D297353CC}">
              <c16:uniqueId val="{00000001-9535-4E7D-B34C-4C87ACB470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3.42</c:v>
                </c:pt>
              </c:numCache>
            </c:numRef>
          </c:val>
          <c:extLst>
            <c:ext xmlns:c16="http://schemas.microsoft.com/office/drawing/2014/chart" uri="{C3380CC4-5D6E-409C-BE32-E72D297353CC}">
              <c16:uniqueId val="{00000000-835F-450F-B856-1100685162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15.29</c:v>
                </c:pt>
              </c:numCache>
            </c:numRef>
          </c:val>
          <c:smooth val="0"/>
          <c:extLst>
            <c:ext xmlns:c16="http://schemas.microsoft.com/office/drawing/2014/chart" uri="{C3380CC4-5D6E-409C-BE32-E72D297353CC}">
              <c16:uniqueId val="{00000001-835F-450F-B856-1100685162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8BB-4565-A089-2316F1C3D1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38BB-4565-A089-2316F1C3D1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EA-4207-ABBE-1C57F1710E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9.42</c:v>
                </c:pt>
              </c:numCache>
            </c:numRef>
          </c:val>
          <c:smooth val="0"/>
          <c:extLst>
            <c:ext xmlns:c16="http://schemas.microsoft.com/office/drawing/2014/chart" uri="{C3380CC4-5D6E-409C-BE32-E72D297353CC}">
              <c16:uniqueId val="{00000001-E6EA-4207-ABBE-1C57F1710E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59.49</c:v>
                </c:pt>
              </c:numCache>
            </c:numRef>
          </c:val>
          <c:extLst>
            <c:ext xmlns:c16="http://schemas.microsoft.com/office/drawing/2014/chart" uri="{C3380CC4-5D6E-409C-BE32-E72D297353CC}">
              <c16:uniqueId val="{00000000-96FF-4B0F-85D3-1003839C04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47.61</c:v>
                </c:pt>
              </c:numCache>
            </c:numRef>
          </c:val>
          <c:smooth val="0"/>
          <c:extLst>
            <c:ext xmlns:c16="http://schemas.microsoft.com/office/drawing/2014/chart" uri="{C3380CC4-5D6E-409C-BE32-E72D297353CC}">
              <c16:uniqueId val="{00000001-96FF-4B0F-85D3-1003839C04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344.53</c:v>
                </c:pt>
              </c:numCache>
            </c:numRef>
          </c:val>
          <c:extLst>
            <c:ext xmlns:c16="http://schemas.microsoft.com/office/drawing/2014/chart" uri="{C3380CC4-5D6E-409C-BE32-E72D297353CC}">
              <c16:uniqueId val="{00000000-1D18-46E0-8025-B9B16D3D5D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1092.22</c:v>
                </c:pt>
              </c:numCache>
            </c:numRef>
          </c:val>
          <c:smooth val="0"/>
          <c:extLst>
            <c:ext xmlns:c16="http://schemas.microsoft.com/office/drawing/2014/chart" uri="{C3380CC4-5D6E-409C-BE32-E72D297353CC}">
              <c16:uniqueId val="{00000001-1D18-46E0-8025-B9B16D3D5D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74.66</c:v>
                </c:pt>
              </c:numCache>
            </c:numRef>
          </c:val>
          <c:extLst>
            <c:ext xmlns:c16="http://schemas.microsoft.com/office/drawing/2014/chart" uri="{C3380CC4-5D6E-409C-BE32-E72D297353CC}">
              <c16:uniqueId val="{00000000-C4C8-43A9-B5CB-FC23E4A947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97.53</c:v>
                </c:pt>
              </c:numCache>
            </c:numRef>
          </c:val>
          <c:smooth val="0"/>
          <c:extLst>
            <c:ext xmlns:c16="http://schemas.microsoft.com/office/drawing/2014/chart" uri="{C3380CC4-5D6E-409C-BE32-E72D297353CC}">
              <c16:uniqueId val="{00000001-C4C8-43A9-B5CB-FC23E4A947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D173-4B95-801F-A7E6D99AB1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155.83000000000001</c:v>
                </c:pt>
              </c:numCache>
            </c:numRef>
          </c:val>
          <c:smooth val="0"/>
          <c:extLst>
            <c:ext xmlns:c16="http://schemas.microsoft.com/office/drawing/2014/chart" uri="{C3380CC4-5D6E-409C-BE32-E72D297353CC}">
              <c16:uniqueId val="{00000001-D173-4B95-801F-A7E6D99AB1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碧南市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72822</v>
      </c>
      <c r="AM8" s="51"/>
      <c r="AN8" s="51"/>
      <c r="AO8" s="51"/>
      <c r="AP8" s="51"/>
      <c r="AQ8" s="51"/>
      <c r="AR8" s="51"/>
      <c r="AS8" s="51"/>
      <c r="AT8" s="46">
        <f>データ!T6</f>
        <v>36.68</v>
      </c>
      <c r="AU8" s="46"/>
      <c r="AV8" s="46"/>
      <c r="AW8" s="46"/>
      <c r="AX8" s="46"/>
      <c r="AY8" s="46"/>
      <c r="AZ8" s="46"/>
      <c r="BA8" s="46"/>
      <c r="BB8" s="46">
        <f>データ!U6</f>
        <v>1985.33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67.17</v>
      </c>
      <c r="J10" s="46"/>
      <c r="K10" s="46"/>
      <c r="L10" s="46"/>
      <c r="M10" s="46"/>
      <c r="N10" s="46"/>
      <c r="O10" s="46"/>
      <c r="P10" s="46">
        <f>データ!P6</f>
        <v>78.930000000000007</v>
      </c>
      <c r="Q10" s="46"/>
      <c r="R10" s="46"/>
      <c r="S10" s="46"/>
      <c r="T10" s="46"/>
      <c r="U10" s="46"/>
      <c r="V10" s="46"/>
      <c r="W10" s="46">
        <f>データ!Q6</f>
        <v>94.8</v>
      </c>
      <c r="X10" s="46"/>
      <c r="Y10" s="46"/>
      <c r="Z10" s="46"/>
      <c r="AA10" s="46"/>
      <c r="AB10" s="46"/>
      <c r="AC10" s="46"/>
      <c r="AD10" s="51">
        <f>データ!R6</f>
        <v>1760</v>
      </c>
      <c r="AE10" s="51"/>
      <c r="AF10" s="51"/>
      <c r="AG10" s="51"/>
      <c r="AH10" s="51"/>
      <c r="AI10" s="51"/>
      <c r="AJ10" s="51"/>
      <c r="AK10" s="2"/>
      <c r="AL10" s="51">
        <f>データ!V6</f>
        <v>57432</v>
      </c>
      <c r="AM10" s="51"/>
      <c r="AN10" s="51"/>
      <c r="AO10" s="51"/>
      <c r="AP10" s="51"/>
      <c r="AQ10" s="51"/>
      <c r="AR10" s="51"/>
      <c r="AS10" s="51"/>
      <c r="AT10" s="46">
        <f>データ!W6</f>
        <v>12.47</v>
      </c>
      <c r="AU10" s="46"/>
      <c r="AV10" s="46"/>
      <c r="AW10" s="46"/>
      <c r="AX10" s="46"/>
      <c r="AY10" s="46"/>
      <c r="AZ10" s="46"/>
      <c r="BA10" s="46"/>
      <c r="BB10" s="46">
        <f>データ!X6</f>
        <v>4605.6099999999997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w0bFH8fYDsU3/h0n/qpc5kzxelFCbsmpIe7fiq/+arCisJjASEwNLzVYxDG4ySoqNrWGrMNFhaSF3MKIvibpQ==" saltValue="49Zrp93uY1oHAw8QjrMJ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232092</v>
      </c>
      <c r="D6" s="33">
        <f t="shared" si="3"/>
        <v>46</v>
      </c>
      <c r="E6" s="33">
        <f t="shared" si="3"/>
        <v>17</v>
      </c>
      <c r="F6" s="33">
        <f t="shared" si="3"/>
        <v>1</v>
      </c>
      <c r="G6" s="33">
        <f t="shared" si="3"/>
        <v>0</v>
      </c>
      <c r="H6" s="33" t="str">
        <f t="shared" si="3"/>
        <v>愛知県　碧南市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67.17</v>
      </c>
      <c r="P6" s="34">
        <f t="shared" si="3"/>
        <v>78.930000000000007</v>
      </c>
      <c r="Q6" s="34">
        <f t="shared" si="3"/>
        <v>94.8</v>
      </c>
      <c r="R6" s="34">
        <f t="shared" si="3"/>
        <v>1760</v>
      </c>
      <c r="S6" s="34">
        <f t="shared" si="3"/>
        <v>72822</v>
      </c>
      <c r="T6" s="34">
        <f t="shared" si="3"/>
        <v>36.68</v>
      </c>
      <c r="U6" s="34">
        <f t="shared" si="3"/>
        <v>1985.33</v>
      </c>
      <c r="V6" s="34">
        <f t="shared" si="3"/>
        <v>57432</v>
      </c>
      <c r="W6" s="34">
        <f t="shared" si="3"/>
        <v>12.47</v>
      </c>
      <c r="X6" s="34">
        <f t="shared" si="3"/>
        <v>4605.6099999999997</v>
      </c>
      <c r="Y6" s="35" t="str">
        <f>IF(Y7="",NA(),Y7)</f>
        <v>-</v>
      </c>
      <c r="Z6" s="35" t="str">
        <f t="shared" ref="Z6:AH6" si="4">IF(Z7="",NA(),Z7)</f>
        <v>-</v>
      </c>
      <c r="AA6" s="35" t="str">
        <f t="shared" si="4"/>
        <v>-</v>
      </c>
      <c r="AB6" s="35" t="str">
        <f t="shared" si="4"/>
        <v>-</v>
      </c>
      <c r="AC6" s="35">
        <f t="shared" si="4"/>
        <v>102.09</v>
      </c>
      <c r="AD6" s="35" t="str">
        <f t="shared" si="4"/>
        <v>-</v>
      </c>
      <c r="AE6" s="35" t="str">
        <f t="shared" si="4"/>
        <v>-</v>
      </c>
      <c r="AF6" s="35" t="str">
        <f t="shared" si="4"/>
        <v>-</v>
      </c>
      <c r="AG6" s="35" t="str">
        <f t="shared" si="4"/>
        <v>-</v>
      </c>
      <c r="AH6" s="35">
        <f t="shared" si="4"/>
        <v>109.91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9.42</v>
      </c>
      <c r="AT6" s="34" t="str">
        <f>IF(AT7="","",IF(AT7="-","【-】","【"&amp;SUBSTITUTE(TEXT(AT7,"#,##0.00"),"-","△")&amp;"】"))</f>
        <v>【3.64】</v>
      </c>
      <c r="AU6" s="35" t="str">
        <f>IF(AU7="",NA(),AU7)</f>
        <v>-</v>
      </c>
      <c r="AV6" s="35" t="str">
        <f t="shared" ref="AV6:BD6" si="6">IF(AV7="",NA(),AV7)</f>
        <v>-</v>
      </c>
      <c r="AW6" s="35" t="str">
        <f t="shared" si="6"/>
        <v>-</v>
      </c>
      <c r="AX6" s="35" t="str">
        <f t="shared" si="6"/>
        <v>-</v>
      </c>
      <c r="AY6" s="35">
        <f t="shared" si="6"/>
        <v>59.49</v>
      </c>
      <c r="AZ6" s="35" t="str">
        <f t="shared" si="6"/>
        <v>-</v>
      </c>
      <c r="BA6" s="35" t="str">
        <f t="shared" si="6"/>
        <v>-</v>
      </c>
      <c r="BB6" s="35" t="str">
        <f t="shared" si="6"/>
        <v>-</v>
      </c>
      <c r="BC6" s="35" t="str">
        <f t="shared" si="6"/>
        <v>-</v>
      </c>
      <c r="BD6" s="35">
        <f t="shared" si="6"/>
        <v>47.61</v>
      </c>
      <c r="BE6" s="34" t="str">
        <f>IF(BE7="","",IF(BE7="-","【-】","【"&amp;SUBSTITUTE(TEXT(BE7,"#,##0.00"),"-","△")&amp;"】"))</f>
        <v>【67.52】</v>
      </c>
      <c r="BF6" s="35" t="str">
        <f>IF(BF7="",NA(),BF7)</f>
        <v>-</v>
      </c>
      <c r="BG6" s="35" t="str">
        <f t="shared" ref="BG6:BO6" si="7">IF(BG7="",NA(),BG7)</f>
        <v>-</v>
      </c>
      <c r="BH6" s="35" t="str">
        <f t="shared" si="7"/>
        <v>-</v>
      </c>
      <c r="BI6" s="35" t="str">
        <f t="shared" si="7"/>
        <v>-</v>
      </c>
      <c r="BJ6" s="35">
        <f t="shared" si="7"/>
        <v>344.53</v>
      </c>
      <c r="BK6" s="35" t="str">
        <f t="shared" si="7"/>
        <v>-</v>
      </c>
      <c r="BL6" s="35" t="str">
        <f t="shared" si="7"/>
        <v>-</v>
      </c>
      <c r="BM6" s="35" t="str">
        <f t="shared" si="7"/>
        <v>-</v>
      </c>
      <c r="BN6" s="35" t="str">
        <f t="shared" si="7"/>
        <v>-</v>
      </c>
      <c r="BO6" s="35">
        <f t="shared" si="7"/>
        <v>1092.22</v>
      </c>
      <c r="BP6" s="34" t="str">
        <f>IF(BP7="","",IF(BP7="-","【-】","【"&amp;SUBSTITUTE(TEXT(BP7,"#,##0.00"),"-","△")&amp;"】"))</f>
        <v>【705.21】</v>
      </c>
      <c r="BQ6" s="35" t="str">
        <f>IF(BQ7="",NA(),BQ7)</f>
        <v>-</v>
      </c>
      <c r="BR6" s="35" t="str">
        <f t="shared" ref="BR6:BZ6" si="8">IF(BR7="",NA(),BR7)</f>
        <v>-</v>
      </c>
      <c r="BS6" s="35" t="str">
        <f t="shared" si="8"/>
        <v>-</v>
      </c>
      <c r="BT6" s="35" t="str">
        <f t="shared" si="8"/>
        <v>-</v>
      </c>
      <c r="BU6" s="35">
        <f t="shared" si="8"/>
        <v>74.66</v>
      </c>
      <c r="BV6" s="35" t="str">
        <f t="shared" si="8"/>
        <v>-</v>
      </c>
      <c r="BW6" s="35" t="str">
        <f t="shared" si="8"/>
        <v>-</v>
      </c>
      <c r="BX6" s="35" t="str">
        <f t="shared" si="8"/>
        <v>-</v>
      </c>
      <c r="BY6" s="35" t="str">
        <f t="shared" si="8"/>
        <v>-</v>
      </c>
      <c r="BZ6" s="35">
        <f t="shared" si="8"/>
        <v>97.53</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61.51</v>
      </c>
      <c r="CW6" s="34" t="str">
        <f>IF(CW7="","",IF(CW7="-","【-】","【"&amp;SUBSTITUTE(TEXT(CW7,"#,##0.00"),"-","△")&amp;"】"))</f>
        <v>【59.57】</v>
      </c>
      <c r="CX6" s="35" t="str">
        <f>IF(CX7="",NA(),CX7)</f>
        <v>-</v>
      </c>
      <c r="CY6" s="35" t="str">
        <f t="shared" ref="CY6:DG6" si="11">IF(CY7="",NA(),CY7)</f>
        <v>-</v>
      </c>
      <c r="CZ6" s="35" t="str">
        <f t="shared" si="11"/>
        <v>-</v>
      </c>
      <c r="DA6" s="35" t="str">
        <f t="shared" si="11"/>
        <v>-</v>
      </c>
      <c r="DB6" s="35">
        <f t="shared" si="11"/>
        <v>82.18</v>
      </c>
      <c r="DC6" s="35" t="str">
        <f t="shared" si="11"/>
        <v>-</v>
      </c>
      <c r="DD6" s="35" t="str">
        <f t="shared" si="11"/>
        <v>-</v>
      </c>
      <c r="DE6" s="35" t="str">
        <f t="shared" si="11"/>
        <v>-</v>
      </c>
      <c r="DF6" s="35" t="str">
        <f t="shared" si="11"/>
        <v>-</v>
      </c>
      <c r="DG6" s="35">
        <f t="shared" si="11"/>
        <v>85.82</v>
      </c>
      <c r="DH6" s="34" t="str">
        <f>IF(DH7="","",IF(DH7="-","【-】","【"&amp;SUBSTITUTE(TEXT(DH7,"#,##0.00"),"-","△")&amp;"】"))</f>
        <v>【95.57】</v>
      </c>
      <c r="DI6" s="35" t="str">
        <f>IF(DI7="",NA(),DI7)</f>
        <v>-</v>
      </c>
      <c r="DJ6" s="35" t="str">
        <f t="shared" ref="DJ6:DR6" si="12">IF(DJ7="",NA(),DJ7)</f>
        <v>-</v>
      </c>
      <c r="DK6" s="35" t="str">
        <f t="shared" si="12"/>
        <v>-</v>
      </c>
      <c r="DL6" s="35" t="str">
        <f t="shared" si="12"/>
        <v>-</v>
      </c>
      <c r="DM6" s="35">
        <f t="shared" si="12"/>
        <v>3.42</v>
      </c>
      <c r="DN6" s="35" t="str">
        <f t="shared" si="12"/>
        <v>-</v>
      </c>
      <c r="DO6" s="35" t="str">
        <f t="shared" si="12"/>
        <v>-</v>
      </c>
      <c r="DP6" s="35" t="str">
        <f t="shared" si="12"/>
        <v>-</v>
      </c>
      <c r="DQ6" s="35" t="str">
        <f t="shared" si="12"/>
        <v>-</v>
      </c>
      <c r="DR6" s="35">
        <f t="shared" si="12"/>
        <v>15.29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【5.72】</v>
      </c>
      <c r="EE6" s="35" t="str">
        <f>IF(EE7="",NA(),EE7)</f>
        <v>-</v>
      </c>
      <c r="EF6" s="35" t="str">
        <f t="shared" ref="EF6:EN6" si="14">IF(EF7="",NA(),EF7)</f>
        <v>-</v>
      </c>
      <c r="EG6" s="35" t="str">
        <f t="shared" si="14"/>
        <v>-</v>
      </c>
      <c r="EH6" s="35" t="str">
        <f t="shared" si="14"/>
        <v>-</v>
      </c>
      <c r="EI6" s="35">
        <f t="shared" si="14"/>
        <v>2.5</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232092</v>
      </c>
      <c r="D7" s="37">
        <v>46</v>
      </c>
      <c r="E7" s="37">
        <v>17</v>
      </c>
      <c r="F7" s="37">
        <v>1</v>
      </c>
      <c r="G7" s="37">
        <v>0</v>
      </c>
      <c r="H7" s="37" t="s">
        <v>96</v>
      </c>
      <c r="I7" s="37" t="s">
        <v>97</v>
      </c>
      <c r="J7" s="37" t="s">
        <v>98</v>
      </c>
      <c r="K7" s="37" t="s">
        <v>99</v>
      </c>
      <c r="L7" s="37" t="s">
        <v>100</v>
      </c>
      <c r="M7" s="37" t="s">
        <v>101</v>
      </c>
      <c r="N7" s="38" t="s">
        <v>102</v>
      </c>
      <c r="O7" s="38">
        <v>67.17</v>
      </c>
      <c r="P7" s="38">
        <v>78.930000000000007</v>
      </c>
      <c r="Q7" s="38">
        <v>94.8</v>
      </c>
      <c r="R7" s="38">
        <v>1760</v>
      </c>
      <c r="S7" s="38">
        <v>72822</v>
      </c>
      <c r="T7" s="38">
        <v>36.68</v>
      </c>
      <c r="U7" s="38">
        <v>1985.33</v>
      </c>
      <c r="V7" s="38">
        <v>57432</v>
      </c>
      <c r="W7" s="38">
        <v>12.47</v>
      </c>
      <c r="X7" s="38">
        <v>4605.6099999999997</v>
      </c>
      <c r="Y7" s="38" t="s">
        <v>102</v>
      </c>
      <c r="Z7" s="38" t="s">
        <v>102</v>
      </c>
      <c r="AA7" s="38" t="s">
        <v>102</v>
      </c>
      <c r="AB7" s="38" t="s">
        <v>102</v>
      </c>
      <c r="AC7" s="38">
        <v>102.09</v>
      </c>
      <c r="AD7" s="38" t="s">
        <v>102</v>
      </c>
      <c r="AE7" s="38" t="s">
        <v>102</v>
      </c>
      <c r="AF7" s="38" t="s">
        <v>102</v>
      </c>
      <c r="AG7" s="38" t="s">
        <v>102</v>
      </c>
      <c r="AH7" s="38">
        <v>109.91</v>
      </c>
      <c r="AI7" s="38">
        <v>106.67</v>
      </c>
      <c r="AJ7" s="38" t="s">
        <v>102</v>
      </c>
      <c r="AK7" s="38" t="s">
        <v>102</v>
      </c>
      <c r="AL7" s="38" t="s">
        <v>102</v>
      </c>
      <c r="AM7" s="38" t="s">
        <v>102</v>
      </c>
      <c r="AN7" s="38">
        <v>0</v>
      </c>
      <c r="AO7" s="38" t="s">
        <v>102</v>
      </c>
      <c r="AP7" s="38" t="s">
        <v>102</v>
      </c>
      <c r="AQ7" s="38" t="s">
        <v>102</v>
      </c>
      <c r="AR7" s="38" t="s">
        <v>102</v>
      </c>
      <c r="AS7" s="38">
        <v>9.42</v>
      </c>
      <c r="AT7" s="38">
        <v>3.64</v>
      </c>
      <c r="AU7" s="38" t="s">
        <v>102</v>
      </c>
      <c r="AV7" s="38" t="s">
        <v>102</v>
      </c>
      <c r="AW7" s="38" t="s">
        <v>102</v>
      </c>
      <c r="AX7" s="38" t="s">
        <v>102</v>
      </c>
      <c r="AY7" s="38">
        <v>59.49</v>
      </c>
      <c r="AZ7" s="38" t="s">
        <v>102</v>
      </c>
      <c r="BA7" s="38" t="s">
        <v>102</v>
      </c>
      <c r="BB7" s="38" t="s">
        <v>102</v>
      </c>
      <c r="BC7" s="38" t="s">
        <v>102</v>
      </c>
      <c r="BD7" s="38">
        <v>47.61</v>
      </c>
      <c r="BE7" s="38">
        <v>67.52</v>
      </c>
      <c r="BF7" s="38" t="s">
        <v>102</v>
      </c>
      <c r="BG7" s="38" t="s">
        <v>102</v>
      </c>
      <c r="BH7" s="38" t="s">
        <v>102</v>
      </c>
      <c r="BI7" s="38" t="s">
        <v>102</v>
      </c>
      <c r="BJ7" s="38">
        <v>344.53</v>
      </c>
      <c r="BK7" s="38" t="s">
        <v>102</v>
      </c>
      <c r="BL7" s="38" t="s">
        <v>102</v>
      </c>
      <c r="BM7" s="38" t="s">
        <v>102</v>
      </c>
      <c r="BN7" s="38" t="s">
        <v>102</v>
      </c>
      <c r="BO7" s="38">
        <v>1092.22</v>
      </c>
      <c r="BP7" s="38">
        <v>705.21</v>
      </c>
      <c r="BQ7" s="38" t="s">
        <v>102</v>
      </c>
      <c r="BR7" s="38" t="s">
        <v>102</v>
      </c>
      <c r="BS7" s="38" t="s">
        <v>102</v>
      </c>
      <c r="BT7" s="38" t="s">
        <v>102</v>
      </c>
      <c r="BU7" s="38">
        <v>74.66</v>
      </c>
      <c r="BV7" s="38" t="s">
        <v>102</v>
      </c>
      <c r="BW7" s="38" t="s">
        <v>102</v>
      </c>
      <c r="BX7" s="38" t="s">
        <v>102</v>
      </c>
      <c r="BY7" s="38" t="s">
        <v>102</v>
      </c>
      <c r="BZ7" s="38">
        <v>97.53</v>
      </c>
      <c r="CA7" s="38">
        <v>98.96</v>
      </c>
      <c r="CB7" s="38" t="s">
        <v>102</v>
      </c>
      <c r="CC7" s="38" t="s">
        <v>102</v>
      </c>
      <c r="CD7" s="38" t="s">
        <v>102</v>
      </c>
      <c r="CE7" s="38" t="s">
        <v>102</v>
      </c>
      <c r="CF7" s="38">
        <v>150</v>
      </c>
      <c r="CG7" s="38" t="s">
        <v>102</v>
      </c>
      <c r="CH7" s="38" t="s">
        <v>102</v>
      </c>
      <c r="CI7" s="38" t="s">
        <v>102</v>
      </c>
      <c r="CJ7" s="38" t="s">
        <v>102</v>
      </c>
      <c r="CK7" s="38">
        <v>155.83000000000001</v>
      </c>
      <c r="CL7" s="38">
        <v>134.52000000000001</v>
      </c>
      <c r="CM7" s="38" t="s">
        <v>102</v>
      </c>
      <c r="CN7" s="38" t="s">
        <v>102</v>
      </c>
      <c r="CO7" s="38" t="s">
        <v>102</v>
      </c>
      <c r="CP7" s="38" t="s">
        <v>102</v>
      </c>
      <c r="CQ7" s="38" t="s">
        <v>102</v>
      </c>
      <c r="CR7" s="38" t="s">
        <v>102</v>
      </c>
      <c r="CS7" s="38" t="s">
        <v>102</v>
      </c>
      <c r="CT7" s="38" t="s">
        <v>102</v>
      </c>
      <c r="CU7" s="38" t="s">
        <v>102</v>
      </c>
      <c r="CV7" s="38">
        <v>61.51</v>
      </c>
      <c r="CW7" s="38">
        <v>59.57</v>
      </c>
      <c r="CX7" s="38" t="s">
        <v>102</v>
      </c>
      <c r="CY7" s="38" t="s">
        <v>102</v>
      </c>
      <c r="CZ7" s="38" t="s">
        <v>102</v>
      </c>
      <c r="DA7" s="38" t="s">
        <v>102</v>
      </c>
      <c r="DB7" s="38">
        <v>82.18</v>
      </c>
      <c r="DC7" s="38" t="s">
        <v>102</v>
      </c>
      <c r="DD7" s="38" t="s">
        <v>102</v>
      </c>
      <c r="DE7" s="38" t="s">
        <v>102</v>
      </c>
      <c r="DF7" s="38" t="s">
        <v>102</v>
      </c>
      <c r="DG7" s="38">
        <v>85.82</v>
      </c>
      <c r="DH7" s="38">
        <v>95.57</v>
      </c>
      <c r="DI7" s="38" t="s">
        <v>102</v>
      </c>
      <c r="DJ7" s="38" t="s">
        <v>102</v>
      </c>
      <c r="DK7" s="38" t="s">
        <v>102</v>
      </c>
      <c r="DL7" s="38" t="s">
        <v>102</v>
      </c>
      <c r="DM7" s="38">
        <v>3.42</v>
      </c>
      <c r="DN7" s="38" t="s">
        <v>102</v>
      </c>
      <c r="DO7" s="38" t="s">
        <v>102</v>
      </c>
      <c r="DP7" s="38" t="s">
        <v>102</v>
      </c>
      <c r="DQ7" s="38" t="s">
        <v>102</v>
      </c>
      <c r="DR7" s="38">
        <v>15.29</v>
      </c>
      <c r="DS7" s="38">
        <v>36.520000000000003</v>
      </c>
      <c r="DT7" s="38" t="s">
        <v>102</v>
      </c>
      <c r="DU7" s="38" t="s">
        <v>102</v>
      </c>
      <c r="DV7" s="38" t="s">
        <v>102</v>
      </c>
      <c r="DW7" s="38" t="s">
        <v>102</v>
      </c>
      <c r="DX7" s="38">
        <v>0</v>
      </c>
      <c r="DY7" s="38" t="s">
        <v>102</v>
      </c>
      <c r="DZ7" s="38" t="s">
        <v>102</v>
      </c>
      <c r="EA7" s="38" t="s">
        <v>102</v>
      </c>
      <c r="EB7" s="38" t="s">
        <v>102</v>
      </c>
      <c r="EC7" s="38">
        <v>0.11</v>
      </c>
      <c r="ED7" s="38">
        <v>5.72</v>
      </c>
      <c r="EE7" s="38" t="s">
        <v>102</v>
      </c>
      <c r="EF7" s="38" t="s">
        <v>102</v>
      </c>
      <c r="EG7" s="38" t="s">
        <v>102</v>
      </c>
      <c r="EH7" s="38" t="s">
        <v>102</v>
      </c>
      <c r="EI7" s="38">
        <v>2.5</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2022-01-31T06:11:49Z</cp:lastPrinted>
  <dcterms:created xsi:type="dcterms:W3CDTF">2021-12-03T07:13:52Z</dcterms:created>
  <dcterms:modified xsi:type="dcterms:W3CDTF">2022-02-01T08:01:43Z</dcterms:modified>
  <cp:category/>
</cp:coreProperties>
</file>