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
    </mc:Choice>
  </mc:AlternateContent>
  <workbookProtection workbookAlgorithmName="SHA-512" workbookHashValue="/ATNJ2qi97RKl740VWiUw1OZNIxn1//n+TYJSb9dcLxRMriAseMGUEp7hknu6XKst5PG+BhVjW/pnR0YWFUugQ==" workbookSaltValue="HZDbIb0MA4tSJG9DDic4k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<sst xmlns="http://schemas.openxmlformats.org/spreadsheetml/2006/main" count="233" uniqueCount="117">
  <si>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</si>
  <si>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</si>
  <si>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</si>
  <si>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</si>
  <si>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</si>
  <si>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</si>
  <si>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</si>
  <si>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</si>
  <si>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</si>
  <si>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</si>
  <si>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</si>
  <si>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</si>
  <si>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</si>
  <si>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</si>
  <si>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</si>
  <si>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</si>
  <si>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</si>
  <si>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</si>
  <si>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</si>
  <si>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</si>
  <si>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</si>
  <si>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</si>
  <si>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</si>
  <si>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</si>
  <si>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</si>
  <si>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</si>
  <si>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</si>
  <si>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</si>
  <si>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</si>
  <si>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</si>
  <si>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</si>
  <si>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</si>
  <si>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</si>
  <si>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</si>
  <si>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</si>
  <si>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</si>
  <si>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</si>
  <si>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</si>
  <si>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</si>
  <si>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</si>
  <si>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</si>
  <si>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</si>
  <si>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</si>
  <si>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</si>
  <si>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</si>
  <si>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</si>
  <si>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</si>
  <si>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</si>
  <si>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</si>
  <si>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</si>
  <si>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</si>
  <si>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</si>
  <si>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</si>
  <si>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</si>
  <si>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</si>
  <si>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</si>
  <si>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</si>
  <si>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</si>
  <si>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</si>
  <si>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</si>
  <si>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</si>
  <si>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</si>
  <si>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</si>
  <si>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</si>
  <si>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</si>
  <si>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</si>
  <si>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</si>
  <si>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</si>
  <si>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</si>
  <si>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</si>
  <si>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</si>
  <si>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</si>
  <si>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</si>
  <si>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</si>
  <si>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</si>
  <si>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</si>
  <si>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</si>
  <si>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</si>
  <si>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</si>
  <si>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</si>
  <si>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</si>
  <si>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</si>
  <si>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</si>
  <si>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</si>
  <si>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</si>
  <si>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</si>
  <si>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</si>
  <si>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</si>
  <si>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</si>
  <si>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</si>
  <si>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</si>
  <si>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</si>
  <si>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</si>
  <si>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</si>
  <si>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</si>
  <si>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</si>
  <si>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</si>
  <si>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</si>
  <si>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</si>
  <si>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</si>
  <si>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</si>
  <si>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</si>
  <si>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</si>
  <si>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</si>
  <si>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</si>
  <si>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</si>
  <si>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</si>
  <si>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</si>
  <si>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</si>
  <si>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</si>
  <si>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</si>
  <si>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</si>
  <si>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</si>
  <si>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</si>
  <si>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③管路更新率
　管路更新については計画的に推進している。平成29年度は布設管路の口径が大きかったこと、平成30年度は次年度への繰越工事が多かったことから、管路更新率は類似団体平均値を下回った。令和元年度については、前年度からの繰越工事が多かったことで、指標は0.77ポイント上昇し、類似団体平均値を大幅に上回った。
　機械・電気設備については耐用年数が20年程度であり、老朽化が進行している。これらの施設についても更新が必要であるものの、更新需要に耐えられる財源確保が難しい状況である。</t>
    <rPh sb="1" eb="3">
      <t>カンロ</t>
    </rPh>
    <rPh sb="3" eb="5">
      <t>コウシン</t>
    </rPh>
    <rPh sb="5" eb="6">
      <t>リツ</t>
    </rPh>
    <rPh sb="8" eb="10">
      <t>カンロ</t>
    </rPh>
    <rPh sb="10" eb="12">
      <t>コウシン</t>
    </rPh>
    <rPh sb="17" eb="19">
      <t>ケイカク</t>
    </rPh>
    <rPh sb="19" eb="20">
      <t>テキ</t>
    </rPh>
    <rPh sb="21" eb="23">
      <t>スイシン</t>
    </rPh>
    <rPh sb="28" eb="30">
      <t>ヘイセイ</t>
    </rPh>
    <rPh sb="32" eb="34">
      <t>ネンド</t>
    </rPh>
    <rPh sb="35" eb="37">
      <t>フセツ</t>
    </rPh>
    <rPh sb="37" eb="39">
      <t>カンロ</t>
    </rPh>
    <rPh sb="40" eb="42">
      <t>コウケイ</t>
    </rPh>
    <rPh sb="43" eb="44">
      <t>オオ</t>
    </rPh>
    <rPh sb="51" eb="53">
      <t>ヘイセイ</t>
    </rPh>
    <rPh sb="55" eb="57">
      <t>ネンド</t>
    </rPh>
    <rPh sb="58" eb="61">
      <t>ジネンド</t>
    </rPh>
    <rPh sb="63" eb="65">
      <t>クリコシ</t>
    </rPh>
    <rPh sb="65" eb="67">
      <t>コウジ</t>
    </rPh>
    <rPh sb="68" eb="69">
      <t>オオ</t>
    </rPh>
    <rPh sb="77" eb="79">
      <t>カンロ</t>
    </rPh>
    <rPh sb="79" eb="81">
      <t>コウシン</t>
    </rPh>
    <rPh sb="81" eb="82">
      <t>リツ</t>
    </rPh>
    <rPh sb="83" eb="90">
      <t>ルイジダンタイヘイキンチ</t>
    </rPh>
    <rPh sb="91" eb="93">
      <t>シタマワ</t>
    </rPh>
    <rPh sb="96" eb="98">
      <t>レイワ</t>
    </rPh>
    <rPh sb="98" eb="100">
      <t>ガンネン</t>
    </rPh>
    <rPh sb="100" eb="101">
      <t>ド</t>
    </rPh>
    <rPh sb="107" eb="110">
      <t>ゼンネンド</t>
    </rPh>
    <rPh sb="113" eb="115">
      <t>クリコシ</t>
    </rPh>
    <rPh sb="115" eb="117">
      <t>コウジ</t>
    </rPh>
    <rPh sb="118" eb="119">
      <t>オオ</t>
    </rPh>
    <rPh sb="126" eb="128">
      <t>シヒョウ</t>
    </rPh>
    <rPh sb="137" eb="139">
      <t>ジョウショウ</t>
    </rPh>
    <rPh sb="141" eb="148">
      <t>ルイジダンタイヘイキンチ</t>
    </rPh>
    <rPh sb="149" eb="151">
      <t>オオハバ</t>
    </rPh>
    <rPh sb="152" eb="154">
      <t>ウワマワ</t>
    </rPh>
    <phoneticPr fontId="4"/>
  </si>
  <si>
    <t>　本事業は地方公営企業法を適用していないため、一部指標について「該当数値なし」としている。なお、令和２年４月１日付で地方公営企業法を適用し、本市水道事業と統合した。それに伴い打ち切り決算を行ったため、給水収益、総費用が減少した。
①収益的収支比率
　耐震診断委託料等繰入金の増加及び打ち切り決算に伴う総費用の減少により、比率は33.97ポイント上昇し、類似団体平均値を上回った。
④企業債残高対給水収益比率
　打ち切りにより給水収益が減少し、比率は606.66ポイント上昇した。類似団体平均値を大幅に上回っている。
⑤料金回収率
　老朽化した施設の維持管理費を給水収益のみで賄うことができず、一般会計繰入金に頼っている状態であり、類似団体平均値を大幅に下回っている。
⑥給水原価
　打ち切り決算により総費用が減少し、給水原価は160.25円低下したが、依然として類似団体平均値を大幅に上回っている。
⑦施設利用率
　給水人口の減少による有収水量の減少等により、配水量が減少し比率は2.36ポイント低下した。類似団体平均値を下回っている。
⑧有収率
　使用水量が少ない区域での保全水量の減少等により、比率は0.97ポイント上昇した。類似団体平均を上回っている。　</t>
    <rPh sb="48" eb="50">
      <t>レイワ</t>
    </rPh>
    <rPh sb="51" eb="52">
      <t>ネン</t>
    </rPh>
    <rPh sb="53" eb="54">
      <t>ガツ</t>
    </rPh>
    <rPh sb="55" eb="56">
      <t>ニチ</t>
    </rPh>
    <rPh sb="56" eb="57">
      <t>ヅケ</t>
    </rPh>
    <rPh sb="58" eb="60">
      <t>チホウ</t>
    </rPh>
    <rPh sb="60" eb="62">
      <t>コウエイ</t>
    </rPh>
    <rPh sb="62" eb="64">
      <t>キギョウ</t>
    </rPh>
    <rPh sb="64" eb="65">
      <t>ホウ</t>
    </rPh>
    <rPh sb="66" eb="68">
      <t>テキヨウ</t>
    </rPh>
    <rPh sb="70" eb="72">
      <t>ホンシ</t>
    </rPh>
    <rPh sb="72" eb="74">
      <t>スイドウ</t>
    </rPh>
    <rPh sb="74" eb="76">
      <t>ジギョウ</t>
    </rPh>
    <rPh sb="77" eb="79">
      <t>トウゴウ</t>
    </rPh>
    <rPh sb="85" eb="86">
      <t>トモナ</t>
    </rPh>
    <rPh sb="87" eb="88">
      <t>ウ</t>
    </rPh>
    <rPh sb="89" eb="90">
      <t>キ</t>
    </rPh>
    <rPh sb="91" eb="93">
      <t>ケッサン</t>
    </rPh>
    <rPh sb="94" eb="95">
      <t>オコナ</t>
    </rPh>
    <rPh sb="100" eb="102">
      <t>キュウスイ</t>
    </rPh>
    <rPh sb="102" eb="104">
      <t>シュウエキ</t>
    </rPh>
    <rPh sb="105" eb="108">
      <t>ソウヒヨウ</t>
    </rPh>
    <rPh sb="109" eb="111">
      <t>ゲンショウ</t>
    </rPh>
    <rPh sb="116" eb="119">
      <t>シュウエキテキ</t>
    </rPh>
    <rPh sb="119" eb="121">
      <t>シュウシ</t>
    </rPh>
    <rPh sb="121" eb="123">
      <t>ヒリツ</t>
    </rPh>
    <rPh sb="125" eb="127">
      <t>タイシン</t>
    </rPh>
    <rPh sb="127" eb="129">
      <t>シンダン</t>
    </rPh>
    <rPh sb="129" eb="132">
      <t>イタクリョウ</t>
    </rPh>
    <rPh sb="132" eb="133">
      <t>トウ</t>
    </rPh>
    <rPh sb="133" eb="135">
      <t>クリイレ</t>
    </rPh>
    <rPh sb="135" eb="136">
      <t>キン</t>
    </rPh>
    <rPh sb="137" eb="139">
      <t>ゾウカ</t>
    </rPh>
    <rPh sb="139" eb="140">
      <t>オヨ</t>
    </rPh>
    <rPh sb="141" eb="142">
      <t>ウ</t>
    </rPh>
    <rPh sb="143" eb="144">
      <t>キ</t>
    </rPh>
    <rPh sb="145" eb="147">
      <t>ケッサン</t>
    </rPh>
    <rPh sb="148" eb="149">
      <t>トモナ</t>
    </rPh>
    <rPh sb="150" eb="153">
      <t>ソウヒヨウ</t>
    </rPh>
    <rPh sb="154" eb="156">
      <t>ゲンショウ</t>
    </rPh>
    <rPh sb="160" eb="162">
      <t>ヒリツ</t>
    </rPh>
    <rPh sb="172" eb="174">
      <t>ジョウショウ</t>
    </rPh>
    <rPh sb="176" eb="178">
      <t>ルイジ</t>
    </rPh>
    <rPh sb="178" eb="180">
      <t>ダンタイ</t>
    </rPh>
    <rPh sb="184" eb="186">
      <t>ウワマワ</t>
    </rPh>
    <rPh sb="191" eb="193">
      <t>キギョウ</t>
    </rPh>
    <rPh sb="193" eb="194">
      <t>サイ</t>
    </rPh>
    <rPh sb="194" eb="196">
      <t>ザンダカ</t>
    </rPh>
    <rPh sb="196" eb="197">
      <t>タイ</t>
    </rPh>
    <rPh sb="197" eb="199">
      <t>キュウスイ</t>
    </rPh>
    <rPh sb="199" eb="201">
      <t>シュウエキ</t>
    </rPh>
    <rPh sb="201" eb="203">
      <t>ヒリツ</t>
    </rPh>
    <rPh sb="205" eb="206">
      <t>ウ</t>
    </rPh>
    <rPh sb="207" eb="208">
      <t>キ</t>
    </rPh>
    <rPh sb="212" eb="214">
      <t>キュウスイ</t>
    </rPh>
    <rPh sb="214" eb="216">
      <t>シュウエキ</t>
    </rPh>
    <rPh sb="217" eb="219">
      <t>ゲンショウ</t>
    </rPh>
    <rPh sb="221" eb="223">
      <t>ヒリツ</t>
    </rPh>
    <rPh sb="234" eb="236">
      <t>ジョウショウ</t>
    </rPh>
    <rPh sb="239" eb="246">
      <t>ルイジダンタイヘイキンチ</t>
    </rPh>
    <rPh sb="247" eb="249">
      <t>オオハバ</t>
    </rPh>
    <rPh sb="250" eb="252">
      <t>ウワマワ</t>
    </rPh>
    <rPh sb="259" eb="261">
      <t>リョウキン</t>
    </rPh>
    <rPh sb="261" eb="263">
      <t>カイシュウ</t>
    </rPh>
    <rPh sb="263" eb="264">
      <t>リツ</t>
    </rPh>
    <rPh sb="274" eb="276">
      <t>イジ</t>
    </rPh>
    <rPh sb="276" eb="279">
      <t>カンリヒ</t>
    </rPh>
    <rPh sb="280" eb="282">
      <t>キュウスイ</t>
    </rPh>
    <rPh sb="282" eb="284">
      <t>シュウエキ</t>
    </rPh>
    <rPh sb="345" eb="347">
      <t>ケッサン</t>
    </rPh>
    <rPh sb="350" eb="353">
      <t>ソウヒヨウ</t>
    </rPh>
    <rPh sb="358" eb="360">
      <t>キュウスイ</t>
    </rPh>
    <rPh sb="360" eb="362">
      <t>ゲンカ</t>
    </rPh>
    <rPh sb="369" eb="370">
      <t>エン</t>
    </rPh>
    <rPh sb="370" eb="372">
      <t>テイカ</t>
    </rPh>
    <rPh sb="376" eb="378">
      <t>イゼン</t>
    </rPh>
    <rPh sb="381" eb="388">
      <t>ルイジダンタイヘイキンチ</t>
    </rPh>
    <rPh sb="389" eb="391">
      <t>オオハバ</t>
    </rPh>
    <rPh sb="392" eb="394">
      <t>ウワマワ</t>
    </rPh>
    <rPh sb="401" eb="403">
      <t>シセツ</t>
    </rPh>
    <rPh sb="403" eb="405">
      <t>リヨウ</t>
    </rPh>
    <rPh sb="405" eb="406">
      <t>リツ</t>
    </rPh>
    <rPh sb="408" eb="410">
      <t>キュウスイ</t>
    </rPh>
    <rPh sb="410" eb="412">
      <t>ジンコウ</t>
    </rPh>
    <rPh sb="413" eb="415">
      <t>ゲンショウ</t>
    </rPh>
    <rPh sb="418" eb="420">
      <t>ユウシュウ</t>
    </rPh>
    <rPh sb="420" eb="422">
      <t>スイリョウ</t>
    </rPh>
    <rPh sb="423" eb="425">
      <t>ゲンショウ</t>
    </rPh>
    <rPh sb="425" eb="426">
      <t>トウ</t>
    </rPh>
    <rPh sb="430" eb="432">
      <t>ハイスイ</t>
    </rPh>
    <rPh sb="432" eb="433">
      <t>リョウ</t>
    </rPh>
    <rPh sb="434" eb="436">
      <t>ゲンショウ</t>
    </rPh>
    <rPh sb="437" eb="439">
      <t>ヒリツ</t>
    </rPh>
    <rPh sb="448" eb="450">
      <t>テイカ</t>
    </rPh>
    <rPh sb="453" eb="455">
      <t>ルイジ</t>
    </rPh>
    <rPh sb="455" eb="457">
      <t>ダンタイ</t>
    </rPh>
    <rPh sb="457" eb="460">
      <t>ヘイキンチ</t>
    </rPh>
    <rPh sb="461" eb="463">
      <t>シタマワ</t>
    </rPh>
    <rPh sb="470" eb="473">
      <t>ユウシュウリツ</t>
    </rPh>
    <rPh sb="492" eb="494">
      <t>ゲンショウ</t>
    </rPh>
    <rPh sb="499" eb="501">
      <t>ヒリツ</t>
    </rPh>
    <rPh sb="510" eb="512">
      <t>ジョウショウ</t>
    </rPh>
    <phoneticPr fontId="4"/>
  </si>
  <si>
    <t xml:space="preserve">　簡易水道事業は給水人口密度が低く、また、人口減少の傾向もあり、収支状況が悪化している。
　簡易水道施設が広範囲に点在していることから費用がかさむ傾向だが、令和２年度より上水道事業と統合し、水道事業との接続費用試算、既存浄水場更新コスト試算、その後の維持管理費の試算等を行い、施設の統廃合を含めた最も合理性の高い計画を検討し、スケールメリットを生かしつつ、コスト削減を図る必要がある。
　経営戦略は、上水と統合した事業として平成30年度に策定済みで令和３年度に見直し予定である。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</si>
</sst>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1.0900000000000001</c:v>
                </c:pt>
                <c:pt idx="1">
                  <c:v>0.75</c:v>
                </c:pt>
                <c:pt idx="2">
                  <c:v>0.43</c:v>
                </c:pt>
                <c:pt idx="3">
                  <c:v>0.42</c:v>
                </c:pt>
                <c:pt idx="4">
                  <c:v>1.19</c:v>
                </c:pt>
              </c:numCache>
            </c:numRef>
          </c:val>
          <c:extLst>
            <c:ext xmlns:c16="http://schemas.microsoft.com/office/drawing/2014/chart" uri="{C3380CC4-5D6E-409C-BE32-E72D297353CC}">
              <c16:uniqueId val="{00000000-E12D-4CD9-8DB6-1AF1308EFA57}"/>
            </c:ext>
          </c:extLst>
        </c:ser>
        <c:dLbls>
          <c:showLegendKey val="0"/>
          <c:showVal val="0"/>
          <c:showCatName val="0"/>
          <c:showSerName val="0"/>
          <c:showPercent val="0"/>
          <c:showBubbleSize val="0"/>
        </c:dLbls>
        <c:gapWidth val="150"/>
        <c:axId val="205395272"/>
        <c:axId val="20539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E12D-4CD9-8DB6-1AF1308EFA57}"/>
            </c:ext>
          </c:extLst>
        </c:ser>
        <c:dLbls>
          <c:showLegendKey val="0"/>
          <c:showVal val="0"/>
          <c:showCatName val="0"/>
          <c:showSerName val="0"/>
          <c:showPercent val="0"/>
          <c:showBubbleSize val="0"/>
        </c:dLbls>
        <c:marker val="1"/>
        <c:smooth val="0"/>
        <c:axId val="205395272"/>
        <c:axId val="205396056"/>
      </c:lineChart>
      <c:dateAx>
        <c:axId val="205395272"/>
        <c:scaling>
          <c:orientation val="minMax"/>
        </c:scaling>
        <c:delete val="1"/>
        <c:axPos val="b"/>
        <c:numFmt formatCode="&quot;H&quot;yy" sourceLinked="1"/>
        <c:majorTickMark val="none"/>
        <c:minorTickMark val="none"/>
        <c:tickLblPos val="none"/>
        <c:crossAx val="205396056"/>
        <c:crosses val="autoZero"/>
        <c:auto val="1"/>
        <c:lblOffset val="100"/>
        <c:baseTimeUnit val="years"/>
      </c:dateAx>
      <c:valAx>
        <c:axId val="20539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9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41.55</c:v>
                </c:pt>
                <c:pt idx="1">
                  <c:v>41.6</c:v>
                </c:pt>
                <c:pt idx="2">
                  <c:v>42.86</c:v>
                </c:pt>
                <c:pt idx="3">
                  <c:v>43.16</c:v>
                </c:pt>
                <c:pt idx="4">
                  <c:v>40.799999999999997</c:v>
                </c:pt>
              </c:numCache>
            </c:numRef>
          </c:val>
          <c:extLst>
            <c:ext xmlns:c16="http://schemas.microsoft.com/office/drawing/2014/chart" uri="{C3380CC4-5D6E-409C-BE32-E72D297353CC}">
              <c16:uniqueId val="{00000000-50DE-44DD-8239-BEE1D539113F}"/>
            </c:ext>
          </c:extLst>
        </c:ser>
        <c:dLbls>
          <c:showLegendKey val="0"/>
          <c:showVal val="0"/>
          <c:showCatName val="0"/>
          <c:showSerName val="0"/>
          <c:showPercent val="0"/>
          <c:showBubbleSize val="0"/>
        </c:dLbls>
        <c:gapWidth val="150"/>
        <c:axId val="449897048"/>
        <c:axId val="450324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50DE-44DD-8239-BEE1D539113F}"/>
            </c:ext>
          </c:extLst>
        </c:ser>
        <c:dLbls>
          <c:showLegendKey val="0"/>
          <c:showVal val="0"/>
          <c:showCatName val="0"/>
          <c:showSerName val="0"/>
          <c:showPercent val="0"/>
          <c:showBubbleSize val="0"/>
        </c:dLbls>
        <c:marker val="1"/>
        <c:smooth val="0"/>
        <c:axId val="449897048"/>
        <c:axId val="450324440"/>
      </c:lineChart>
      <c:dateAx>
        <c:axId val="449897048"/>
        <c:scaling>
          <c:orientation val="minMax"/>
        </c:scaling>
        <c:delete val="1"/>
        <c:axPos val="b"/>
        <c:numFmt formatCode="&quot;H&quot;yy" sourceLinked="1"/>
        <c:majorTickMark val="none"/>
        <c:minorTickMark val="none"/>
        <c:tickLblPos val="none"/>
        <c:crossAx val="450324440"/>
        <c:crosses val="autoZero"/>
        <c:auto val="1"/>
        <c:lblOffset val="100"/>
        <c:baseTimeUnit val="years"/>
      </c:dateAx>
      <c:valAx>
        <c:axId val="45032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89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82.97</c:v>
                </c:pt>
                <c:pt idx="1">
                  <c:v>82.91</c:v>
                </c:pt>
                <c:pt idx="2">
                  <c:v>80.89</c:v>
                </c:pt>
                <c:pt idx="3">
                  <c:v>78.72</c:v>
                </c:pt>
                <c:pt idx="4">
                  <c:v>79.69</c:v>
                </c:pt>
              </c:numCache>
            </c:numRef>
          </c:val>
          <c:extLst>
            <c:ext xmlns:c16="http://schemas.microsoft.com/office/drawing/2014/chart" uri="{C3380CC4-5D6E-409C-BE32-E72D297353CC}">
              <c16:uniqueId val="{00000000-B482-4FE3-8D37-92CE9AB6346A}"/>
            </c:ext>
          </c:extLst>
        </c:ser>
        <c:dLbls>
          <c:showLegendKey val="0"/>
          <c:showVal val="0"/>
          <c:showCatName val="0"/>
          <c:showSerName val="0"/>
          <c:showPercent val="0"/>
          <c:showBubbleSize val="0"/>
        </c:dLbls>
        <c:gapWidth val="150"/>
        <c:axId val="450329928"/>
        <c:axId val="4503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B482-4FE3-8D37-92CE9AB6346A}"/>
            </c:ext>
          </c:extLst>
        </c:ser>
        <c:dLbls>
          <c:showLegendKey val="0"/>
          <c:showVal val="0"/>
          <c:showCatName val="0"/>
          <c:showSerName val="0"/>
          <c:showPercent val="0"/>
          <c:showBubbleSize val="0"/>
        </c:dLbls>
        <c:marker val="1"/>
        <c:smooth val="0"/>
        <c:axId val="450329928"/>
        <c:axId val="450327968"/>
      </c:lineChart>
      <c:dateAx>
        <c:axId val="450329928"/>
        <c:scaling>
          <c:orientation val="minMax"/>
        </c:scaling>
        <c:delete val="1"/>
        <c:axPos val="b"/>
        <c:numFmt formatCode="&quot;H&quot;yy" sourceLinked="1"/>
        <c:majorTickMark val="none"/>
        <c:minorTickMark val="none"/>
        <c:tickLblPos val="none"/>
        <c:crossAx val="450327968"/>
        <c:crosses val="autoZero"/>
        <c:auto val="1"/>
        <c:lblOffset val="100"/>
        <c:baseTimeUnit val="years"/>
      </c:dateAx>
      <c:valAx>
        <c:axId val="4503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32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62.22</c:v>
                </c:pt>
                <c:pt idx="1">
                  <c:v>60.09</c:v>
                </c:pt>
                <c:pt idx="2">
                  <c:v>57.54</c:v>
                </c:pt>
                <c:pt idx="3">
                  <c:v>58.16</c:v>
                </c:pt>
                <c:pt idx="4">
                  <c:v>92.13</c:v>
                </c:pt>
              </c:numCache>
            </c:numRef>
          </c:val>
          <c:extLst>
            <c:ext xmlns:c16="http://schemas.microsoft.com/office/drawing/2014/chart" uri="{C3380CC4-5D6E-409C-BE32-E72D297353CC}">
              <c16:uniqueId val="{00000000-1983-412A-B6D9-8D4C5B131FE8}"/>
            </c:ext>
          </c:extLst>
        </c:ser>
        <c:dLbls>
          <c:showLegendKey val="0"/>
          <c:showVal val="0"/>
          <c:showCatName val="0"/>
          <c:showSerName val="0"/>
          <c:showPercent val="0"/>
          <c:showBubbleSize val="0"/>
        </c:dLbls>
        <c:gapWidth val="150"/>
        <c:axId val="205395664"/>
        <c:axId val="20539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1983-412A-B6D9-8D4C5B131FE8}"/>
            </c:ext>
          </c:extLst>
        </c:ser>
        <c:dLbls>
          <c:showLegendKey val="0"/>
          <c:showVal val="0"/>
          <c:showCatName val="0"/>
          <c:showSerName val="0"/>
          <c:showPercent val="0"/>
          <c:showBubbleSize val="0"/>
        </c:dLbls>
        <c:marker val="1"/>
        <c:smooth val="0"/>
        <c:axId val="205395664"/>
        <c:axId val="205398408"/>
      </c:lineChart>
      <c:dateAx>
        <c:axId val="205395664"/>
        <c:scaling>
          <c:orientation val="minMax"/>
        </c:scaling>
        <c:delete val="1"/>
        <c:axPos val="b"/>
        <c:numFmt formatCode="&quot;H&quot;yy" sourceLinked="1"/>
        <c:majorTickMark val="none"/>
        <c:minorTickMark val="none"/>
        <c:tickLblPos val="none"/>
        <c:crossAx val="205398408"/>
        <c:crosses val="autoZero"/>
        <c:auto val="1"/>
        <c:lblOffset val="100"/>
        <c:baseTimeUnit val="years"/>
      </c:dateAx>
      <c:valAx>
        <c:axId val="20539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9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AE-4372-9CB2-C8A8AAEC43CE}"/>
            </c:ext>
          </c:extLst>
        </c:ser>
        <c:dLbls>
          <c:showLegendKey val="0"/>
          <c:showVal val="0"/>
          <c:showCatName val="0"/>
          <c:showSerName val="0"/>
          <c:showPercent val="0"/>
          <c:showBubbleSize val="0"/>
        </c:dLbls>
        <c:gapWidth val="150"/>
        <c:axId val="205397232"/>
        <c:axId val="20539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AE-4372-9CB2-C8A8AAEC43CE}"/>
            </c:ext>
          </c:extLst>
        </c:ser>
        <c:dLbls>
          <c:showLegendKey val="0"/>
          <c:showVal val="0"/>
          <c:showCatName val="0"/>
          <c:showSerName val="0"/>
          <c:showPercent val="0"/>
          <c:showBubbleSize val="0"/>
        </c:dLbls>
        <c:marker val="1"/>
        <c:smooth val="0"/>
        <c:axId val="205397232"/>
        <c:axId val="205398800"/>
      </c:lineChart>
      <c:dateAx>
        <c:axId val="205397232"/>
        <c:scaling>
          <c:orientation val="minMax"/>
        </c:scaling>
        <c:delete val="1"/>
        <c:axPos val="b"/>
        <c:numFmt formatCode="&quot;H&quot;yy" sourceLinked="1"/>
        <c:majorTickMark val="none"/>
        <c:minorTickMark val="none"/>
        <c:tickLblPos val="none"/>
        <c:crossAx val="205398800"/>
        <c:crosses val="autoZero"/>
        <c:auto val="1"/>
        <c:lblOffset val="100"/>
        <c:baseTimeUnit val="years"/>
      </c:dateAx>
      <c:valAx>
        <c:axId val="20539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9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D8-4E64-8B17-1413CF7922AA}"/>
            </c:ext>
          </c:extLst>
        </c:ser>
        <c:dLbls>
          <c:showLegendKey val="0"/>
          <c:showVal val="0"/>
          <c:showCatName val="0"/>
          <c:showSerName val="0"/>
          <c:showPercent val="0"/>
          <c:showBubbleSize val="0"/>
        </c:dLbls>
        <c:gapWidth val="150"/>
        <c:axId val="205396448"/>
        <c:axId val="20540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D8-4E64-8B17-1413CF7922AA}"/>
            </c:ext>
          </c:extLst>
        </c:ser>
        <c:dLbls>
          <c:showLegendKey val="0"/>
          <c:showVal val="0"/>
          <c:showCatName val="0"/>
          <c:showSerName val="0"/>
          <c:showPercent val="0"/>
          <c:showBubbleSize val="0"/>
        </c:dLbls>
        <c:marker val="1"/>
        <c:smooth val="0"/>
        <c:axId val="205396448"/>
        <c:axId val="205401152"/>
      </c:lineChart>
      <c:dateAx>
        <c:axId val="205396448"/>
        <c:scaling>
          <c:orientation val="minMax"/>
        </c:scaling>
        <c:delete val="1"/>
        <c:axPos val="b"/>
        <c:numFmt formatCode="&quot;H&quot;yy" sourceLinked="1"/>
        <c:majorTickMark val="none"/>
        <c:minorTickMark val="none"/>
        <c:tickLblPos val="none"/>
        <c:crossAx val="205401152"/>
        <c:crosses val="autoZero"/>
        <c:auto val="1"/>
        <c:lblOffset val="100"/>
        <c:baseTimeUnit val="years"/>
      </c:dateAx>
      <c:valAx>
        <c:axId val="20540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A9-4090-9EB7-1AF009F2301D}"/>
            </c:ext>
          </c:extLst>
        </c:ser>
        <c:dLbls>
          <c:showLegendKey val="0"/>
          <c:showVal val="0"/>
          <c:showCatName val="0"/>
          <c:showSerName val="0"/>
          <c:showPercent val="0"/>
          <c:showBubbleSize val="0"/>
        </c:dLbls>
        <c:gapWidth val="150"/>
        <c:axId val="205394880"/>
        <c:axId val="44989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A9-4090-9EB7-1AF009F2301D}"/>
            </c:ext>
          </c:extLst>
        </c:ser>
        <c:dLbls>
          <c:showLegendKey val="0"/>
          <c:showVal val="0"/>
          <c:showCatName val="0"/>
          <c:showSerName val="0"/>
          <c:showPercent val="0"/>
          <c:showBubbleSize val="0"/>
        </c:dLbls>
        <c:marker val="1"/>
        <c:smooth val="0"/>
        <c:axId val="205394880"/>
        <c:axId val="449893520"/>
      </c:lineChart>
      <c:dateAx>
        <c:axId val="205394880"/>
        <c:scaling>
          <c:orientation val="minMax"/>
        </c:scaling>
        <c:delete val="1"/>
        <c:axPos val="b"/>
        <c:numFmt formatCode="&quot;H&quot;yy" sourceLinked="1"/>
        <c:majorTickMark val="none"/>
        <c:minorTickMark val="none"/>
        <c:tickLblPos val="none"/>
        <c:crossAx val="449893520"/>
        <c:crosses val="autoZero"/>
        <c:auto val="1"/>
        <c:lblOffset val="100"/>
        <c:baseTimeUnit val="years"/>
      </c:dateAx>
      <c:valAx>
        <c:axId val="44989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9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5C-45CF-A52A-6D58022EA02C}"/>
            </c:ext>
          </c:extLst>
        </c:ser>
        <c:dLbls>
          <c:showLegendKey val="0"/>
          <c:showVal val="0"/>
          <c:showCatName val="0"/>
          <c:showSerName val="0"/>
          <c:showPercent val="0"/>
          <c:showBubbleSize val="0"/>
        </c:dLbls>
        <c:gapWidth val="150"/>
        <c:axId val="449893128"/>
        <c:axId val="44989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5C-45CF-A52A-6D58022EA02C}"/>
            </c:ext>
          </c:extLst>
        </c:ser>
        <c:dLbls>
          <c:showLegendKey val="0"/>
          <c:showVal val="0"/>
          <c:showCatName val="0"/>
          <c:showSerName val="0"/>
          <c:showPercent val="0"/>
          <c:showBubbleSize val="0"/>
        </c:dLbls>
        <c:marker val="1"/>
        <c:smooth val="0"/>
        <c:axId val="449893128"/>
        <c:axId val="449896656"/>
      </c:lineChart>
      <c:dateAx>
        <c:axId val="449893128"/>
        <c:scaling>
          <c:orientation val="minMax"/>
        </c:scaling>
        <c:delete val="1"/>
        <c:axPos val="b"/>
        <c:numFmt formatCode="&quot;H&quot;yy" sourceLinked="1"/>
        <c:majorTickMark val="none"/>
        <c:minorTickMark val="none"/>
        <c:tickLblPos val="none"/>
        <c:crossAx val="449896656"/>
        <c:crosses val="autoZero"/>
        <c:auto val="1"/>
        <c:lblOffset val="100"/>
        <c:baseTimeUnit val="years"/>
      </c:dateAx>
      <c:valAx>
        <c:axId val="44989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89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2580.64</c:v>
                </c:pt>
                <c:pt idx="1">
                  <c:v>2738.15</c:v>
                </c:pt>
                <c:pt idx="2">
                  <c:v>2773.97</c:v>
                </c:pt>
                <c:pt idx="3">
                  <c:v>2772.37</c:v>
                </c:pt>
                <c:pt idx="4">
                  <c:v>3379.03</c:v>
                </c:pt>
              </c:numCache>
            </c:numRef>
          </c:val>
          <c:extLst>
            <c:ext xmlns:c16="http://schemas.microsoft.com/office/drawing/2014/chart" uri="{C3380CC4-5D6E-409C-BE32-E72D297353CC}">
              <c16:uniqueId val="{00000000-13EE-44A1-8677-85CA6D317F65}"/>
            </c:ext>
          </c:extLst>
        </c:ser>
        <c:dLbls>
          <c:showLegendKey val="0"/>
          <c:showVal val="0"/>
          <c:showCatName val="0"/>
          <c:showSerName val="0"/>
          <c:showPercent val="0"/>
          <c:showBubbleSize val="0"/>
        </c:dLbls>
        <c:gapWidth val="150"/>
        <c:axId val="449892736"/>
        <c:axId val="449891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13EE-44A1-8677-85CA6D317F65}"/>
            </c:ext>
          </c:extLst>
        </c:ser>
        <c:dLbls>
          <c:showLegendKey val="0"/>
          <c:showVal val="0"/>
          <c:showCatName val="0"/>
          <c:showSerName val="0"/>
          <c:showPercent val="0"/>
          <c:showBubbleSize val="0"/>
        </c:dLbls>
        <c:marker val="1"/>
        <c:smooth val="0"/>
        <c:axId val="449892736"/>
        <c:axId val="449891560"/>
      </c:lineChart>
      <c:dateAx>
        <c:axId val="449892736"/>
        <c:scaling>
          <c:orientation val="minMax"/>
        </c:scaling>
        <c:delete val="1"/>
        <c:axPos val="b"/>
        <c:numFmt formatCode="&quot;H&quot;yy" sourceLinked="1"/>
        <c:majorTickMark val="none"/>
        <c:minorTickMark val="none"/>
        <c:tickLblPos val="none"/>
        <c:crossAx val="449891560"/>
        <c:crosses val="autoZero"/>
        <c:auto val="1"/>
        <c:lblOffset val="100"/>
        <c:baseTimeUnit val="years"/>
      </c:dateAx>
      <c:valAx>
        <c:axId val="44989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8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20.7</c:v>
                </c:pt>
                <c:pt idx="1">
                  <c:v>19.98</c:v>
                </c:pt>
                <c:pt idx="2">
                  <c:v>18.88</c:v>
                </c:pt>
                <c:pt idx="3">
                  <c:v>16.350000000000001</c:v>
                </c:pt>
                <c:pt idx="4">
                  <c:v>16.16</c:v>
                </c:pt>
              </c:numCache>
            </c:numRef>
          </c:val>
          <c:extLst>
            <c:ext xmlns:c16="http://schemas.microsoft.com/office/drawing/2014/chart" uri="{C3380CC4-5D6E-409C-BE32-E72D297353CC}">
              <c16:uniqueId val="{00000000-9B3B-4791-B3A3-9BFEE57497B0}"/>
            </c:ext>
          </c:extLst>
        </c:ser>
        <c:dLbls>
          <c:showLegendKey val="0"/>
          <c:showVal val="0"/>
          <c:showCatName val="0"/>
          <c:showSerName val="0"/>
          <c:showPercent val="0"/>
          <c:showBubbleSize val="0"/>
        </c:dLbls>
        <c:gapWidth val="150"/>
        <c:axId val="449898224"/>
        <c:axId val="449896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9B3B-4791-B3A3-9BFEE57497B0}"/>
            </c:ext>
          </c:extLst>
        </c:ser>
        <c:dLbls>
          <c:showLegendKey val="0"/>
          <c:showVal val="0"/>
          <c:showCatName val="0"/>
          <c:showSerName val="0"/>
          <c:showPercent val="0"/>
          <c:showBubbleSize val="0"/>
        </c:dLbls>
        <c:marker val="1"/>
        <c:smooth val="0"/>
        <c:axId val="449898224"/>
        <c:axId val="449896264"/>
      </c:lineChart>
      <c:dateAx>
        <c:axId val="449898224"/>
        <c:scaling>
          <c:orientation val="minMax"/>
        </c:scaling>
        <c:delete val="1"/>
        <c:axPos val="b"/>
        <c:numFmt formatCode="&quot;H&quot;yy" sourceLinked="1"/>
        <c:majorTickMark val="none"/>
        <c:minorTickMark val="none"/>
        <c:tickLblPos val="none"/>
        <c:crossAx val="449896264"/>
        <c:crosses val="autoZero"/>
        <c:auto val="1"/>
        <c:lblOffset val="100"/>
        <c:baseTimeUnit val="years"/>
      </c:dateAx>
      <c:valAx>
        <c:axId val="44989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89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804.44</c:v>
                </c:pt>
                <c:pt idx="1">
                  <c:v>832.19</c:v>
                </c:pt>
                <c:pt idx="2">
                  <c:v>877.43</c:v>
                </c:pt>
                <c:pt idx="3">
                  <c:v>1018.39</c:v>
                </c:pt>
                <c:pt idx="4">
                  <c:v>858.14</c:v>
                </c:pt>
              </c:numCache>
            </c:numRef>
          </c:val>
          <c:extLst>
            <c:ext xmlns:c16="http://schemas.microsoft.com/office/drawing/2014/chart" uri="{C3380CC4-5D6E-409C-BE32-E72D297353CC}">
              <c16:uniqueId val="{00000000-C321-4134-BF55-984770DEB7FF}"/>
            </c:ext>
          </c:extLst>
        </c:ser>
        <c:dLbls>
          <c:showLegendKey val="0"/>
          <c:showVal val="0"/>
          <c:showCatName val="0"/>
          <c:showSerName val="0"/>
          <c:showPercent val="0"/>
          <c:showBubbleSize val="0"/>
        </c:dLbls>
        <c:gapWidth val="150"/>
        <c:axId val="449894696"/>
        <c:axId val="44989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C321-4134-BF55-984770DEB7FF}"/>
            </c:ext>
          </c:extLst>
        </c:ser>
        <c:dLbls>
          <c:showLegendKey val="0"/>
          <c:showVal val="0"/>
          <c:showCatName val="0"/>
          <c:showSerName val="0"/>
          <c:showPercent val="0"/>
          <c:showBubbleSize val="0"/>
        </c:dLbls>
        <c:marker val="1"/>
        <c:smooth val="0"/>
        <c:axId val="449894696"/>
        <c:axId val="449895088"/>
      </c:lineChart>
      <c:dateAx>
        <c:axId val="449894696"/>
        <c:scaling>
          <c:orientation val="minMax"/>
        </c:scaling>
        <c:delete val="1"/>
        <c:axPos val="b"/>
        <c:numFmt formatCode="&quot;H&quot;yy" sourceLinked="1"/>
        <c:majorTickMark val="none"/>
        <c:minorTickMark val="none"/>
        <c:tickLblPos val="none"/>
        <c:crossAx val="449895088"/>
        <c:crosses val="autoZero"/>
        <c:auto val="1"/>
        <c:lblOffset val="100"/>
        <c:baseTimeUnit val="years"/>
      </c:dateAx>
      <c:valAx>
        <c:axId val="44989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89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岡崎市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387791</v>
      </c>
      <c r="AM8" s="67"/>
      <c r="AN8" s="67"/>
      <c r="AO8" s="67"/>
      <c r="AP8" s="67"/>
      <c r="AQ8" s="67"/>
      <c r="AR8" s="67"/>
      <c r="AS8" s="67"/>
      <c r="AT8" s="66">
        <f>データ!$S$6</f>
        <v>387.2</v>
      </c>
      <c r="AU8" s="66"/>
      <c r="AV8" s="66"/>
      <c r="AW8" s="66"/>
      <c r="AX8" s="66"/>
      <c r="AY8" s="66"/>
      <c r="AZ8" s="66"/>
      <c r="BA8" s="66"/>
      <c r="BB8" s="66">
        <f>データ!$T$6</f>
        <v>1001.53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0.92</v>
      </c>
      <c r="Q10" s="66"/>
      <c r="R10" s="66"/>
      <c r="S10" s="66"/>
      <c r="T10" s="66"/>
      <c r="U10" s="66"/>
      <c r="V10" s="66"/>
      <c r="W10" s="67">
        <f>データ!$Q$6</f>
        <v>2684</v>
      </c>
      <c r="X10" s="67"/>
      <c r="Y10" s="67"/>
      <c r="Z10" s="67"/>
      <c r="AA10" s="67"/>
      <c r="AB10" s="67"/>
      <c r="AC10" s="67"/>
      <c r="AD10" s="2"/>
      <c r="AE10" s="2"/>
      <c r="AF10" s="2"/>
      <c r="AG10" s="2"/>
      <c r="AH10" s="2"/>
      <c r="AI10" s="2"/>
      <c r="AJ10" s="2"/>
      <c r="AK10" s="2"/>
      <c r="AL10" s="67">
        <f>データ!$U$6</f>
        <v>3553</v>
      </c>
      <c r="AM10" s="67"/>
      <c r="AN10" s="67"/>
      <c r="AO10" s="67"/>
      <c r="AP10" s="67"/>
      <c r="AQ10" s="67"/>
      <c r="AR10" s="67"/>
      <c r="AS10" s="67"/>
      <c r="AT10" s="66">
        <f>データ!$V$6</f>
        <v>22</v>
      </c>
      <c r="AU10" s="66"/>
      <c r="AV10" s="66"/>
      <c r="AW10" s="66"/>
      <c r="AX10" s="66"/>
      <c r="AY10" s="66"/>
      <c r="AZ10" s="66"/>
      <c r="BA10" s="66"/>
      <c r="BB10" s="66">
        <f>データ!$W$6</f>
        <v>161.5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114</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tcJYI60/uYbjuXe2ShnzfuFs9/NYM4nxPtG6oUoZfk25wwrYCfbQLoOgVNT3xfcQpLCa2kTeWdR2cu8ePeX4nQ==" saltValue="H8YWJjW529/ctj7pXIzCD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232025</v>
      </c>
      <c r="D6" s="34">
        <f t="shared" si="3"/>
        <v>47</v>
      </c>
      <c r="E6" s="34">
        <f t="shared" si="3"/>
        <v>1</v>
      </c>
      <c r="F6" s="34">
        <f t="shared" si="3"/>
        <v>0</v>
      </c>
      <c r="G6" s="34">
        <f t="shared" si="3"/>
        <v>0</v>
      </c>
      <c r="H6" s="34" t="str">
        <f t="shared" si="3"/>
        <v>愛知県　岡崎市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0.92</v>
      </c>
      <c r="Q6" s="35">
        <f t="shared" si="3"/>
        <v>2684</v>
      </c>
      <c r="R6" s="35">
        <f t="shared" si="3"/>
        <v>387791</v>
      </c>
      <c r="S6" s="35">
        <f t="shared" si="3"/>
        <v>387.2</v>
      </c>
      <c r="T6" s="35">
        <f t="shared" si="3"/>
        <v>1001.53</v>
      </c>
      <c r="U6" s="35">
        <f t="shared" si="3"/>
        <v>3553</v>
      </c>
      <c r="V6" s="35">
        <f t="shared" si="3"/>
        <v>22</v>
      </c>
      <c r="W6" s="35">
        <f t="shared" si="3"/>
        <v>161.5</v>
      </c>
      <c r="X6" s="36">
        <f>IF(X7="",NA(),X7)</f>
        <v>62.22</v>
      </c>
      <c r="Y6" s="36">
        <f t="shared" ref="Y6:AG6" si="4">IF(Y7="",NA(),Y7)</f>
        <v>60.09</v>
      </c>
      <c r="Z6" s="36">
        <f t="shared" si="4"/>
        <v>57.54</v>
      </c>
      <c r="AA6" s="36">
        <f t="shared" si="4"/>
        <v>58.16</v>
      </c>
      <c r="AB6" s="36">
        <f t="shared" si="4"/>
        <v>92.13</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2580.64</v>
      </c>
      <c r="BF6" s="36">
        <f t="shared" ref="BF6:BN6" si="7">IF(BF7="",NA(),BF7)</f>
        <v>2738.15</v>
      </c>
      <c r="BG6" s="36">
        <f t="shared" si="7"/>
        <v>2773.97</v>
      </c>
      <c r="BH6" s="36">
        <f t="shared" si="7"/>
        <v>2772.37</v>
      </c>
      <c r="BI6" s="36">
        <f t="shared" si="7"/>
        <v>3379.03</v>
      </c>
      <c r="BJ6" s="36">
        <f t="shared" si="7"/>
        <v>1134.67</v>
      </c>
      <c r="BK6" s="36">
        <f t="shared" si="7"/>
        <v>1144.79</v>
      </c>
      <c r="BL6" s="36">
        <f t="shared" si="7"/>
        <v>1061.58</v>
      </c>
      <c r="BM6" s="36">
        <f t="shared" si="7"/>
        <v>1007.7</v>
      </c>
      <c r="BN6" s="36">
        <f t="shared" si="7"/>
        <v>1018.52</v>
      </c>
      <c r="BO6" s="35" t="str">
        <f>IF(BO7="","",IF(BO7="-","【-】","【"&amp;SUBSTITUTE(TEXT(BO7,"#,##0.00"),"-","△")&amp;"】"))</f>
        <v>【1,084.05】</v>
      </c>
      <c r="BP6" s="36">
        <f>IF(BP7="",NA(),BP7)</f>
        <v>20.7</v>
      </c>
      <c r="BQ6" s="36">
        <f t="shared" ref="BQ6:BY6" si="8">IF(BQ7="",NA(),BQ7)</f>
        <v>19.98</v>
      </c>
      <c r="BR6" s="36">
        <f t="shared" si="8"/>
        <v>18.88</v>
      </c>
      <c r="BS6" s="36">
        <f t="shared" si="8"/>
        <v>16.350000000000001</v>
      </c>
      <c r="BT6" s="36">
        <f t="shared" si="8"/>
        <v>16.16</v>
      </c>
      <c r="BU6" s="36">
        <f t="shared" si="8"/>
        <v>40.6</v>
      </c>
      <c r="BV6" s="36">
        <f t="shared" si="8"/>
        <v>56.04</v>
      </c>
      <c r="BW6" s="36">
        <f t="shared" si="8"/>
        <v>58.52</v>
      </c>
      <c r="BX6" s="36">
        <f t="shared" si="8"/>
        <v>59.22</v>
      </c>
      <c r="BY6" s="36">
        <f t="shared" si="8"/>
        <v>58.79</v>
      </c>
      <c r="BZ6" s="35" t="str">
        <f>IF(BZ7="","",IF(BZ7="-","【-】","【"&amp;SUBSTITUTE(TEXT(BZ7,"#,##0.00"),"-","△")&amp;"】"))</f>
        <v>【53.46】</v>
      </c>
      <c r="CA6" s="36">
        <f>IF(CA7="",NA(),CA7)</f>
        <v>804.44</v>
      </c>
      <c r="CB6" s="36">
        <f t="shared" ref="CB6:CJ6" si="9">IF(CB7="",NA(),CB7)</f>
        <v>832.19</v>
      </c>
      <c r="CC6" s="36">
        <f t="shared" si="9"/>
        <v>877.43</v>
      </c>
      <c r="CD6" s="36">
        <f t="shared" si="9"/>
        <v>1018.39</v>
      </c>
      <c r="CE6" s="36">
        <f t="shared" si="9"/>
        <v>858.14</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41.55</v>
      </c>
      <c r="CM6" s="36">
        <f t="shared" ref="CM6:CU6" si="10">IF(CM7="",NA(),CM7)</f>
        <v>41.6</v>
      </c>
      <c r="CN6" s="36">
        <f t="shared" si="10"/>
        <v>42.86</v>
      </c>
      <c r="CO6" s="36">
        <f t="shared" si="10"/>
        <v>43.16</v>
      </c>
      <c r="CP6" s="36">
        <f t="shared" si="10"/>
        <v>40.799999999999997</v>
      </c>
      <c r="CQ6" s="36">
        <f t="shared" si="10"/>
        <v>57.29</v>
      </c>
      <c r="CR6" s="36">
        <f t="shared" si="10"/>
        <v>55.9</v>
      </c>
      <c r="CS6" s="36">
        <f t="shared" si="10"/>
        <v>57.3</v>
      </c>
      <c r="CT6" s="36">
        <f t="shared" si="10"/>
        <v>56.76</v>
      </c>
      <c r="CU6" s="36">
        <f t="shared" si="10"/>
        <v>56.04</v>
      </c>
      <c r="CV6" s="35" t="str">
        <f>IF(CV7="","",IF(CV7="-","【-】","【"&amp;SUBSTITUTE(TEXT(CV7,"#,##0.00"),"-","△")&amp;"】"))</f>
        <v>【54.90】</v>
      </c>
      <c r="CW6" s="36">
        <f>IF(CW7="",NA(),CW7)</f>
        <v>82.97</v>
      </c>
      <c r="CX6" s="36">
        <f t="shared" ref="CX6:DF6" si="11">IF(CX7="",NA(),CX7)</f>
        <v>82.91</v>
      </c>
      <c r="CY6" s="36">
        <f t="shared" si="11"/>
        <v>80.89</v>
      </c>
      <c r="CZ6" s="36">
        <f t="shared" si="11"/>
        <v>78.72</v>
      </c>
      <c r="DA6" s="36">
        <f t="shared" si="11"/>
        <v>79.69</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1.0900000000000001</v>
      </c>
      <c r="EE6" s="36">
        <f t="shared" ref="EE6:EM6" si="14">IF(EE7="",NA(),EE7)</f>
        <v>0.75</v>
      </c>
      <c r="EF6" s="36">
        <f t="shared" si="14"/>
        <v>0.43</v>
      </c>
      <c r="EG6" s="36">
        <f t="shared" si="14"/>
        <v>0.42</v>
      </c>
      <c r="EH6" s="36">
        <f t="shared" si="14"/>
        <v>1.19</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232025</v>
      </c>
      <c r="D7" s="38">
        <v>47</v>
      </c>
      <c r="E7" s="38">
        <v>1</v>
      </c>
      <c r="F7" s="38">
        <v>0</v>
      </c>
      <c r="G7" s="38">
        <v>0</v>
      </c>
      <c r="H7" s="38" t="s">
        <v>95</v>
      </c>
      <c r="I7" s="38" t="s">
        <v>96</v>
      </c>
      <c r="J7" s="38" t="s">
        <v>97</v>
      </c>
      <c r="K7" s="38" t="s">
        <v>98</v>
      </c>
      <c r="L7" s="38" t="s">
        <v>99</v>
      </c>
      <c r="M7" s="38" t="s">
        <v>100</v>
      </c>
      <c r="N7" s="39" t="s">
        <v>101</v>
      </c>
      <c r="O7" s="39" t="s">
        <v>102</v>
      </c>
      <c r="P7" s="39">
        <v>0.92</v>
      </c>
      <c r="Q7" s="39">
        <v>2684</v>
      </c>
      <c r="R7" s="39">
        <v>387791</v>
      </c>
      <c r="S7" s="39">
        <v>387.2</v>
      </c>
      <c r="T7" s="39">
        <v>1001.53</v>
      </c>
      <c r="U7" s="39">
        <v>3553</v>
      </c>
      <c r="V7" s="39">
        <v>22</v>
      </c>
      <c r="W7" s="39">
        <v>161.5</v>
      </c>
      <c r="X7" s="39">
        <v>62.22</v>
      </c>
      <c r="Y7" s="39">
        <v>60.09</v>
      </c>
      <c r="Z7" s="39">
        <v>57.54</v>
      </c>
      <c r="AA7" s="39">
        <v>58.16</v>
      </c>
      <c r="AB7" s="39">
        <v>92.13</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2580.64</v>
      </c>
      <c r="BF7" s="39">
        <v>2738.15</v>
      </c>
      <c r="BG7" s="39">
        <v>2773.97</v>
      </c>
      <c r="BH7" s="39">
        <v>2772.37</v>
      </c>
      <c r="BI7" s="39">
        <v>3379.03</v>
      </c>
      <c r="BJ7" s="39">
        <v>1134.67</v>
      </c>
      <c r="BK7" s="39">
        <v>1144.79</v>
      </c>
      <c r="BL7" s="39">
        <v>1061.58</v>
      </c>
      <c r="BM7" s="39">
        <v>1007.7</v>
      </c>
      <c r="BN7" s="39">
        <v>1018.52</v>
      </c>
      <c r="BO7" s="39">
        <v>1084.05</v>
      </c>
      <c r="BP7" s="39">
        <v>20.7</v>
      </c>
      <c r="BQ7" s="39">
        <v>19.98</v>
      </c>
      <c r="BR7" s="39">
        <v>18.88</v>
      </c>
      <c r="BS7" s="39">
        <v>16.350000000000001</v>
      </c>
      <c r="BT7" s="39">
        <v>16.16</v>
      </c>
      <c r="BU7" s="39">
        <v>40.6</v>
      </c>
      <c r="BV7" s="39">
        <v>56.04</v>
      </c>
      <c r="BW7" s="39">
        <v>58.52</v>
      </c>
      <c r="BX7" s="39">
        <v>59.22</v>
      </c>
      <c r="BY7" s="39">
        <v>58.79</v>
      </c>
      <c r="BZ7" s="39">
        <v>53.46</v>
      </c>
      <c r="CA7" s="39">
        <v>804.44</v>
      </c>
      <c r="CB7" s="39">
        <v>832.19</v>
      </c>
      <c r="CC7" s="39">
        <v>877.43</v>
      </c>
      <c r="CD7" s="39">
        <v>1018.39</v>
      </c>
      <c r="CE7" s="39">
        <v>858.14</v>
      </c>
      <c r="CF7" s="39">
        <v>440.03</v>
      </c>
      <c r="CG7" s="39">
        <v>304.35000000000002</v>
      </c>
      <c r="CH7" s="39">
        <v>296.3</v>
      </c>
      <c r="CI7" s="39">
        <v>292.89999999999998</v>
      </c>
      <c r="CJ7" s="39">
        <v>298.25</v>
      </c>
      <c r="CK7" s="39">
        <v>300.47000000000003</v>
      </c>
      <c r="CL7" s="39">
        <v>41.55</v>
      </c>
      <c r="CM7" s="39">
        <v>41.6</v>
      </c>
      <c r="CN7" s="39">
        <v>42.86</v>
      </c>
      <c r="CO7" s="39">
        <v>43.16</v>
      </c>
      <c r="CP7" s="39">
        <v>40.799999999999997</v>
      </c>
      <c r="CQ7" s="39">
        <v>57.29</v>
      </c>
      <c r="CR7" s="39">
        <v>55.9</v>
      </c>
      <c r="CS7" s="39">
        <v>57.3</v>
      </c>
      <c r="CT7" s="39">
        <v>56.76</v>
      </c>
      <c r="CU7" s="39">
        <v>56.04</v>
      </c>
      <c r="CV7" s="39">
        <v>54.9</v>
      </c>
      <c r="CW7" s="39">
        <v>82.97</v>
      </c>
      <c r="CX7" s="39">
        <v>82.91</v>
      </c>
      <c r="CY7" s="39">
        <v>80.89</v>
      </c>
      <c r="CZ7" s="39">
        <v>78.72</v>
      </c>
      <c r="DA7" s="39">
        <v>79.69</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1.0900000000000001</v>
      </c>
      <c r="EE7" s="39">
        <v>0.75</v>
      </c>
      <c r="EF7" s="39">
        <v>0.43</v>
      </c>
      <c r="EG7" s="39">
        <v>0.42</v>
      </c>
      <c r="EH7" s="39">
        <v>1.19</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110</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2021-02-12T02:07:51Z</cp:lastPrinted>
  <dcterms:created xsi:type="dcterms:W3CDTF">2020-12-04T02:21:07Z</dcterms:created>
  <dcterms:modified xsi:type="dcterms:W3CDTF">2021-02-12T02:07:52Z</dcterms:modified>
  <cp:category/>
</cp:coreProperties>
</file>