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jvhhGCvEJxTh0BE6ueqKtKy3a08oVxAJvzsWgG/aAnTOSbRwYy1OX7JM79V83IxAwQaQ1fXEyR76XldemYRQsA==" workbookSaltValue="/t7Uz5+4YG3d2oGMoOprGw==" workbookSpinCount="100000" lockStructure="1"/>
  <bookViews>
    <workbookView xWindow="0" yWindow="0" windowWidth="20490" windowHeight="7530"/>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FL54" i="4"/>
  <c r="FL32" i="4"/>
  <c r="MH78" i="4"/>
  <c r="IZ54" i="4"/>
  <c r="IZ32" i="4"/>
  <c r="CS78" i="4"/>
  <c r="BX54" i="4"/>
  <c r="BX32" i="4"/>
  <c r="C11" i="5"/>
  <c r="D11" i="5"/>
  <c r="E11" i="5"/>
  <c r="B11" i="5"/>
  <c r="JJ78" i="4" l="1"/>
  <c r="GR54" i="4"/>
  <c r="GR32" i="4"/>
  <c r="DD54" i="4"/>
  <c r="DD32" i="4"/>
  <c r="U78" i="4"/>
  <c r="P54" i="4"/>
  <c r="P32" i="4"/>
  <c r="KF54" i="4"/>
  <c r="KF32" i="4"/>
  <c r="EO78" i="4"/>
  <c r="KC78" i="4"/>
  <c r="HG54" i="4"/>
  <c r="AE54" i="4"/>
  <c r="FH78" i="4"/>
  <c r="DS54" i="4"/>
  <c r="DS32" i="4"/>
  <c r="AN78" i="4"/>
  <c r="KU54" i="4"/>
  <c r="KU32" i="4"/>
  <c r="HG32" i="4"/>
  <c r="AE32" i="4"/>
  <c r="BZ78" i="4"/>
  <c r="BI54" i="4"/>
  <c r="LY54" i="4"/>
  <c r="LY32" i="4"/>
  <c r="LO78" i="4"/>
  <c r="IK54" i="4"/>
  <c r="IK32" i="4"/>
  <c r="GT78" i="4"/>
  <c r="EW54" i="4"/>
  <c r="EW32" i="4"/>
  <c r="BI32" i="4"/>
  <c r="GA78" i="4"/>
  <c r="EH32" i="4"/>
  <c r="BG78" i="4"/>
  <c r="AT54" i="4"/>
  <c r="AT32" i="4"/>
  <c r="LJ32" i="4"/>
  <c r="KV78" i="4"/>
  <c r="HV54" i="4"/>
  <c r="HV32" i="4"/>
  <c r="EH54" i="4"/>
  <c r="LJ54" i="4"/>
</calcChain>
</file>

<file path=xl/sharedStrings.xml><?xml version="1.0" encoding="utf-8"?>
<sst xmlns="http://schemas.openxmlformats.org/spreadsheetml/2006/main" count="321" uniqueCount="206">
  <si>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</si>
  <si>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</si>
  <si>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</si>
  <si>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</si>
  <si>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</si>
  <si>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</si>
  <si>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</si>
  <si>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</si>
  <si>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</si>
  <si>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</si>
  <si>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</si>
  <si>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</si>
  <si>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</si>
  <si>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</si>
  <si>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</si>
  <si>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</si>
  <si>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</si>
  <si>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</si>
  <si>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</si>
  <si>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</si>
  <si>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</si>
  <si>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</si>
  <si>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</si>
  <si>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</si>
  <si>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</si>
  <si>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</si>
  <si>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</si>
  <si>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</si>
  <si>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</si>
  <si>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</si>
  <si>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</si>
  <si>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</si>
  <si>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</si>
  <si>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</si>
  <si>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</si>
  <si>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</si>
  <si>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</si>
  <si>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</si>
  <si>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</si>
  <si>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</si>
  <si>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</si>
  <si>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</si>
  <si>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</si>
  <si>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</si>
  <si>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</si>
  <si>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</si>
  <si>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</si>
  <si>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</si>
  <si>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</si>
  <si>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</si>
  <si>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</si>
  <si>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</si>
  <si>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</si>
  <si>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</si>
  <si>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</si>
  <si>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</si>
  <si>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</si>
  <si>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</si>
  <si>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</si>
  <si>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</si>
  <si>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</si>
  <si>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</si>
  <si>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</si>
  <si>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</si>
  <si>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</si>
  <si>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</si>
  <si>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</si>
  <si>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</si>
  <si>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</si>
  <si>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</si>
  <si>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</si>
  <si>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</si>
  <si>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</si>
  <si>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</si>
  <si>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</si>
  <si>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</si>
  <si>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</si>
  <si>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</si>
  <si>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</si>
  <si>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</si>
  <si>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</si>
  <si>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</si>
  <si>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</si>
  <si>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</si>
  <si>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</si>
  <si>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</si>
  <si>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</si>
  <si>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</si>
  <si>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</si>
  <si>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</si>
  <si>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</si>
  <si>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</si>
  <si>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</si>
  <si>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</si>
  <si>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</si>
  <si>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</si>
  <si>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</si>
  <si>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</si>
  <si>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</si>
  <si>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</si>
  <si>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</si>
  <si>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</si>
  <si>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</si>
  <si>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</si>
  <si>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</si>
  <si>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</si>
  <si>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</si>
  <si>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</si>
  <si>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</si>
  <si>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</si>
  <si>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</si>
  <si>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</si>
  <si>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</si>
  <si>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</si>
  <si>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</si>
  <si>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</si>
  <si>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</si>
  <si>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</si>
  <si>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</si>
  <si>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</si>
  <si>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</si>
  <si>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</si>
  <si>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</si>
  <si>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</si>
  <si>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</si>
  <si>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</si>
  <si>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</si>
  <si>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</si>
  <si>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</si>
  <si>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</si>
  <si>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</si>
  <si>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</si>
  <si>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</si>
  <si>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</si>
  <si>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</si>
  <si>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</si>
  <si>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</si>
  <si>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</si>
  <si>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</si>
  <si>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</si>
  <si>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</si>
  <si>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</si>
  <si>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</si>
  <si>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</si>
  <si>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</si>
  <si>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</si>
  <si>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</si>
  <si>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</si>
  <si>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</si>
  <si>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</si>
  <si>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</si>
  <si>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</si>
  <si>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</si>
  <si>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</si>
  <si>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</si>
  <si>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</si>
  <si>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</si>
  <si>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</si>
  <si>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</si>
  <si>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</si>
  <si>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</si>
  <si>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</si>
  <si>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</si>
  <si>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</si>
  <si>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</si>
  <si>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</si>
  <si>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</si>
  <si>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</si>
  <si>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</si>
  <si>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</si>
  <si>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</si>
  <si>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</si>
  <si>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当該値(N-2)</t>
    <phoneticPr fontId="5"/>
  </si>
  <si>
    <t>当該値(N-1)</t>
    <phoneticPr fontId="5"/>
  </si>
  <si>
    <t>当該値(N-2)</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</si>
  <si>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</si>
  <si>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</si>
  <si>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</si>
  <si>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</si>
  <si>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</si>
  <si>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</si>
  <si>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</si>
  <si>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</si>
  <si>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</si>
  <si>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公立陶生病院組合</t>
  </si>
  <si>
    <t>公立陶生病院</t>
  </si>
  <si>
    <t>当然財務</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</si>
  <si>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</si>
  <si>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</si>
  <si>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</si>
  <si>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</si>
  <si>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</si>
  <si>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</si>
  <si>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</si>
  <si>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</si>
  <si>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</si>
  <si>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</si>
  <si>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</si>
  <si>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</si>
  <si>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</si>
  <si>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</si>
  <si>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</si>
  <si>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29年度新病棟竣工、医療情報システム、主要な医療器械等の有形固定資産を取得。平成30年5月新病棟運用開始、許可病床数701床から633床に減床。令和元年度旧病棟解体、平面駐車場整備などの外構工事の完成をもって建替事業完了。以上のような経緯をたどり、建物、構築物の老朽化に対応できたことは①有形固定資産減価償却率が示している。②器械備品減価償却率については、予定どおりの推移ではあるが、今後の医療器械の購入では、必要なものを必要な時期にという経営判断と財政面での計画性の両立を図った設備投資が必要である。③1床当たり有形固定資産は、旧病棟分の除却により下がり、短期的には今年度の数値をベースに推移していくものと見込んでいる。</t>
    <rPh sb="0" eb="2">
      <t>ヘイセイ</t>
    </rPh>
    <rPh sb="4" eb="6">
      <t>ネンド</t>
    </rPh>
    <rPh sb="6" eb="9">
      <t>シンビョウトウ</t>
    </rPh>
    <rPh sb="9" eb="11">
      <t>シュンコウ</t>
    </rPh>
    <rPh sb="12" eb="14">
      <t>イリョウ</t>
    </rPh>
    <rPh sb="14" eb="16">
      <t>ジョウホウ</t>
    </rPh>
    <rPh sb="21" eb="23">
      <t>シュヨウ</t>
    </rPh>
    <rPh sb="24" eb="26">
      <t>イリョウ</t>
    </rPh>
    <rPh sb="26" eb="28">
      <t>キカイ</t>
    </rPh>
    <rPh sb="28" eb="29">
      <t>トウ</t>
    </rPh>
    <rPh sb="30" eb="32">
      <t>ユウケイ</t>
    </rPh>
    <rPh sb="32" eb="34">
      <t>コテイ</t>
    </rPh>
    <rPh sb="34" eb="36">
      <t>シサン</t>
    </rPh>
    <rPh sb="37" eb="39">
      <t>シュトク</t>
    </rPh>
    <rPh sb="40" eb="42">
      <t>ヘイセイ</t>
    </rPh>
    <rPh sb="44" eb="45">
      <t>ネン</t>
    </rPh>
    <rPh sb="46" eb="47">
      <t>ガツ</t>
    </rPh>
    <rPh sb="47" eb="50">
      <t>シンビョウトウ</t>
    </rPh>
    <rPh sb="50" eb="52">
      <t>ウンヨウ</t>
    </rPh>
    <rPh sb="52" eb="54">
      <t>カイシ</t>
    </rPh>
    <rPh sb="55" eb="57">
      <t>キョカ</t>
    </rPh>
    <rPh sb="57" eb="59">
      <t>ビョウショウ</t>
    </rPh>
    <rPh sb="59" eb="60">
      <t>スウ</t>
    </rPh>
    <rPh sb="63" eb="64">
      <t>ユカ</t>
    </rPh>
    <rPh sb="69" eb="70">
      <t>ユカ</t>
    </rPh>
    <rPh sb="74" eb="76">
      <t>レイワ</t>
    </rPh>
    <rPh sb="76" eb="78">
      <t>ガンネン</t>
    </rPh>
    <rPh sb="78" eb="79">
      <t>ド</t>
    </rPh>
    <rPh sb="79" eb="82">
      <t>キュウビョウトウ</t>
    </rPh>
    <rPh sb="82" eb="84">
      <t>カイタイ</t>
    </rPh>
    <rPh sb="85" eb="87">
      <t>ヘイメン</t>
    </rPh>
    <rPh sb="87" eb="90">
      <t>チュウシャジョウ</t>
    </rPh>
    <rPh sb="90" eb="92">
      <t>セイビ</t>
    </rPh>
    <rPh sb="95" eb="97">
      <t>ガイコウ</t>
    </rPh>
    <rPh sb="97" eb="99">
      <t>コウジ</t>
    </rPh>
    <rPh sb="100" eb="102">
      <t>カンセイ</t>
    </rPh>
    <rPh sb="106" eb="108">
      <t>タテカ</t>
    </rPh>
    <rPh sb="108" eb="110">
      <t>ジギョウ</t>
    </rPh>
    <rPh sb="110" eb="112">
      <t>カンリョウ</t>
    </rPh>
    <rPh sb="113" eb="115">
      <t>イジョウ</t>
    </rPh>
    <rPh sb="119" eb="121">
      <t>ケイイ</t>
    </rPh>
    <rPh sb="126" eb="128">
      <t>タテモノ</t>
    </rPh>
    <rPh sb="129" eb="132">
      <t>コウチクブツ</t>
    </rPh>
    <rPh sb="133" eb="136">
      <t>ロウキュウカ</t>
    </rPh>
    <rPh sb="137" eb="139">
      <t>タイオウ</t>
    </rPh>
    <rPh sb="158" eb="159">
      <t>シメ</t>
    </rPh>
    <rPh sb="165" eb="167">
      <t>キカイ</t>
    </rPh>
    <rPh sb="167" eb="169">
      <t>ビヒン</t>
    </rPh>
    <rPh sb="169" eb="171">
      <t>ゲンカ</t>
    </rPh>
    <rPh sb="171" eb="173">
      <t>ショウキャク</t>
    </rPh>
    <rPh sb="173" eb="174">
      <t>リツ</t>
    </rPh>
    <rPh sb="180" eb="182">
      <t>ヨテイ</t>
    </rPh>
    <rPh sb="186" eb="188">
      <t>スイイ</t>
    </rPh>
    <rPh sb="194" eb="196">
      <t>コンゴ</t>
    </rPh>
    <rPh sb="197" eb="199">
      <t>イリョウ</t>
    </rPh>
    <rPh sb="199" eb="201">
      <t>キカイ</t>
    </rPh>
    <rPh sb="202" eb="204">
      <t>コウニュウ</t>
    </rPh>
    <rPh sb="207" eb="209">
      <t>ヒツヨウ</t>
    </rPh>
    <rPh sb="213" eb="215">
      <t>ヒツヨウ</t>
    </rPh>
    <rPh sb="216" eb="218">
      <t>ジキ</t>
    </rPh>
    <rPh sb="222" eb="224">
      <t>ケイエイ</t>
    </rPh>
    <rPh sb="224" eb="226">
      <t>ハンダン</t>
    </rPh>
    <rPh sb="227" eb="230">
      <t>ザイセイメン</t>
    </rPh>
    <rPh sb="232" eb="234">
      <t>ケイカク</t>
    </rPh>
    <rPh sb="236" eb="238">
      <t>リョウリツ</t>
    </rPh>
    <rPh sb="239" eb="240">
      <t>ハカ</t>
    </rPh>
    <rPh sb="242" eb="244">
      <t>セツビ</t>
    </rPh>
    <rPh sb="244" eb="246">
      <t>トウシ</t>
    </rPh>
    <rPh sb="247" eb="249">
      <t>ヒツヨウ</t>
    </rPh>
    <rPh sb="255" eb="256">
      <t>ユカ</t>
    </rPh>
    <rPh sb="256" eb="257">
      <t>ア</t>
    </rPh>
    <rPh sb="259" eb="261">
      <t>ユウケイ</t>
    </rPh>
    <rPh sb="261" eb="263">
      <t>コテイ</t>
    </rPh>
    <rPh sb="263" eb="265">
      <t>シサン</t>
    </rPh>
    <rPh sb="267" eb="270">
      <t>キュウビョウトウ</t>
    </rPh>
    <rPh sb="270" eb="271">
      <t>ブン</t>
    </rPh>
    <rPh sb="272" eb="274">
      <t>ジョキャク</t>
    </rPh>
    <rPh sb="277" eb="278">
      <t>サ</t>
    </rPh>
    <rPh sb="286" eb="289">
      <t>コンネンド</t>
    </rPh>
    <rPh sb="290" eb="292">
      <t>スウチ</t>
    </rPh>
    <rPh sb="297" eb="299">
      <t>スイイ</t>
    </rPh>
    <phoneticPr fontId="5"/>
  </si>
  <si>
    <t>令和元年度は、収益力強化に資する取り組みとして地域医療連携の強化、病床管理の効率化を推進し、前年度を大きく上回ることができた。支出の面では、大規模な設備投資に係る減価償却費によって収支が圧迫された状況であることは明らかであるが、増収に伴い材料費も大幅に増加した。対応策として年度途中から導入した一括購入、在庫管理等を効率的に運用できる院内物流管理システムによる費用縮減の効果も出始めた。最後に旧病棟の除却損（特別損失）により平成21年度以来の累積欠損金の計上となった。今後も厳しい財政運営となる見通しであるが、当院の役割を果たしつつ経常収支の改善に注力し、再び累積黒字病院となることを目標に努力していく。（平成28年度改革プラン策定済み、令和3年度見直し予定）</t>
    <rPh sb="0" eb="2">
      <t>レイワ</t>
    </rPh>
    <rPh sb="2" eb="4">
      <t>ガンネン</t>
    </rPh>
    <rPh sb="4" eb="5">
      <t>ド</t>
    </rPh>
    <rPh sb="7" eb="10">
      <t>シュウエキリョク</t>
    </rPh>
    <rPh sb="10" eb="12">
      <t>キョウカ</t>
    </rPh>
    <rPh sb="13" eb="14">
      <t>シ</t>
    </rPh>
    <rPh sb="16" eb="17">
      <t>ト</t>
    </rPh>
    <rPh sb="18" eb="19">
      <t>ク</t>
    </rPh>
    <rPh sb="23" eb="25">
      <t>チイキ</t>
    </rPh>
    <rPh sb="25" eb="27">
      <t>イリョウ</t>
    </rPh>
    <rPh sb="27" eb="29">
      <t>レンケイ</t>
    </rPh>
    <rPh sb="30" eb="32">
      <t>キョウカ</t>
    </rPh>
    <rPh sb="33" eb="35">
      <t>ビョウショウ</t>
    </rPh>
    <rPh sb="35" eb="37">
      <t>カンリ</t>
    </rPh>
    <rPh sb="38" eb="41">
      <t>コウリツカ</t>
    </rPh>
    <rPh sb="42" eb="44">
      <t>スイシン</t>
    </rPh>
    <rPh sb="46" eb="49">
      <t>ゼンネンド</t>
    </rPh>
    <rPh sb="50" eb="51">
      <t>オオ</t>
    </rPh>
    <rPh sb="53" eb="55">
      <t>ウワマワ</t>
    </rPh>
    <rPh sb="63" eb="65">
      <t>シシュツ</t>
    </rPh>
    <rPh sb="66" eb="67">
      <t>メン</t>
    </rPh>
    <rPh sb="70" eb="73">
      <t>ダイキボ</t>
    </rPh>
    <rPh sb="74" eb="76">
      <t>セツビ</t>
    </rPh>
    <rPh sb="76" eb="78">
      <t>トウシ</t>
    </rPh>
    <rPh sb="79" eb="80">
      <t>カカ</t>
    </rPh>
    <rPh sb="81" eb="86">
      <t>ゲンカショウキャクヒ</t>
    </rPh>
    <rPh sb="93" eb="95">
      <t>アッパク</t>
    </rPh>
    <rPh sb="98" eb="100">
      <t>ジョウキョウ</t>
    </rPh>
    <rPh sb="106" eb="107">
      <t>アキ</t>
    </rPh>
    <rPh sb="117" eb="118">
      <t>トモナ</t>
    </rPh>
    <rPh sb="119" eb="122">
      <t>ザイリョウヒ</t>
    </rPh>
    <rPh sb="123" eb="125">
      <t>オオハバ</t>
    </rPh>
    <rPh sb="126" eb="128">
      <t>ゾウカ</t>
    </rPh>
    <rPh sb="131" eb="133">
      <t>タイオウ</t>
    </rPh>
    <rPh sb="133" eb="134">
      <t>サク</t>
    </rPh>
    <rPh sb="137" eb="139">
      <t>ネンド</t>
    </rPh>
    <rPh sb="139" eb="141">
      <t>トチュウ</t>
    </rPh>
    <rPh sb="160" eb="161">
      <t>テキ</t>
    </rPh>
    <rPh sb="162" eb="164">
      <t>ウンヨウ</t>
    </rPh>
    <rPh sb="180" eb="182">
      <t>ヒヨウ</t>
    </rPh>
    <rPh sb="182" eb="184">
      <t>シュクゲン</t>
    </rPh>
    <rPh sb="185" eb="187">
      <t>コウカ</t>
    </rPh>
    <rPh sb="188" eb="190">
      <t>デハジ</t>
    </rPh>
    <rPh sb="193" eb="195">
      <t>サイゴ</t>
    </rPh>
    <rPh sb="204" eb="206">
      <t>トクベツ</t>
    </rPh>
    <rPh sb="206" eb="208">
      <t>ソンシツ</t>
    </rPh>
    <rPh sb="212" eb="214">
      <t>ヘイセイ</t>
    </rPh>
    <rPh sb="216" eb="218">
      <t>ネンド</t>
    </rPh>
    <rPh sb="218" eb="220">
      <t>イライ</t>
    </rPh>
    <rPh sb="221" eb="223">
      <t>ルイセキ</t>
    </rPh>
    <rPh sb="223" eb="225">
      <t>ケッソン</t>
    </rPh>
    <rPh sb="225" eb="226">
      <t>キン</t>
    </rPh>
    <rPh sb="227" eb="229">
      <t>ケイジョウ</t>
    </rPh>
    <rPh sb="234" eb="236">
      <t>コンゴ</t>
    </rPh>
    <rPh sb="237" eb="238">
      <t>キビ</t>
    </rPh>
    <rPh sb="240" eb="242">
      <t>ザイセイ</t>
    </rPh>
    <rPh sb="242" eb="244">
      <t>ウンエイ</t>
    </rPh>
    <rPh sb="255" eb="257">
      <t>トウイン</t>
    </rPh>
    <rPh sb="258" eb="260">
      <t>ヤクワリ</t>
    </rPh>
    <rPh sb="261" eb="262">
      <t>ハ</t>
    </rPh>
    <rPh sb="266" eb="268">
      <t>ケイジョウ</t>
    </rPh>
    <rPh sb="268" eb="270">
      <t>シュウシ</t>
    </rPh>
    <rPh sb="271" eb="273">
      <t>カイゼン</t>
    </rPh>
    <rPh sb="274" eb="276">
      <t>チュウリョク</t>
    </rPh>
    <rPh sb="278" eb="279">
      <t>フタタ</t>
    </rPh>
    <rPh sb="280" eb="282">
      <t>ルイセキ</t>
    </rPh>
    <rPh sb="282" eb="284">
      <t>クロジ</t>
    </rPh>
    <rPh sb="284" eb="286">
      <t>ビョウイン</t>
    </rPh>
    <rPh sb="292" eb="294">
      <t>モクヒョウ</t>
    </rPh>
    <rPh sb="295" eb="297">
      <t>ドリョク</t>
    </rPh>
    <rPh sb="303" eb="305">
      <t>ヘイセイ</t>
    </rPh>
    <rPh sb="307" eb="309">
      <t>ネンド</t>
    </rPh>
    <rPh sb="309" eb="311">
      <t>カイカク</t>
    </rPh>
    <rPh sb="314" eb="316">
      <t>サクテイ</t>
    </rPh>
    <rPh sb="316" eb="317">
      <t>ズ</t>
    </rPh>
    <rPh sb="319" eb="321">
      <t>レイワ</t>
    </rPh>
    <rPh sb="322" eb="324">
      <t>ネンド</t>
    </rPh>
    <rPh sb="324" eb="326">
      <t>ミナオ</t>
    </rPh>
    <rPh sb="327" eb="329">
      <t>ヨテイ</t>
    </rPh>
    <phoneticPr fontId="5"/>
  </si>
  <si>
    <t>当院は急性期医療を担う尾張東部医療圏唯一の公立病院として、地域医療計画で位置付けられている5疾病5事業のうち、がん、脳卒中、急性心筋梗塞、糖尿病、救急医療、災害時医療、周産期医療、小児医療等の高度な医療を提供することにより地域住民の生命と安全安心を守る役割を担っている。また、結核や感染症といった政策的でありかつ採算性の面で民間では運営困難な医療も提供している。当年度の終盤に新型コロナウィルス感染症が拡大しはじめた際、保健所等の行政機関と連携し、県内でも早い段階から患者を受け入れてきたことは、感染症指定医療機関としての役割を果たしていることを示すものである。</t>
    <rPh sb="0" eb="2">
      <t>トウイン</t>
    </rPh>
    <rPh sb="94" eb="95">
      <t>トウ</t>
    </rPh>
    <rPh sb="96" eb="98">
      <t>コウド</t>
    </rPh>
    <rPh sb="102" eb="104">
      <t>テイキョウ</t>
    </rPh>
    <rPh sb="181" eb="182">
      <t>トウ</t>
    </rPh>
    <rPh sb="182" eb="184">
      <t>ネンド</t>
    </rPh>
    <rPh sb="185" eb="187">
      <t>シュウバン</t>
    </rPh>
    <rPh sb="188" eb="190">
      <t>シンガタ</t>
    </rPh>
    <rPh sb="197" eb="200">
      <t>カンセンショウ</t>
    </rPh>
    <rPh sb="201" eb="203">
      <t>カクダイ</t>
    </rPh>
    <rPh sb="208" eb="209">
      <t>サイ</t>
    </rPh>
    <rPh sb="210" eb="213">
      <t>ホケンジョ</t>
    </rPh>
    <rPh sb="213" eb="214">
      <t>トウ</t>
    </rPh>
    <rPh sb="215" eb="217">
      <t>ギョウセイ</t>
    </rPh>
    <rPh sb="217" eb="219">
      <t>キカン</t>
    </rPh>
    <rPh sb="220" eb="222">
      <t>レンケイ</t>
    </rPh>
    <rPh sb="224" eb="226">
      <t>ケンナイ</t>
    </rPh>
    <rPh sb="228" eb="229">
      <t>ハヤ</t>
    </rPh>
    <rPh sb="230" eb="232">
      <t>ダンカイ</t>
    </rPh>
    <rPh sb="234" eb="236">
      <t>カンジャ</t>
    </rPh>
    <rPh sb="237" eb="238">
      <t>ウ</t>
    </rPh>
    <rPh sb="239" eb="240">
      <t>イ</t>
    </rPh>
    <rPh sb="261" eb="263">
      <t>ヤクワリ</t>
    </rPh>
    <rPh sb="264" eb="265">
      <t>ハ</t>
    </rPh>
    <rPh sb="273" eb="274">
      <t>シメ</t>
    </rPh>
    <phoneticPr fontId="5"/>
  </si>
  <si>
    <t>①経常収支比率②医業収支比率共に改善できた。近年、①経常収支比率100%を達成できない大きな要因として病棟建替後の減価償却費、支払利息等の増大が挙げられるが、この傾向は令和５年度頃まで続くと見込んでいる。④病床利用率は地域医療連携の強化や病床管理の効率化に注力したことで平均を大きく上回る成果が出せた。⑤入院⑥外来1人1日当たり収益は順調に伸びているが、近隣の医療機関との連携をさらに強化し、引続き急性期病院として役割を果たしていくことが収益力に繋がるものと考えている。⑦職員給与費対医業収益比率の上昇については、退職給付費の増加によるもので一過性のものとみている。</t>
    <rPh sb="1" eb="3">
      <t>ケイジョウ</t>
    </rPh>
    <rPh sb="3" eb="5">
      <t>シュウシ</t>
    </rPh>
    <rPh sb="5" eb="7">
      <t>ヒリツ</t>
    </rPh>
    <rPh sb="8" eb="10">
      <t>イギョウ</t>
    </rPh>
    <rPh sb="10" eb="12">
      <t>シュウシ</t>
    </rPh>
    <rPh sb="12" eb="14">
      <t>ヒリツ</t>
    </rPh>
    <rPh sb="14" eb="15">
      <t>トモ</t>
    </rPh>
    <rPh sb="16" eb="18">
      <t>カイゼン</t>
    </rPh>
    <rPh sb="22" eb="24">
      <t>キンネン</t>
    </rPh>
    <rPh sb="37" eb="39">
      <t>タッセイ</t>
    </rPh>
    <rPh sb="43" eb="44">
      <t>オオ</t>
    </rPh>
    <rPh sb="46" eb="48">
      <t>ヨウイン</t>
    </rPh>
    <rPh sb="51" eb="53">
      <t>ビョウトウ</t>
    </rPh>
    <rPh sb="53" eb="55">
      <t>タテカ</t>
    </rPh>
    <rPh sb="55" eb="56">
      <t>ゴ</t>
    </rPh>
    <rPh sb="57" eb="59">
      <t>ゲンカ</t>
    </rPh>
    <rPh sb="59" eb="61">
      <t>ショウキャク</t>
    </rPh>
    <rPh sb="61" eb="62">
      <t>ヒ</t>
    </rPh>
    <rPh sb="63" eb="65">
      <t>シハラ</t>
    </rPh>
    <rPh sb="65" eb="67">
      <t>リソク</t>
    </rPh>
    <rPh sb="67" eb="68">
      <t>トウ</t>
    </rPh>
    <rPh sb="69" eb="71">
      <t>ゾウダイ</t>
    </rPh>
    <rPh sb="72" eb="73">
      <t>ア</t>
    </rPh>
    <rPh sb="81" eb="83">
      <t>ケイコウ</t>
    </rPh>
    <rPh sb="84" eb="86">
      <t>レイワ</t>
    </rPh>
    <rPh sb="87" eb="88">
      <t>ネン</t>
    </rPh>
    <rPh sb="88" eb="89">
      <t>ド</t>
    </rPh>
    <rPh sb="89" eb="90">
      <t>ゴロ</t>
    </rPh>
    <rPh sb="92" eb="93">
      <t>ツヅ</t>
    </rPh>
    <rPh sb="95" eb="97">
      <t>ミコ</t>
    </rPh>
    <rPh sb="116" eb="118">
      <t>キョウカ</t>
    </rPh>
    <rPh sb="119" eb="121">
      <t>ビョウショウ</t>
    </rPh>
    <rPh sb="121" eb="123">
      <t>カンリ</t>
    </rPh>
    <rPh sb="124" eb="127">
      <t>コウリツカ</t>
    </rPh>
    <rPh sb="128" eb="130">
      <t>チュウリョク</t>
    </rPh>
    <rPh sb="135" eb="137">
      <t>ヘイキン</t>
    </rPh>
    <rPh sb="138" eb="139">
      <t>オオ</t>
    </rPh>
    <rPh sb="141" eb="143">
      <t>ウワマワ</t>
    </rPh>
    <rPh sb="144" eb="146">
      <t>セイカ</t>
    </rPh>
    <rPh sb="147" eb="148">
      <t>デ</t>
    </rPh>
    <rPh sb="152" eb="154">
      <t>ニュウイン</t>
    </rPh>
    <rPh sb="155" eb="157">
      <t>ガイライ</t>
    </rPh>
    <rPh sb="158" eb="159">
      <t>ニン</t>
    </rPh>
    <rPh sb="160" eb="161">
      <t>ニチ</t>
    </rPh>
    <rPh sb="161" eb="162">
      <t>ア</t>
    </rPh>
    <rPh sb="164" eb="166">
      <t>シュウエキ</t>
    </rPh>
    <rPh sb="167" eb="169">
      <t>ジュンチョウ</t>
    </rPh>
    <rPh sb="170" eb="171">
      <t>ノ</t>
    </rPh>
    <rPh sb="177" eb="179">
      <t>キンリン</t>
    </rPh>
    <rPh sb="180" eb="182">
      <t>イリョウ</t>
    </rPh>
    <rPh sb="182" eb="184">
      <t>キカン</t>
    </rPh>
    <rPh sb="186" eb="188">
      <t>レンケイ</t>
    </rPh>
    <rPh sb="192" eb="194">
      <t>キョウカ</t>
    </rPh>
    <rPh sb="196" eb="198">
      <t>ヒキツヅ</t>
    </rPh>
    <rPh sb="199" eb="202">
      <t>キュウセイキ</t>
    </rPh>
    <rPh sb="202" eb="204">
      <t>ビョウイン</t>
    </rPh>
    <rPh sb="207" eb="209">
      <t>ヤクワリ</t>
    </rPh>
    <rPh sb="210" eb="211">
      <t>ハ</t>
    </rPh>
    <rPh sb="223" eb="224">
      <t>ツナ</t>
    </rPh>
    <rPh sb="229" eb="230">
      <t>カンガ</t>
    </rPh>
    <rPh sb="236" eb="238">
      <t>ショクイン</t>
    </rPh>
    <rPh sb="238" eb="240">
      <t>キュウヨ</t>
    </rPh>
    <rPh sb="240" eb="241">
      <t>ヒ</t>
    </rPh>
    <rPh sb="241" eb="242">
      <t>タイ</t>
    </rPh>
    <rPh sb="242" eb="244">
      <t>イギョウ</t>
    </rPh>
    <rPh sb="244" eb="246">
      <t>シュウエキ</t>
    </rPh>
    <rPh sb="246" eb="248">
      <t>ヒリツ</t>
    </rPh>
    <rPh sb="257" eb="259">
      <t>タイショク</t>
    </rPh>
    <rPh sb="259" eb="261">
      <t>キュウフ</t>
    </rPh>
    <rPh sb="261" eb="262">
      <t>ヒ</t>
    </rPh>
    <rPh sb="263" eb="265">
      <t>ゾウカ</t>
    </rPh>
    <rPh sb="271" eb="274">
      <t>イッカセイ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</si>
</sst>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82.9</c:v>
                </c:pt>
                <c:pt idx="1">
                  <c:v>79.900000000000006</c:v>
                </c:pt>
                <c:pt idx="2">
                  <c:v>81.400000000000006</c:v>
                </c:pt>
                <c:pt idx="3">
                  <c:v>86</c:v>
                </c:pt>
                <c:pt idx="4">
                  <c:v>89.2</c:v>
                </c:pt>
              </c:numCache>
            </c:numRef>
          </c:val>
          <c:extLst>
            <c:ext xmlns:c16="http://schemas.microsoft.com/office/drawing/2014/chart" uri="{C3380CC4-5D6E-409C-BE32-E72D297353CC}">
              <c16:uniqueId val="{00000000-AEA9-4F44-91CB-12E5C8C031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EA9-4F44-91CB-12E5C8C031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19440</c:v>
                </c:pt>
                <c:pt idx="1">
                  <c:v>19914</c:v>
                </c:pt>
                <c:pt idx="2">
                  <c:v>20340</c:v>
                </c:pt>
                <c:pt idx="3">
                  <c:v>21629</c:v>
                </c:pt>
                <c:pt idx="4">
                  <c:v>22180</c:v>
                </c:pt>
              </c:numCache>
            </c:numRef>
          </c:val>
          <c:extLst>
            <c:ext xmlns:c16="http://schemas.microsoft.com/office/drawing/2014/chart" uri="{C3380CC4-5D6E-409C-BE32-E72D297353CC}">
              <c16:uniqueId val="{00000000-F845-4752-8E17-8EFEFF186A2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F845-4752-8E17-8EFEFF186A2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59122</c:v>
                </c:pt>
                <c:pt idx="1">
                  <c:v>59578</c:v>
                </c:pt>
                <c:pt idx="2">
                  <c:v>60603</c:v>
                </c:pt>
                <c:pt idx="3">
                  <c:v>64908</c:v>
                </c:pt>
                <c:pt idx="4">
                  <c:v>65105</c:v>
                </c:pt>
              </c:numCache>
            </c:numRef>
          </c:val>
          <c:extLst>
            <c:ext xmlns:c16="http://schemas.microsoft.com/office/drawing/2014/chart" uri="{C3380CC4-5D6E-409C-BE32-E72D297353CC}">
              <c16:uniqueId val="{00000000-E55E-4A17-8144-ACBE277F65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E55E-4A17-8144-ACBE277F65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6.8</c:v>
                </c:pt>
              </c:numCache>
            </c:numRef>
          </c:val>
          <c:extLst>
            <c:ext xmlns:c16="http://schemas.microsoft.com/office/drawing/2014/chart" uri="{C3380CC4-5D6E-409C-BE32-E72D297353CC}">
              <c16:uniqueId val="{00000000-E3A3-472A-92B9-D206D4BEAF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E3A3-472A-92B9-D206D4BEAF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96.4</c:v>
                </c:pt>
                <c:pt idx="1">
                  <c:v>95.3</c:v>
                </c:pt>
                <c:pt idx="2">
                  <c:v>97.9</c:v>
                </c:pt>
                <c:pt idx="3">
                  <c:v>92.8</c:v>
                </c:pt>
                <c:pt idx="4">
                  <c:v>94.4</c:v>
                </c:pt>
              </c:numCache>
            </c:numRef>
          </c:val>
          <c:extLst>
            <c:ext xmlns:c16="http://schemas.microsoft.com/office/drawing/2014/chart" uri="{C3380CC4-5D6E-409C-BE32-E72D297353CC}">
              <c16:uniqueId val="{00000000-DB6A-4544-9B11-A5A967BE3EB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B6A-4544-9B11-A5A967BE3EB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95.4</c:v>
                </c:pt>
                <c:pt idx="1">
                  <c:v>93.9</c:v>
                </c:pt>
                <c:pt idx="2">
                  <c:v>97.6</c:v>
                </c:pt>
                <c:pt idx="3">
                  <c:v>93.5</c:v>
                </c:pt>
                <c:pt idx="4">
                  <c:v>96.6</c:v>
                </c:pt>
              </c:numCache>
            </c:numRef>
          </c:val>
          <c:extLst>
            <c:ext xmlns:c16="http://schemas.microsoft.com/office/drawing/2014/chart" uri="{C3380CC4-5D6E-409C-BE32-E72D297353CC}">
              <c16:uniqueId val="{00000000-599D-4EE0-A0A2-51B696310D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599D-4EE0-A0A2-51B696310D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54.2</c:v>
                </c:pt>
                <c:pt idx="1">
                  <c:v>58.4</c:v>
                </c:pt>
                <c:pt idx="2">
                  <c:v>40.299999999999997</c:v>
                </c:pt>
                <c:pt idx="3">
                  <c:v>43.2</c:v>
                </c:pt>
                <c:pt idx="4">
                  <c:v>37.5</c:v>
                </c:pt>
              </c:numCache>
            </c:numRef>
          </c:val>
          <c:extLst>
            <c:ext xmlns:c16="http://schemas.microsoft.com/office/drawing/2014/chart" uri="{C3380CC4-5D6E-409C-BE32-E72D297353CC}">
              <c16:uniqueId val="{00000000-F93A-4CE1-88DD-E5EE8619BE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F93A-4CE1-88DD-E5EE8619BE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60.2</c:v>
                </c:pt>
                <c:pt idx="1">
                  <c:v>68.2</c:v>
                </c:pt>
                <c:pt idx="2">
                  <c:v>52.4</c:v>
                </c:pt>
                <c:pt idx="3">
                  <c:v>60.3</c:v>
                </c:pt>
                <c:pt idx="4">
                  <c:v>68.099999999999994</c:v>
                </c:pt>
              </c:numCache>
            </c:numRef>
          </c:val>
          <c:extLst>
            <c:ext xmlns:c16="http://schemas.microsoft.com/office/drawing/2014/chart" uri="{C3380CC4-5D6E-409C-BE32-E72D297353CC}">
              <c16:uniqueId val="{00000000-2DEF-4D8C-92F5-271F6D3C99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2DEF-4D8C-92F5-271F6D3C99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50866298</c:v>
                </c:pt>
                <c:pt idx="1">
                  <c:v>50715641</c:v>
                </c:pt>
                <c:pt idx="2">
                  <c:v>78883909</c:v>
                </c:pt>
                <c:pt idx="3">
                  <c:v>88120591</c:v>
                </c:pt>
                <c:pt idx="4">
                  <c:v>71405984</c:v>
                </c:pt>
              </c:numCache>
            </c:numRef>
          </c:val>
          <c:extLst>
            <c:ext xmlns:c16="http://schemas.microsoft.com/office/drawing/2014/chart" uri="{C3380CC4-5D6E-409C-BE32-E72D297353CC}">
              <c16:uniqueId val="{00000000-2F4C-4265-B746-7D97934A0C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2F4C-4265-B746-7D97934A0C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29.3</c:v>
                </c:pt>
                <c:pt idx="1">
                  <c:v>29.4</c:v>
                </c:pt>
                <c:pt idx="2">
                  <c:v>28.3</c:v>
                </c:pt>
                <c:pt idx="3">
                  <c:v>28.2</c:v>
                </c:pt>
                <c:pt idx="4">
                  <c:v>29</c:v>
                </c:pt>
              </c:numCache>
            </c:numRef>
          </c:val>
          <c:extLst>
            <c:ext xmlns:c16="http://schemas.microsoft.com/office/drawing/2014/chart" uri="{C3380CC4-5D6E-409C-BE32-E72D297353CC}">
              <c16:uniqueId val="{00000000-5F13-4B60-A1F8-C4AD0CCA001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5F13-4B60-A1F8-C4AD0CCA001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47</c:v>
                </c:pt>
                <c:pt idx="1">
                  <c:v>49</c:v>
                </c:pt>
                <c:pt idx="2">
                  <c:v>48.5</c:v>
                </c:pt>
                <c:pt idx="3">
                  <c:v>48.2</c:v>
                </c:pt>
                <c:pt idx="4">
                  <c:v>48.6</c:v>
                </c:pt>
              </c:numCache>
            </c:numRef>
          </c:val>
          <c:extLst>
            <c:ext xmlns:c16="http://schemas.microsoft.com/office/drawing/2014/chart" uri="{C3380CC4-5D6E-409C-BE32-E72D297353CC}">
              <c16:uniqueId val="{00000000-960C-4235-8DC7-8C61716E36B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960C-4235-8DC7-8C61716E36B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愛知県公立陶生病院組合　公立陶生病院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633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66673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602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95.4</v>
      </c>
      <c r="Q33" s="130"/>
      <c r="R33" s="130"/>
      <c r="S33" s="130"/>
      <c r="T33" s="130"/>
      <c r="U33" s="130"/>
      <c r="V33" s="130"/>
      <c r="W33" s="130"/>
      <c r="X33" s="130"/>
      <c r="Y33" s="130"/>
      <c r="Z33" s="130"/>
      <c r="AA33" s="130"/>
      <c r="AB33" s="130"/>
      <c r="AC33" s="130"/>
      <c r="AD33" s="131"/>
      <c r="AE33" s="129">
        <f>データ!AI7</f>
        <v>93.9</v>
      </c>
      <c r="AF33" s="130"/>
      <c r="AG33" s="130"/>
      <c r="AH33" s="130"/>
      <c r="AI33" s="130"/>
      <c r="AJ33" s="130"/>
      <c r="AK33" s="130"/>
      <c r="AL33" s="130"/>
      <c r="AM33" s="130"/>
      <c r="AN33" s="130"/>
      <c r="AO33" s="130"/>
      <c r="AP33" s="130"/>
      <c r="AQ33" s="130"/>
      <c r="AR33" s="130"/>
      <c r="AS33" s="131"/>
      <c r="AT33" s="129">
        <f>データ!AJ7</f>
        <v>97.6</v>
      </c>
      <c r="AU33" s="130"/>
      <c r="AV33" s="130"/>
      <c r="AW33" s="130"/>
      <c r="AX33" s="130"/>
      <c r="AY33" s="130"/>
      <c r="AZ33" s="130"/>
      <c r="BA33" s="130"/>
      <c r="BB33" s="130"/>
      <c r="BC33" s="130"/>
      <c r="BD33" s="130"/>
      <c r="BE33" s="130"/>
      <c r="BF33" s="130"/>
      <c r="BG33" s="130"/>
      <c r="BH33" s="131"/>
      <c r="BI33" s="129">
        <f>データ!AK7</f>
        <v>93.5</v>
      </c>
      <c r="BJ33" s="130"/>
      <c r="BK33" s="130"/>
      <c r="BL33" s="130"/>
      <c r="BM33" s="130"/>
      <c r="BN33" s="130"/>
      <c r="BO33" s="130"/>
      <c r="BP33" s="130"/>
      <c r="BQ33" s="130"/>
      <c r="BR33" s="130"/>
      <c r="BS33" s="130"/>
      <c r="BT33" s="130"/>
      <c r="BU33" s="130"/>
      <c r="BV33" s="130"/>
      <c r="BW33" s="131"/>
      <c r="BX33" s="129">
        <f>データ!AL7</f>
        <v>96.6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96.4</v>
      </c>
      <c r="DE33" s="130"/>
      <c r="DF33" s="130"/>
      <c r="DG33" s="130"/>
      <c r="DH33" s="130"/>
      <c r="DI33" s="130"/>
      <c r="DJ33" s="130"/>
      <c r="DK33" s="130"/>
      <c r="DL33" s="130"/>
      <c r="DM33" s="130"/>
      <c r="DN33" s="130"/>
      <c r="DO33" s="130"/>
      <c r="DP33" s="130"/>
      <c r="DQ33" s="130"/>
      <c r="DR33" s="131"/>
      <c r="DS33" s="129">
        <f>データ!AT7</f>
        <v>95.3</v>
      </c>
      <c r="DT33" s="130"/>
      <c r="DU33" s="130"/>
      <c r="DV33" s="130"/>
      <c r="DW33" s="130"/>
      <c r="DX33" s="130"/>
      <c r="DY33" s="130"/>
      <c r="DZ33" s="130"/>
      <c r="EA33" s="130"/>
      <c r="EB33" s="130"/>
      <c r="EC33" s="130"/>
      <c r="ED33" s="130"/>
      <c r="EE33" s="130"/>
      <c r="EF33" s="130"/>
      <c r="EG33" s="131"/>
      <c r="EH33" s="129">
        <f>データ!AU7</f>
        <v>97.9</v>
      </c>
      <c r="EI33" s="130"/>
      <c r="EJ33" s="130"/>
      <c r="EK33" s="130"/>
      <c r="EL33" s="130"/>
      <c r="EM33" s="130"/>
      <c r="EN33" s="130"/>
      <c r="EO33" s="130"/>
      <c r="EP33" s="130"/>
      <c r="EQ33" s="130"/>
      <c r="ER33" s="130"/>
      <c r="ES33" s="130"/>
      <c r="ET33" s="130"/>
      <c r="EU33" s="130"/>
      <c r="EV33" s="131"/>
      <c r="EW33" s="129">
        <f>データ!AV7</f>
        <v>92.8</v>
      </c>
      <c r="EX33" s="130"/>
      <c r="EY33" s="130"/>
      <c r="EZ33" s="130"/>
      <c r="FA33" s="130"/>
      <c r="FB33" s="130"/>
      <c r="FC33" s="130"/>
      <c r="FD33" s="130"/>
      <c r="FE33" s="130"/>
      <c r="FF33" s="130"/>
      <c r="FG33" s="130"/>
      <c r="FH33" s="130"/>
      <c r="FI33" s="130"/>
      <c r="FJ33" s="130"/>
      <c r="FK33" s="131"/>
      <c r="FL33" s="129">
        <f>データ!AW7</f>
        <v>94.4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6.8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82.9</v>
      </c>
      <c r="KG33" s="130"/>
      <c r="KH33" s="130"/>
      <c r="KI33" s="130"/>
      <c r="KJ33" s="130"/>
      <c r="KK33" s="130"/>
      <c r="KL33" s="130"/>
      <c r="KM33" s="130"/>
      <c r="KN33" s="130"/>
      <c r="KO33" s="130"/>
      <c r="KP33" s="130"/>
      <c r="KQ33" s="130"/>
      <c r="KR33" s="130"/>
      <c r="KS33" s="130"/>
      <c r="KT33" s="131"/>
      <c r="KU33" s="129">
        <f>データ!BP7</f>
        <v>79.900000000000006</v>
      </c>
      <c r="KV33" s="130"/>
      <c r="KW33" s="130"/>
      <c r="KX33" s="130"/>
      <c r="KY33" s="130"/>
      <c r="KZ33" s="130"/>
      <c r="LA33" s="130"/>
      <c r="LB33" s="130"/>
      <c r="LC33" s="130"/>
      <c r="LD33" s="130"/>
      <c r="LE33" s="130"/>
      <c r="LF33" s="130"/>
      <c r="LG33" s="130"/>
      <c r="LH33" s="130"/>
      <c r="LI33" s="131"/>
      <c r="LJ33" s="129">
        <f>データ!BQ7</f>
        <v>81.400000000000006</v>
      </c>
      <c r="LK33" s="130"/>
      <c r="LL33" s="130"/>
      <c r="LM33" s="130"/>
      <c r="LN33" s="130"/>
      <c r="LO33" s="130"/>
      <c r="LP33" s="130"/>
      <c r="LQ33" s="130"/>
      <c r="LR33" s="130"/>
      <c r="LS33" s="130"/>
      <c r="LT33" s="130"/>
      <c r="LU33" s="130"/>
      <c r="LV33" s="130"/>
      <c r="LW33" s="130"/>
      <c r="LX33" s="131"/>
      <c r="LY33" s="129">
        <f>データ!BR7</f>
        <v>86</v>
      </c>
      <c r="LZ33" s="130"/>
      <c r="MA33" s="130"/>
      <c r="MB33" s="130"/>
      <c r="MC33" s="130"/>
      <c r="MD33" s="130"/>
      <c r="ME33" s="130"/>
      <c r="MF33" s="130"/>
      <c r="MG33" s="130"/>
      <c r="MH33" s="130"/>
      <c r="MI33" s="130"/>
      <c r="MJ33" s="130"/>
      <c r="MK33" s="130"/>
      <c r="ML33" s="130"/>
      <c r="MM33" s="131"/>
      <c r="MN33" s="129">
        <f>データ!BS7</f>
        <v>89.2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205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59122</v>
      </c>
      <c r="Q55" s="139"/>
      <c r="R55" s="139"/>
      <c r="S55" s="139"/>
      <c r="T55" s="139"/>
      <c r="U55" s="139"/>
      <c r="V55" s="139"/>
      <c r="W55" s="139"/>
      <c r="X55" s="139"/>
      <c r="Y55" s="139"/>
      <c r="Z55" s="139"/>
      <c r="AA55" s="139"/>
      <c r="AB55" s="139"/>
      <c r="AC55" s="139"/>
      <c r="AD55" s="140"/>
      <c r="AE55" s="138">
        <f>データ!CA7</f>
        <v>59578</v>
      </c>
      <c r="AF55" s="139"/>
      <c r="AG55" s="139"/>
      <c r="AH55" s="139"/>
      <c r="AI55" s="139"/>
      <c r="AJ55" s="139"/>
      <c r="AK55" s="139"/>
      <c r="AL55" s="139"/>
      <c r="AM55" s="139"/>
      <c r="AN55" s="139"/>
      <c r="AO55" s="139"/>
      <c r="AP55" s="139"/>
      <c r="AQ55" s="139"/>
      <c r="AR55" s="139"/>
      <c r="AS55" s="140"/>
      <c r="AT55" s="138">
        <f>データ!CB7</f>
        <v>60603</v>
      </c>
      <c r="AU55" s="139"/>
      <c r="AV55" s="139"/>
      <c r="AW55" s="139"/>
      <c r="AX55" s="139"/>
      <c r="AY55" s="139"/>
      <c r="AZ55" s="139"/>
      <c r="BA55" s="139"/>
      <c r="BB55" s="139"/>
      <c r="BC55" s="139"/>
      <c r="BD55" s="139"/>
      <c r="BE55" s="139"/>
      <c r="BF55" s="139"/>
      <c r="BG55" s="139"/>
      <c r="BH55" s="140"/>
      <c r="BI55" s="138">
        <f>データ!CC7</f>
        <v>64908</v>
      </c>
      <c r="BJ55" s="139"/>
      <c r="BK55" s="139"/>
      <c r="BL55" s="139"/>
      <c r="BM55" s="139"/>
      <c r="BN55" s="139"/>
      <c r="BO55" s="139"/>
      <c r="BP55" s="139"/>
      <c r="BQ55" s="139"/>
      <c r="BR55" s="139"/>
      <c r="BS55" s="139"/>
      <c r="BT55" s="139"/>
      <c r="BU55" s="139"/>
      <c r="BV55" s="139"/>
      <c r="BW55" s="140"/>
      <c r="BX55" s="138">
        <f>データ!CD7</f>
        <v>65105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19440</v>
      </c>
      <c r="DE55" s="139"/>
      <c r="DF55" s="139"/>
      <c r="DG55" s="139"/>
      <c r="DH55" s="139"/>
      <c r="DI55" s="139"/>
      <c r="DJ55" s="139"/>
      <c r="DK55" s="139"/>
      <c r="DL55" s="139"/>
      <c r="DM55" s="139"/>
      <c r="DN55" s="139"/>
      <c r="DO55" s="139"/>
      <c r="DP55" s="139"/>
      <c r="DQ55" s="139"/>
      <c r="DR55" s="140"/>
      <c r="DS55" s="138">
        <f>データ!CL7</f>
        <v>19914</v>
      </c>
      <c r="DT55" s="139"/>
      <c r="DU55" s="139"/>
      <c r="DV55" s="139"/>
      <c r="DW55" s="139"/>
      <c r="DX55" s="139"/>
      <c r="DY55" s="139"/>
      <c r="DZ55" s="139"/>
      <c r="EA55" s="139"/>
      <c r="EB55" s="139"/>
      <c r="EC55" s="139"/>
      <c r="ED55" s="139"/>
      <c r="EE55" s="139"/>
      <c r="EF55" s="139"/>
      <c r="EG55" s="140"/>
      <c r="EH55" s="138">
        <f>データ!CM7</f>
        <v>20340</v>
      </c>
      <c r="EI55" s="139"/>
      <c r="EJ55" s="139"/>
      <c r="EK55" s="139"/>
      <c r="EL55" s="139"/>
      <c r="EM55" s="139"/>
      <c r="EN55" s="139"/>
      <c r="EO55" s="139"/>
      <c r="EP55" s="139"/>
      <c r="EQ55" s="139"/>
      <c r="ER55" s="139"/>
      <c r="ES55" s="139"/>
      <c r="ET55" s="139"/>
      <c r="EU55" s="139"/>
      <c r="EV55" s="140"/>
      <c r="EW55" s="138">
        <f>データ!CN7</f>
        <v>21629</v>
      </c>
      <c r="EX55" s="139"/>
      <c r="EY55" s="139"/>
      <c r="EZ55" s="139"/>
      <c r="FA55" s="139"/>
      <c r="FB55" s="139"/>
      <c r="FC55" s="139"/>
      <c r="FD55" s="139"/>
      <c r="FE55" s="139"/>
      <c r="FF55" s="139"/>
      <c r="FG55" s="139"/>
      <c r="FH55" s="139"/>
      <c r="FI55" s="139"/>
      <c r="FJ55" s="139"/>
      <c r="FK55" s="140"/>
      <c r="FL55" s="138">
        <f>データ!CO7</f>
        <v>22180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47</v>
      </c>
      <c r="GS55" s="130"/>
      <c r="GT55" s="130"/>
      <c r="GU55" s="130"/>
      <c r="GV55" s="130"/>
      <c r="GW55" s="130"/>
      <c r="GX55" s="130"/>
      <c r="GY55" s="130"/>
      <c r="GZ55" s="130"/>
      <c r="HA55" s="130"/>
      <c r="HB55" s="130"/>
      <c r="HC55" s="130"/>
      <c r="HD55" s="130"/>
      <c r="HE55" s="130"/>
      <c r="HF55" s="131"/>
      <c r="HG55" s="129">
        <f>データ!CW7</f>
        <v>49</v>
      </c>
      <c r="HH55" s="130"/>
      <c r="HI55" s="130"/>
      <c r="HJ55" s="130"/>
      <c r="HK55" s="130"/>
      <c r="HL55" s="130"/>
      <c r="HM55" s="130"/>
      <c r="HN55" s="130"/>
      <c r="HO55" s="130"/>
      <c r="HP55" s="130"/>
      <c r="HQ55" s="130"/>
      <c r="HR55" s="130"/>
      <c r="HS55" s="130"/>
      <c r="HT55" s="130"/>
      <c r="HU55" s="131"/>
      <c r="HV55" s="129">
        <f>データ!CX7</f>
        <v>48.5</v>
      </c>
      <c r="HW55" s="130"/>
      <c r="HX55" s="130"/>
      <c r="HY55" s="130"/>
      <c r="HZ55" s="130"/>
      <c r="IA55" s="130"/>
      <c r="IB55" s="130"/>
      <c r="IC55" s="130"/>
      <c r="ID55" s="130"/>
      <c r="IE55" s="130"/>
      <c r="IF55" s="130"/>
      <c r="IG55" s="130"/>
      <c r="IH55" s="130"/>
      <c r="II55" s="130"/>
      <c r="IJ55" s="131"/>
      <c r="IK55" s="129">
        <f>データ!CY7</f>
        <v>48.2</v>
      </c>
      <c r="IL55" s="130"/>
      <c r="IM55" s="130"/>
      <c r="IN55" s="130"/>
      <c r="IO55" s="130"/>
      <c r="IP55" s="130"/>
      <c r="IQ55" s="130"/>
      <c r="IR55" s="130"/>
      <c r="IS55" s="130"/>
      <c r="IT55" s="130"/>
      <c r="IU55" s="130"/>
      <c r="IV55" s="130"/>
      <c r="IW55" s="130"/>
      <c r="IX55" s="130"/>
      <c r="IY55" s="131"/>
      <c r="IZ55" s="129">
        <f>データ!CZ7</f>
        <v>48.6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29.3</v>
      </c>
      <c r="KG55" s="130"/>
      <c r="KH55" s="130"/>
      <c r="KI55" s="130"/>
      <c r="KJ55" s="130"/>
      <c r="KK55" s="130"/>
      <c r="KL55" s="130"/>
      <c r="KM55" s="130"/>
      <c r="KN55" s="130"/>
      <c r="KO55" s="130"/>
      <c r="KP55" s="130"/>
      <c r="KQ55" s="130"/>
      <c r="KR55" s="130"/>
      <c r="KS55" s="130"/>
      <c r="KT55" s="131"/>
      <c r="KU55" s="129">
        <f>データ!DH7</f>
        <v>29.4</v>
      </c>
      <c r="KV55" s="130"/>
      <c r="KW55" s="130"/>
      <c r="KX55" s="130"/>
      <c r="KY55" s="130"/>
      <c r="KZ55" s="130"/>
      <c r="LA55" s="130"/>
      <c r="LB55" s="130"/>
      <c r="LC55" s="130"/>
      <c r="LD55" s="130"/>
      <c r="LE55" s="130"/>
      <c r="LF55" s="130"/>
      <c r="LG55" s="130"/>
      <c r="LH55" s="130"/>
      <c r="LI55" s="131"/>
      <c r="LJ55" s="129">
        <f>データ!DI7</f>
        <v>28.3</v>
      </c>
      <c r="LK55" s="130"/>
      <c r="LL55" s="130"/>
      <c r="LM55" s="130"/>
      <c r="LN55" s="130"/>
      <c r="LO55" s="130"/>
      <c r="LP55" s="130"/>
      <c r="LQ55" s="130"/>
      <c r="LR55" s="130"/>
      <c r="LS55" s="130"/>
      <c r="LT55" s="130"/>
      <c r="LU55" s="130"/>
      <c r="LV55" s="130"/>
      <c r="LW55" s="130"/>
      <c r="LX55" s="131"/>
      <c r="LY55" s="129">
        <f>データ!DJ7</f>
        <v>28.2</v>
      </c>
      <c r="LZ55" s="130"/>
      <c r="MA55" s="130"/>
      <c r="MB55" s="130"/>
      <c r="MC55" s="130"/>
      <c r="MD55" s="130"/>
      <c r="ME55" s="130"/>
      <c r="MF55" s="130"/>
      <c r="MG55" s="130"/>
      <c r="MH55" s="130"/>
      <c r="MI55" s="130"/>
      <c r="MJ55" s="130"/>
      <c r="MK55" s="130"/>
      <c r="ML55" s="130"/>
      <c r="MM55" s="131"/>
      <c r="MN55" s="129">
        <f>データ!DK7</f>
        <v>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62913</v>
      </c>
      <c r="Q56" s="139"/>
      <c r="R56" s="139"/>
      <c r="S56" s="139"/>
      <c r="T56" s="139"/>
      <c r="U56" s="139"/>
      <c r="V56" s="139"/>
      <c r="W56" s="139"/>
      <c r="X56" s="139"/>
      <c r="Y56" s="139"/>
      <c r="Z56" s="139"/>
      <c r="AA56" s="139"/>
      <c r="AB56" s="139"/>
      <c r="AC56" s="139"/>
      <c r="AD56" s="140"/>
      <c r="AE56" s="138">
        <f>データ!CF7</f>
        <v>64765</v>
      </c>
      <c r="AF56" s="139"/>
      <c r="AG56" s="139"/>
      <c r="AH56" s="139"/>
      <c r="AI56" s="139"/>
      <c r="AJ56" s="139"/>
      <c r="AK56" s="139"/>
      <c r="AL56" s="139"/>
      <c r="AM56" s="139"/>
      <c r="AN56" s="139"/>
      <c r="AO56" s="139"/>
      <c r="AP56" s="139"/>
      <c r="AQ56" s="139"/>
      <c r="AR56" s="139"/>
      <c r="AS56" s="140"/>
      <c r="AT56" s="138">
        <f>データ!CG7</f>
        <v>66228</v>
      </c>
      <c r="AU56" s="139"/>
      <c r="AV56" s="139"/>
      <c r="AW56" s="139"/>
      <c r="AX56" s="139"/>
      <c r="AY56" s="139"/>
      <c r="AZ56" s="139"/>
      <c r="BA56" s="139"/>
      <c r="BB56" s="139"/>
      <c r="BC56" s="139"/>
      <c r="BD56" s="139"/>
      <c r="BE56" s="139"/>
      <c r="BF56" s="139"/>
      <c r="BG56" s="139"/>
      <c r="BH56" s="140"/>
      <c r="BI56" s="138">
        <f>データ!CH7</f>
        <v>68751</v>
      </c>
      <c r="BJ56" s="139"/>
      <c r="BK56" s="139"/>
      <c r="BL56" s="139"/>
      <c r="BM56" s="139"/>
      <c r="BN56" s="139"/>
      <c r="BO56" s="139"/>
      <c r="BP56" s="139"/>
      <c r="BQ56" s="139"/>
      <c r="BR56" s="139"/>
      <c r="BS56" s="139"/>
      <c r="BT56" s="139"/>
      <c r="BU56" s="139"/>
      <c r="BV56" s="139"/>
      <c r="BW56" s="140"/>
      <c r="BX56" s="138">
        <f>データ!CI7</f>
        <v>70630</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16993</v>
      </c>
      <c r="DE56" s="139"/>
      <c r="DF56" s="139"/>
      <c r="DG56" s="139"/>
      <c r="DH56" s="139"/>
      <c r="DI56" s="139"/>
      <c r="DJ56" s="139"/>
      <c r="DK56" s="139"/>
      <c r="DL56" s="139"/>
      <c r="DM56" s="139"/>
      <c r="DN56" s="139"/>
      <c r="DO56" s="139"/>
      <c r="DP56" s="139"/>
      <c r="DQ56" s="139"/>
      <c r="DR56" s="140"/>
      <c r="DS56" s="138">
        <f>データ!CQ7</f>
        <v>17680</v>
      </c>
      <c r="DT56" s="139"/>
      <c r="DU56" s="139"/>
      <c r="DV56" s="139"/>
      <c r="DW56" s="139"/>
      <c r="DX56" s="139"/>
      <c r="DY56" s="139"/>
      <c r="DZ56" s="139"/>
      <c r="EA56" s="139"/>
      <c r="EB56" s="139"/>
      <c r="EC56" s="139"/>
      <c r="ED56" s="139"/>
      <c r="EE56" s="139"/>
      <c r="EF56" s="139"/>
      <c r="EG56" s="140"/>
      <c r="EH56" s="138">
        <f>データ!CR7</f>
        <v>18393</v>
      </c>
      <c r="EI56" s="139"/>
      <c r="EJ56" s="139"/>
      <c r="EK56" s="139"/>
      <c r="EL56" s="139"/>
      <c r="EM56" s="139"/>
      <c r="EN56" s="139"/>
      <c r="EO56" s="139"/>
      <c r="EP56" s="139"/>
      <c r="EQ56" s="139"/>
      <c r="ER56" s="139"/>
      <c r="ES56" s="139"/>
      <c r="ET56" s="139"/>
      <c r="EU56" s="139"/>
      <c r="EV56" s="140"/>
      <c r="EW56" s="138">
        <f>データ!CS7</f>
        <v>19207</v>
      </c>
      <c r="EX56" s="139"/>
      <c r="EY56" s="139"/>
      <c r="EZ56" s="139"/>
      <c r="FA56" s="139"/>
      <c r="FB56" s="139"/>
      <c r="FC56" s="139"/>
      <c r="FD56" s="139"/>
      <c r="FE56" s="139"/>
      <c r="FF56" s="139"/>
      <c r="FG56" s="139"/>
      <c r="FH56" s="139"/>
      <c r="FI56" s="139"/>
      <c r="FJ56" s="139"/>
      <c r="FK56" s="140"/>
      <c r="FL56" s="138">
        <f>データ!CT7</f>
        <v>20687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203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54.2</v>
      </c>
      <c r="V79" s="151"/>
      <c r="W79" s="151"/>
      <c r="X79" s="151"/>
      <c r="Y79" s="151"/>
      <c r="Z79" s="151"/>
      <c r="AA79" s="151"/>
      <c r="AB79" s="151"/>
      <c r="AC79" s="151"/>
      <c r="AD79" s="151"/>
      <c r="AE79" s="151"/>
      <c r="AF79" s="151"/>
      <c r="AG79" s="151"/>
      <c r="AH79" s="151"/>
      <c r="AI79" s="151"/>
      <c r="AJ79" s="151"/>
      <c r="AK79" s="151"/>
      <c r="AL79" s="151"/>
      <c r="AM79" s="151"/>
      <c r="AN79" s="151">
        <f>データ!DS7</f>
        <v>58.4</v>
      </c>
      <c r="AO79" s="151"/>
      <c r="AP79" s="151"/>
      <c r="AQ79" s="151"/>
      <c r="AR79" s="151"/>
      <c r="AS79" s="151"/>
      <c r="AT79" s="151"/>
      <c r="AU79" s="151"/>
      <c r="AV79" s="151"/>
      <c r="AW79" s="151"/>
      <c r="AX79" s="151"/>
      <c r="AY79" s="151"/>
      <c r="AZ79" s="151"/>
      <c r="BA79" s="151"/>
      <c r="BB79" s="151"/>
      <c r="BC79" s="151"/>
      <c r="BD79" s="151"/>
      <c r="BE79" s="151"/>
      <c r="BF79" s="151"/>
      <c r="BG79" s="151">
        <f>データ!DT7</f>
        <v>40.299999999999997</v>
      </c>
      <c r="BH79" s="151"/>
      <c r="BI79" s="151"/>
      <c r="BJ79" s="151"/>
      <c r="BK79" s="151"/>
      <c r="BL79" s="151"/>
      <c r="BM79" s="151"/>
      <c r="BN79" s="151"/>
      <c r="BO79" s="151"/>
      <c r="BP79" s="151"/>
      <c r="BQ79" s="151"/>
      <c r="BR79" s="151"/>
      <c r="BS79" s="151"/>
      <c r="BT79" s="151"/>
      <c r="BU79" s="151"/>
      <c r="BV79" s="151"/>
      <c r="BW79" s="151"/>
      <c r="BX79" s="151"/>
      <c r="BY79" s="151"/>
      <c r="BZ79" s="151">
        <f>データ!DU7</f>
        <v>43.2</v>
      </c>
      <c r="CA79" s="151"/>
      <c r="CB79" s="151"/>
      <c r="CC79" s="151"/>
      <c r="CD79" s="151"/>
      <c r="CE79" s="151"/>
      <c r="CF79" s="151"/>
      <c r="CG79" s="151"/>
      <c r="CH79" s="151"/>
      <c r="CI79" s="151"/>
      <c r="CJ79" s="151"/>
      <c r="CK79" s="151"/>
      <c r="CL79" s="151"/>
      <c r="CM79" s="151"/>
      <c r="CN79" s="151"/>
      <c r="CO79" s="151"/>
      <c r="CP79" s="151"/>
      <c r="CQ79" s="151"/>
      <c r="CR79" s="151"/>
      <c r="CS79" s="151">
        <f>データ!DV7</f>
        <v>37.5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60.2</v>
      </c>
      <c r="EP79" s="151"/>
      <c r="EQ79" s="151"/>
      <c r="ER79" s="151"/>
      <c r="ES79" s="151"/>
      <c r="ET79" s="151"/>
      <c r="EU79" s="151"/>
      <c r="EV79" s="151"/>
      <c r="EW79" s="151"/>
      <c r="EX79" s="151"/>
      <c r="EY79" s="151"/>
      <c r="EZ79" s="151"/>
      <c r="FA79" s="151"/>
      <c r="FB79" s="151"/>
      <c r="FC79" s="151"/>
      <c r="FD79" s="151"/>
      <c r="FE79" s="151"/>
      <c r="FF79" s="151"/>
      <c r="FG79" s="151"/>
      <c r="FH79" s="151">
        <f>データ!ED7</f>
        <v>68.2</v>
      </c>
      <c r="FI79" s="151"/>
      <c r="FJ79" s="151"/>
      <c r="FK79" s="151"/>
      <c r="FL79" s="151"/>
      <c r="FM79" s="151"/>
      <c r="FN79" s="151"/>
      <c r="FO79" s="151"/>
      <c r="FP79" s="151"/>
      <c r="FQ79" s="151"/>
      <c r="FR79" s="151"/>
      <c r="FS79" s="151"/>
      <c r="FT79" s="151"/>
      <c r="FU79" s="151"/>
      <c r="FV79" s="151"/>
      <c r="FW79" s="151"/>
      <c r="FX79" s="151"/>
      <c r="FY79" s="151"/>
      <c r="FZ79" s="151"/>
      <c r="GA79" s="151">
        <f>データ!EE7</f>
        <v>52.4</v>
      </c>
      <c r="GB79" s="151"/>
      <c r="GC79" s="151"/>
      <c r="GD79" s="151"/>
      <c r="GE79" s="151"/>
      <c r="GF79" s="151"/>
      <c r="GG79" s="151"/>
      <c r="GH79" s="151"/>
      <c r="GI79" s="151"/>
      <c r="GJ79" s="151"/>
      <c r="GK79" s="151"/>
      <c r="GL79" s="151"/>
      <c r="GM79" s="151"/>
      <c r="GN79" s="151"/>
      <c r="GO79" s="151"/>
      <c r="GP79" s="151"/>
      <c r="GQ79" s="151"/>
      <c r="GR79" s="151"/>
      <c r="GS79" s="151"/>
      <c r="GT79" s="151">
        <f>データ!EF7</f>
        <v>60.3</v>
      </c>
      <c r="GU79" s="151"/>
      <c r="GV79" s="151"/>
      <c r="GW79" s="151"/>
      <c r="GX79" s="151"/>
      <c r="GY79" s="151"/>
      <c r="GZ79" s="151"/>
      <c r="HA79" s="151"/>
      <c r="HB79" s="151"/>
      <c r="HC79" s="151"/>
      <c r="HD79" s="151"/>
      <c r="HE79" s="151"/>
      <c r="HF79" s="151"/>
      <c r="HG79" s="151"/>
      <c r="HH79" s="151"/>
      <c r="HI79" s="151"/>
      <c r="HJ79" s="151"/>
      <c r="HK79" s="151"/>
      <c r="HL79" s="151"/>
      <c r="HM79" s="151">
        <f>データ!EG7</f>
        <v>68.099999999999994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50866298</v>
      </c>
      <c r="JK79" s="152"/>
      <c r="JL79" s="152"/>
      <c r="JM79" s="152"/>
      <c r="JN79" s="152"/>
      <c r="JO79" s="152"/>
      <c r="JP79" s="152"/>
      <c r="JQ79" s="152"/>
      <c r="JR79" s="152"/>
      <c r="JS79" s="152"/>
      <c r="JT79" s="152"/>
      <c r="JU79" s="152"/>
      <c r="JV79" s="152"/>
      <c r="JW79" s="152"/>
      <c r="JX79" s="152"/>
      <c r="JY79" s="152"/>
      <c r="JZ79" s="152"/>
      <c r="KA79" s="152"/>
      <c r="KB79" s="152"/>
      <c r="KC79" s="152">
        <f>データ!EO7</f>
        <v>50715641</v>
      </c>
      <c r="KD79" s="152"/>
      <c r="KE79" s="152"/>
      <c r="KF79" s="152"/>
      <c r="KG79" s="152"/>
      <c r="KH79" s="152"/>
      <c r="KI79" s="152"/>
      <c r="KJ79" s="152"/>
      <c r="KK79" s="152"/>
      <c r="KL79" s="152"/>
      <c r="KM79" s="152"/>
      <c r="KN79" s="152"/>
      <c r="KO79" s="152"/>
      <c r="KP79" s="152"/>
      <c r="KQ79" s="152"/>
      <c r="KR79" s="152"/>
      <c r="KS79" s="152"/>
      <c r="KT79" s="152"/>
      <c r="KU79" s="152"/>
      <c r="KV79" s="152">
        <f>データ!EP7</f>
        <v>78883909</v>
      </c>
      <c r="KW79" s="152"/>
      <c r="KX79" s="152"/>
      <c r="KY79" s="152"/>
      <c r="KZ79" s="152"/>
      <c r="LA79" s="152"/>
      <c r="LB79" s="152"/>
      <c r="LC79" s="152"/>
      <c r="LD79" s="152"/>
      <c r="LE79" s="152"/>
      <c r="LF79" s="152"/>
      <c r="LG79" s="152"/>
      <c r="LH79" s="152"/>
      <c r="LI79" s="152"/>
      <c r="LJ79" s="152"/>
      <c r="LK79" s="152"/>
      <c r="LL79" s="152"/>
      <c r="LM79" s="152"/>
      <c r="LN79" s="152"/>
      <c r="LO79" s="152">
        <f>データ!EQ7</f>
        <v>88120591</v>
      </c>
      <c r="LP79" s="152"/>
      <c r="LQ79" s="152"/>
      <c r="LR79" s="152"/>
      <c r="LS79" s="152"/>
      <c r="LT79" s="152"/>
      <c r="LU79" s="152"/>
      <c r="LV79" s="152"/>
      <c r="LW79" s="152"/>
      <c r="LX79" s="152"/>
      <c r="LY79" s="152"/>
      <c r="LZ79" s="152"/>
      <c r="MA79" s="152"/>
      <c r="MB79" s="152"/>
      <c r="MC79" s="152"/>
      <c r="MD79" s="152"/>
      <c r="ME79" s="152"/>
      <c r="MF79" s="152"/>
      <c r="MG79" s="152"/>
      <c r="MH79" s="152">
        <f>データ!ER7</f>
        <v>71405984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SR6i5uT/U5YQnIDSOb3cI8moDKi3XIMcLC4gGGAp30djWk1IrYUMY2lkNT5OocJt37uqsvj+2mFuszOmwqj9w==" saltValue="Hpxi/GRNgE/k3g8CeJbhY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headerFooter>
    <oddHeader>&amp;R&amp;"ＭＳ Ｐゴシック,太字"&amp;16別　紙</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144</v>
      </c>
      <c r="AW5" s="62" t="s">
        <v>145</v>
      </c>
      <c r="AX5" s="62" t="s">
        <v>146</v>
      </c>
      <c r="AY5" s="62" t="s">
        <v>147</v>
      </c>
      <c r="AZ5" s="62" t="s">
        <v>148</v>
      </c>
      <c r="BA5" s="62" t="s">
        <v>149</v>
      </c>
      <c r="BB5" s="62" t="s">
        <v>150</v>
      </c>
      <c r="BC5" s="62" t="s">
        <v>151</v>
      </c>
      <c r="BD5" s="62" t="s">
        <v>153</v>
      </c>
      <c r="BE5" s="62" t="s">
        <v>142</v>
      </c>
      <c r="BF5" s="62" t="s">
        <v>154</v>
      </c>
      <c r="BG5" s="62" t="s">
        <v>144</v>
      </c>
      <c r="BH5" s="62" t="s">
        <v>155</v>
      </c>
      <c r="BI5" s="62" t="s">
        <v>146</v>
      </c>
      <c r="BJ5" s="62" t="s">
        <v>147</v>
      </c>
      <c r="BK5" s="62" t="s">
        <v>148</v>
      </c>
      <c r="BL5" s="62" t="s">
        <v>149</v>
      </c>
      <c r="BM5" s="62" t="s">
        <v>150</v>
      </c>
      <c r="BN5" s="62" t="s">
        <v>151</v>
      </c>
      <c r="BO5" s="62" t="s">
        <v>156</v>
      </c>
      <c r="BP5" s="62" t="s">
        <v>157</v>
      </c>
      <c r="BQ5" s="62" t="s">
        <v>158</v>
      </c>
      <c r="BR5" s="62" t="s">
        <v>159</v>
      </c>
      <c r="BS5" s="62" t="s">
        <v>160</v>
      </c>
      <c r="BT5" s="62" t="s">
        <v>146</v>
      </c>
      <c r="BU5" s="62" t="s">
        <v>147</v>
      </c>
      <c r="BV5" s="62" t="s">
        <v>148</v>
      </c>
      <c r="BW5" s="62" t="s">
        <v>149</v>
      </c>
      <c r="BX5" s="62" t="s">
        <v>150</v>
      </c>
      <c r="BY5" s="62" t="s">
        <v>151</v>
      </c>
      <c r="BZ5" s="62" t="s">
        <v>161</v>
      </c>
      <c r="CA5" s="62" t="s">
        <v>162</v>
      </c>
      <c r="CB5" s="62" t="s">
        <v>143</v>
      </c>
      <c r="CC5" s="62" t="s">
        <v>159</v>
      </c>
      <c r="CD5" s="62" t="s">
        <v>163</v>
      </c>
      <c r="CE5" s="62" t="s">
        <v>146</v>
      </c>
      <c r="CF5" s="62" t="s">
        <v>147</v>
      </c>
      <c r="CG5" s="62" t="s">
        <v>148</v>
      </c>
      <c r="CH5" s="62" t="s">
        <v>149</v>
      </c>
      <c r="CI5" s="62" t="s">
        <v>150</v>
      </c>
      <c r="CJ5" s="62" t="s">
        <v>151</v>
      </c>
      <c r="CK5" s="62" t="s">
        <v>164</v>
      </c>
      <c r="CL5" s="62" t="s">
        <v>142</v>
      </c>
      <c r="CM5" s="62" t="s">
        <v>165</v>
      </c>
      <c r="CN5" s="62" t="s">
        <v>166</v>
      </c>
      <c r="CO5" s="62" t="s">
        <v>167</v>
      </c>
      <c r="CP5" s="62" t="s">
        <v>146</v>
      </c>
      <c r="CQ5" s="62" t="s">
        <v>147</v>
      </c>
      <c r="CR5" s="62" t="s">
        <v>148</v>
      </c>
      <c r="CS5" s="62" t="s">
        <v>149</v>
      </c>
      <c r="CT5" s="62" t="s">
        <v>150</v>
      </c>
      <c r="CU5" s="62" t="s">
        <v>151</v>
      </c>
      <c r="CV5" s="62" t="s">
        <v>168</v>
      </c>
      <c r="CW5" s="62" t="s">
        <v>169</v>
      </c>
      <c r="CX5" s="62" t="s">
        <v>170</v>
      </c>
      <c r="CY5" s="62" t="s">
        <v>144</v>
      </c>
      <c r="CZ5" s="62" t="s">
        <v>155</v>
      </c>
      <c r="DA5" s="62" t="s">
        <v>146</v>
      </c>
      <c r="DB5" s="62" t="s">
        <v>147</v>
      </c>
      <c r="DC5" s="62" t="s">
        <v>148</v>
      </c>
      <c r="DD5" s="62" t="s">
        <v>149</v>
      </c>
      <c r="DE5" s="62" t="s">
        <v>150</v>
      </c>
      <c r="DF5" s="62" t="s">
        <v>151</v>
      </c>
      <c r="DG5" s="62" t="s">
        <v>168</v>
      </c>
      <c r="DH5" s="62" t="s">
        <v>171</v>
      </c>
      <c r="DI5" s="62" t="s">
        <v>172</v>
      </c>
      <c r="DJ5" s="62" t="s">
        <v>173</v>
      </c>
      <c r="DK5" s="62" t="s">
        <v>155</v>
      </c>
      <c r="DL5" s="62" t="s">
        <v>146</v>
      </c>
      <c r="DM5" s="62" t="s">
        <v>147</v>
      </c>
      <c r="DN5" s="62" t="s">
        <v>148</v>
      </c>
      <c r="DO5" s="62" t="s">
        <v>149</v>
      </c>
      <c r="DP5" s="62" t="s">
        <v>150</v>
      </c>
      <c r="DQ5" s="62" t="s">
        <v>151</v>
      </c>
      <c r="DR5" s="62" t="s">
        <v>141</v>
      </c>
      <c r="DS5" s="62" t="s">
        <v>142</v>
      </c>
      <c r="DT5" s="62" t="s">
        <v>174</v>
      </c>
      <c r="DU5" s="62" t="s">
        <v>159</v>
      </c>
      <c r="DV5" s="62" t="s">
        <v>175</v>
      </c>
      <c r="DW5" s="62" t="s">
        <v>146</v>
      </c>
      <c r="DX5" s="62" t="s">
        <v>147</v>
      </c>
      <c r="DY5" s="62" t="s">
        <v>148</v>
      </c>
      <c r="DZ5" s="62" t="s">
        <v>149</v>
      </c>
      <c r="EA5" s="62" t="s">
        <v>150</v>
      </c>
      <c r="EB5" s="62" t="s">
        <v>151</v>
      </c>
      <c r="EC5" s="62" t="s">
        <v>141</v>
      </c>
      <c r="ED5" s="62" t="s">
        <v>176</v>
      </c>
      <c r="EE5" s="62" t="s">
        <v>177</v>
      </c>
      <c r="EF5" s="62" t="s">
        <v>178</v>
      </c>
      <c r="EG5" s="62" t="s">
        <v>145</v>
      </c>
      <c r="EH5" s="62" t="s">
        <v>146</v>
      </c>
      <c r="EI5" s="62" t="s">
        <v>147</v>
      </c>
      <c r="EJ5" s="62" t="s">
        <v>148</v>
      </c>
      <c r="EK5" s="62" t="s">
        <v>149</v>
      </c>
      <c r="EL5" s="62" t="s">
        <v>150</v>
      </c>
      <c r="EM5" s="62" t="s">
        <v>179</v>
      </c>
      <c r="EN5" s="62" t="s">
        <v>168</v>
      </c>
      <c r="EO5" s="62" t="s">
        <v>180</v>
      </c>
      <c r="EP5" s="62" t="s">
        <v>170</v>
      </c>
      <c r="EQ5" s="62" t="s">
        <v>144</v>
      </c>
      <c r="ER5" s="62" t="s">
        <v>160</v>
      </c>
      <c r="ES5" s="62" t="s">
        <v>146</v>
      </c>
      <c r="ET5" s="62" t="s">
        <v>147</v>
      </c>
      <c r="EU5" s="62" t="s">
        <v>148</v>
      </c>
      <c r="EV5" s="62" t="s">
        <v>149</v>
      </c>
      <c r="EW5" s="62" t="s">
        <v>150</v>
      </c>
      <c r="EX5" s="62" t="s">
        <v>151</v>
      </c>
    </row>
    <row r="6" spans="1:154" s="67" customFormat="1" x14ac:dyDescent="0.15">
      <c r="A6" s="48" t="s">
        <v>181</v>
      </c>
      <c r="B6" s="63">
        <f>B8</f>
        <v>2019</v>
      </c>
      <c r="C6" s="63">
        <f t="shared" ref="C6:M6" si="2">C8</f>
        <v>238198</v>
      </c>
      <c r="D6" s="63">
        <f t="shared" si="2"/>
        <v>46</v>
      </c>
      <c r="E6" s="63">
        <f t="shared" si="2"/>
        <v>6</v>
      </c>
      <c r="F6" s="63">
        <f t="shared" si="2"/>
        <v>0</v>
      </c>
      <c r="G6" s="63">
        <f t="shared" si="2"/>
        <v>1</v>
      </c>
      <c r="H6" s="155" t="str">
        <f>IF(H8&lt;&gt;I8,H8,"")&amp;IF(I8&lt;&gt;J8,I8,"")&amp;"　"&amp;J8</f>
        <v>愛知県公立陶生病院組合　公立陶生病院</v>
      </c>
      <c r="I6" s="156"/>
      <c r="J6" s="157"/>
      <c r="K6" s="63" t="str">
        <f t="shared" si="2"/>
        <v>当然財務</v>
      </c>
      <c r="L6" s="63" t="str">
        <f t="shared" si="2"/>
        <v>病院事業</v>
      </c>
      <c r="M6" s="63" t="str">
        <f t="shared" si="2"/>
        <v>一般病院</v>
      </c>
      <c r="N6" s="63" t="str">
        <f>N8</f>
        <v>500床以上</v>
      </c>
      <c r="O6" s="63" t="str">
        <f>O8</f>
        <v>非設置</v>
      </c>
      <c r="P6" s="63" t="str">
        <f>P8</f>
        <v>直営</v>
      </c>
      <c r="Q6" s="64">
        <f t="shared" ref="Q6:AG6" si="3">Q8</f>
        <v>30</v>
      </c>
      <c r="R6" s="63" t="str">
        <f t="shared" si="3"/>
        <v>対象</v>
      </c>
      <c r="S6" s="63" t="str">
        <f t="shared" si="3"/>
        <v>ド 透 I 未 訓 ガ</v>
      </c>
      <c r="T6" s="63" t="str">
        <f t="shared" si="3"/>
        <v>救 臨 が 感 災 地</v>
      </c>
      <c r="U6" s="64" t="str">
        <f>U8</f>
        <v>-</v>
      </c>
      <c r="V6" s="64">
        <f>V8</f>
        <v>66673</v>
      </c>
      <c r="W6" s="63" t="str">
        <f>W8</f>
        <v>非該当</v>
      </c>
      <c r="X6" s="63" t="str">
        <f t="shared" si="3"/>
        <v>７：１</v>
      </c>
      <c r="Y6" s="64">
        <f t="shared" si="3"/>
        <v>602</v>
      </c>
      <c r="Z6" s="64" t="str">
        <f t="shared" si="3"/>
        <v>-</v>
      </c>
      <c r="AA6" s="64">
        <f t="shared" si="3"/>
        <v>25</v>
      </c>
      <c r="AB6" s="64" t="str">
        <f t="shared" si="3"/>
        <v>-</v>
      </c>
      <c r="AC6" s="64">
        <f t="shared" si="3"/>
        <v>6</v>
      </c>
      <c r="AD6" s="64">
        <f t="shared" si="3"/>
        <v>633</v>
      </c>
      <c r="AE6" s="64">
        <f t="shared" si="3"/>
        <v>602</v>
      </c>
      <c r="AF6" s="64" t="str">
        <f t="shared" si="3"/>
        <v>-</v>
      </c>
      <c r="AG6" s="64">
        <f t="shared" si="3"/>
        <v>602</v>
      </c>
      <c r="AH6" s="65">
        <f>IF(AH8="-",NA(),AH8)</f>
        <v>95.4</v>
      </c>
      <c r="AI6" s="65">
        <f t="shared" ref="AI6:AQ6" si="4">IF(AI8="-",NA(),AI8)</f>
        <v>93.9</v>
      </c>
      <c r="AJ6" s="65">
        <f t="shared" si="4"/>
        <v>97.6</v>
      </c>
      <c r="AK6" s="65">
        <f t="shared" si="4"/>
        <v>93.5</v>
      </c>
      <c r="AL6" s="65">
        <f t="shared" si="4"/>
        <v>96.6</v>
      </c>
      <c r="AM6" s="65">
        <f t="shared" si="4"/>
        <v>100.3</v>
      </c>
      <c r="AN6" s="65">
        <f t="shared" si="4"/>
        <v>99.8</v>
      </c>
      <c r="AO6" s="65">
        <f t="shared" si="4"/>
        <v>100.1</v>
      </c>
      <c r="AP6" s="65">
        <f t="shared" si="4"/>
        <v>100</v>
      </c>
      <c r="AQ6" s="65">
        <f t="shared" si="4"/>
        <v>99.2</v>
      </c>
      <c r="AR6" s="65" t="str">
        <f>IF(AR8="-","【-】","【"&amp;SUBSTITUTE(TEXT(AR8,"#,##0.0"),"-","△")&amp;"】")</f>
        <v>【98.2】</v>
      </c>
      <c r="AS6" s="65">
        <f>IF(AS8="-",NA(),AS8)</f>
        <v>96.4</v>
      </c>
      <c r="AT6" s="65">
        <f t="shared" ref="AT6:BB6" si="5">IF(AT8="-",NA(),AT8)</f>
        <v>95.3</v>
      </c>
      <c r="AU6" s="65">
        <f t="shared" si="5"/>
        <v>97.9</v>
      </c>
      <c r="AV6" s="65">
        <f t="shared" si="5"/>
        <v>92.8</v>
      </c>
      <c r="AW6" s="65">
        <f t="shared" si="5"/>
        <v>94.4</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6.8</v>
      </c>
      <c r="BI6" s="65">
        <f t="shared" si="6"/>
        <v>36.799999999999997</v>
      </c>
      <c r="BJ6" s="65">
        <f t="shared" si="6"/>
        <v>33.9</v>
      </c>
      <c r="BK6" s="65">
        <f t="shared" si="6"/>
        <v>34.9</v>
      </c>
      <c r="BL6" s="65">
        <f t="shared" si="6"/>
        <v>32.6</v>
      </c>
      <c r="BM6" s="65">
        <f t="shared" si="6"/>
        <v>27</v>
      </c>
      <c r="BN6" s="65" t="str">
        <f>IF(BN8="-","【-】","【"&amp;SUBSTITUTE(TEXT(BN8,"#,##0.0"),"-","△")&amp;"】")</f>
        <v>【59.6】</v>
      </c>
      <c r="BO6" s="65">
        <f>IF(BO8="-",NA(),BO8)</f>
        <v>82.9</v>
      </c>
      <c r="BP6" s="65">
        <f t="shared" ref="BP6:BX6" si="7">IF(BP8="-",NA(),BP8)</f>
        <v>79.900000000000006</v>
      </c>
      <c r="BQ6" s="65">
        <f t="shared" si="7"/>
        <v>81.400000000000006</v>
      </c>
      <c r="BR6" s="65">
        <f t="shared" si="7"/>
        <v>86</v>
      </c>
      <c r="BS6" s="65">
        <f t="shared" si="7"/>
        <v>89.2</v>
      </c>
      <c r="BT6" s="65">
        <f t="shared" si="7"/>
        <v>80.7</v>
      </c>
      <c r="BU6" s="65">
        <f t="shared" si="7"/>
        <v>79.5</v>
      </c>
      <c r="BV6" s="65">
        <f t="shared" si="7"/>
        <v>79.900000000000006</v>
      </c>
      <c r="BW6" s="65">
        <f t="shared" si="7"/>
        <v>80.2</v>
      </c>
      <c r="BX6" s="65">
        <f t="shared" si="7"/>
        <v>79.8</v>
      </c>
      <c r="BY6" s="65" t="str">
        <f>IF(BY8="-","【-】","【"&amp;SUBSTITUTE(TEXT(BY8,"#,##0.0"),"-","△")&amp;"】")</f>
        <v>【74.7】</v>
      </c>
      <c r="BZ6" s="66">
        <f>IF(BZ8="-",NA(),BZ8)</f>
        <v>59122</v>
      </c>
      <c r="CA6" s="66">
        <f t="shared" ref="CA6:CI6" si="8">IF(CA8="-",NA(),CA8)</f>
        <v>59578</v>
      </c>
      <c r="CB6" s="66">
        <f t="shared" si="8"/>
        <v>60603</v>
      </c>
      <c r="CC6" s="66">
        <f t="shared" si="8"/>
        <v>64908</v>
      </c>
      <c r="CD6" s="66">
        <f t="shared" si="8"/>
        <v>65105</v>
      </c>
      <c r="CE6" s="66">
        <f t="shared" si="8"/>
        <v>62913</v>
      </c>
      <c r="CF6" s="66">
        <f t="shared" si="8"/>
        <v>64765</v>
      </c>
      <c r="CG6" s="66">
        <f t="shared" si="8"/>
        <v>66228</v>
      </c>
      <c r="CH6" s="66">
        <f t="shared" si="8"/>
        <v>68751</v>
      </c>
      <c r="CI6" s="66">
        <f t="shared" si="8"/>
        <v>70630</v>
      </c>
      <c r="CJ6" s="65" t="str">
        <f>IF(CJ8="-","【-】","【"&amp;SUBSTITUTE(TEXT(CJ8,"#,##0"),"-","△")&amp;"】")</f>
        <v>【53,621】</v>
      </c>
      <c r="CK6" s="66">
        <f>IF(CK8="-",NA(),CK8)</f>
        <v>19440</v>
      </c>
      <c r="CL6" s="66">
        <f t="shared" ref="CL6:CT6" si="9">IF(CL8="-",NA(),CL8)</f>
        <v>19914</v>
      </c>
      <c r="CM6" s="66">
        <f t="shared" si="9"/>
        <v>20340</v>
      </c>
      <c r="CN6" s="66">
        <f t="shared" si="9"/>
        <v>21629</v>
      </c>
      <c r="CO6" s="66">
        <f t="shared" si="9"/>
        <v>22180</v>
      </c>
      <c r="CP6" s="66">
        <f t="shared" si="9"/>
        <v>16993</v>
      </c>
      <c r="CQ6" s="66">
        <f t="shared" si="9"/>
        <v>17680</v>
      </c>
      <c r="CR6" s="66">
        <f t="shared" si="9"/>
        <v>18393</v>
      </c>
      <c r="CS6" s="66">
        <f t="shared" si="9"/>
        <v>19207</v>
      </c>
      <c r="CT6" s="66">
        <f t="shared" si="9"/>
        <v>20687</v>
      </c>
      <c r="CU6" s="65" t="str">
        <f>IF(CU8="-","【-】","【"&amp;SUBSTITUTE(TEXT(CU8,"#,##0"),"-","△")&amp;"】")</f>
        <v>【15,586】</v>
      </c>
      <c r="CV6" s="65">
        <f>IF(CV8="-",NA(),CV8)</f>
        <v>47</v>
      </c>
      <c r="CW6" s="65">
        <f t="shared" ref="CW6:DE6" si="10">IF(CW8="-",NA(),CW8)</f>
        <v>49</v>
      </c>
      <c r="CX6" s="65">
        <f t="shared" si="10"/>
        <v>48.5</v>
      </c>
      <c r="CY6" s="65">
        <f t="shared" si="10"/>
        <v>48.2</v>
      </c>
      <c r="CZ6" s="65">
        <f t="shared" si="10"/>
        <v>48.6</v>
      </c>
      <c r="DA6" s="65">
        <f t="shared" si="10"/>
        <v>48.5</v>
      </c>
      <c r="DB6" s="65">
        <f t="shared" si="10"/>
        <v>49.2</v>
      </c>
      <c r="DC6" s="65">
        <f t="shared" si="10"/>
        <v>48.7</v>
      </c>
      <c r="DD6" s="65">
        <f t="shared" si="10"/>
        <v>48.3</v>
      </c>
      <c r="DE6" s="65">
        <f t="shared" si="10"/>
        <v>47.7</v>
      </c>
      <c r="DF6" s="65" t="str">
        <f>IF(DF8="-","【-】","【"&amp;SUBSTITUTE(TEXT(DF8,"#,##0.0"),"-","△")&amp;"】")</f>
        <v>【54.6】</v>
      </c>
      <c r="DG6" s="65">
        <f>IF(DG8="-",NA(),DG8)</f>
        <v>29.3</v>
      </c>
      <c r="DH6" s="65">
        <f t="shared" ref="DH6:DP6" si="11">IF(DH8="-",NA(),DH8)</f>
        <v>29.4</v>
      </c>
      <c r="DI6" s="65">
        <f t="shared" si="11"/>
        <v>28.3</v>
      </c>
      <c r="DJ6" s="65">
        <f t="shared" si="11"/>
        <v>28.2</v>
      </c>
      <c r="DK6" s="65">
        <f t="shared" si="11"/>
        <v>29</v>
      </c>
      <c r="DL6" s="65">
        <f t="shared" si="11"/>
        <v>27.5</v>
      </c>
      <c r="DM6" s="65">
        <f t="shared" si="11"/>
        <v>27.4</v>
      </c>
      <c r="DN6" s="65">
        <f t="shared" si="11"/>
        <v>27.8</v>
      </c>
      <c r="DO6" s="65">
        <f t="shared" si="11"/>
        <v>28.1</v>
      </c>
      <c r="DP6" s="65">
        <f t="shared" si="11"/>
        <v>29.2</v>
      </c>
      <c r="DQ6" s="65" t="str">
        <f>IF(DQ8="-","【-】","【"&amp;SUBSTITUTE(TEXT(DQ8,"#,##0.0"),"-","△")&amp;"】")</f>
        <v>【25.0】</v>
      </c>
      <c r="DR6" s="65">
        <f>IF(DR8="-",NA(),DR8)</f>
        <v>54.2</v>
      </c>
      <c r="DS6" s="65">
        <f t="shared" ref="DS6:EA6" si="12">IF(DS8="-",NA(),DS8)</f>
        <v>58.4</v>
      </c>
      <c r="DT6" s="65">
        <f t="shared" si="12"/>
        <v>40.299999999999997</v>
      </c>
      <c r="DU6" s="65">
        <f t="shared" si="12"/>
        <v>43.2</v>
      </c>
      <c r="DV6" s="65">
        <f t="shared" si="12"/>
        <v>37.5</v>
      </c>
      <c r="DW6" s="65">
        <f t="shared" si="12"/>
        <v>51.3</v>
      </c>
      <c r="DX6" s="65">
        <f t="shared" si="12"/>
        <v>51.2</v>
      </c>
      <c r="DY6" s="65">
        <f t="shared" si="12"/>
        <v>52</v>
      </c>
      <c r="DZ6" s="65">
        <f t="shared" si="12"/>
        <v>52.5</v>
      </c>
      <c r="EA6" s="65">
        <f t="shared" si="12"/>
        <v>52.5</v>
      </c>
      <c r="EB6" s="65" t="str">
        <f>IF(EB8="-","【-】","【"&amp;SUBSTITUTE(TEXT(EB8,"#,##0.0"),"-","△")&amp;"】")</f>
        <v>【53.5】</v>
      </c>
      <c r="EC6" s="65">
        <f>IF(EC8="-",NA(),EC8)</f>
        <v>60.2</v>
      </c>
      <c r="ED6" s="65">
        <f t="shared" ref="ED6:EL6" si="13">IF(ED8="-",NA(),ED8)</f>
        <v>68.2</v>
      </c>
      <c r="EE6" s="65">
        <f t="shared" si="13"/>
        <v>52.4</v>
      </c>
      <c r="EF6" s="65">
        <f t="shared" si="13"/>
        <v>60.3</v>
      </c>
      <c r="EG6" s="65">
        <f t="shared" si="13"/>
        <v>68.099999999999994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50866298</v>
      </c>
      <c r="EO6" s="66">
        <f t="shared" ref="EO6:EW6" si="14">IF(EO8="-",NA(),EO8)</f>
        <v>50715641</v>
      </c>
      <c r="EP6" s="66">
        <f t="shared" si="14"/>
        <v>78883909</v>
      </c>
      <c r="EQ6" s="66">
        <f t="shared" si="14"/>
        <v>88120591</v>
      </c>
      <c r="ER6" s="66">
        <f t="shared" si="14"/>
        <v>71405984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182</v>
      </c>
      <c r="B7" s="63">
        <f t="shared" ref="B7:AG7" si="15">B8</f>
        <v>2019</v>
      </c>
      <c r="C7" s="63">
        <f t="shared" si="15"/>
        <v>238198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500床以上</v>
      </c>
      <c r="O7" s="63" t="str">
        <f>O8</f>
        <v>非設置</v>
      </c>
      <c r="P7" s="63" t="str">
        <f>P8</f>
        <v>直営</v>
      </c>
      <c r="Q7" s="64">
        <f t="shared" si="15"/>
        <v>30</v>
      </c>
      <c r="R7" s="63" t="str">
        <f t="shared" si="15"/>
        <v>対象</v>
      </c>
      <c r="S7" s="63" t="str">
        <f t="shared" si="15"/>
        <v>ド 透 I 未 訓 ガ</v>
      </c>
      <c r="T7" s="63" t="str">
        <f t="shared" si="15"/>
        <v>救 臨 が 感 災 地</v>
      </c>
      <c r="U7" s="64" t="str">
        <f>U8</f>
        <v>-</v>
      </c>
      <c r="V7" s="64">
        <f>V8</f>
        <v>66673</v>
      </c>
      <c r="W7" s="63" t="str">
        <f>W8</f>
        <v>非該当</v>
      </c>
      <c r="X7" s="63" t="str">
        <f t="shared" si="15"/>
        <v>７：１</v>
      </c>
      <c r="Y7" s="64">
        <f t="shared" si="15"/>
        <v>602</v>
      </c>
      <c r="Z7" s="64" t="str">
        <f t="shared" si="15"/>
        <v>-</v>
      </c>
      <c r="AA7" s="64">
        <f t="shared" si="15"/>
        <v>25</v>
      </c>
      <c r="AB7" s="64" t="str">
        <f t="shared" si="15"/>
        <v>-</v>
      </c>
      <c r="AC7" s="64">
        <f t="shared" si="15"/>
        <v>6</v>
      </c>
      <c r="AD7" s="64">
        <f t="shared" si="15"/>
        <v>633</v>
      </c>
      <c r="AE7" s="64">
        <f t="shared" si="15"/>
        <v>602</v>
      </c>
      <c r="AF7" s="64" t="str">
        <f t="shared" si="15"/>
        <v>-</v>
      </c>
      <c r="AG7" s="64">
        <f t="shared" si="15"/>
        <v>602</v>
      </c>
      <c r="AH7" s="65">
        <f>AH8</f>
        <v>95.4</v>
      </c>
      <c r="AI7" s="65">
        <f t="shared" ref="AI7:AQ7" si="16">AI8</f>
        <v>93.9</v>
      </c>
      <c r="AJ7" s="65">
        <f t="shared" si="16"/>
        <v>97.6</v>
      </c>
      <c r="AK7" s="65">
        <f t="shared" si="16"/>
        <v>93.5</v>
      </c>
      <c r="AL7" s="65">
        <f t="shared" si="16"/>
        <v>96.6</v>
      </c>
      <c r="AM7" s="65">
        <f t="shared" si="16"/>
        <v>100.3</v>
      </c>
      <c r="AN7" s="65">
        <f t="shared" si="16"/>
        <v>99.8</v>
      </c>
      <c r="AO7" s="65">
        <f t="shared" si="16"/>
        <v>100.1</v>
      </c>
      <c r="AP7" s="65">
        <f t="shared" si="16"/>
        <v>100</v>
      </c>
      <c r="AQ7" s="65">
        <f t="shared" si="16"/>
        <v>99.2</v>
      </c>
      <c r="AR7" s="65"/>
      <c r="AS7" s="65">
        <f>AS8</f>
        <v>96.4</v>
      </c>
      <c r="AT7" s="65">
        <f t="shared" ref="AT7:BB7" si="17">AT8</f>
        <v>95.3</v>
      </c>
      <c r="AU7" s="65">
        <f t="shared" si="17"/>
        <v>97.9</v>
      </c>
      <c r="AV7" s="65">
        <f t="shared" si="17"/>
        <v>92.8</v>
      </c>
      <c r="AW7" s="65">
        <f t="shared" si="17"/>
        <v>94.4</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6.8</v>
      </c>
      <c r="BI7" s="65">
        <f t="shared" si="18"/>
        <v>36.799999999999997</v>
      </c>
      <c r="BJ7" s="65">
        <f t="shared" si="18"/>
        <v>33.9</v>
      </c>
      <c r="BK7" s="65">
        <f t="shared" si="18"/>
        <v>34.9</v>
      </c>
      <c r="BL7" s="65">
        <f t="shared" si="18"/>
        <v>32.6</v>
      </c>
      <c r="BM7" s="65">
        <f t="shared" si="18"/>
        <v>27</v>
      </c>
      <c r="BN7" s="65"/>
      <c r="BO7" s="65">
        <f>BO8</f>
        <v>82.9</v>
      </c>
      <c r="BP7" s="65">
        <f t="shared" ref="BP7:BX7" si="19">BP8</f>
        <v>79.900000000000006</v>
      </c>
      <c r="BQ7" s="65">
        <f t="shared" si="19"/>
        <v>81.400000000000006</v>
      </c>
      <c r="BR7" s="65">
        <f t="shared" si="19"/>
        <v>86</v>
      </c>
      <c r="BS7" s="65">
        <f t="shared" si="19"/>
        <v>89.2</v>
      </c>
      <c r="BT7" s="65">
        <f t="shared" si="19"/>
        <v>80.7</v>
      </c>
      <c r="BU7" s="65">
        <f t="shared" si="19"/>
        <v>79.5</v>
      </c>
      <c r="BV7" s="65">
        <f t="shared" si="19"/>
        <v>79.900000000000006</v>
      </c>
      <c r="BW7" s="65">
        <f t="shared" si="19"/>
        <v>80.2</v>
      </c>
      <c r="BX7" s="65">
        <f t="shared" si="19"/>
        <v>79.8</v>
      </c>
      <c r="BY7" s="65"/>
      <c r="BZ7" s="66">
        <f>BZ8</f>
        <v>59122</v>
      </c>
      <c r="CA7" s="66">
        <f t="shared" ref="CA7:CI7" si="20">CA8</f>
        <v>59578</v>
      </c>
      <c r="CB7" s="66">
        <f t="shared" si="20"/>
        <v>60603</v>
      </c>
      <c r="CC7" s="66">
        <f t="shared" si="20"/>
        <v>64908</v>
      </c>
      <c r="CD7" s="66">
        <f t="shared" si="20"/>
        <v>65105</v>
      </c>
      <c r="CE7" s="66">
        <f t="shared" si="20"/>
        <v>62913</v>
      </c>
      <c r="CF7" s="66">
        <f t="shared" si="20"/>
        <v>64765</v>
      </c>
      <c r="CG7" s="66">
        <f t="shared" si="20"/>
        <v>66228</v>
      </c>
      <c r="CH7" s="66">
        <f t="shared" si="20"/>
        <v>68751</v>
      </c>
      <c r="CI7" s="66">
        <f t="shared" si="20"/>
        <v>70630</v>
      </c>
      <c r="CJ7" s="65"/>
      <c r="CK7" s="66">
        <f>CK8</f>
        <v>19440</v>
      </c>
      <c r="CL7" s="66">
        <f t="shared" ref="CL7:CT7" si="21">CL8</f>
        <v>19914</v>
      </c>
      <c r="CM7" s="66">
        <f t="shared" si="21"/>
        <v>20340</v>
      </c>
      <c r="CN7" s="66">
        <f t="shared" si="21"/>
        <v>21629</v>
      </c>
      <c r="CO7" s="66">
        <f t="shared" si="21"/>
        <v>22180</v>
      </c>
      <c r="CP7" s="66">
        <f t="shared" si="21"/>
        <v>16993</v>
      </c>
      <c r="CQ7" s="66">
        <f t="shared" si="21"/>
        <v>17680</v>
      </c>
      <c r="CR7" s="66">
        <f t="shared" si="21"/>
        <v>18393</v>
      </c>
      <c r="CS7" s="66">
        <f t="shared" si="21"/>
        <v>19207</v>
      </c>
      <c r="CT7" s="66">
        <f t="shared" si="21"/>
        <v>20687</v>
      </c>
      <c r="CU7" s="65"/>
      <c r="CV7" s="65">
        <f>CV8</f>
        <v>47</v>
      </c>
      <c r="CW7" s="65">
        <f t="shared" ref="CW7:DE7" si="22">CW8</f>
        <v>49</v>
      </c>
      <c r="CX7" s="65">
        <f t="shared" si="22"/>
        <v>48.5</v>
      </c>
      <c r="CY7" s="65">
        <f t="shared" si="22"/>
        <v>48.2</v>
      </c>
      <c r="CZ7" s="65">
        <f t="shared" si="22"/>
        <v>48.6</v>
      </c>
      <c r="DA7" s="65">
        <f t="shared" si="22"/>
        <v>48.5</v>
      </c>
      <c r="DB7" s="65">
        <f t="shared" si="22"/>
        <v>49.2</v>
      </c>
      <c r="DC7" s="65">
        <f t="shared" si="22"/>
        <v>48.7</v>
      </c>
      <c r="DD7" s="65">
        <f t="shared" si="22"/>
        <v>48.3</v>
      </c>
      <c r="DE7" s="65">
        <f t="shared" si="22"/>
        <v>47.7</v>
      </c>
      <c r="DF7" s="65"/>
      <c r="DG7" s="65">
        <f>DG8</f>
        <v>29.3</v>
      </c>
      <c r="DH7" s="65">
        <f t="shared" ref="DH7:DP7" si="23">DH8</f>
        <v>29.4</v>
      </c>
      <c r="DI7" s="65">
        <f t="shared" si="23"/>
        <v>28.3</v>
      </c>
      <c r="DJ7" s="65">
        <f t="shared" si="23"/>
        <v>28.2</v>
      </c>
      <c r="DK7" s="65">
        <f t="shared" si="23"/>
        <v>29</v>
      </c>
      <c r="DL7" s="65">
        <f t="shared" si="23"/>
        <v>27.5</v>
      </c>
      <c r="DM7" s="65">
        <f t="shared" si="23"/>
        <v>27.4</v>
      </c>
      <c r="DN7" s="65">
        <f t="shared" si="23"/>
        <v>27.8</v>
      </c>
      <c r="DO7" s="65">
        <f t="shared" si="23"/>
        <v>28.1</v>
      </c>
      <c r="DP7" s="65">
        <f t="shared" si="23"/>
        <v>29.2</v>
      </c>
      <c r="DQ7" s="65"/>
      <c r="DR7" s="65">
        <f>DR8</f>
        <v>54.2</v>
      </c>
      <c r="DS7" s="65">
        <f t="shared" ref="DS7:EA7" si="24">DS8</f>
        <v>58.4</v>
      </c>
      <c r="DT7" s="65">
        <f t="shared" si="24"/>
        <v>40.299999999999997</v>
      </c>
      <c r="DU7" s="65">
        <f t="shared" si="24"/>
        <v>43.2</v>
      </c>
      <c r="DV7" s="65">
        <f t="shared" si="24"/>
        <v>37.5</v>
      </c>
      <c r="DW7" s="65">
        <f t="shared" si="24"/>
        <v>51.3</v>
      </c>
      <c r="DX7" s="65">
        <f t="shared" si="24"/>
        <v>51.2</v>
      </c>
      <c r="DY7" s="65">
        <f t="shared" si="24"/>
        <v>52</v>
      </c>
      <c r="DZ7" s="65">
        <f t="shared" si="24"/>
        <v>52.5</v>
      </c>
      <c r="EA7" s="65">
        <f t="shared" si="24"/>
        <v>52.5</v>
      </c>
      <c r="EB7" s="65"/>
      <c r="EC7" s="65">
        <f>EC8</f>
        <v>60.2</v>
      </c>
      <c r="ED7" s="65">
        <f t="shared" ref="ED7:EL7" si="25">ED8</f>
        <v>68.2</v>
      </c>
      <c r="EE7" s="65">
        <f t="shared" si="25"/>
        <v>52.4</v>
      </c>
      <c r="EF7" s="65">
        <f t="shared" si="25"/>
        <v>60.3</v>
      </c>
      <c r="EG7" s="65">
        <f t="shared" si="25"/>
        <v>68.099999999999994</v>
      </c>
      <c r="EH7" s="65">
        <f t="shared" si="25"/>
        <v>64.099999999999994</v>
      </c>
      <c r="EI7" s="65">
        <f t="shared" si="25"/>
        <v>64.3</v>
      </c>
      <c r="EJ7" s="65">
        <f t="shared" si="25"/>
        <v>66</v>
      </c>
      <c r="EK7" s="65">
        <f t="shared" si="25"/>
        <v>67.099999999999994</v>
      </c>
      <c r="EL7" s="65">
        <f t="shared" si="25"/>
        <v>67.900000000000006</v>
      </c>
      <c r="EM7" s="65"/>
      <c r="EN7" s="66">
        <f>EN8</f>
        <v>50866298</v>
      </c>
      <c r="EO7" s="66">
        <f t="shared" ref="EO7:EW7" si="26">EO8</f>
        <v>50715641</v>
      </c>
      <c r="EP7" s="66">
        <f t="shared" si="26"/>
        <v>78883909</v>
      </c>
      <c r="EQ7" s="66">
        <f t="shared" si="26"/>
        <v>88120591</v>
      </c>
      <c r="ER7" s="66">
        <f t="shared" si="26"/>
        <v>71405984</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238198</v>
      </c>
      <c r="D8" s="68">
        <v>46</v>
      </c>
      <c r="E8" s="68">
        <v>6</v>
      </c>
      <c r="F8" s="68">
        <v>0</v>
      </c>
      <c r="G8" s="68">
        <v>1</v>
      </c>
      <c r="H8" s="68" t="s">
        <v>183</v>
      </c>
      <c r="I8" s="68" t="s">
        <v>184</v>
      </c>
      <c r="J8" s="68" t="s">
        <v>185</v>
      </c>
      <c r="K8" s="68" t="s">
        <v>186</v>
      </c>
      <c r="L8" s="68" t="s">
        <v>187</v>
      </c>
      <c r="M8" s="68" t="s">
        <v>188</v>
      </c>
      <c r="N8" s="68" t="s">
        <v>189</v>
      </c>
      <c r="O8" s="68" t="s">
        <v>190</v>
      </c>
      <c r="P8" s="68" t="s">
        <v>191</v>
      </c>
      <c r="Q8" s="69">
        <v>30</v>
      </c>
      <c r="R8" s="68" t="s">
        <v>192</v>
      </c>
      <c r="S8" s="68" t="s">
        <v>193</v>
      </c>
      <c r="T8" s="68" t="s">
        <v>194</v>
      </c>
      <c r="U8" s="69" t="s">
        <v>38</v>
      </c>
      <c r="V8" s="69">
        <v>66673</v>
      </c>
      <c r="W8" s="68" t="s">
        <v>195</v>
      </c>
      <c r="X8" s="70" t="s">
        <v>196</v>
      </c>
      <c r="Y8" s="69">
        <v>602</v>
      </c>
      <c r="Z8" s="69" t="s">
        <v>38</v>
      </c>
      <c r="AA8" s="69">
        <v>25</v>
      </c>
      <c r="AB8" s="69" t="s">
        <v>38</v>
      </c>
      <c r="AC8" s="69">
        <v>6</v>
      </c>
      <c r="AD8" s="69">
        <v>633</v>
      </c>
      <c r="AE8" s="69">
        <v>602</v>
      </c>
      <c r="AF8" s="69" t="s">
        <v>38</v>
      </c>
      <c r="AG8" s="69">
        <v>602</v>
      </c>
      <c r="AH8" s="71">
        <v>95.4</v>
      </c>
      <c r="AI8" s="71">
        <v>93.9</v>
      </c>
      <c r="AJ8" s="71">
        <v>97.6</v>
      </c>
      <c r="AK8" s="71">
        <v>93.5</v>
      </c>
      <c r="AL8" s="71">
        <v>96.6</v>
      </c>
      <c r="AM8" s="71">
        <v>100.3</v>
      </c>
      <c r="AN8" s="71">
        <v>99.8</v>
      </c>
      <c r="AO8" s="71">
        <v>100.1</v>
      </c>
      <c r="AP8" s="71">
        <v>100</v>
      </c>
      <c r="AQ8" s="71">
        <v>99.2</v>
      </c>
      <c r="AR8" s="71">
        <v>98.2</v>
      </c>
      <c r="AS8" s="71">
        <v>96.4</v>
      </c>
      <c r="AT8" s="71">
        <v>95.3</v>
      </c>
      <c r="AU8" s="71">
        <v>97.9</v>
      </c>
      <c r="AV8" s="71">
        <v>92.8</v>
      </c>
      <c r="AW8" s="71">
        <v>94.4</v>
      </c>
      <c r="AX8" s="71">
        <v>94.4</v>
      </c>
      <c r="AY8" s="71">
        <v>93.6</v>
      </c>
      <c r="AZ8" s="71">
        <v>94</v>
      </c>
      <c r="BA8" s="71">
        <v>94.1</v>
      </c>
      <c r="BB8" s="71">
        <v>93.7</v>
      </c>
      <c r="BC8" s="71">
        <v>89.5</v>
      </c>
      <c r="BD8" s="72">
        <v>0</v>
      </c>
      <c r="BE8" s="72">
        <v>0</v>
      </c>
      <c r="BF8" s="72">
        <v>0</v>
      </c>
      <c r="BG8" s="72">
        <v>0</v>
      </c>
      <c r="BH8" s="72">
        <v>6.8</v>
      </c>
      <c r="BI8" s="72">
        <v>36.799999999999997</v>
      </c>
      <c r="BJ8" s="72">
        <v>33.9</v>
      </c>
      <c r="BK8" s="72">
        <v>34.9</v>
      </c>
      <c r="BL8" s="72">
        <v>32.6</v>
      </c>
      <c r="BM8" s="72">
        <v>27</v>
      </c>
      <c r="BN8" s="72">
        <v>59.6</v>
      </c>
      <c r="BO8" s="71">
        <v>82.9</v>
      </c>
      <c r="BP8" s="71">
        <v>79.900000000000006</v>
      </c>
      <c r="BQ8" s="71">
        <v>81.400000000000006</v>
      </c>
      <c r="BR8" s="71">
        <v>86</v>
      </c>
      <c r="BS8" s="71">
        <v>89.2</v>
      </c>
      <c r="BT8" s="71">
        <v>80.7</v>
      </c>
      <c r="BU8" s="71">
        <v>79.5</v>
      </c>
      <c r="BV8" s="71">
        <v>79.900000000000006</v>
      </c>
      <c r="BW8" s="71">
        <v>80.2</v>
      </c>
      <c r="BX8" s="71">
        <v>79.8</v>
      </c>
      <c r="BY8" s="71">
        <v>74.7</v>
      </c>
      <c r="BZ8" s="72">
        <v>59122</v>
      </c>
      <c r="CA8" s="72">
        <v>59578</v>
      </c>
      <c r="CB8" s="72">
        <v>60603</v>
      </c>
      <c r="CC8" s="72">
        <v>64908</v>
      </c>
      <c r="CD8" s="72">
        <v>65105</v>
      </c>
      <c r="CE8" s="72">
        <v>62913</v>
      </c>
      <c r="CF8" s="72">
        <v>64765</v>
      </c>
      <c r="CG8" s="72">
        <v>66228</v>
      </c>
      <c r="CH8" s="72">
        <v>68751</v>
      </c>
      <c r="CI8" s="72">
        <v>70630</v>
      </c>
      <c r="CJ8" s="71">
        <v>53621</v>
      </c>
      <c r="CK8" s="72">
        <v>19440</v>
      </c>
      <c r="CL8" s="72">
        <v>19914</v>
      </c>
      <c r="CM8" s="72">
        <v>20340</v>
      </c>
      <c r="CN8" s="72">
        <v>21629</v>
      </c>
      <c r="CO8" s="72">
        <v>22180</v>
      </c>
      <c r="CP8" s="72">
        <v>16993</v>
      </c>
      <c r="CQ8" s="72">
        <v>17680</v>
      </c>
      <c r="CR8" s="72">
        <v>18393</v>
      </c>
      <c r="CS8" s="72">
        <v>19207</v>
      </c>
      <c r="CT8" s="72">
        <v>20687</v>
      </c>
      <c r="CU8" s="71">
        <v>15586</v>
      </c>
      <c r="CV8" s="72">
        <v>47</v>
      </c>
      <c r="CW8" s="72">
        <v>49</v>
      </c>
      <c r="CX8" s="72">
        <v>48.5</v>
      </c>
      <c r="CY8" s="72">
        <v>48.2</v>
      </c>
      <c r="CZ8" s="72">
        <v>48.6</v>
      </c>
      <c r="DA8" s="72">
        <v>48.5</v>
      </c>
      <c r="DB8" s="72">
        <v>49.2</v>
      </c>
      <c r="DC8" s="72">
        <v>48.7</v>
      </c>
      <c r="DD8" s="72">
        <v>48.3</v>
      </c>
      <c r="DE8" s="72">
        <v>47.7</v>
      </c>
      <c r="DF8" s="72">
        <v>54.6</v>
      </c>
      <c r="DG8" s="72">
        <v>29.3</v>
      </c>
      <c r="DH8" s="72">
        <v>29.4</v>
      </c>
      <c r="DI8" s="72">
        <v>28.3</v>
      </c>
      <c r="DJ8" s="72">
        <v>28.2</v>
      </c>
      <c r="DK8" s="72">
        <v>29</v>
      </c>
      <c r="DL8" s="72">
        <v>27.5</v>
      </c>
      <c r="DM8" s="72">
        <v>27.4</v>
      </c>
      <c r="DN8" s="72">
        <v>27.8</v>
      </c>
      <c r="DO8" s="72">
        <v>28.1</v>
      </c>
      <c r="DP8" s="72">
        <v>29.2</v>
      </c>
      <c r="DQ8" s="72">
        <v>25</v>
      </c>
      <c r="DR8" s="71">
        <v>54.2</v>
      </c>
      <c r="DS8" s="71">
        <v>58.4</v>
      </c>
      <c r="DT8" s="71">
        <v>40.299999999999997</v>
      </c>
      <c r="DU8" s="71">
        <v>43.2</v>
      </c>
      <c r="DV8" s="71">
        <v>37.5</v>
      </c>
      <c r="DW8" s="71">
        <v>51.3</v>
      </c>
      <c r="DX8" s="71">
        <v>51.2</v>
      </c>
      <c r="DY8" s="71">
        <v>52</v>
      </c>
      <c r="DZ8" s="71">
        <v>52.5</v>
      </c>
      <c r="EA8" s="71">
        <v>52.5</v>
      </c>
      <c r="EB8" s="71">
        <v>53.5</v>
      </c>
      <c r="EC8" s="71">
        <v>60.2</v>
      </c>
      <c r="ED8" s="71">
        <v>68.2</v>
      </c>
      <c r="EE8" s="71">
        <v>52.4</v>
      </c>
      <c r="EF8" s="71">
        <v>60.3</v>
      </c>
      <c r="EG8" s="71">
        <v>68.099999999999994</v>
      </c>
      <c r="EH8" s="71">
        <v>64.099999999999994</v>
      </c>
      <c r="EI8" s="71">
        <v>64.3</v>
      </c>
      <c r="EJ8" s="71">
        <v>66</v>
      </c>
      <c r="EK8" s="71">
        <v>67.099999999999994</v>
      </c>
      <c r="EL8" s="71">
        <v>67.900000000000006</v>
      </c>
      <c r="EM8" s="71">
        <v>70</v>
      </c>
      <c r="EN8" s="72">
        <v>50866298</v>
      </c>
      <c r="EO8" s="72">
        <v>50715641</v>
      </c>
      <c r="EP8" s="72">
        <v>78883909</v>
      </c>
      <c r="EQ8" s="72">
        <v>88120591</v>
      </c>
      <c r="ER8" s="72">
        <v>71405984</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197</v>
      </c>
      <c r="C10" s="77" t="s">
        <v>198</v>
      </c>
      <c r="D10" s="77" t="s">
        <v>199</v>
      </c>
      <c r="E10" s="77" t="s">
        <v>200</v>
      </c>
      <c r="F10" s="77" t="s">
        <v>201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2021-01-29T06:23:37Z</cp:lastPrinted>
  <dcterms:created xsi:type="dcterms:W3CDTF">2020-12-15T03:54:48Z</dcterms:created>
  <dcterms:modified xsi:type="dcterms:W3CDTF">2021-02-12T08:20:44Z</dcterms:modified>
  <cp:category/>
</cp:coreProperties>
</file>