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W8" i="4"/>
  <c r="I8" i="4"/>
  <c r="B6" i="4"/>
  <c r="C10" i="5" l="1"/>
  <c r="D10" i="5"/>
  <c r="E10" i="5"/>
  <c r="B10" i="5"/>
</calcChain>
</file>

<file path=xl/sharedStrings.xml><?xml version="1.0" encoding="utf-8"?>
<sst xmlns="http://schemas.openxmlformats.org/spreadsheetml/2006/main" count="227" uniqueCount="111">
  <si>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</si>
  <si>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</si>
  <si>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</si>
  <si>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</si>
  <si>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</si>
  <si>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</si>
  <si>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</si>
  <si>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</si>
  <si>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</si>
  <si>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</si>
  <si>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</si>
  <si>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</si>
  <si>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</si>
  <si>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</si>
  <si>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</si>
  <si>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</si>
  <si>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</si>
  <si>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</si>
  <si>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</si>
  <si>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</si>
  <si>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</si>
  <si>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</si>
  <si>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</si>
  <si>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</si>
  <si>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</si>
  <si>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</si>
  <si>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</si>
  <si>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</si>
  <si>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</si>
  <si>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</si>
  <si>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</si>
  <si>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</si>
  <si>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</si>
  <si>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</si>
  <si>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</si>
  <si>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</si>
  <si>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</si>
  <si>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</si>
  <si>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</si>
  <si>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</si>
  <si>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</si>
  <si>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</si>
  <si>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</si>
  <si>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</si>
  <si>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</si>
  <si>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</si>
  <si>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</si>
  <si>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</si>
  <si>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</si>
  <si>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</si>
  <si>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</si>
  <si>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</si>
  <si>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</si>
  <si>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</si>
  <si>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</si>
  <si>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</si>
  <si>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</si>
  <si>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</si>
  <si>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</si>
  <si>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</si>
  <si>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</si>
  <si>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</si>
  <si>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</si>
  <si>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</si>
  <si>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</si>
  <si>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</si>
  <si>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</si>
  <si>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</si>
  <si>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</si>
  <si>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</si>
  <si>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</si>
  <si>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</si>
  <si>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</si>
  <si>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</si>
  <si>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</si>
  <si>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</si>
  <si>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</si>
  <si>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</si>
  <si>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</si>
  <si>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</si>
  <si>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</si>
  <si>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</si>
  <si>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</si>
  <si>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</si>
  <si>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</si>
  <si>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</si>
  <si>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</si>
  <si>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</si>
  <si>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</si>
  <si>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</si>
  <si>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</si>
  <si>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</si>
  <si>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</si>
  <si>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</si>
  <si>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</si>
  <si>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</si>
  <si>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愛知県　小牧市</t>
  </si>
  <si>
    <t>法非適用</t>
  </si>
  <si>
    <t>下水道事業</t>
  </si>
  <si>
    <t>公共下水道</t>
  </si>
  <si>
    <t>Ac2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</si>
  <si>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</si>
  <si>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</si>
  <si>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</si>
  <si>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</si>
  <si>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</si>
  <si>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</si>
  <si>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</si>
  <si>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当市においては、管路施設の修繕・補修については随時行ってきたところであるが、布設後50年を経過した管渠がまだないことから改善率は非常に低い。</t>
    <rPh sb="0" eb="2">
      <t>トウシ</t>
    </rPh>
    <rPh sb="8" eb="10">
      <t>カンロ</t>
    </rPh>
    <rPh sb="10" eb="12">
      <t>シセツ</t>
    </rPh>
    <rPh sb="13" eb="15">
      <t>シュウゼン</t>
    </rPh>
    <rPh sb="16" eb="18">
      <t>ホシュウ</t>
    </rPh>
    <rPh sb="23" eb="25">
      <t>ズイジ</t>
    </rPh>
    <rPh sb="25" eb="26">
      <t>オコナ</t>
    </rPh>
    <rPh sb="60" eb="62">
      <t>カイゼン</t>
    </rPh>
    <rPh sb="62" eb="63">
      <t>リツ</t>
    </rPh>
    <rPh sb="64" eb="66">
      <t>ヒジョウ</t>
    </rPh>
    <rPh sb="67" eb="68">
      <t>ヒク</t>
    </rPh>
    <phoneticPr fontId="4"/>
  </si>
  <si>
    <t>①収益的収支比率は70％台まで上昇したが100％には程遠い。また、⑤経費回収率も60％前後で類似団体に比べても低い。
また、⑧水洗化率は類似団体に比べて高いが、これは接続件数の増加による収益の上がり幅が少ないとも言え、経費の削減や使用料体系の見直しによる経営健全化に向けた取り組みが求められている。
⑥汚水処理原価は類似団体とほぼ同等だが、県の流域下水道に接続しており、大きく削減するのは困難だと思われる。
④企業債残高対事業規模比率は類似団体に比べて低いが、今後は下水道事業が整備事業から更新事業へ推移していくことが想定され、更新事業のための企業債の増加が懸念される。</t>
    <rPh sb="1" eb="4">
      <t>シュウエキテキ</t>
    </rPh>
    <rPh sb="4" eb="6">
      <t>シュウシ</t>
    </rPh>
    <rPh sb="6" eb="8">
      <t>ヒリツ</t>
    </rPh>
    <rPh sb="12" eb="13">
      <t>ダイ</t>
    </rPh>
    <rPh sb="15" eb="17">
      <t>ジョウショウ</t>
    </rPh>
    <rPh sb="26" eb="28">
      <t>ホドトオ</t>
    </rPh>
    <rPh sb="34" eb="36">
      <t>ケイヒ</t>
    </rPh>
    <rPh sb="36" eb="38">
      <t>カイシュウ</t>
    </rPh>
    <rPh sb="38" eb="39">
      <t>リツ</t>
    </rPh>
    <rPh sb="43" eb="45">
      <t>ゼンゴ</t>
    </rPh>
    <rPh sb="46" eb="48">
      <t>ルイジ</t>
    </rPh>
    <rPh sb="48" eb="50">
      <t>ダンタイ</t>
    </rPh>
    <rPh sb="51" eb="52">
      <t>クラ</t>
    </rPh>
    <rPh sb="55" eb="56">
      <t>ヒク</t>
    </rPh>
    <rPh sb="63" eb="66">
      <t>スイセンカ</t>
    </rPh>
    <rPh sb="66" eb="67">
      <t>リツ</t>
    </rPh>
    <rPh sb="68" eb="70">
      <t>ルイジ</t>
    </rPh>
    <rPh sb="70" eb="72">
      <t>ダンタイ</t>
    </rPh>
    <rPh sb="73" eb="74">
      <t>クラ</t>
    </rPh>
    <rPh sb="76" eb="77">
      <t>タカ</t>
    </rPh>
    <rPh sb="83" eb="85">
      <t>セツゾク</t>
    </rPh>
    <rPh sb="85" eb="87">
      <t>ケンスウ</t>
    </rPh>
    <rPh sb="88" eb="90">
      <t>ゾウカ</t>
    </rPh>
    <rPh sb="93" eb="95">
      <t>シュウエキ</t>
    </rPh>
    <rPh sb="96" eb="97">
      <t>ア</t>
    </rPh>
    <rPh sb="99" eb="100">
      <t>ハバ</t>
    </rPh>
    <rPh sb="101" eb="102">
      <t>スク</t>
    </rPh>
    <rPh sb="106" eb="107">
      <t>イ</t>
    </rPh>
    <rPh sb="109" eb="111">
      <t>ケイヒ</t>
    </rPh>
    <rPh sb="112" eb="114">
      <t>サクゲン</t>
    </rPh>
    <rPh sb="127" eb="129">
      <t>ケイエイ</t>
    </rPh>
    <rPh sb="129" eb="132">
      <t>ケンゼンカ</t>
    </rPh>
    <rPh sb="133" eb="134">
      <t>ム</t>
    </rPh>
    <rPh sb="136" eb="137">
      <t>ト</t>
    </rPh>
    <rPh sb="138" eb="139">
      <t>ク</t>
    </rPh>
    <rPh sb="141" eb="142">
      <t>モト</t>
    </rPh>
    <rPh sb="151" eb="153">
      <t>オスイ</t>
    </rPh>
    <rPh sb="153" eb="155">
      <t>ショリ</t>
    </rPh>
    <rPh sb="155" eb="157">
      <t>ゲンカ</t>
    </rPh>
    <rPh sb="158" eb="160">
      <t>ルイジ</t>
    </rPh>
    <rPh sb="160" eb="162">
      <t>ダンタイ</t>
    </rPh>
    <rPh sb="165" eb="167">
      <t>ドウトウ</t>
    </rPh>
    <rPh sb="170" eb="171">
      <t>ケン</t>
    </rPh>
    <rPh sb="172" eb="174">
      <t>リュウイキ</t>
    </rPh>
    <rPh sb="174" eb="177">
      <t>ゲスイドウ</t>
    </rPh>
    <rPh sb="178" eb="180">
      <t>セツゾク</t>
    </rPh>
    <rPh sb="185" eb="186">
      <t>オオ</t>
    </rPh>
    <rPh sb="188" eb="190">
      <t>サクゲン</t>
    </rPh>
    <rPh sb="194" eb="196">
      <t>コンナン</t>
    </rPh>
    <rPh sb="198" eb="199">
      <t>オモ</t>
    </rPh>
    <rPh sb="218" eb="220">
      <t>ルイジ</t>
    </rPh>
    <rPh sb="230" eb="232">
      <t>コンゴ</t>
    </rPh>
    <rPh sb="233" eb="236">
      <t>ゲスイドウ</t>
    </rPh>
    <rPh sb="236" eb="238">
      <t>ジギョウ</t>
    </rPh>
    <rPh sb="239" eb="241">
      <t>セイビ</t>
    </rPh>
    <rPh sb="241" eb="243">
      <t>ジギョウ</t>
    </rPh>
    <rPh sb="245" eb="247">
      <t>コウシン</t>
    </rPh>
    <rPh sb="247" eb="249">
      <t>ジギョウ</t>
    </rPh>
    <rPh sb="250" eb="252">
      <t>スイイ</t>
    </rPh>
    <rPh sb="259" eb="261">
      <t>ソウテイ</t>
    </rPh>
    <rPh sb="264" eb="266">
      <t>コウシン</t>
    </rPh>
    <rPh sb="266" eb="268">
      <t>ジギョウ</t>
    </rPh>
    <rPh sb="272" eb="274">
      <t>キギョウ</t>
    </rPh>
    <rPh sb="274" eb="275">
      <t>サイ</t>
    </rPh>
    <rPh sb="276" eb="278">
      <t>ゾウカ</t>
    </rPh>
    <rPh sb="279" eb="281">
      <t>ケネン</t>
    </rPh>
    <phoneticPr fontId="4"/>
  </si>
  <si>
    <t xml:space="preserve">収益的収支比率や経費回収率が低く、経費の削減や収益の向上のための取り組みが求められている。また、企業債残高は平均値よりも低く、整備事業のピークも過ぎているものの、今後は下水道事業が整備事業から更新事業へ推移していくことが想定され、更新事業のための企業債の増加が懸念される。
引き続き経費回収率の向上、経費の削減等により経営改善を図る必要がある。
また、本市の公共下水道事業は地方公営企業法非適用で運営しているが、計画的な経営基盤の強化と健全で安定的な事業運営を目指して平成31年度からの法適用を予定しており、経営状況の明確化によって、経営改善に努めることとしたい。
</t>
    <rPh sb="14" eb="15">
      <t>ヒク</t>
    </rPh>
    <rPh sb="32" eb="33">
      <t>ト</t>
    </rPh>
    <rPh sb="34" eb="35">
      <t>ク</t>
    </rPh>
    <rPh sb="37" eb="38">
      <t>モト</t>
    </rPh>
    <rPh sb="54" eb="56">
      <t>ヘイキン</t>
    </rPh>
    <rPh sb="56" eb="57">
      <t>チ</t>
    </rPh>
    <rPh sb="65" eb="67">
      <t>ジギョウ</t>
    </rPh>
    <rPh sb="137" eb="138">
      <t>ヒ</t>
    </rPh>
    <rPh sb="139" eb="140">
      <t>ツヅ</t>
    </rPh>
    <rPh sb="141" eb="143">
      <t>ケイヒ</t>
    </rPh>
    <rPh sb="143" eb="145">
      <t>カイシュウ</t>
    </rPh>
    <rPh sb="145" eb="146">
      <t>リツ</t>
    </rPh>
    <rPh sb="147" eb="149">
      <t>コウジョウ</t>
    </rPh>
    <rPh sb="150" eb="152">
      <t>ケイヒ</t>
    </rPh>
    <rPh sb="153" eb="156">
      <t>サクゲントウ</t>
    </rPh>
    <rPh sb="159" eb="161">
      <t>ケイエイ</t>
    </rPh>
    <rPh sb="161" eb="163">
      <t>カイゼン</t>
    </rPh>
    <rPh sb="164" eb="165">
      <t>ハカ</t>
    </rPh>
    <rPh sb="166" eb="168">
      <t>ヒツヨウ</t>
    </rPh>
    <rPh sb="176" eb="177">
      <t>ホン</t>
    </rPh>
    <rPh sb="177" eb="178">
      <t>シ</t>
    </rPh>
    <rPh sb="179" eb="181">
      <t>コウキョウ</t>
    </rPh>
    <rPh sb="181" eb="184">
      <t>ゲスイドウ</t>
    </rPh>
    <rPh sb="184" eb="186">
      <t>ジギョウ</t>
    </rPh>
    <rPh sb="187" eb="189">
      <t>チホウ</t>
    </rPh>
    <rPh sb="189" eb="191">
      <t>コウエイ</t>
    </rPh>
    <rPh sb="191" eb="193">
      <t>キギョウ</t>
    </rPh>
    <rPh sb="193" eb="194">
      <t>ホウ</t>
    </rPh>
    <rPh sb="194" eb="195">
      <t>ヒ</t>
    </rPh>
    <rPh sb="195" eb="197">
      <t>テキヨウ</t>
    </rPh>
    <rPh sb="198" eb="200">
      <t>ウンエイ</t>
    </rPh>
    <rPh sb="230" eb="232">
      <t>メザ</t>
    </rPh>
    <rPh sb="234" eb="236">
      <t>ヘイセイ</t>
    </rPh>
    <rPh sb="238" eb="240">
      <t>ネンド</t>
    </rPh>
    <rPh sb="243" eb="244">
      <t>ホウ</t>
    </rPh>
    <rPh sb="244" eb="246">
      <t>テキヨウ</t>
    </rPh>
    <rPh sb="247" eb="249">
      <t>ヨテイ</t>
    </rPh>
    <rPh sb="254" eb="256">
      <t>ケイエイ</t>
    </rPh>
    <rPh sb="256" eb="258">
      <t>ジョウキョウ</t>
    </rPh>
    <rPh sb="259" eb="262">
      <t>メイカクカ</t>
    </rPh>
    <rPh sb="267" eb="269">
      <t>ケイエイ</t>
    </rPh>
    <rPh sb="269" eb="271">
      <t>カイゼン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</si>
</sst>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0.1</c:v>
                </c:pt>
                <c:pt idx="1">
                  <c:v>0.03</c:v>
                </c:pt>
                <c:pt idx="2">
                  <c:v>0.04</c:v>
                </c:pt>
                <c:pt idx="3">
                  <c:v>0.02</c:v>
                </c:pt>
                <c:pt idx="4" formatCode="#,##0.00;&quot;△&quot;#,##0.00">
                  <c:v>0</c:v>
                </c:pt>
              </c:numCache>
            </c:numRef>
          </c:val>
        </c:ser>
        <c:dLbls>
          <c:showLegendKey val="0"/>
          <c:showVal val="0"/>
          <c:showCatName val="0"/>
          <c:showSerName val="0"/>
          <c:showPercent val="0"/>
          <c:showBubbleSize val="0"/>
        </c:dLbls>
        <c:gapWidth val="150"/>
        <c:axId val="102648064"/>
        <c:axId val="102654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0.14000000000000001</c:v>
                </c:pt>
                <c:pt idx="1">
                  <c:v>0.13</c:v>
                </c:pt>
                <c:pt idx="2">
                  <c:v>0.13</c:v>
                </c:pt>
                <c:pt idx="3">
                  <c:v>7.0000000000000007E-2</c:v>
                </c:pt>
                <c:pt idx="4">
                  <c:v>0.23</c:v>
                </c:pt>
              </c:numCache>
            </c:numRef>
          </c:val>
          <c:smooth val="0"/>
        </c:ser>
        <c:dLbls>
          <c:showLegendKey val="0"/>
          <c:showVal val="0"/>
          <c:showCatName val="0"/>
          <c:showSerName val="0"/>
          <c:showPercent val="0"/>
          <c:showBubbleSize val="0"/>
        </c:dLbls>
        <c:marker val="1"/>
        <c:smooth val="0"/>
        <c:axId val="102648064"/>
        <c:axId val="102654336"/>
      </c:lineChart>
      <c:dateAx>
        <c:axId val="102648064"/>
        <c:scaling>
          <c:orientation val="minMax"/>
        </c:scaling>
        <c:delete val="1"/>
        <c:axPos val="b"/>
        <c:numFmt formatCode="ge" sourceLinked="1"/>
        <c:majorTickMark val="none"/>
        <c:minorTickMark val="none"/>
        <c:tickLblPos val="none"/>
        <c:crossAx val="102654336"/>
        <c:crosses val="autoZero"/>
        <c:auto val="1"/>
        <c:lblOffset val="100"/>
        <c:baseTimeUnit val="years"/>
      </c:dateAx>
      <c:valAx>
        <c:axId val="102654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648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76.430000000000007</c:v>
                </c:pt>
                <c:pt idx="1">
                  <c:v>0</c:v>
                </c:pt>
                <c:pt idx="2">
                  <c:v>77.98</c:v>
                </c:pt>
                <c:pt idx="3">
                  <c:v>80.180000000000007</c:v>
                </c:pt>
                <c:pt idx="4">
                  <c:v>84.75</c:v>
                </c:pt>
              </c:numCache>
            </c:numRef>
          </c:val>
        </c:ser>
        <c:dLbls>
          <c:showLegendKey val="0"/>
          <c:showVal val="0"/>
          <c:showCatName val="0"/>
          <c:showSerName val="0"/>
          <c:showPercent val="0"/>
          <c:showBubbleSize val="0"/>
        </c:dLbls>
        <c:gapWidth val="150"/>
        <c:axId val="104689024"/>
        <c:axId val="104719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104689024"/>
        <c:axId val="104719872"/>
      </c:lineChart>
      <c:dateAx>
        <c:axId val="104689024"/>
        <c:scaling>
          <c:orientation val="minMax"/>
        </c:scaling>
        <c:delete val="1"/>
        <c:axPos val="b"/>
        <c:numFmt formatCode="ge" sourceLinked="1"/>
        <c:majorTickMark val="none"/>
        <c:minorTickMark val="none"/>
        <c:tickLblPos val="none"/>
        <c:crossAx val="104719872"/>
        <c:crosses val="autoZero"/>
        <c:auto val="1"/>
        <c:lblOffset val="100"/>
        <c:baseTimeUnit val="years"/>
      </c:dateAx>
      <c:valAx>
        <c:axId val="104719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689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90.66</c:v>
                </c:pt>
                <c:pt idx="1">
                  <c:v>91.45</c:v>
                </c:pt>
                <c:pt idx="2">
                  <c:v>90.82</c:v>
                </c:pt>
                <c:pt idx="3">
                  <c:v>91.98</c:v>
                </c:pt>
                <c:pt idx="4">
                  <c:v>91.65</c:v>
                </c:pt>
              </c:numCache>
            </c:numRef>
          </c:val>
        </c:ser>
        <c:dLbls>
          <c:showLegendKey val="0"/>
          <c:showVal val="0"/>
          <c:showCatName val="0"/>
          <c:showSerName val="0"/>
          <c:showPercent val="0"/>
          <c:showBubbleSize val="0"/>
        </c:dLbls>
        <c:gapWidth val="150"/>
        <c:axId val="104410112"/>
        <c:axId val="104424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87.51</c:v>
                </c:pt>
                <c:pt idx="1">
                  <c:v>86.09</c:v>
                </c:pt>
                <c:pt idx="2">
                  <c:v>86.44</c:v>
                </c:pt>
                <c:pt idx="3">
                  <c:v>87.79</c:v>
                </c:pt>
                <c:pt idx="4">
                  <c:v>88.43</c:v>
                </c:pt>
              </c:numCache>
            </c:numRef>
          </c:val>
          <c:smooth val="0"/>
        </c:ser>
        <c:dLbls>
          <c:showLegendKey val="0"/>
          <c:showVal val="0"/>
          <c:showCatName val="0"/>
          <c:showSerName val="0"/>
          <c:showPercent val="0"/>
          <c:showBubbleSize val="0"/>
        </c:dLbls>
        <c:marker val="1"/>
        <c:smooth val="0"/>
        <c:axId val="104410112"/>
        <c:axId val="104424576"/>
      </c:lineChart>
      <c:dateAx>
        <c:axId val="104410112"/>
        <c:scaling>
          <c:orientation val="minMax"/>
        </c:scaling>
        <c:delete val="1"/>
        <c:axPos val="b"/>
        <c:numFmt formatCode="ge" sourceLinked="1"/>
        <c:majorTickMark val="none"/>
        <c:minorTickMark val="none"/>
        <c:tickLblPos val="none"/>
        <c:crossAx val="104424576"/>
        <c:crosses val="autoZero"/>
        <c:auto val="1"/>
        <c:lblOffset val="100"/>
        <c:baseTimeUnit val="years"/>
      </c:dateAx>
      <c:valAx>
        <c:axId val="104424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4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65.06</c:v>
                </c:pt>
                <c:pt idx="1">
                  <c:v>66.12</c:v>
                </c:pt>
                <c:pt idx="2">
                  <c:v>64.11</c:v>
                </c:pt>
                <c:pt idx="3">
                  <c:v>66.2</c:v>
                </c:pt>
                <c:pt idx="4">
                  <c:v>70.989999999999995</c:v>
                </c:pt>
              </c:numCache>
            </c:numRef>
          </c:val>
        </c:ser>
        <c:dLbls>
          <c:showLegendKey val="0"/>
          <c:showVal val="0"/>
          <c:showCatName val="0"/>
          <c:showSerName val="0"/>
          <c:showPercent val="0"/>
          <c:showBubbleSize val="0"/>
        </c:dLbls>
        <c:gapWidth val="150"/>
        <c:axId val="102684544"/>
        <c:axId val="104071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2684544"/>
        <c:axId val="104071168"/>
      </c:lineChart>
      <c:dateAx>
        <c:axId val="102684544"/>
        <c:scaling>
          <c:orientation val="minMax"/>
        </c:scaling>
        <c:delete val="1"/>
        <c:axPos val="b"/>
        <c:numFmt formatCode="ge" sourceLinked="1"/>
        <c:majorTickMark val="none"/>
        <c:minorTickMark val="none"/>
        <c:tickLblPos val="none"/>
        <c:crossAx val="104071168"/>
        <c:crosses val="autoZero"/>
        <c:auto val="1"/>
        <c:lblOffset val="100"/>
        <c:baseTimeUnit val="years"/>
      </c:dateAx>
      <c:valAx>
        <c:axId val="104071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684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4101376"/>
        <c:axId val="104103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4101376"/>
        <c:axId val="104103296"/>
      </c:lineChart>
      <c:dateAx>
        <c:axId val="104101376"/>
        <c:scaling>
          <c:orientation val="minMax"/>
        </c:scaling>
        <c:delete val="1"/>
        <c:axPos val="b"/>
        <c:numFmt formatCode="ge" sourceLinked="1"/>
        <c:majorTickMark val="none"/>
        <c:minorTickMark val="none"/>
        <c:tickLblPos val="none"/>
        <c:crossAx val="104103296"/>
        <c:crosses val="autoZero"/>
        <c:auto val="1"/>
        <c:lblOffset val="100"/>
        <c:baseTimeUnit val="years"/>
      </c:dateAx>
      <c:valAx>
        <c:axId val="104103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101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4146048"/>
        <c:axId val="104147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4146048"/>
        <c:axId val="104147968"/>
      </c:lineChart>
      <c:dateAx>
        <c:axId val="104146048"/>
        <c:scaling>
          <c:orientation val="minMax"/>
        </c:scaling>
        <c:delete val="1"/>
        <c:axPos val="b"/>
        <c:numFmt formatCode="ge" sourceLinked="1"/>
        <c:majorTickMark val="none"/>
        <c:minorTickMark val="none"/>
        <c:tickLblPos val="none"/>
        <c:crossAx val="104147968"/>
        <c:crosses val="autoZero"/>
        <c:auto val="1"/>
        <c:lblOffset val="100"/>
        <c:baseTimeUnit val="years"/>
      </c:dateAx>
      <c:valAx>
        <c:axId val="10414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14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4193024"/>
        <c:axId val="104195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4193024"/>
        <c:axId val="104195200"/>
      </c:lineChart>
      <c:dateAx>
        <c:axId val="104193024"/>
        <c:scaling>
          <c:orientation val="minMax"/>
        </c:scaling>
        <c:delete val="1"/>
        <c:axPos val="b"/>
        <c:numFmt formatCode="ge" sourceLinked="1"/>
        <c:majorTickMark val="none"/>
        <c:minorTickMark val="none"/>
        <c:tickLblPos val="none"/>
        <c:crossAx val="104195200"/>
        <c:crosses val="autoZero"/>
        <c:auto val="1"/>
        <c:lblOffset val="100"/>
        <c:baseTimeUnit val="years"/>
      </c:dateAx>
      <c:valAx>
        <c:axId val="104195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193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4225408"/>
        <c:axId val="104235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4225408"/>
        <c:axId val="104235776"/>
      </c:lineChart>
      <c:dateAx>
        <c:axId val="104225408"/>
        <c:scaling>
          <c:orientation val="minMax"/>
        </c:scaling>
        <c:delete val="1"/>
        <c:axPos val="b"/>
        <c:numFmt formatCode="ge" sourceLinked="1"/>
        <c:majorTickMark val="none"/>
        <c:minorTickMark val="none"/>
        <c:tickLblPos val="none"/>
        <c:crossAx val="104235776"/>
        <c:crosses val="autoZero"/>
        <c:auto val="1"/>
        <c:lblOffset val="100"/>
        <c:baseTimeUnit val="years"/>
      </c:dateAx>
      <c:valAx>
        <c:axId val="104235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225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807.34</c:v>
                </c:pt>
                <c:pt idx="1">
                  <c:v>768.64</c:v>
                </c:pt>
                <c:pt idx="2">
                  <c:v>768.38</c:v>
                </c:pt>
                <c:pt idx="3">
                  <c:v>714.86</c:v>
                </c:pt>
                <c:pt idx="4">
                  <c:v>539.75</c:v>
                </c:pt>
              </c:numCache>
            </c:numRef>
          </c:val>
        </c:ser>
        <c:dLbls>
          <c:showLegendKey val="0"/>
          <c:showVal val="0"/>
          <c:showCatName val="0"/>
          <c:showSerName val="0"/>
          <c:showPercent val="0"/>
          <c:showBubbleSize val="0"/>
        </c:dLbls>
        <c:gapWidth val="150"/>
        <c:axId val="104257792"/>
        <c:axId val="104337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1165.25</c:v>
                </c:pt>
                <c:pt idx="1">
                  <c:v>1079.06</c:v>
                </c:pt>
                <c:pt idx="2">
                  <c:v>1040.8900000000001</c:v>
                </c:pt>
                <c:pt idx="3">
                  <c:v>929.81</c:v>
                </c:pt>
                <c:pt idx="4">
                  <c:v>856.82</c:v>
                </c:pt>
              </c:numCache>
            </c:numRef>
          </c:val>
          <c:smooth val="0"/>
        </c:ser>
        <c:dLbls>
          <c:showLegendKey val="0"/>
          <c:showVal val="0"/>
          <c:showCatName val="0"/>
          <c:showSerName val="0"/>
          <c:showPercent val="0"/>
          <c:showBubbleSize val="0"/>
        </c:dLbls>
        <c:marker val="1"/>
        <c:smooth val="0"/>
        <c:axId val="104257792"/>
        <c:axId val="104337792"/>
      </c:lineChart>
      <c:dateAx>
        <c:axId val="104257792"/>
        <c:scaling>
          <c:orientation val="minMax"/>
        </c:scaling>
        <c:delete val="1"/>
        <c:axPos val="b"/>
        <c:numFmt formatCode="ge" sourceLinked="1"/>
        <c:majorTickMark val="none"/>
        <c:minorTickMark val="none"/>
        <c:tickLblPos val="none"/>
        <c:crossAx val="104337792"/>
        <c:crosses val="autoZero"/>
        <c:auto val="1"/>
        <c:lblOffset val="100"/>
        <c:baseTimeUnit val="years"/>
      </c:dateAx>
      <c:valAx>
        <c:axId val="104337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257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58.95</c:v>
                </c:pt>
                <c:pt idx="1">
                  <c:v>61.01</c:v>
                </c:pt>
                <c:pt idx="2">
                  <c:v>60.54</c:v>
                </c:pt>
                <c:pt idx="3">
                  <c:v>61.27</c:v>
                </c:pt>
                <c:pt idx="4">
                  <c:v>65.739999999999995</c:v>
                </c:pt>
              </c:numCache>
            </c:numRef>
          </c:val>
        </c:ser>
        <c:dLbls>
          <c:showLegendKey val="0"/>
          <c:showVal val="0"/>
          <c:showCatName val="0"/>
          <c:showSerName val="0"/>
          <c:showPercent val="0"/>
          <c:showBubbleSize val="0"/>
        </c:dLbls>
        <c:gapWidth val="150"/>
        <c:axId val="104374272"/>
        <c:axId val="104376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73.010000000000005</c:v>
                </c:pt>
                <c:pt idx="1">
                  <c:v>78.25</c:v>
                </c:pt>
                <c:pt idx="2">
                  <c:v>78.38</c:v>
                </c:pt>
                <c:pt idx="3">
                  <c:v>78.44</c:v>
                </c:pt>
                <c:pt idx="4">
                  <c:v>74.17</c:v>
                </c:pt>
              </c:numCache>
            </c:numRef>
          </c:val>
          <c:smooth val="0"/>
        </c:ser>
        <c:dLbls>
          <c:showLegendKey val="0"/>
          <c:showVal val="0"/>
          <c:showCatName val="0"/>
          <c:showSerName val="0"/>
          <c:showPercent val="0"/>
          <c:showBubbleSize val="0"/>
        </c:dLbls>
        <c:marker val="1"/>
        <c:smooth val="0"/>
        <c:axId val="104374272"/>
        <c:axId val="104376192"/>
      </c:lineChart>
      <c:dateAx>
        <c:axId val="104374272"/>
        <c:scaling>
          <c:orientation val="minMax"/>
        </c:scaling>
        <c:delete val="1"/>
        <c:axPos val="b"/>
        <c:numFmt formatCode="ge" sourceLinked="1"/>
        <c:majorTickMark val="none"/>
        <c:minorTickMark val="none"/>
        <c:tickLblPos val="none"/>
        <c:crossAx val="104376192"/>
        <c:crosses val="autoZero"/>
        <c:auto val="1"/>
        <c:lblOffset val="100"/>
        <c:baseTimeUnit val="years"/>
      </c:dateAx>
      <c:valAx>
        <c:axId val="104376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374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153.37</c:v>
                </c:pt>
                <c:pt idx="1">
                  <c:v>151.18</c:v>
                </c:pt>
                <c:pt idx="2">
                  <c:v>152.24</c:v>
                </c:pt>
                <c:pt idx="3">
                  <c:v>157.93</c:v>
                </c:pt>
                <c:pt idx="4">
                  <c:v>150</c:v>
                </c:pt>
              </c:numCache>
            </c:numRef>
          </c:val>
        </c:ser>
        <c:dLbls>
          <c:showLegendKey val="0"/>
          <c:showVal val="0"/>
          <c:showCatName val="0"/>
          <c:showSerName val="0"/>
          <c:showPercent val="0"/>
          <c:showBubbleSize val="0"/>
        </c:dLbls>
        <c:gapWidth val="150"/>
        <c:axId val="104676352"/>
        <c:axId val="104678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145.32</c:v>
                </c:pt>
                <c:pt idx="1">
                  <c:v>143.22</c:v>
                </c:pt>
                <c:pt idx="2">
                  <c:v>144.15</c:v>
                </c:pt>
                <c:pt idx="3">
                  <c:v>151.31</c:v>
                </c:pt>
                <c:pt idx="4">
                  <c:v>159.33000000000001</c:v>
                </c:pt>
              </c:numCache>
            </c:numRef>
          </c:val>
          <c:smooth val="0"/>
        </c:ser>
        <c:dLbls>
          <c:showLegendKey val="0"/>
          <c:showVal val="0"/>
          <c:showCatName val="0"/>
          <c:showSerName val="0"/>
          <c:showPercent val="0"/>
          <c:showBubbleSize val="0"/>
        </c:dLbls>
        <c:marker val="1"/>
        <c:smooth val="0"/>
        <c:axId val="104676352"/>
        <c:axId val="104678528"/>
      </c:lineChart>
      <c:dateAx>
        <c:axId val="104676352"/>
        <c:scaling>
          <c:orientation val="minMax"/>
        </c:scaling>
        <c:delete val="1"/>
        <c:axPos val="b"/>
        <c:numFmt formatCode="ge" sourceLinked="1"/>
        <c:majorTickMark val="none"/>
        <c:minorTickMark val="none"/>
        <c:tickLblPos val="none"/>
        <c:crossAx val="104678528"/>
        <c:crosses val="autoZero"/>
        <c:auto val="1"/>
        <c:lblOffset val="100"/>
        <c:baseTimeUnit val="years"/>
      </c:dateAx>
      <c:valAx>
        <c:axId val="104678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676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愛知県　小牧市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公共下水道</v>
      </c>
      <c r="Q8" s="46"/>
      <c r="R8" s="46"/>
      <c r="S8" s="46"/>
      <c r="T8" s="46"/>
      <c r="U8" s="46"/>
      <c r="V8" s="46"/>
      <c r="W8" s="46" t="str">
        <f>データ!L6</f>
        <v>Ac2</v>
      </c>
      <c r="X8" s="46"/>
      <c r="Y8" s="46"/>
      <c r="Z8" s="46"/>
      <c r="AA8" s="46"/>
      <c r="AB8" s="46"/>
      <c r="AC8" s="46"/>
      <c r="AD8" s="3"/>
      <c r="AE8" s="3"/>
      <c r="AF8" s="3"/>
      <c r="AG8" s="3"/>
      <c r="AH8" s="3"/>
      <c r="AI8" s="3"/>
      <c r="AJ8" s="3"/>
      <c r="AK8" s="3"/>
      <c r="AL8" s="47">
        <f>データ!R6</f>
        <v>153655</v>
      </c>
      <c r="AM8" s="47"/>
      <c r="AN8" s="47"/>
      <c r="AO8" s="47"/>
      <c r="AP8" s="47"/>
      <c r="AQ8" s="47"/>
      <c r="AR8" s="47"/>
      <c r="AS8" s="47"/>
      <c r="AT8" s="43">
        <f>データ!S6</f>
        <v>62.81</v>
      </c>
      <c r="AU8" s="43"/>
      <c r="AV8" s="43"/>
      <c r="AW8" s="43"/>
      <c r="AX8" s="43"/>
      <c r="AY8" s="43"/>
      <c r="AZ8" s="43"/>
      <c r="BA8" s="43"/>
      <c r="BB8" s="43">
        <f>データ!T6</f>
        <v>2446.35</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71.91</v>
      </c>
      <c r="Q10" s="43"/>
      <c r="R10" s="43"/>
      <c r="S10" s="43"/>
      <c r="T10" s="43"/>
      <c r="U10" s="43"/>
      <c r="V10" s="43"/>
      <c r="W10" s="43">
        <f>データ!P6</f>
        <v>77.17</v>
      </c>
      <c r="X10" s="43"/>
      <c r="Y10" s="43"/>
      <c r="Z10" s="43"/>
      <c r="AA10" s="43"/>
      <c r="AB10" s="43"/>
      <c r="AC10" s="43"/>
      <c r="AD10" s="47">
        <f>データ!Q6</f>
        <v>1553</v>
      </c>
      <c r="AE10" s="47"/>
      <c r="AF10" s="47"/>
      <c r="AG10" s="47"/>
      <c r="AH10" s="47"/>
      <c r="AI10" s="47"/>
      <c r="AJ10" s="47"/>
      <c r="AK10" s="2"/>
      <c r="AL10" s="47">
        <f>データ!U6</f>
        <v>110396</v>
      </c>
      <c r="AM10" s="47"/>
      <c r="AN10" s="47"/>
      <c r="AO10" s="47"/>
      <c r="AP10" s="47"/>
      <c r="AQ10" s="47"/>
      <c r="AR10" s="47"/>
      <c r="AS10" s="47"/>
      <c r="AT10" s="43">
        <f>データ!V6</f>
        <v>20.37</v>
      </c>
      <c r="AU10" s="43"/>
      <c r="AV10" s="43"/>
      <c r="AW10" s="43"/>
      <c r="AX10" s="43"/>
      <c r="AY10" s="43"/>
      <c r="AZ10" s="43"/>
      <c r="BA10" s="43"/>
      <c r="BB10" s="43">
        <f>データ!W6</f>
        <v>5419.54</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109</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232190</v>
      </c>
      <c r="D6" s="31">
        <f t="shared" si="3"/>
        <v>47</v>
      </c>
      <c r="E6" s="31">
        <f t="shared" si="3"/>
        <v>17</v>
      </c>
      <c r="F6" s="31">
        <f t="shared" si="3"/>
        <v>1</v>
      </c>
      <c r="G6" s="31">
        <f t="shared" si="3"/>
        <v>0</v>
      </c>
      <c r="H6" s="31" t="str">
        <f t="shared" si="3"/>
        <v>愛知県　小牧市</v>
      </c>
      <c r="I6" s="31" t="str">
        <f t="shared" si="3"/>
        <v>法非適用</v>
      </c>
      <c r="J6" s="31" t="str">
        <f t="shared" si="3"/>
        <v>下水道事業</v>
      </c>
      <c r="K6" s="31" t="str">
        <f t="shared" si="3"/>
        <v>公共下水道</v>
      </c>
      <c r="L6" s="31" t="str">
        <f t="shared" si="3"/>
        <v>Ac2</v>
      </c>
      <c r="M6" s="32" t="str">
        <f t="shared" si="3"/>
        <v>-</v>
      </c>
      <c r="N6" s="32" t="str">
        <f t="shared" si="3"/>
        <v>該当数値なし</v>
      </c>
      <c r="O6" s="32">
        <f t="shared" si="3"/>
        <v>71.91</v>
      </c>
      <c r="P6" s="32">
        <f t="shared" si="3"/>
        <v>77.17</v>
      </c>
      <c r="Q6" s="32">
        <f t="shared" si="3"/>
        <v>1553</v>
      </c>
      <c r="R6" s="32">
        <f t="shared" si="3"/>
        <v>153655</v>
      </c>
      <c r="S6" s="32">
        <f t="shared" si="3"/>
        <v>62.81</v>
      </c>
      <c r="T6" s="32">
        <f t="shared" si="3"/>
        <v>2446.35</v>
      </c>
      <c r="U6" s="32">
        <f t="shared" si="3"/>
        <v>110396</v>
      </c>
      <c r="V6" s="32">
        <f t="shared" si="3"/>
        <v>20.37</v>
      </c>
      <c r="W6" s="32">
        <f t="shared" si="3"/>
        <v>5419.54</v>
      </c>
      <c r="X6" s="33">
        <f>IF(X7="",NA(),X7)</f>
        <v>65.06</v>
      </c>
      <c r="Y6" s="33">
        <f t="shared" ref="Y6:AG6" si="4">IF(Y7="",NA(),Y7)</f>
        <v>66.12</v>
      </c>
      <c r="Z6" s="33">
        <f t="shared" si="4"/>
        <v>64.11</v>
      </c>
      <c r="AA6" s="33">
        <f t="shared" si="4"/>
        <v>66.2</v>
      </c>
      <c r="AB6" s="33">
        <f t="shared" si="4"/>
        <v>70.989999999999995</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807.34</v>
      </c>
      <c r="BF6" s="33">
        <f t="shared" ref="BF6:BN6" si="7">IF(BF7="",NA(),BF7)</f>
        <v>768.64</v>
      </c>
      <c r="BG6" s="33">
        <f t="shared" si="7"/>
        <v>768.38</v>
      </c>
      <c r="BH6" s="33">
        <f t="shared" si="7"/>
        <v>714.86</v>
      </c>
      <c r="BI6" s="33">
        <f t="shared" si="7"/>
        <v>539.75</v>
      </c>
      <c r="BJ6" s="33">
        <f t="shared" si="7"/>
        <v>1165.25</v>
      </c>
      <c r="BK6" s="33">
        <f t="shared" si="7"/>
        <v>1079.06</v>
      </c>
      <c r="BL6" s="33">
        <f t="shared" si="7"/>
        <v>1040.8900000000001</v>
      </c>
      <c r="BM6" s="33">
        <f t="shared" si="7"/>
        <v>929.81</v>
      </c>
      <c r="BN6" s="33">
        <f t="shared" si="7"/>
        <v>856.82</v>
      </c>
      <c r="BO6" s="32" t="str">
        <f>IF(BO7="","",IF(BO7="-","【-】","【"&amp;SUBSTITUTE(TEXT(BO7,"#,##0.00"),"-","△")&amp;"】"))</f>
        <v>【763.62】</v>
      </c>
      <c r="BP6" s="33">
        <f>IF(BP7="",NA(),BP7)</f>
        <v>58.95</v>
      </c>
      <c r="BQ6" s="33">
        <f t="shared" ref="BQ6:BY6" si="8">IF(BQ7="",NA(),BQ7)</f>
        <v>61.01</v>
      </c>
      <c r="BR6" s="33">
        <f t="shared" si="8"/>
        <v>60.54</v>
      </c>
      <c r="BS6" s="33">
        <f t="shared" si="8"/>
        <v>61.27</v>
      </c>
      <c r="BT6" s="33">
        <f t="shared" si="8"/>
        <v>65.739999999999995</v>
      </c>
      <c r="BU6" s="33">
        <f t="shared" si="8"/>
        <v>73.010000000000005</v>
      </c>
      <c r="BV6" s="33">
        <f t="shared" si="8"/>
        <v>78.25</v>
      </c>
      <c r="BW6" s="33">
        <f t="shared" si="8"/>
        <v>78.38</v>
      </c>
      <c r="BX6" s="33">
        <f t="shared" si="8"/>
        <v>78.44</v>
      </c>
      <c r="BY6" s="33">
        <f t="shared" si="8"/>
        <v>74.17</v>
      </c>
      <c r="BZ6" s="32" t="str">
        <f>IF(BZ7="","",IF(BZ7="-","【-】","【"&amp;SUBSTITUTE(TEXT(BZ7,"#,##0.00"),"-","△")&amp;"】"))</f>
        <v>【98.53】</v>
      </c>
      <c r="CA6" s="33">
        <f>IF(CA7="",NA(),CA7)</f>
        <v>153.37</v>
      </c>
      <c r="CB6" s="33">
        <f t="shared" ref="CB6:CJ6" si="9">IF(CB7="",NA(),CB7)</f>
        <v>151.18</v>
      </c>
      <c r="CC6" s="33">
        <f t="shared" si="9"/>
        <v>152.24</v>
      </c>
      <c r="CD6" s="33">
        <f t="shared" si="9"/>
        <v>157.93</v>
      </c>
      <c r="CE6" s="33">
        <f t="shared" si="9"/>
        <v>150</v>
      </c>
      <c r="CF6" s="33">
        <f t="shared" si="9"/>
        <v>145.32</v>
      </c>
      <c r="CG6" s="33">
        <f t="shared" si="9"/>
        <v>143.22</v>
      </c>
      <c r="CH6" s="33">
        <f t="shared" si="9"/>
        <v>144.15</v>
      </c>
      <c r="CI6" s="33">
        <f t="shared" si="9"/>
        <v>151.31</v>
      </c>
      <c r="CJ6" s="33">
        <f t="shared" si="9"/>
        <v>159.33000000000001</v>
      </c>
      <c r="CK6" s="32" t="str">
        <f>IF(CK7="","",IF(CK7="-","【-】","【"&amp;SUBSTITUTE(TEXT(CK7,"#,##0.00"),"-","△")&amp;"】"))</f>
        <v>【139.70】</v>
      </c>
      <c r="CL6" s="33">
        <f>IF(CL7="",NA(),CL7)</f>
        <v>76.430000000000007</v>
      </c>
      <c r="CM6" s="33" t="str">
        <f t="shared" ref="CM6:CU6" si="10">IF(CM7="",NA(),CM7)</f>
        <v>-</v>
      </c>
      <c r="CN6" s="33">
        <f t="shared" si="10"/>
        <v>77.98</v>
      </c>
      <c r="CO6" s="33">
        <f t="shared" si="10"/>
        <v>80.180000000000007</v>
      </c>
      <c r="CP6" s="33">
        <f t="shared" si="10"/>
        <v>84.75</v>
      </c>
      <c r="CQ6" s="33" t="str">
        <f t="shared" si="10"/>
        <v>-</v>
      </c>
      <c r="CR6" s="33" t="str">
        <f t="shared" si="10"/>
        <v>-</v>
      </c>
      <c r="CS6" s="33" t="str">
        <f t="shared" si="10"/>
        <v>-</v>
      </c>
      <c r="CT6" s="33" t="str">
        <f t="shared" si="10"/>
        <v>-</v>
      </c>
      <c r="CU6" s="33" t="str">
        <f t="shared" si="10"/>
        <v>-</v>
      </c>
      <c r="CV6" s="32" t="str">
        <f>IF(CV7="","",IF(CV7="-","【-】","【"&amp;SUBSTITUTE(TEXT(CV7,"#,##0.00"),"-","△")&amp;"】"))</f>
        <v>【60.01】</v>
      </c>
      <c r="CW6" s="33">
        <f>IF(CW7="",NA(),CW7)</f>
        <v>90.66</v>
      </c>
      <c r="CX6" s="33">
        <f t="shared" ref="CX6:DF6" si="11">IF(CX7="",NA(),CX7)</f>
        <v>91.45</v>
      </c>
      <c r="CY6" s="33">
        <f t="shared" si="11"/>
        <v>90.82</v>
      </c>
      <c r="CZ6" s="33">
        <f t="shared" si="11"/>
        <v>91.98</v>
      </c>
      <c r="DA6" s="33">
        <f t="shared" si="11"/>
        <v>91.65</v>
      </c>
      <c r="DB6" s="33">
        <f t="shared" si="11"/>
        <v>87.51</v>
      </c>
      <c r="DC6" s="33">
        <f t="shared" si="11"/>
        <v>86.09</v>
      </c>
      <c r="DD6" s="33">
        <f t="shared" si="11"/>
        <v>86.44</v>
      </c>
      <c r="DE6" s="33">
        <f t="shared" si="11"/>
        <v>87.79</v>
      </c>
      <c r="DF6" s="33">
        <f t="shared" si="11"/>
        <v>88.43</v>
      </c>
      <c r="DG6" s="32" t="str">
        <f>IF(DG7="","",IF(DG7="-","【-】","【"&amp;SUBSTITUTE(TEXT(DG7,"#,##0.00"),"-","△")&amp;"】"))</f>
        <v>【94.73】</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f>IF(ED7="",NA(),ED7)</f>
        <v>0.1</v>
      </c>
      <c r="EE6" s="33">
        <f t="shared" ref="EE6:EM6" si="14">IF(EE7="",NA(),EE7)</f>
        <v>0.03</v>
      </c>
      <c r="EF6" s="33">
        <f t="shared" si="14"/>
        <v>0.04</v>
      </c>
      <c r="EG6" s="33">
        <f t="shared" si="14"/>
        <v>0.02</v>
      </c>
      <c r="EH6" s="32">
        <f t="shared" si="14"/>
        <v>0</v>
      </c>
      <c r="EI6" s="33">
        <f t="shared" si="14"/>
        <v>0.14000000000000001</v>
      </c>
      <c r="EJ6" s="33">
        <f t="shared" si="14"/>
        <v>0.13</v>
      </c>
      <c r="EK6" s="33">
        <f t="shared" si="14"/>
        <v>0.13</v>
      </c>
      <c r="EL6" s="33">
        <f t="shared" si="14"/>
        <v>7.0000000000000007E-2</v>
      </c>
      <c r="EM6" s="33">
        <f t="shared" si="14"/>
        <v>0.23</v>
      </c>
      <c r="EN6" s="32" t="str">
        <f>IF(EN7="","",IF(EN7="-","【-】","【"&amp;SUBSTITUTE(TEXT(EN7,"#,##0.00"),"-","△")&amp;"】"))</f>
        <v>【0.23】</v>
      </c>
    </row>
    <row r="7" spans="1:144" s="34" customFormat="1">
      <c r="A7" s="26"/>
      <c r="B7" s="35">
        <v>2015</v>
      </c>
      <c r="C7" s="35">
        <v>232190</v>
      </c>
      <c r="D7" s="35">
        <v>47</v>
      </c>
      <c r="E7" s="35">
        <v>17</v>
      </c>
      <c r="F7" s="35">
        <v>1</v>
      </c>
      <c r="G7" s="35">
        <v>0</v>
      </c>
      <c r="H7" s="35" t="s">
        <v>96</v>
      </c>
      <c r="I7" s="35" t="s">
        <v>97</v>
      </c>
      <c r="J7" s="35" t="s">
        <v>98</v>
      </c>
      <c r="K7" s="35" t="s">
        <v>99</v>
      </c>
      <c r="L7" s="35" t="s">
        <v>100</v>
      </c>
      <c r="M7" s="36" t="s">
        <v>101</v>
      </c>
      <c r="N7" s="36" t="s">
        <v>102</v>
      </c>
      <c r="O7" s="36">
        <v>71.91</v>
      </c>
      <c r="P7" s="36">
        <v>77.17</v>
      </c>
      <c r="Q7" s="36">
        <v>1553</v>
      </c>
      <c r="R7" s="36">
        <v>153655</v>
      </c>
      <c r="S7" s="36">
        <v>62.81</v>
      </c>
      <c r="T7" s="36">
        <v>2446.35</v>
      </c>
      <c r="U7" s="36">
        <v>110396</v>
      </c>
      <c r="V7" s="36">
        <v>20.37</v>
      </c>
      <c r="W7" s="36">
        <v>5419.54</v>
      </c>
      <c r="X7" s="36">
        <v>65.06</v>
      </c>
      <c r="Y7" s="36">
        <v>66.12</v>
      </c>
      <c r="Z7" s="36">
        <v>64.11</v>
      </c>
      <c r="AA7" s="36">
        <v>66.2</v>
      </c>
      <c r="AB7" s="36">
        <v>70.989999999999995</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807.34</v>
      </c>
      <c r="BF7" s="36">
        <v>768.64</v>
      </c>
      <c r="BG7" s="36">
        <v>768.38</v>
      </c>
      <c r="BH7" s="36">
        <v>714.86</v>
      </c>
      <c r="BI7" s="36">
        <v>539.75</v>
      </c>
      <c r="BJ7" s="36">
        <v>1165.25</v>
      </c>
      <c r="BK7" s="36">
        <v>1079.06</v>
      </c>
      <c r="BL7" s="36">
        <v>1040.8900000000001</v>
      </c>
      <c r="BM7" s="36">
        <v>929.81</v>
      </c>
      <c r="BN7" s="36">
        <v>856.82</v>
      </c>
      <c r="BO7" s="36">
        <v>763.62</v>
      </c>
      <c r="BP7" s="36">
        <v>58.95</v>
      </c>
      <c r="BQ7" s="36">
        <v>61.01</v>
      </c>
      <c r="BR7" s="36">
        <v>60.54</v>
      </c>
      <c r="BS7" s="36">
        <v>61.27</v>
      </c>
      <c r="BT7" s="36">
        <v>65.739999999999995</v>
      </c>
      <c r="BU7" s="36">
        <v>73.010000000000005</v>
      </c>
      <c r="BV7" s="36">
        <v>78.25</v>
      </c>
      <c r="BW7" s="36">
        <v>78.38</v>
      </c>
      <c r="BX7" s="36">
        <v>78.44</v>
      </c>
      <c r="BY7" s="36">
        <v>74.17</v>
      </c>
      <c r="BZ7" s="36">
        <v>98.53</v>
      </c>
      <c r="CA7" s="36">
        <v>153.37</v>
      </c>
      <c r="CB7" s="36">
        <v>151.18</v>
      </c>
      <c r="CC7" s="36">
        <v>152.24</v>
      </c>
      <c r="CD7" s="36">
        <v>157.93</v>
      </c>
      <c r="CE7" s="36">
        <v>150</v>
      </c>
      <c r="CF7" s="36">
        <v>145.32</v>
      </c>
      <c r="CG7" s="36">
        <v>143.22</v>
      </c>
      <c r="CH7" s="36">
        <v>144.15</v>
      </c>
      <c r="CI7" s="36">
        <v>151.31</v>
      </c>
      <c r="CJ7" s="36">
        <v>159.33000000000001</v>
      </c>
      <c r="CK7" s="36">
        <v>139.69999999999999</v>
      </c>
      <c r="CL7" s="36">
        <v>76.430000000000007</v>
      </c>
      <c r="CM7" s="36" t="s">
        <v>101</v>
      </c>
      <c r="CN7" s="36">
        <v>77.98</v>
      </c>
      <c r="CO7" s="36">
        <v>80.180000000000007</v>
      </c>
      <c r="CP7" s="36">
        <v>84.75</v>
      </c>
      <c r="CQ7" s="36" t="s">
        <v>101</v>
      </c>
      <c r="CR7" s="36" t="s">
        <v>101</v>
      </c>
      <c r="CS7" s="36" t="s">
        <v>101</v>
      </c>
      <c r="CT7" s="36" t="s">
        <v>101</v>
      </c>
      <c r="CU7" s="36" t="s">
        <v>101</v>
      </c>
      <c r="CV7" s="36">
        <v>60.01</v>
      </c>
      <c r="CW7" s="36">
        <v>90.66</v>
      </c>
      <c r="CX7" s="36">
        <v>91.45</v>
      </c>
      <c r="CY7" s="36">
        <v>90.82</v>
      </c>
      <c r="CZ7" s="36">
        <v>91.98</v>
      </c>
      <c r="DA7" s="36">
        <v>91.65</v>
      </c>
      <c r="DB7" s="36">
        <v>87.51</v>
      </c>
      <c r="DC7" s="36">
        <v>86.09</v>
      </c>
      <c r="DD7" s="36">
        <v>86.44</v>
      </c>
      <c r="DE7" s="36">
        <v>87.79</v>
      </c>
      <c r="DF7" s="36">
        <v>88.43</v>
      </c>
      <c r="DG7" s="36">
        <v>94.73</v>
      </c>
      <c r="DH7" s="36"/>
      <c r="DI7" s="36"/>
      <c r="DJ7" s="36"/>
      <c r="DK7" s="36"/>
      <c r="DL7" s="36"/>
      <c r="DM7" s="36"/>
      <c r="DN7" s="36"/>
      <c r="DO7" s="36"/>
      <c r="DP7" s="36"/>
      <c r="DQ7" s="36"/>
      <c r="DR7" s="36"/>
      <c r="DS7" s="36"/>
      <c r="DT7" s="36"/>
      <c r="DU7" s="36"/>
      <c r="DV7" s="36"/>
      <c r="DW7" s="36"/>
      <c r="DX7" s="36"/>
      <c r="DY7" s="36"/>
      <c r="DZ7" s="36"/>
      <c r="EA7" s="36"/>
      <c r="EB7" s="36"/>
      <c r="EC7" s="36"/>
      <c r="ED7" s="36">
        <v>0.1</v>
      </c>
      <c r="EE7" s="36">
        <v>0.03</v>
      </c>
      <c r="EF7" s="36">
        <v>0.04</v>
      </c>
      <c r="EG7" s="36">
        <v>0.02</v>
      </c>
      <c r="EH7" s="36">
        <v>0</v>
      </c>
      <c r="EI7" s="36">
        <v>0.14000000000000001</v>
      </c>
      <c r="EJ7" s="36">
        <v>0.13</v>
      </c>
      <c r="EK7" s="36">
        <v>0.13</v>
      </c>
      <c r="EL7" s="36">
        <v>7.0000000000000007E-2</v>
      </c>
      <c r="EM7" s="36">
        <v>0.23</v>
      </c>
      <c r="EN7" s="36">
        <v>0.23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愛知県</cp:lastModifiedBy>
  <cp:lastPrinted>2017-02-14T01:12:59Z</cp:lastPrinted>
  <dcterms:created xsi:type="dcterms:W3CDTF">2017-02-08T02:51:03Z</dcterms:created>
  <dcterms:modified xsi:type="dcterms:W3CDTF">2017-02-21T11:57:24Z</dcterms:modified>
  <cp:category/>
</cp:coreProperties>
</file>