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AIzq1qrApdw9JL7mX+sAO/2ZQLarWVxOvZG4DDyeeEB+TPmApAwN5aYc6Z0FMI+gFwtfJvJQtdblilUEFifTA==" workbookSaltValue="90HKSOhJhfuOPo3MEEhgB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T8" i="4"/>
  <c r="AL8" i="4"/>
  <c r="P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<sst xmlns="http://schemas.openxmlformats.org/spreadsheetml/2006/main" count="245" uniqueCount="126">
  <si>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</si>
  <si>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</si>
  <si>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</si>
  <si>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</si>
  <si>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</si>
  <si>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</si>
  <si>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</si>
  <si>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</si>
  <si>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</si>
  <si>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</si>
  <si>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</si>
  <si>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</si>
  <si>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</si>
  <si>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</si>
  <si>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</si>
  <si>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</si>
  <si>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</si>
  <si>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</si>
  <si>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</si>
  <si>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</si>
  <si>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</si>
  <si>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</si>
  <si>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</si>
  <si>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</si>
  <si>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</si>
  <si>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</si>
  <si>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</si>
  <si>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</si>
  <si>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</si>
  <si>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</si>
  <si>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</si>
  <si>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</si>
  <si>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</si>
  <si>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</si>
  <si>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</si>
  <si>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</si>
  <si>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</si>
  <si>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</si>
  <si>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</si>
  <si>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</si>
  <si>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</si>
  <si>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</si>
  <si>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</si>
  <si>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</si>
  <si>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</si>
  <si>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</si>
  <si>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</si>
  <si>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</si>
  <si>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</si>
  <si>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</si>
  <si>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</si>
  <si>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</si>
  <si>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</si>
  <si>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</si>
  <si>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</si>
  <si>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</si>
  <si>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</si>
  <si>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</si>
  <si>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</si>
  <si>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</si>
  <si>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</si>
  <si>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</si>
  <si>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</si>
  <si>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</si>
  <si>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</si>
  <si>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</si>
  <si>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</si>
  <si>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</si>
  <si>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</si>
  <si>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</si>
  <si>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</si>
  <si>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</si>
  <si>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</si>
  <si>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</si>
  <si>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</si>
  <si>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</si>
  <si>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</si>
  <si>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</si>
  <si>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</si>
  <si>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</si>
  <si>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</si>
  <si>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</si>
  <si>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</si>
  <si>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</si>
  <si>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</si>
  <si>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</si>
  <si>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</si>
  <si>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</si>
  <si>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</si>
  <si>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</si>
  <si>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</si>
  <si>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</si>
  <si>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</si>
  <si>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</si>
  <si>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</si>
  <si>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</si>
  <si>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</si>
  <si>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</si>
  <si>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</si>
  <si>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</si>
  <si>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</si>
  <si>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</si>
  <si>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</si>
  <si>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</si>
  <si>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</si>
  <si>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</si>
  <si>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</si>
  <si>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</si>
  <si>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</si>
  <si>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</si>
  <si>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東郷町</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</si>
  <si>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</si>
  <si>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</si>
  <si>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</si>
  <si>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</si>
  <si>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</si>
  <si>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</si>
  <si>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</si>
  <si>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</si>
  <si>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</si>
  <si>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</si>
  <si>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</si>
  <si>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</si>
  <si>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この分析を基に、使用料については、今後も近隣や類似団体の状況を考慮しつつ、経営の健全化、下水道使用者の適正な負担を見据えた定期的な料金の見直しを検討していくとともに、平準化を考慮した将来の投資のあり方について各種計画との整合性も図りつつ、安易に他会計からの繰入金に頼らず本町下水道事業の将来を予測した収支のバランスを考慮していく。
また、平成３２年度までに経営戦略を策定し、計画的に耐震化や耐用年数の延長を目指した事業への投資にも力を入れ、将来に渡り安定的に事業を継続していくことができるような下水道経営を目指していく。
</t>
    <phoneticPr fontId="4"/>
  </si>
  <si>
    <t>　本町での下水道事業での管渠の布設は、平成元年度からであり、平成２９年度現在、２８年が経過したところである。民間開発の集中浄化槽の廃止に伴う下水道への切替えにより、移管を受けたエリアについて老朽化対策による補修は行っているものの、一部数年で耐用年数に達するものもある。
　今後、リスク評価に基づく維持管理等の中長期的計画である施設管理計画（ストックマネジメント）の策定を行い、老朽化対策を実施する必要がある。
　</t>
    <phoneticPr fontId="4"/>
  </si>
  <si>
    <t xml:space="preserve">①収益的収支比率は年々改善傾向にあるが、100%未満であるため、今後、料金改定等の見直しの取組が必要である。
④企業債残高対事業規模比率は、計画的な企業債の償還により企業債残高は年々減少している。また、平成２７年度以降は料金改定による収益の増加が影響している。
⑤経費回収率は、年々上昇しているものの類似団体の平均値と比べその率は下回っている。このため、汚水処理費の削減や定期的な見直しによる使用料収入の確保に努める必要がある。
⑥汚水処理原価は、類似の団体と比べ、上回っているものの、減少傾向にある。引き続き接続率の向上に向けた取組や維持管理費等の削減を図る必要がある。
⑧水洗化率は、毎年上昇し続けている。水洗化率の向上に向けた本町の取組として、供用開始から一定期間を経過した区域の未接続者を中心に、職員の戸別訪問による下水道への接続のＰＲを実施している。
</t>
    <rPh sb="9" eb="11">
      <t>ネンネン</t>
    </rPh>
    <rPh sb="11" eb="13">
      <t>カイゼン</t>
    </rPh>
    <rPh sb="13" eb="1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</si>
</sst>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0.05</c:v>
                </c:pt>
                <c:pt idx="2">
                  <c:v>0.17</c:v>
                </c:pt>
                <c:pt idx="3">
                  <c:v>0.06</c:v>
                </c:pt>
                <c:pt idx="4">
                  <c:v>0.16</c:v>
                </c:pt>
              </c:numCache>
            </c:numRef>
          </c:val>
          <c:extLst>
            <c:ext xmlns:c16="http://schemas.microsoft.com/office/drawing/2014/chart" uri="{C3380CC4-5D6E-409C-BE32-E72D297353CC}">
              <c16:uniqueId val="{00000000-BAF7-421D-854B-AC75E11DF2BB}"/>
            </c:ext>
          </c:extLst>
        </c:ser>
        <c:dLbls>
          <c:showLegendKey val="0"/>
          <c:showVal val="0"/>
          <c:showCatName val="0"/>
          <c:showSerName val="0"/>
          <c:showPercent val="0"/>
          <c:showBubbleSize val="0"/>
        </c:dLbls>
        <c:gapWidth val="150"/>
        <c:axId val="225601880"/>
        <c:axId val="22560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extLst>
            <c:ext xmlns:c16="http://schemas.microsoft.com/office/drawing/2014/chart" uri="{C3380CC4-5D6E-409C-BE32-E72D297353CC}">
              <c16:uniqueId val="{00000001-BAF7-421D-854B-AC75E11DF2BB}"/>
            </c:ext>
          </c:extLst>
        </c:ser>
        <c:dLbls>
          <c:showLegendKey val="0"/>
          <c:showVal val="0"/>
          <c:showCatName val="0"/>
          <c:showSerName val="0"/>
          <c:showPercent val="0"/>
          <c:showBubbleSize val="0"/>
        </c:dLbls>
        <c:marker val="1"/>
        <c:smooth val="0"/>
        <c:axId val="225601880"/>
        <c:axId val="225601096"/>
      </c:lineChart>
      <c:dateAx>
        <c:axId val="225601880"/>
        <c:scaling>
          <c:orientation val="minMax"/>
        </c:scaling>
        <c:delete val="1"/>
        <c:axPos val="b"/>
        <c:numFmt formatCode="ge" sourceLinked="1"/>
        <c:majorTickMark val="none"/>
        <c:minorTickMark val="none"/>
        <c:tickLblPos val="none"/>
        <c:crossAx val="225601096"/>
        <c:crosses val="autoZero"/>
        <c:auto val="1"/>
        <c:lblOffset val="100"/>
        <c:baseTimeUnit val="years"/>
      </c:dateAx>
      <c:valAx>
        <c:axId val="22560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0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C8-489F-A1CD-45389C1C047A}"/>
            </c:ext>
          </c:extLst>
        </c:ser>
        <c:dLbls>
          <c:showLegendKey val="0"/>
          <c:showVal val="0"/>
          <c:showCatName val="0"/>
          <c:showSerName val="0"/>
          <c:showPercent val="0"/>
          <c:showBubbleSize val="0"/>
        </c:dLbls>
        <c:gapWidth val="150"/>
        <c:axId val="302912488"/>
        <c:axId val="30291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extLst>
            <c:ext xmlns:c16="http://schemas.microsoft.com/office/drawing/2014/chart" uri="{C3380CC4-5D6E-409C-BE32-E72D297353CC}">
              <c16:uniqueId val="{00000001-1CC8-489F-A1CD-45389C1C047A}"/>
            </c:ext>
          </c:extLst>
        </c:ser>
        <c:dLbls>
          <c:showLegendKey val="0"/>
          <c:showVal val="0"/>
          <c:showCatName val="0"/>
          <c:showSerName val="0"/>
          <c:showPercent val="0"/>
          <c:showBubbleSize val="0"/>
        </c:dLbls>
        <c:marker val="1"/>
        <c:smooth val="0"/>
        <c:axId val="302912488"/>
        <c:axId val="302912880"/>
      </c:lineChart>
      <c:dateAx>
        <c:axId val="302912488"/>
        <c:scaling>
          <c:orientation val="minMax"/>
        </c:scaling>
        <c:delete val="1"/>
        <c:axPos val="b"/>
        <c:numFmt formatCode="ge" sourceLinked="1"/>
        <c:majorTickMark val="none"/>
        <c:minorTickMark val="none"/>
        <c:tickLblPos val="none"/>
        <c:crossAx val="302912880"/>
        <c:crosses val="autoZero"/>
        <c:auto val="1"/>
        <c:lblOffset val="100"/>
        <c:baseTimeUnit val="years"/>
      </c:dateAx>
      <c:valAx>
        <c:axId val="30291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1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91.29</c:v>
                </c:pt>
                <c:pt idx="1">
                  <c:v>91.5</c:v>
                </c:pt>
                <c:pt idx="2">
                  <c:v>92.66</c:v>
                </c:pt>
                <c:pt idx="3">
                  <c:v>93.26</c:v>
                </c:pt>
                <c:pt idx="4">
                  <c:v>93.78</c:v>
                </c:pt>
              </c:numCache>
            </c:numRef>
          </c:val>
          <c:extLst>
            <c:ext xmlns:c16="http://schemas.microsoft.com/office/drawing/2014/chart" uri="{C3380CC4-5D6E-409C-BE32-E72D297353CC}">
              <c16:uniqueId val="{00000000-F043-4074-AAD1-CBEC1B3D068F}"/>
            </c:ext>
          </c:extLst>
        </c:ser>
        <c:dLbls>
          <c:showLegendKey val="0"/>
          <c:showVal val="0"/>
          <c:showCatName val="0"/>
          <c:showSerName val="0"/>
          <c:showPercent val="0"/>
          <c:showBubbleSize val="0"/>
        </c:dLbls>
        <c:gapWidth val="150"/>
        <c:axId val="302907392"/>
        <c:axId val="30290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extLst>
            <c:ext xmlns:c16="http://schemas.microsoft.com/office/drawing/2014/chart" uri="{C3380CC4-5D6E-409C-BE32-E72D297353CC}">
              <c16:uniqueId val="{00000001-F043-4074-AAD1-CBEC1B3D068F}"/>
            </c:ext>
          </c:extLst>
        </c:ser>
        <c:dLbls>
          <c:showLegendKey val="0"/>
          <c:showVal val="0"/>
          <c:showCatName val="0"/>
          <c:showSerName val="0"/>
          <c:showPercent val="0"/>
          <c:showBubbleSize val="0"/>
        </c:dLbls>
        <c:marker val="1"/>
        <c:smooth val="0"/>
        <c:axId val="302907392"/>
        <c:axId val="302907784"/>
      </c:lineChart>
      <c:dateAx>
        <c:axId val="302907392"/>
        <c:scaling>
          <c:orientation val="minMax"/>
        </c:scaling>
        <c:delete val="1"/>
        <c:axPos val="b"/>
        <c:numFmt formatCode="ge" sourceLinked="1"/>
        <c:majorTickMark val="none"/>
        <c:minorTickMark val="none"/>
        <c:tickLblPos val="none"/>
        <c:crossAx val="302907784"/>
        <c:crosses val="autoZero"/>
        <c:auto val="1"/>
        <c:lblOffset val="100"/>
        <c:baseTimeUnit val="years"/>
      </c:dateAx>
      <c:valAx>
        <c:axId val="30290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73.16</c:v>
                </c:pt>
                <c:pt idx="1">
                  <c:v>73.52</c:v>
                </c:pt>
                <c:pt idx="2">
                  <c:v>79.37</c:v>
                </c:pt>
                <c:pt idx="3">
                  <c:v>79.760000000000005</c:v>
                </c:pt>
                <c:pt idx="4">
                  <c:v>80.599999999999994</c:v>
                </c:pt>
              </c:numCache>
            </c:numRef>
          </c:val>
          <c:extLst>
            <c:ext xmlns:c16="http://schemas.microsoft.com/office/drawing/2014/chart" uri="{C3380CC4-5D6E-409C-BE32-E72D297353CC}">
              <c16:uniqueId val="{00000000-A77E-47F8-9EF5-623807BD63CA}"/>
            </c:ext>
          </c:extLst>
        </c:ser>
        <c:dLbls>
          <c:showLegendKey val="0"/>
          <c:showVal val="0"/>
          <c:showCatName val="0"/>
          <c:showSerName val="0"/>
          <c:showPercent val="0"/>
          <c:showBubbleSize val="0"/>
        </c:dLbls>
        <c:gapWidth val="150"/>
        <c:axId val="225602664"/>
        <c:axId val="22559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7E-47F8-9EF5-623807BD63CA}"/>
            </c:ext>
          </c:extLst>
        </c:ser>
        <c:dLbls>
          <c:showLegendKey val="0"/>
          <c:showVal val="0"/>
          <c:showCatName val="0"/>
          <c:showSerName val="0"/>
          <c:showPercent val="0"/>
          <c:showBubbleSize val="0"/>
        </c:dLbls>
        <c:marker val="1"/>
        <c:smooth val="0"/>
        <c:axId val="225602664"/>
        <c:axId val="225599528"/>
      </c:lineChart>
      <c:dateAx>
        <c:axId val="225602664"/>
        <c:scaling>
          <c:orientation val="minMax"/>
        </c:scaling>
        <c:delete val="1"/>
        <c:axPos val="b"/>
        <c:numFmt formatCode="ge" sourceLinked="1"/>
        <c:majorTickMark val="none"/>
        <c:minorTickMark val="none"/>
        <c:tickLblPos val="none"/>
        <c:crossAx val="225599528"/>
        <c:crosses val="autoZero"/>
        <c:auto val="1"/>
        <c:lblOffset val="100"/>
        <c:baseTimeUnit val="years"/>
      </c:dateAx>
      <c:valAx>
        <c:axId val="22559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0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08-402A-909E-51A8A8D9B779}"/>
            </c:ext>
          </c:extLst>
        </c:ser>
        <c:dLbls>
          <c:showLegendKey val="0"/>
          <c:showVal val="0"/>
          <c:showCatName val="0"/>
          <c:showSerName val="0"/>
          <c:showPercent val="0"/>
          <c:showBubbleSize val="0"/>
        </c:dLbls>
        <c:gapWidth val="150"/>
        <c:axId val="303223776"/>
        <c:axId val="30322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08-402A-909E-51A8A8D9B779}"/>
            </c:ext>
          </c:extLst>
        </c:ser>
        <c:dLbls>
          <c:showLegendKey val="0"/>
          <c:showVal val="0"/>
          <c:showCatName val="0"/>
          <c:showSerName val="0"/>
          <c:showPercent val="0"/>
          <c:showBubbleSize val="0"/>
        </c:dLbls>
        <c:marker val="1"/>
        <c:smooth val="0"/>
        <c:axId val="303223776"/>
        <c:axId val="303227696"/>
      </c:lineChart>
      <c:dateAx>
        <c:axId val="303223776"/>
        <c:scaling>
          <c:orientation val="minMax"/>
        </c:scaling>
        <c:delete val="1"/>
        <c:axPos val="b"/>
        <c:numFmt formatCode="ge" sourceLinked="1"/>
        <c:majorTickMark val="none"/>
        <c:minorTickMark val="none"/>
        <c:tickLblPos val="none"/>
        <c:crossAx val="303227696"/>
        <c:crosses val="autoZero"/>
        <c:auto val="1"/>
        <c:lblOffset val="100"/>
        <c:baseTimeUnit val="years"/>
      </c:dateAx>
      <c:valAx>
        <c:axId val="30322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30-41A4-A408-5C42B5003692}"/>
            </c:ext>
          </c:extLst>
        </c:ser>
        <c:dLbls>
          <c:showLegendKey val="0"/>
          <c:showVal val="0"/>
          <c:showCatName val="0"/>
          <c:showSerName val="0"/>
          <c:showPercent val="0"/>
          <c:showBubbleSize val="0"/>
        </c:dLbls>
        <c:gapWidth val="150"/>
        <c:axId val="303229264"/>
        <c:axId val="30322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30-41A4-A408-5C42B5003692}"/>
            </c:ext>
          </c:extLst>
        </c:ser>
        <c:dLbls>
          <c:showLegendKey val="0"/>
          <c:showVal val="0"/>
          <c:showCatName val="0"/>
          <c:showSerName val="0"/>
          <c:showPercent val="0"/>
          <c:showBubbleSize val="0"/>
        </c:dLbls>
        <c:marker val="1"/>
        <c:smooth val="0"/>
        <c:axId val="303229264"/>
        <c:axId val="303228088"/>
      </c:lineChart>
      <c:dateAx>
        <c:axId val="303229264"/>
        <c:scaling>
          <c:orientation val="minMax"/>
        </c:scaling>
        <c:delete val="1"/>
        <c:axPos val="b"/>
        <c:numFmt formatCode="ge" sourceLinked="1"/>
        <c:majorTickMark val="none"/>
        <c:minorTickMark val="none"/>
        <c:tickLblPos val="none"/>
        <c:crossAx val="303228088"/>
        <c:crosses val="autoZero"/>
        <c:auto val="1"/>
        <c:lblOffset val="100"/>
        <c:baseTimeUnit val="years"/>
      </c:dateAx>
      <c:valAx>
        <c:axId val="30322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2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1B-4EBD-912C-3A69E04E659E}"/>
            </c:ext>
          </c:extLst>
        </c:ser>
        <c:dLbls>
          <c:showLegendKey val="0"/>
          <c:showVal val="0"/>
          <c:showCatName val="0"/>
          <c:showSerName val="0"/>
          <c:showPercent val="0"/>
          <c:showBubbleSize val="0"/>
        </c:dLbls>
        <c:gapWidth val="150"/>
        <c:axId val="303227304"/>
        <c:axId val="30322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1B-4EBD-912C-3A69E04E659E}"/>
            </c:ext>
          </c:extLst>
        </c:ser>
        <c:dLbls>
          <c:showLegendKey val="0"/>
          <c:showVal val="0"/>
          <c:showCatName val="0"/>
          <c:showSerName val="0"/>
          <c:showPercent val="0"/>
          <c:showBubbleSize val="0"/>
        </c:dLbls>
        <c:marker val="1"/>
        <c:smooth val="0"/>
        <c:axId val="303227304"/>
        <c:axId val="303229656"/>
      </c:lineChart>
      <c:dateAx>
        <c:axId val="303227304"/>
        <c:scaling>
          <c:orientation val="minMax"/>
        </c:scaling>
        <c:delete val="1"/>
        <c:axPos val="b"/>
        <c:numFmt formatCode="ge" sourceLinked="1"/>
        <c:majorTickMark val="none"/>
        <c:minorTickMark val="none"/>
        <c:tickLblPos val="none"/>
        <c:crossAx val="303229656"/>
        <c:crosses val="autoZero"/>
        <c:auto val="1"/>
        <c:lblOffset val="100"/>
        <c:baseTimeUnit val="years"/>
      </c:dateAx>
      <c:valAx>
        <c:axId val="30322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2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C-42DA-89D9-1BEE443182E2}"/>
            </c:ext>
          </c:extLst>
        </c:ser>
        <c:dLbls>
          <c:showLegendKey val="0"/>
          <c:showVal val="0"/>
          <c:showCatName val="0"/>
          <c:showSerName val="0"/>
          <c:showPercent val="0"/>
          <c:showBubbleSize val="0"/>
        </c:dLbls>
        <c:gapWidth val="150"/>
        <c:axId val="303230440"/>
        <c:axId val="30323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C-42DA-89D9-1BEE443182E2}"/>
            </c:ext>
          </c:extLst>
        </c:ser>
        <c:dLbls>
          <c:showLegendKey val="0"/>
          <c:showVal val="0"/>
          <c:showCatName val="0"/>
          <c:showSerName val="0"/>
          <c:showPercent val="0"/>
          <c:showBubbleSize val="0"/>
        </c:dLbls>
        <c:marker val="1"/>
        <c:smooth val="0"/>
        <c:axId val="303230440"/>
        <c:axId val="303231224"/>
      </c:lineChart>
      <c:dateAx>
        <c:axId val="303230440"/>
        <c:scaling>
          <c:orientation val="minMax"/>
        </c:scaling>
        <c:delete val="1"/>
        <c:axPos val="b"/>
        <c:numFmt formatCode="ge" sourceLinked="1"/>
        <c:majorTickMark val="none"/>
        <c:minorTickMark val="none"/>
        <c:tickLblPos val="none"/>
        <c:crossAx val="303231224"/>
        <c:crosses val="autoZero"/>
        <c:auto val="1"/>
        <c:lblOffset val="100"/>
        <c:baseTimeUnit val="years"/>
      </c:dateAx>
      <c:valAx>
        <c:axId val="30323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3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1132.56</c:v>
                </c:pt>
                <c:pt idx="1">
                  <c:v>1053.6400000000001</c:v>
                </c:pt>
                <c:pt idx="2">
                  <c:v>835.68</c:v>
                </c:pt>
                <c:pt idx="3">
                  <c:v>801.3</c:v>
                </c:pt>
                <c:pt idx="4">
                  <c:v>739.13</c:v>
                </c:pt>
              </c:numCache>
            </c:numRef>
          </c:val>
          <c:extLst>
            <c:ext xmlns:c16="http://schemas.microsoft.com/office/drawing/2014/chart" uri="{C3380CC4-5D6E-409C-BE32-E72D297353CC}">
              <c16:uniqueId val="{00000000-A663-49B8-A845-24DC1681A832}"/>
            </c:ext>
          </c:extLst>
        </c:ser>
        <c:dLbls>
          <c:showLegendKey val="0"/>
          <c:showVal val="0"/>
          <c:showCatName val="0"/>
          <c:showSerName val="0"/>
          <c:showPercent val="0"/>
          <c:showBubbleSize val="0"/>
        </c:dLbls>
        <c:gapWidth val="150"/>
        <c:axId val="302906608"/>
        <c:axId val="30291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extLst>
            <c:ext xmlns:c16="http://schemas.microsoft.com/office/drawing/2014/chart" uri="{C3380CC4-5D6E-409C-BE32-E72D297353CC}">
              <c16:uniqueId val="{00000001-A663-49B8-A845-24DC1681A832}"/>
            </c:ext>
          </c:extLst>
        </c:ser>
        <c:dLbls>
          <c:showLegendKey val="0"/>
          <c:showVal val="0"/>
          <c:showCatName val="0"/>
          <c:showSerName val="0"/>
          <c:showPercent val="0"/>
          <c:showBubbleSize val="0"/>
        </c:dLbls>
        <c:marker val="1"/>
        <c:smooth val="0"/>
        <c:axId val="302906608"/>
        <c:axId val="302910136"/>
      </c:lineChart>
      <c:dateAx>
        <c:axId val="302906608"/>
        <c:scaling>
          <c:orientation val="minMax"/>
        </c:scaling>
        <c:delete val="1"/>
        <c:axPos val="b"/>
        <c:numFmt formatCode="ge" sourceLinked="1"/>
        <c:majorTickMark val="none"/>
        <c:minorTickMark val="none"/>
        <c:tickLblPos val="none"/>
        <c:crossAx val="302910136"/>
        <c:crosses val="autoZero"/>
        <c:auto val="1"/>
        <c:lblOffset val="100"/>
        <c:baseTimeUnit val="years"/>
      </c:dateAx>
      <c:valAx>
        <c:axId val="30291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0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56.05</c:v>
                </c:pt>
                <c:pt idx="1">
                  <c:v>57.25</c:v>
                </c:pt>
                <c:pt idx="2">
                  <c:v>65.95</c:v>
                </c:pt>
                <c:pt idx="3">
                  <c:v>67.7</c:v>
                </c:pt>
                <c:pt idx="4">
                  <c:v>67.8</c:v>
                </c:pt>
              </c:numCache>
            </c:numRef>
          </c:val>
          <c:extLst>
            <c:ext xmlns:c16="http://schemas.microsoft.com/office/drawing/2014/chart" uri="{C3380CC4-5D6E-409C-BE32-E72D297353CC}">
              <c16:uniqueId val="{00000000-627B-40F6-8D7A-6A3402433D56}"/>
            </c:ext>
          </c:extLst>
        </c:ser>
        <c:dLbls>
          <c:showLegendKey val="0"/>
          <c:showVal val="0"/>
          <c:showCatName val="0"/>
          <c:showSerName val="0"/>
          <c:showPercent val="0"/>
          <c:showBubbleSize val="0"/>
        </c:dLbls>
        <c:gapWidth val="150"/>
        <c:axId val="302909744"/>
        <c:axId val="30291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extLst>
            <c:ext xmlns:c16="http://schemas.microsoft.com/office/drawing/2014/chart" uri="{C3380CC4-5D6E-409C-BE32-E72D297353CC}">
              <c16:uniqueId val="{00000001-627B-40F6-8D7A-6A3402433D56}"/>
            </c:ext>
          </c:extLst>
        </c:ser>
        <c:dLbls>
          <c:showLegendKey val="0"/>
          <c:showVal val="0"/>
          <c:showCatName val="0"/>
          <c:showSerName val="0"/>
          <c:showPercent val="0"/>
          <c:showBubbleSize val="0"/>
        </c:dLbls>
        <c:marker val="1"/>
        <c:smooth val="0"/>
        <c:axId val="302909744"/>
        <c:axId val="302911704"/>
      </c:lineChart>
      <c:dateAx>
        <c:axId val="302909744"/>
        <c:scaling>
          <c:orientation val="minMax"/>
        </c:scaling>
        <c:delete val="1"/>
        <c:axPos val="b"/>
        <c:numFmt formatCode="ge" sourceLinked="1"/>
        <c:majorTickMark val="none"/>
        <c:minorTickMark val="none"/>
        <c:tickLblPos val="none"/>
        <c:crossAx val="302911704"/>
        <c:crosses val="autoZero"/>
        <c:auto val="1"/>
        <c:lblOffset val="100"/>
        <c:baseTimeUnit val="years"/>
      </c:dateAx>
      <c:valAx>
        <c:axId val="30291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0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164.89</c:v>
                </c:pt>
                <c:pt idx="1">
                  <c:v>164.66</c:v>
                </c:pt>
                <c:pt idx="2">
                  <c:v>164.37</c:v>
                </c:pt>
                <c:pt idx="3">
                  <c:v>163.95</c:v>
                </c:pt>
                <c:pt idx="4">
                  <c:v>163.79</c:v>
                </c:pt>
              </c:numCache>
            </c:numRef>
          </c:val>
          <c:extLst>
            <c:ext xmlns:c16="http://schemas.microsoft.com/office/drawing/2014/chart" uri="{C3380CC4-5D6E-409C-BE32-E72D297353CC}">
              <c16:uniqueId val="{00000000-43B2-499A-A9F3-83ADBC4D6589}"/>
            </c:ext>
          </c:extLst>
        </c:ser>
        <c:dLbls>
          <c:showLegendKey val="0"/>
          <c:showVal val="0"/>
          <c:showCatName val="0"/>
          <c:showSerName val="0"/>
          <c:showPercent val="0"/>
          <c:showBubbleSize val="0"/>
        </c:dLbls>
        <c:gapWidth val="150"/>
        <c:axId val="302905824"/>
        <c:axId val="30290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extLst>
            <c:ext xmlns:c16="http://schemas.microsoft.com/office/drawing/2014/chart" uri="{C3380CC4-5D6E-409C-BE32-E72D297353CC}">
              <c16:uniqueId val="{00000001-43B2-499A-A9F3-83ADBC4D6589}"/>
            </c:ext>
          </c:extLst>
        </c:ser>
        <c:dLbls>
          <c:showLegendKey val="0"/>
          <c:showVal val="0"/>
          <c:showCatName val="0"/>
          <c:showSerName val="0"/>
          <c:showPercent val="0"/>
          <c:showBubbleSize val="0"/>
        </c:dLbls>
        <c:marker val="1"/>
        <c:smooth val="0"/>
        <c:axId val="302905824"/>
        <c:axId val="302908568"/>
      </c:lineChart>
      <c:dateAx>
        <c:axId val="302905824"/>
        <c:scaling>
          <c:orientation val="minMax"/>
        </c:scaling>
        <c:delete val="1"/>
        <c:axPos val="b"/>
        <c:numFmt formatCode="ge" sourceLinked="1"/>
        <c:majorTickMark val="none"/>
        <c:minorTickMark val="none"/>
        <c:tickLblPos val="none"/>
        <c:crossAx val="302908568"/>
        <c:crosses val="autoZero"/>
        <c:auto val="1"/>
        <c:lblOffset val="100"/>
        <c:baseTimeUnit val="years"/>
      </c:dateAx>
      <c:valAx>
        <c:axId val="30290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東郷町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Bc2</v>
      </c>
      <c r="X8" s="47"/>
      <c r="Y8" s="47"/>
      <c r="Z8" s="47"/>
      <c r="AA8" s="47"/>
      <c r="AB8" s="47"/>
      <c r="AC8" s="47"/>
      <c r="AD8" s="48" t="str">
        <f>データ!$M$6</f>
        <v>非設置</v>
      </c>
      <c r="AE8" s="48"/>
      <c r="AF8" s="48"/>
      <c r="AG8" s="48"/>
      <c r="AH8" s="48"/>
      <c r="AI8" s="48"/>
      <c r="AJ8" s="48"/>
      <c r="AK8" s="3"/>
      <c r="AL8" s="49">
        <f>データ!S6</f>
        <v>43401</v>
      </c>
      <c r="AM8" s="49"/>
      <c r="AN8" s="49"/>
      <c r="AO8" s="49"/>
      <c r="AP8" s="49"/>
      <c r="AQ8" s="49"/>
      <c r="AR8" s="49"/>
      <c r="AS8" s="49"/>
      <c r="AT8" s="44">
        <f>データ!T6</f>
        <v>18.03</v>
      </c>
      <c r="AU8" s="44"/>
      <c r="AV8" s="44"/>
      <c r="AW8" s="44"/>
      <c r="AX8" s="44"/>
      <c r="AY8" s="44"/>
      <c r="AZ8" s="44"/>
      <c r="BA8" s="44"/>
      <c r="BB8" s="44">
        <f>データ!U6</f>
        <v>2407.15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79.34</v>
      </c>
      <c r="Q10" s="44"/>
      <c r="R10" s="44"/>
      <c r="S10" s="44"/>
      <c r="T10" s="44"/>
      <c r="U10" s="44"/>
      <c r="V10" s="44"/>
      <c r="W10" s="44">
        <f>データ!Q6</f>
        <v>86.84</v>
      </c>
      <c r="X10" s="44"/>
      <c r="Y10" s="44"/>
      <c r="Z10" s="44"/>
      <c r="AA10" s="44"/>
      <c r="AB10" s="44"/>
      <c r="AC10" s="44"/>
      <c r="AD10" s="49">
        <f>データ!R6</f>
        <v>1944</v>
      </c>
      <c r="AE10" s="49"/>
      <c r="AF10" s="49"/>
      <c r="AG10" s="49"/>
      <c r="AH10" s="49"/>
      <c r="AI10" s="49"/>
      <c r="AJ10" s="49"/>
      <c r="AK10" s="2"/>
      <c r="AL10" s="49">
        <f>データ!V6</f>
        <v>34534</v>
      </c>
      <c r="AM10" s="49"/>
      <c r="AN10" s="49"/>
      <c r="AO10" s="49"/>
      <c r="AP10" s="49"/>
      <c r="AQ10" s="49"/>
      <c r="AR10" s="49"/>
      <c r="AS10" s="49"/>
      <c r="AT10" s="44">
        <f>データ!W6</f>
        <v>4.91</v>
      </c>
      <c r="AU10" s="44"/>
      <c r="AV10" s="44"/>
      <c r="AW10" s="44"/>
      <c r="AX10" s="44"/>
      <c r="AY10" s="44"/>
      <c r="AZ10" s="44"/>
      <c r="BA10" s="44"/>
      <c r="BB10" s="44">
        <f>データ!X6</f>
        <v>7033.4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P1TrFphNtindeFXVpKonoQDO7oYPZOujhyYBD5BIxryVvdnC8KfGi/ENk/cL6h5C+ALOyrWG8HBx2esT0CphWQ==" saltValue="B+mVKBMiYGovBbqiS0j0J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233021</v>
      </c>
      <c r="D6" s="32">
        <f t="shared" si="3"/>
        <v>47</v>
      </c>
      <c r="E6" s="32">
        <f t="shared" si="3"/>
        <v>17</v>
      </c>
      <c r="F6" s="32">
        <f t="shared" si="3"/>
        <v>1</v>
      </c>
      <c r="G6" s="32">
        <f t="shared" si="3"/>
        <v>0</v>
      </c>
      <c r="H6" s="32" t="str">
        <f t="shared" si="3"/>
        <v>愛知県　東郷町</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79.34</v>
      </c>
      <c r="Q6" s="33">
        <f t="shared" si="3"/>
        <v>86.84</v>
      </c>
      <c r="R6" s="33">
        <f t="shared" si="3"/>
        <v>1944</v>
      </c>
      <c r="S6" s="33">
        <f t="shared" si="3"/>
        <v>43401</v>
      </c>
      <c r="T6" s="33">
        <f t="shared" si="3"/>
        <v>18.03</v>
      </c>
      <c r="U6" s="33">
        <f t="shared" si="3"/>
        <v>2407.15</v>
      </c>
      <c r="V6" s="33">
        <f t="shared" si="3"/>
        <v>34534</v>
      </c>
      <c r="W6" s="33">
        <f t="shared" si="3"/>
        <v>4.91</v>
      </c>
      <c r="X6" s="33">
        <f t="shared" si="3"/>
        <v>7033.4</v>
      </c>
      <c r="Y6" s="34">
        <f>IF(Y7="",NA(),Y7)</f>
        <v>73.16</v>
      </c>
      <c r="Z6" s="34">
        <f t="shared" ref="Z6:AH6" si="4">IF(Z7="",NA(),Z7)</f>
        <v>73.52</v>
      </c>
      <c r="AA6" s="34">
        <f t="shared" si="4"/>
        <v>79.37</v>
      </c>
      <c r="AB6" s="34">
        <f t="shared" si="4"/>
        <v>79.760000000000005</v>
      </c>
      <c r="AC6" s="34">
        <f t="shared" si="4"/>
        <v>80.599999999999994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1132.56</v>
      </c>
      <c r="BG6" s="34">
        <f t="shared" ref="BG6:BO6" si="7">IF(BG7="",NA(),BG7)</f>
        <v>1053.6400000000001</v>
      </c>
      <c r="BH6" s="34">
        <f t="shared" si="7"/>
        <v>835.68</v>
      </c>
      <c r="BI6" s="34">
        <f t="shared" si="7"/>
        <v>801.3</v>
      </c>
      <c r="BJ6" s="34">
        <f t="shared" si="7"/>
        <v>739.13</v>
      </c>
      <c r="BK6" s="34">
        <f t="shared" si="7"/>
        <v>1066.1600000000001</v>
      </c>
      <c r="BL6" s="34">
        <f t="shared" si="7"/>
        <v>1117.27</v>
      </c>
      <c r="BM6" s="34">
        <f t="shared" si="7"/>
        <v>1051.49</v>
      </c>
      <c r="BN6" s="34">
        <f t="shared" si="7"/>
        <v>991.69</v>
      </c>
      <c r="BO6" s="34">
        <f t="shared" si="7"/>
        <v>986.82</v>
      </c>
      <c r="BP6" s="33" t="str">
        <f>IF(BP7="","",IF(BP7="-","【-】","【"&amp;SUBSTITUTE(TEXT(BP7,"#,##0.00"),"-","△")&amp;"】"))</f>
        <v>【707.33】</v>
      </c>
      <c r="BQ6" s="34">
        <f>IF(BQ7="",NA(),BQ7)</f>
        <v>56.05</v>
      </c>
      <c r="BR6" s="34">
        <f t="shared" ref="BR6:BZ6" si="8">IF(BR7="",NA(),BR7)</f>
        <v>57.25</v>
      </c>
      <c r="BS6" s="34">
        <f t="shared" si="8"/>
        <v>65.95</v>
      </c>
      <c r="BT6" s="34">
        <f t="shared" si="8"/>
        <v>67.7</v>
      </c>
      <c r="BU6" s="34">
        <f t="shared" si="8"/>
        <v>67.8</v>
      </c>
      <c r="BV6" s="34">
        <f t="shared" si="8"/>
        <v>76.91</v>
      </c>
      <c r="BW6" s="34">
        <f t="shared" si="8"/>
        <v>76.33</v>
      </c>
      <c r="BX6" s="34">
        <f t="shared" si="8"/>
        <v>80.11</v>
      </c>
      <c r="BY6" s="34">
        <f t="shared" si="8"/>
        <v>84.53</v>
      </c>
      <c r="BZ6" s="34">
        <f t="shared" si="8"/>
        <v>84.02</v>
      </c>
      <c r="CA6" s="33" t="str">
        <f>IF(CA7="","",IF(CA7="-","【-】","【"&amp;SUBSTITUTE(TEXT(CA7,"#,##0.00"),"-","△")&amp;"】"))</f>
        <v>【101.26】</v>
      </c>
      <c r="CB6" s="34">
        <f>IF(CB7="",NA(),CB7)</f>
        <v>164.89</v>
      </c>
      <c r="CC6" s="34">
        <f t="shared" ref="CC6:CK6" si="9">IF(CC7="",NA(),CC7)</f>
        <v>164.66</v>
      </c>
      <c r="CD6" s="34">
        <f t="shared" si="9"/>
        <v>164.37</v>
      </c>
      <c r="CE6" s="34">
        <f t="shared" si="9"/>
        <v>163.95</v>
      </c>
      <c r="CF6" s="34">
        <f t="shared" si="9"/>
        <v>163.79</v>
      </c>
      <c r="CG6" s="34">
        <f t="shared" si="9"/>
        <v>160.77000000000001</v>
      </c>
      <c r="CH6" s="34">
        <f t="shared" si="9"/>
        <v>164.13</v>
      </c>
      <c r="CI6" s="34">
        <f t="shared" si="9"/>
        <v>162.66</v>
      </c>
      <c r="CJ6" s="34">
        <f t="shared" si="9"/>
        <v>154.69999999999999</v>
      </c>
      <c r="CK6" s="34">
        <f t="shared" si="9"/>
        <v>154.83000000000001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56.94</v>
      </c>
      <c r="CS6" s="34">
        <f t="shared" si="10"/>
        <v>58.28</v>
      </c>
      <c r="CT6" s="34">
        <f t="shared" si="10"/>
        <v>56.67</v>
      </c>
      <c r="CU6" s="34">
        <f t="shared" si="10"/>
        <v>58.04</v>
      </c>
      <c r="CV6" s="34">
        <f t="shared" si="10"/>
        <v>59.9</v>
      </c>
      <c r="CW6" s="33" t="str">
        <f>IF(CW7="","",IF(CW7="-","【-】","【"&amp;SUBSTITUTE(TEXT(CW7,"#,##0.00"),"-","△")&amp;"】"))</f>
        <v>【60.13】</v>
      </c>
      <c r="CX6" s="34">
        <f>IF(CX7="",NA(),CX7)</f>
        <v>91.29</v>
      </c>
      <c r="CY6" s="34">
        <f t="shared" ref="CY6:DG6" si="11">IF(CY7="",NA(),CY7)</f>
        <v>91.5</v>
      </c>
      <c r="CZ6" s="34">
        <f t="shared" si="11"/>
        <v>92.66</v>
      </c>
      <c r="DA6" s="34">
        <f t="shared" si="11"/>
        <v>93.26</v>
      </c>
      <c r="DB6" s="34">
        <f t="shared" si="11"/>
        <v>93.78</v>
      </c>
      <c r="DC6" s="34">
        <f t="shared" si="11"/>
        <v>92.35</v>
      </c>
      <c r="DD6" s="34">
        <f t="shared" si="11"/>
        <v>92.78</v>
      </c>
      <c r="DE6" s="34">
        <f t="shared" si="11"/>
        <v>92.9</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0.05</v>
      </c>
      <c r="EG6" s="34">
        <f t="shared" si="14"/>
        <v>0.17</v>
      </c>
      <c r="EH6" s="34">
        <f t="shared" si="14"/>
        <v>0.06</v>
      </c>
      <c r="EI6" s="34">
        <f t="shared" si="14"/>
        <v>0.16</v>
      </c>
      <c r="EJ6" s="34">
        <f t="shared" si="14"/>
        <v>0.06</v>
      </c>
      <c r="EK6" s="34">
        <f t="shared" si="14"/>
        <v>0.05</v>
      </c>
      <c r="EL6" s="34">
        <f t="shared" si="14"/>
        <v>0.04</v>
      </c>
      <c r="EM6" s="34">
        <f t="shared" si="14"/>
        <v>0.05</v>
      </c>
      <c r="EN6" s="34">
        <f t="shared" si="14"/>
        <v>0.06</v>
      </c>
      <c r="EO6" s="33" t="str">
        <f>IF(EO7="","",IF(EO7="-","【-】","【"&amp;SUBSTITUTE(TEXT(EO7,"#,##0.00"),"-","△")&amp;"】"))</f>
        <v>【0.23】</v>
      </c>
    </row>
    <row r="7" spans="1:145" s="35" customFormat="1" x14ac:dyDescent="0.15">
      <c r="A7" s="27"/>
      <c r="B7" s="36">
        <v>2017</v>
      </c>
      <c r="C7" s="36">
        <v>233021</v>
      </c>
      <c r="D7" s="36">
        <v>47</v>
      </c>
      <c r="E7" s="36">
        <v>17</v>
      </c>
      <c r="F7" s="36">
        <v>1</v>
      </c>
      <c r="G7" s="36">
        <v>0</v>
      </c>
      <c r="H7" s="36" t="s">
        <v>110</v>
      </c>
      <c r="I7" s="36" t="s">
        <v>111</v>
      </c>
      <c r="J7" s="36" t="s">
        <v>112</v>
      </c>
      <c r="K7" s="36" t="s">
        <v>113</v>
      </c>
      <c r="L7" s="36" t="s">
        <v>114</v>
      </c>
      <c r="M7" s="36" t="s">
        <v>115</v>
      </c>
      <c r="N7" s="37" t="s">
        <v>116</v>
      </c>
      <c r="O7" s="37" t="s">
        <v>117</v>
      </c>
      <c r="P7" s="37">
        <v>79.34</v>
      </c>
      <c r="Q7" s="37">
        <v>86.84</v>
      </c>
      <c r="R7" s="37">
        <v>1944</v>
      </c>
      <c r="S7" s="37">
        <v>43401</v>
      </c>
      <c r="T7" s="37">
        <v>18.03</v>
      </c>
      <c r="U7" s="37">
        <v>2407.15</v>
      </c>
      <c r="V7" s="37">
        <v>34534</v>
      </c>
      <c r="W7" s="37">
        <v>4.91</v>
      </c>
      <c r="X7" s="37">
        <v>7033.4</v>
      </c>
      <c r="Y7" s="37">
        <v>73.16</v>
      </c>
      <c r="Z7" s="37">
        <v>73.52</v>
      </c>
      <c r="AA7" s="37">
        <v>79.37</v>
      </c>
      <c r="AB7" s="37">
        <v>79.760000000000005</v>
      </c>
      <c r="AC7" s="37">
        <v>80.599999999999994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1132.56</v>
      </c>
      <c r="BG7" s="37">
        <v>1053.6400000000001</v>
      </c>
      <c r="BH7" s="37">
        <v>835.68</v>
      </c>
      <c r="BI7" s="37">
        <v>801.3</v>
      </c>
      <c r="BJ7" s="37">
        <v>739.13</v>
      </c>
      <c r="BK7" s="37">
        <v>1066.1600000000001</v>
      </c>
      <c r="BL7" s="37">
        <v>1117.27</v>
      </c>
      <c r="BM7" s="37">
        <v>1051.49</v>
      </c>
      <c r="BN7" s="37">
        <v>991.69</v>
      </c>
      <c r="BO7" s="37">
        <v>986.82</v>
      </c>
      <c r="BP7" s="37">
        <v>707.33</v>
      </c>
      <c r="BQ7" s="37">
        <v>56.05</v>
      </c>
      <c r="BR7" s="37">
        <v>57.25</v>
      </c>
      <c r="BS7" s="37">
        <v>65.95</v>
      </c>
      <c r="BT7" s="37">
        <v>67.7</v>
      </c>
      <c r="BU7" s="37">
        <v>67.8</v>
      </c>
      <c r="BV7" s="37">
        <v>76.91</v>
      </c>
      <c r="BW7" s="37">
        <v>76.33</v>
      </c>
      <c r="BX7" s="37">
        <v>80.11</v>
      </c>
      <c r="BY7" s="37">
        <v>84.53</v>
      </c>
      <c r="BZ7" s="37">
        <v>84.02</v>
      </c>
      <c r="CA7" s="37">
        <v>101.26</v>
      </c>
      <c r="CB7" s="37">
        <v>164.89</v>
      </c>
      <c r="CC7" s="37">
        <v>164.66</v>
      </c>
      <c r="CD7" s="37">
        <v>164.37</v>
      </c>
      <c r="CE7" s="37">
        <v>163.95</v>
      </c>
      <c r="CF7" s="37">
        <v>163.79</v>
      </c>
      <c r="CG7" s="37">
        <v>160.77000000000001</v>
      </c>
      <c r="CH7" s="37">
        <v>164.13</v>
      </c>
      <c r="CI7" s="37">
        <v>162.66</v>
      </c>
      <c r="CJ7" s="37">
        <v>154.69999999999999</v>
      </c>
      <c r="CK7" s="37">
        <v>154.83000000000001</v>
      </c>
      <c r="CL7" s="37">
        <v>136.38999999999999</v>
      </c>
      <c r="CM7" s="37" t="s">
        <v>116</v>
      </c>
      <c r="CN7" s="37" t="s">
        <v>116</v>
      </c>
      <c r="CO7" s="37" t="s">
        <v>116</v>
      </c>
      <c r="CP7" s="37" t="s">
        <v>116</v>
      </c>
      <c r="CQ7" s="37" t="s">
        <v>116</v>
      </c>
      <c r="CR7" s="37">
        <v>56.94</v>
      </c>
      <c r="CS7" s="37">
        <v>58.28</v>
      </c>
      <c r="CT7" s="37">
        <v>56.67</v>
      </c>
      <c r="CU7" s="37">
        <v>58.04</v>
      </c>
      <c r="CV7" s="37">
        <v>59.9</v>
      </c>
      <c r="CW7" s="37">
        <v>60.13</v>
      </c>
      <c r="CX7" s="37">
        <v>91.29</v>
      </c>
      <c r="CY7" s="37">
        <v>91.5</v>
      </c>
      <c r="CZ7" s="37">
        <v>92.66</v>
      </c>
      <c r="DA7" s="37">
        <v>93.26</v>
      </c>
      <c r="DB7" s="37">
        <v>93.78</v>
      </c>
      <c r="DC7" s="37">
        <v>92.35</v>
      </c>
      <c r="DD7" s="37">
        <v>92.78</v>
      </c>
      <c r="DE7" s="37">
        <v>92.9</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0.05</v>
      </c>
      <c r="EG7" s="37">
        <v>0.17</v>
      </c>
      <c r="EH7" s="37">
        <v>0.06</v>
      </c>
      <c r="EI7" s="37">
        <v>0.16</v>
      </c>
      <c r="EJ7" s="37">
        <v>0.06</v>
      </c>
      <c r="EK7" s="37">
        <v>0.05</v>
      </c>
      <c r="EL7" s="37">
        <v>0.04</v>
      </c>
      <c r="EM7" s="37">
        <v>0.05</v>
      </c>
      <c r="EN7" s="37">
        <v>0.06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2019-02-15T10:28:10Z</cp:lastPrinted>
  <dcterms:created xsi:type="dcterms:W3CDTF">2018-12-03T09:05:11Z</dcterms:created>
  <dcterms:modified xsi:type="dcterms:W3CDTF">2019-02-15T10:32:05Z</dcterms:modified>
  <cp:category/>
</cp:coreProperties>
</file>