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D0006\Desktop\【回答期限H30.02.12】公営企業に係る「経営比較分析表」の分析等の確認について\"/>
    </mc:Choice>
  </mc:AlternateContent>
  <workbookProtection workbookAlgorithmName="SHA-512" workbookHashValue="9xSm0kt9ySb/FuuJToO9lBPLv8hITGzC/JvTqWe23A9AY89LGmquff+jowGUKkckzx1X3NGy1rerznd7OFGnaA==" workbookSaltValue="cVjkgnwRkzww/UPTAQaRAA==" workbookSpinCount="100000" lockStructure="1"/>
  <bookViews>
    <workbookView xWindow="0" yWindow="15" windowWidth="15360" windowHeight="7620"/>
  </bookViews>
  <sheets>
    <sheet name="法適用_水道事業" sheetId="4" r:id="rId1"/>
    <sheet name="データ" sheetId="5" state="hidden" r:id="rId2"/>
  </sheet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<sst xmlns="http://schemas.openxmlformats.org/spreadsheetml/2006/main" count="232" uniqueCount="120">
  <si>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</si>
  <si>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</si>
  <si>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</si>
  <si>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</si>
  <si>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</si>
  <si>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</si>
  <si>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</si>
  <si>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</si>
  <si>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</si>
  <si>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</si>
  <si>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</si>
  <si>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</si>
  <si>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</si>
  <si>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</si>
  <si>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</si>
  <si>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</si>
  <si>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</si>
  <si>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</si>
  <si>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</si>
  <si>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</si>
  <si>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</si>
  <si>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</si>
  <si>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</si>
  <si>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</si>
  <si>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</si>
  <si>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</si>
  <si>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</si>
  <si>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</si>
  <si>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</si>
  <si>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</si>
  <si>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</si>
  <si>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</si>
  <si>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</si>
  <si>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</si>
  <si>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</si>
  <si>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</si>
  <si>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</si>
  <si>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</si>
  <si>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</si>
  <si>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</si>
  <si>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</si>
  <si>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</si>
  <si>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</si>
  <si>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</si>
  <si>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</si>
  <si>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</si>
  <si>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</si>
  <si>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</si>
  <si>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</si>
  <si>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</si>
  <si>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</si>
  <si>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</si>
  <si>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</si>
  <si>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</si>
  <si>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</si>
  <si>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</si>
  <si>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</si>
  <si>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</si>
  <si>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</si>
  <si>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</si>
  <si>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</si>
  <si>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</si>
  <si>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</si>
  <si>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</si>
  <si>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</si>
  <si>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</si>
  <si>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</si>
  <si>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</si>
  <si>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</si>
  <si>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</si>
  <si>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</si>
  <si>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</si>
  <si>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</si>
  <si>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</si>
  <si>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</si>
  <si>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</si>
  <si>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</si>
  <si>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</si>
  <si>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</si>
  <si>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</si>
  <si>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</si>
  <si>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</si>
  <si>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</si>
  <si>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</si>
  <si>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</si>
  <si>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</si>
  <si>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</si>
  <si>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</si>
  <si>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</si>
  <si>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</si>
  <si>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</si>
  <si>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</si>
  <si>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</si>
  <si>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</si>
  <si>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</si>
  <si>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</si>
  <si>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</si>
  <si>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</si>
  <si>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</si>
  <si>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</si>
  <si>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</si>
  <si>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</si>
  <si>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</si>
  <si>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</si>
  <si>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</si>
  <si>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大府市</t>
  </si>
  <si>
    <t>法適用</t>
  </si>
  <si>
    <t>水道事業</t>
  </si>
  <si>
    <t>末端給水事業</t>
  </si>
  <si>
    <t>A4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</si>
  <si>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</si>
  <si>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</si>
  <si>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</si>
  <si>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</si>
  <si>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</si>
  <si>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</si>
  <si>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</si>
  <si>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①経常収支比率は、平成26年度の2回目の料金改定実施後、平均値よりも高い数値を維持しています。また、⑤料金回収率も100％以上となっており、今後も健全経営を維持できる見込みです。
②累積欠損金比率は、平成29年度においても純利益を計上したため、0％を維持しております。
③流動比率は、平均値よりも高い数値となっています。これは、水道施設や管路の更新が前年度に比べ、若干減少したことにより、現金・預金が増加及び未払金が減少したため、前年度より増加しています。
④企業債残高対給水収益比率は、近年、企業債の借り入れを行っていないため、年々減少しています。
⑥給水原価、⑦施設利用率及び⑧有収率は、共に平均値より良い数値となっており、施設を有効に利用して、効率的な事業経営を行っています。</t>
    <rPh sb="9" eb="11">
      <t>ヘイセイ</t>
    </rPh>
    <rPh sb="13" eb="15">
      <t>ネンド</t>
    </rPh>
    <rPh sb="26" eb="27">
      <t>ゴ</t>
    </rPh>
    <rPh sb="39" eb="41">
      <t>イジ</t>
    </rPh>
    <rPh sb="100" eb="102">
      <t>ヘイセイ</t>
    </rPh>
    <rPh sb="104" eb="106">
      <t>ネンド</t>
    </rPh>
    <rPh sb="111" eb="114">
      <t>ジュンリエキ</t>
    </rPh>
    <rPh sb="115" eb="117">
      <t>ケイジョウ</t>
    </rPh>
    <rPh sb="125" eb="127">
      <t>イジ</t>
    </rPh>
    <rPh sb="169" eb="171">
      <t>カンロ</t>
    </rPh>
    <rPh sb="179" eb="180">
      <t>クラ</t>
    </rPh>
    <rPh sb="182" eb="184">
      <t>ジャッカン</t>
    </rPh>
    <rPh sb="184" eb="186">
      <t>ゲンショウ</t>
    </rPh>
    <rPh sb="200" eb="202">
      <t>ゾウカ</t>
    </rPh>
    <rPh sb="202" eb="203">
      <t>オヨ</t>
    </rPh>
    <rPh sb="204" eb="206">
      <t>ミハライ</t>
    </rPh>
    <rPh sb="206" eb="207">
      <t>キン</t>
    </rPh>
    <rPh sb="208" eb="210">
      <t>ゲンショウ</t>
    </rPh>
    <rPh sb="215" eb="218">
      <t>ゼンネンド</t>
    </rPh>
    <rPh sb="220" eb="222">
      <t>ゾウカ</t>
    </rPh>
    <rPh sb="265" eb="267">
      <t>ネンネン</t>
    </rPh>
    <phoneticPr fontId="16"/>
  </si>
  <si>
    <r>
      <t xml:space="preserve">過去に水道料金を改定したため、すべての数値で平均よりも良い数値となっており、健全で効率的な経営を行っています。
また、平均値より良好な水準を維持していますが、管路経年化率の増加及び管路更新率の減少となったので、積極的に更新を行い良好な水準を維持していきます。
一方、平成29年度は現金・預金が増加しましたが、水道施設及び管路の更新が増加する見込みであるため、中長期財政計画を随時見直し、健全な経営を維持しつつ、施設・管路の更新を計画的に進めていきます。
</t>
    </r>
    <r>
      <rPr>
        <sz val="11"/>
        <rFont val="ＭＳ ゴシック"/>
        <family val="3"/>
        <charset val="128"/>
      </rPr>
      <t>経営戦略は、平成22年度に策定しておりますが、平成32年度に更新予定です。</t>
    </r>
    <rPh sb="0" eb="2">
      <t>カコ</t>
    </rPh>
    <rPh sb="61" eb="62">
      <t>アタイ</t>
    </rPh>
    <rPh sb="130" eb="132">
      <t>イッポウ</t>
    </rPh>
    <rPh sb="133" eb="135">
      <t>ヘイセイ</t>
    </rPh>
    <rPh sb="137" eb="139">
      <t>ネンド</t>
    </rPh>
    <rPh sb="140" eb="142">
      <t>ゲンキン</t>
    </rPh>
    <rPh sb="143" eb="145">
      <t>ヨキン</t>
    </rPh>
    <rPh sb="146" eb="148">
      <t>ゾウカ</t>
    </rPh>
    <rPh sb="154" eb="156">
      <t>スイドウ</t>
    </rPh>
    <rPh sb="156" eb="158">
      <t>シセツ</t>
    </rPh>
    <rPh sb="158" eb="159">
      <t>オヨ</t>
    </rPh>
    <rPh sb="160" eb="162">
      <t>カンロ</t>
    </rPh>
    <rPh sb="163" eb="165">
      <t>コウシン</t>
    </rPh>
    <rPh sb="166" eb="168">
      <t>ゾウカ</t>
    </rPh>
    <rPh sb="170" eb="172">
      <t>ミコ</t>
    </rPh>
    <rPh sb="179" eb="182">
      <t>チュウチョウキ</t>
    </rPh>
    <rPh sb="227" eb="229">
      <t>ケイエイ</t>
    </rPh>
    <rPh sb="229" eb="231">
      <t>センリャク</t>
    </rPh>
    <rPh sb="250" eb="252">
      <t>ヘイセイ</t>
    </rPh>
    <rPh sb="254" eb="255">
      <t>ネン</t>
    </rPh>
    <rPh sb="255" eb="256">
      <t>ド</t>
    </rPh>
    <rPh sb="257" eb="259">
      <t>コウシン</t>
    </rPh>
    <rPh sb="259" eb="261">
      <t>ヨテイ</t>
    </rPh>
    <phoneticPr fontId="16"/>
  </si>
  <si>
    <t>①有形固定資産減価償却率は、前年度に比べ、施設の更新が若干減少したため増加しています。今後とも施設の統廃合も視野に入れながら、計画的に更新を進めていきます。
②管路経年化率は、平均値よりは低い数値ですが、過去よりも数値が高くなっており、管路の老朽化が進んでいます。平成23年度から平成32年度を計画期間とする配水管路耐震化計画に基づき、特に幹線管路の耐震化に重点を置きながら、老朽管の更新を進めていきます。
③管路更新率は、前年度に比べ減少していますが、平均値よりも高い水準を維持し、積極的に管路の更新を行っています。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7">
      <t>ゼンネンド</t>
    </rPh>
    <rPh sb="18" eb="19">
      <t>クラ</t>
    </rPh>
    <rPh sb="21" eb="23">
      <t>シセツ</t>
    </rPh>
    <rPh sb="24" eb="26">
      <t>コウシン</t>
    </rPh>
    <rPh sb="27" eb="29">
      <t>ジャッカン</t>
    </rPh>
    <rPh sb="29" eb="31">
      <t>ゲンショウ</t>
    </rPh>
    <rPh sb="35" eb="37">
      <t>ゾウカ</t>
    </rPh>
    <rPh sb="132" eb="134">
      <t>ヘイセイ</t>
    </rPh>
    <rPh sb="136" eb="138">
      <t>ネンド</t>
    </rPh>
    <rPh sb="140" eb="142">
      <t>ヘイセイ</t>
    </rPh>
    <rPh sb="144" eb="146">
      <t>ネンド</t>
    </rPh>
    <rPh sb="147" eb="149">
      <t>ケイカク</t>
    </rPh>
    <rPh sb="149" eb="151">
      <t>キカン</t>
    </rPh>
    <rPh sb="154" eb="156">
      <t>ハイスイ</t>
    </rPh>
    <rPh sb="156" eb="158">
      <t>カンロ</t>
    </rPh>
    <rPh sb="158" eb="161">
      <t>タイシンカ</t>
    </rPh>
    <rPh sb="161" eb="163">
      <t>ケイカク</t>
    </rPh>
    <rPh sb="164" eb="165">
      <t>モト</t>
    </rPh>
    <rPh sb="235" eb="237">
      <t>スイジュン</t>
    </rPh>
    <rPh sb="238" eb="240">
      <t>イジ</t>
    </rPh>
    <rPh sb="242" eb="245">
      <t>セッキョクテキ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</si>
</sst>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10" xfId="2" applyFont="1" applyBorder="1" applyAlignment="1" applyProtection="1">
      <alignment horizontal="left" vertical="top" wrapText="1"/>
      <protection locked="0"/>
    </xf>
    <xf numFmtId="0" fontId="5" fillId="0" borderId="11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12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1.48</c:v>
                </c:pt>
                <c:pt idx="1">
                  <c:v>1.39</c:v>
                </c:pt>
                <c:pt idx="2">
                  <c:v>2.34</c:v>
                </c:pt>
                <c:pt idx="3">
                  <c:v>2.71</c:v>
                </c:pt>
                <c:pt idx="4">
                  <c:v>2.0499999999999998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9-4D2F-9C56-F57F8B546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26656"/>
        <c:axId val="5472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0.83</c:v>
                </c:pt>
                <c:pt idx="1">
                  <c:v>0.72</c:v>
                </c:pt>
                <c:pt idx="2">
                  <c:v>0.71</c:v>
                </c:pt>
                <c:pt idx="3">
                  <c:v>0.71</c:v>
                </c:pt>
                <c:pt idx="4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9-4D2F-9C56-F57F8B546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26656"/>
        <c:axId val="54728192"/>
      </c:lineChart>
      <c:dateAx>
        <c:axId val="5472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728192"/>
        <c:crosses val="autoZero"/>
        <c:auto val="1"/>
        <c:lblOffset val="100"/>
        <c:baseTimeUnit val="years"/>
      </c:dateAx>
      <c:valAx>
        <c:axId val="5472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72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103.14</c:v>
                </c:pt>
                <c:pt idx="1">
                  <c:v>125.29</c:v>
                </c:pt>
                <c:pt idx="2">
                  <c:v>129.19999999999999</c:v>
                </c:pt>
                <c:pt idx="3">
                  <c:v>130.30000000000001</c:v>
                </c:pt>
                <c:pt idx="4">
                  <c:v>131.28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F-4306-B472-16B3B16B0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54688"/>
        <c:axId val="54785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107.8</c:v>
                </c:pt>
                <c:pt idx="1">
                  <c:v>111.96</c:v>
                </c:pt>
                <c:pt idx="2">
                  <c:v>112.69</c:v>
                </c:pt>
                <c:pt idx="3">
                  <c:v>113.16</c:v>
                </c:pt>
                <c:pt idx="4">
                  <c:v>112.15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F-4306-B472-16B3B16B01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54688"/>
        <c:axId val="54785536"/>
      </c:lineChart>
      <c:dateAx>
        <c:axId val="5475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4785536"/>
        <c:crosses val="autoZero"/>
        <c:auto val="1"/>
        <c:lblOffset val="100"/>
        <c:baseTimeUnit val="years"/>
      </c:dateAx>
      <c:valAx>
        <c:axId val="547855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475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39.82</c:v>
                </c:pt>
                <c:pt idx="1">
                  <c:v>41.24</c:v>
                </c:pt>
                <c:pt idx="2">
                  <c:v>41.36</c:v>
                </c:pt>
                <c:pt idx="3">
                  <c:v>38.97</c:v>
                </c:pt>
                <c:pt idx="4">
                  <c:v>39.65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5-438A-9C90-0A316695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021568"/>
        <c:axId val="55023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39.65</c:v>
                </c:pt>
                <c:pt idx="1">
                  <c:v>45.25</c:v>
                </c:pt>
                <c:pt idx="2">
                  <c:v>46.27</c:v>
                </c:pt>
                <c:pt idx="3">
                  <c:v>46.88</c:v>
                </c:pt>
                <c:pt idx="4">
                  <c:v>46.94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E5-438A-9C90-0A316695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021568"/>
        <c:axId val="55023488"/>
      </c:lineChart>
      <c:dateAx>
        <c:axId val="550215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023488"/>
        <c:crosses val="autoZero"/>
        <c:auto val="1"/>
        <c:lblOffset val="100"/>
        <c:baseTimeUnit val="years"/>
      </c:dateAx>
      <c:valAx>
        <c:axId val="55023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0215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4.3099999999999996</c:v>
                </c:pt>
                <c:pt idx="1">
                  <c:v>6.47</c:v>
                </c:pt>
                <c:pt idx="2">
                  <c:v>5.76</c:v>
                </c:pt>
                <c:pt idx="3">
                  <c:v>6.85</c:v>
                </c:pt>
                <c:pt idx="4">
                  <c:v>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BE-439B-97C8-533C987A8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10080"/>
        <c:axId val="5571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9.7100000000000009</c:v>
                </c:pt>
                <c:pt idx="1">
                  <c:v>10.71</c:v>
                </c:pt>
                <c:pt idx="2">
                  <c:v>10.93</c:v>
                </c:pt>
                <c:pt idx="3">
                  <c:v>13.39</c:v>
                </c:pt>
                <c:pt idx="4">
                  <c:v>14.48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E-439B-97C8-533C987A8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10080"/>
        <c:axId val="55712000"/>
      </c:lineChart>
      <c:dateAx>
        <c:axId val="5571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712000"/>
        <c:crosses val="autoZero"/>
        <c:auto val="1"/>
        <c:lblOffset val="100"/>
        <c:baseTimeUnit val="years"/>
      </c:dateAx>
      <c:valAx>
        <c:axId val="5571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710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 formatCode="#,##0.00;&quot;△&quot;#,##0.00;&quot;-&quot;">
                  <c:v>50.57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2-4118-B7EB-A4D4C98C3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748864"/>
        <c:axId val="55751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4.3899999999999997</c:v>
                </c:pt>
                <c:pt idx="1">
                  <c:v>0.41</c:v>
                </c:pt>
                <c:pt idx="2">
                  <c:v>0.54</c:v>
                </c:pt>
                <c:pt idx="3">
                  <c:v>0.68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2-4118-B7EB-A4D4C98C3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748864"/>
        <c:axId val="55751040"/>
      </c:lineChart>
      <c:dateAx>
        <c:axId val="5574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751040"/>
        <c:crosses val="autoZero"/>
        <c:auto val="1"/>
        <c:lblOffset val="100"/>
        <c:baseTimeUnit val="years"/>
      </c:dateAx>
      <c:valAx>
        <c:axId val="557510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5748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939.85</c:v>
                </c:pt>
                <c:pt idx="1">
                  <c:v>573.74</c:v>
                </c:pt>
                <c:pt idx="2">
                  <c:v>763.68</c:v>
                </c:pt>
                <c:pt idx="3">
                  <c:v>391.43</c:v>
                </c:pt>
                <c:pt idx="4">
                  <c:v>579.64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9-4154-999B-1855E1AA7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62048"/>
        <c:axId val="56980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739.59</c:v>
                </c:pt>
                <c:pt idx="1">
                  <c:v>335.95</c:v>
                </c:pt>
                <c:pt idx="2">
                  <c:v>346.59</c:v>
                </c:pt>
                <c:pt idx="3">
                  <c:v>357.82</c:v>
                </c:pt>
                <c:pt idx="4">
                  <c:v>355.5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9-4154-999B-1855E1AA7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62048"/>
        <c:axId val="56980608"/>
      </c:lineChart>
      <c:dateAx>
        <c:axId val="5696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6980608"/>
        <c:crosses val="autoZero"/>
        <c:auto val="1"/>
        <c:lblOffset val="100"/>
        <c:baseTimeUnit val="years"/>
      </c:dateAx>
      <c:valAx>
        <c:axId val="569806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96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95.32</c:v>
                </c:pt>
                <c:pt idx="1">
                  <c:v>81.680000000000007</c:v>
                </c:pt>
                <c:pt idx="2">
                  <c:v>73.69</c:v>
                </c:pt>
                <c:pt idx="3">
                  <c:v>66.31</c:v>
                </c:pt>
                <c:pt idx="4">
                  <c:v>59.47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7-4C44-B3BC-63D9EFBD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91104"/>
        <c:axId val="6351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324.08999999999997</c:v>
                </c:pt>
                <c:pt idx="1">
                  <c:v>319.82</c:v>
                </c:pt>
                <c:pt idx="2">
                  <c:v>312.02999999999997</c:v>
                </c:pt>
                <c:pt idx="3">
                  <c:v>307.45999999999998</c:v>
                </c:pt>
                <c:pt idx="4">
                  <c:v>312.58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7-4C44-B3BC-63D9EFBD6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91104"/>
        <c:axId val="63510016"/>
      </c:lineChart>
      <c:dateAx>
        <c:axId val="56991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510016"/>
        <c:crosses val="autoZero"/>
        <c:auto val="1"/>
        <c:lblOffset val="100"/>
        <c:baseTimeUnit val="years"/>
      </c:dateAx>
      <c:valAx>
        <c:axId val="635100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699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95.21</c:v>
                </c:pt>
                <c:pt idx="1">
                  <c:v>122.17</c:v>
                </c:pt>
                <c:pt idx="2">
                  <c:v>125.69</c:v>
                </c:pt>
                <c:pt idx="3">
                  <c:v>129.28</c:v>
                </c:pt>
                <c:pt idx="4">
                  <c:v>129.66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D-4343-A7EE-66047CA9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20128"/>
        <c:axId val="63538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99.46</c:v>
                </c:pt>
                <c:pt idx="1">
                  <c:v>105.21</c:v>
                </c:pt>
                <c:pt idx="2">
                  <c:v>105.71</c:v>
                </c:pt>
                <c:pt idx="3">
                  <c:v>106.01</c:v>
                </c:pt>
                <c:pt idx="4">
                  <c:v>104.57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D-4343-A7EE-66047CA92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520128"/>
        <c:axId val="63538688"/>
      </c:lineChart>
      <c:dateAx>
        <c:axId val="63520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538688"/>
        <c:crosses val="autoZero"/>
        <c:auto val="1"/>
        <c:lblOffset val="100"/>
        <c:baseTimeUnit val="years"/>
      </c:dateAx>
      <c:valAx>
        <c:axId val="63538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520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166.91</c:v>
                </c:pt>
                <c:pt idx="1">
                  <c:v>141.38999999999999</c:v>
                </c:pt>
                <c:pt idx="2">
                  <c:v>138.68</c:v>
                </c:pt>
                <c:pt idx="3">
                  <c:v>134.68</c:v>
                </c:pt>
                <c:pt idx="4">
                  <c:v>134.49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98-4B82-91A6-39A2758B6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05792"/>
        <c:axId val="10230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171.78</c:v>
                </c:pt>
                <c:pt idx="1">
                  <c:v>162.59</c:v>
                </c:pt>
                <c:pt idx="2">
                  <c:v>162.15</c:v>
                </c:pt>
                <c:pt idx="3">
                  <c:v>162.24</c:v>
                </c:pt>
                <c:pt idx="4">
                  <c:v>165.47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98-4B82-91A6-39A2758B6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05792"/>
        <c:axId val="102307712"/>
      </c:lineChart>
      <c:dateAx>
        <c:axId val="102305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07712"/>
        <c:crosses val="autoZero"/>
        <c:auto val="1"/>
        <c:lblOffset val="100"/>
        <c:baseTimeUnit val="years"/>
      </c:dateAx>
      <c:valAx>
        <c:axId val="10230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305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63.89</c:v>
                </c:pt>
                <c:pt idx="1">
                  <c:v>78.150000000000006</c:v>
                </c:pt>
                <c:pt idx="2">
                  <c:v>78.27</c:v>
                </c:pt>
                <c:pt idx="3">
                  <c:v>79.08</c:v>
                </c:pt>
                <c:pt idx="4">
                  <c:v>79.66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6-4F55-823A-0DFB70587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9056"/>
        <c:axId val="102363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59.68</c:v>
                </c:pt>
                <c:pt idx="1">
                  <c:v>59.17</c:v>
                </c:pt>
                <c:pt idx="2">
                  <c:v>59.34</c:v>
                </c:pt>
                <c:pt idx="3">
                  <c:v>59.11</c:v>
                </c:pt>
                <c:pt idx="4">
                  <c:v>59.74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6-4F55-823A-0DFB70587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49056"/>
        <c:axId val="102363520"/>
      </c:lineChart>
      <c:dateAx>
        <c:axId val="10234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363520"/>
        <c:crosses val="autoZero"/>
        <c:auto val="1"/>
        <c:lblOffset val="100"/>
        <c:baseTimeUnit val="years"/>
      </c:dateAx>
      <c:valAx>
        <c:axId val="102363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34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97.03</c:v>
                </c:pt>
                <c:pt idx="1">
                  <c:v>96.41</c:v>
                </c:pt>
                <c:pt idx="2">
                  <c:v>96.43</c:v>
                </c:pt>
                <c:pt idx="3">
                  <c:v>96.89</c:v>
                </c:pt>
                <c:pt idx="4">
                  <c:v>96.88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E-4212-8E6C-20058F681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504512"/>
        <c:axId val="10351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87.63</c:v>
                </c:pt>
                <c:pt idx="1">
                  <c:v>87.6</c:v>
                </c:pt>
                <c:pt idx="2">
                  <c:v>87.74</c:v>
                </c:pt>
                <c:pt idx="3">
                  <c:v>87.91</c:v>
                </c:pt>
                <c:pt idx="4">
                  <c:v>87.28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E-4212-8E6C-20058F681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504512"/>
        <c:axId val="103510784"/>
      </c:lineChart>
      <c:dateAx>
        <c:axId val="10350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510784"/>
        <c:crosses val="autoZero"/>
        <c:auto val="1"/>
        <c:lblOffset val="100"/>
        <c:baseTimeUnit val="years"/>
      </c:dateAx>
      <c:valAx>
        <c:axId val="10351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504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3" t="s">
        <v>0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</row>
    <row r="3" spans="1:78" ht="9.75" customHeight="1" x14ac:dyDescent="0.15">
      <c r="A3" s="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</row>
    <row r="4" spans="1:78" ht="9.75" customHeight="1" x14ac:dyDescent="0.1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/>
      <c r="BR4" s="83"/>
      <c r="BS4" s="83"/>
      <c r="BT4" s="83"/>
      <c r="BU4" s="83"/>
      <c r="BV4" s="83"/>
      <c r="BW4" s="83"/>
      <c r="BX4" s="83"/>
      <c r="BY4" s="83"/>
      <c r="BZ4" s="8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4" t="str">
        <f>データ!H6</f>
        <v>愛知県　大府市</v>
      </c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  <c r="AE6" s="85"/>
      <c r="AF6" s="85"/>
      <c r="AG6" s="8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5" t="s">
        <v>1</v>
      </c>
      <c r="C7" s="76"/>
      <c r="D7" s="76"/>
      <c r="E7" s="76"/>
      <c r="F7" s="76"/>
      <c r="G7" s="76"/>
      <c r="H7" s="76"/>
      <c r="I7" s="75" t="s">
        <v>2</v>
      </c>
      <c r="J7" s="76"/>
      <c r="K7" s="76"/>
      <c r="L7" s="76"/>
      <c r="M7" s="76"/>
      <c r="N7" s="76"/>
      <c r="O7" s="77"/>
      <c r="P7" s="78" t="s">
        <v>3</v>
      </c>
      <c r="Q7" s="78"/>
      <c r="R7" s="78"/>
      <c r="S7" s="78"/>
      <c r="T7" s="78"/>
      <c r="U7" s="78"/>
      <c r="V7" s="78"/>
      <c r="W7" s="78" t="s">
        <v>4</v>
      </c>
      <c r="X7" s="78"/>
      <c r="Y7" s="78"/>
      <c r="Z7" s="78"/>
      <c r="AA7" s="78"/>
      <c r="AB7" s="78"/>
      <c r="AC7" s="78"/>
      <c r="AD7" s="78" t="s">
        <v>5</v>
      </c>
      <c r="AE7" s="78"/>
      <c r="AF7" s="78"/>
      <c r="AG7" s="78"/>
      <c r="AH7" s="78"/>
      <c r="AI7" s="78"/>
      <c r="AJ7" s="78"/>
      <c r="AK7" s="4"/>
      <c r="AL7" s="78" t="s">
        <v>6</v>
      </c>
      <c r="AM7" s="78"/>
      <c r="AN7" s="78"/>
      <c r="AO7" s="78"/>
      <c r="AP7" s="78"/>
      <c r="AQ7" s="78"/>
      <c r="AR7" s="78"/>
      <c r="AS7" s="78"/>
      <c r="AT7" s="75" t="s">
        <v>7</v>
      </c>
      <c r="AU7" s="76"/>
      <c r="AV7" s="76"/>
      <c r="AW7" s="76"/>
      <c r="AX7" s="76"/>
      <c r="AY7" s="76"/>
      <c r="AZ7" s="76"/>
      <c r="BA7" s="76"/>
      <c r="BB7" s="78" t="s">
        <v>8</v>
      </c>
      <c r="BC7" s="78"/>
      <c r="BD7" s="78"/>
      <c r="BE7" s="78"/>
      <c r="BF7" s="78"/>
      <c r="BG7" s="78"/>
      <c r="BH7" s="78"/>
      <c r="BI7" s="78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79" t="str">
        <f>データ!$I$6</f>
        <v>法適用</v>
      </c>
      <c r="C8" s="80"/>
      <c r="D8" s="80"/>
      <c r="E8" s="80"/>
      <c r="F8" s="80"/>
      <c r="G8" s="80"/>
      <c r="H8" s="80"/>
      <c r="I8" s="79" t="str">
        <f>データ!$J$6</f>
        <v>水道事業</v>
      </c>
      <c r="J8" s="80"/>
      <c r="K8" s="80"/>
      <c r="L8" s="80"/>
      <c r="M8" s="80"/>
      <c r="N8" s="80"/>
      <c r="O8" s="81"/>
      <c r="P8" s="82" t="str">
        <f>データ!$K$6</f>
        <v>末端給水事業</v>
      </c>
      <c r="Q8" s="82"/>
      <c r="R8" s="82"/>
      <c r="S8" s="82"/>
      <c r="T8" s="82"/>
      <c r="U8" s="82"/>
      <c r="V8" s="82"/>
      <c r="W8" s="82" t="str">
        <f>データ!$L$6</f>
        <v>A4</v>
      </c>
      <c r="X8" s="82"/>
      <c r="Y8" s="82"/>
      <c r="Z8" s="82"/>
      <c r="AA8" s="82"/>
      <c r="AB8" s="82"/>
      <c r="AC8" s="82"/>
      <c r="AD8" s="82" t="str">
        <f>データ!$M$6</f>
        <v>非設置</v>
      </c>
      <c r="AE8" s="82"/>
      <c r="AF8" s="82"/>
      <c r="AG8" s="82"/>
      <c r="AH8" s="82"/>
      <c r="AI8" s="82"/>
      <c r="AJ8" s="82"/>
      <c r="AK8" s="4"/>
      <c r="AL8" s="70">
        <f>データ!$R$6</f>
        <v>91913</v>
      </c>
      <c r="AM8" s="70"/>
      <c r="AN8" s="70"/>
      <c r="AO8" s="70"/>
      <c r="AP8" s="70"/>
      <c r="AQ8" s="70"/>
      <c r="AR8" s="70"/>
      <c r="AS8" s="70"/>
      <c r="AT8" s="66">
        <f>データ!$S$6</f>
        <v>33.659999999999997</v>
      </c>
      <c r="AU8" s="67"/>
      <c r="AV8" s="67"/>
      <c r="AW8" s="67"/>
      <c r="AX8" s="67"/>
      <c r="AY8" s="67"/>
      <c r="AZ8" s="67"/>
      <c r="BA8" s="67"/>
      <c r="BB8" s="69">
        <f>データ!$T$6</f>
        <v>2730.63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10</v>
      </c>
      <c r="BM8" s="7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5" t="s">
        <v>12</v>
      </c>
      <c r="C9" s="76"/>
      <c r="D9" s="76"/>
      <c r="E9" s="76"/>
      <c r="F9" s="76"/>
      <c r="G9" s="76"/>
      <c r="H9" s="76"/>
      <c r="I9" s="75" t="s">
        <v>13</v>
      </c>
      <c r="J9" s="76"/>
      <c r="K9" s="76"/>
      <c r="L9" s="76"/>
      <c r="M9" s="76"/>
      <c r="N9" s="76"/>
      <c r="O9" s="77"/>
      <c r="P9" s="78" t="s">
        <v>14</v>
      </c>
      <c r="Q9" s="78"/>
      <c r="R9" s="78"/>
      <c r="S9" s="78"/>
      <c r="T9" s="78"/>
      <c r="U9" s="78"/>
      <c r="V9" s="78"/>
      <c r="W9" s="78" t="s">
        <v>15</v>
      </c>
      <c r="X9" s="78"/>
      <c r="Y9" s="78"/>
      <c r="Z9" s="78"/>
      <c r="AA9" s="78"/>
      <c r="AB9" s="78"/>
      <c r="AC9" s="78"/>
      <c r="AD9" s="2"/>
      <c r="AE9" s="2"/>
      <c r="AF9" s="2"/>
      <c r="AG9" s="2"/>
      <c r="AH9" s="4"/>
      <c r="AI9" s="4"/>
      <c r="AJ9" s="4"/>
      <c r="AK9" s="4"/>
      <c r="AL9" s="78" t="s">
        <v>16</v>
      </c>
      <c r="AM9" s="78"/>
      <c r="AN9" s="78"/>
      <c r="AO9" s="78"/>
      <c r="AP9" s="78"/>
      <c r="AQ9" s="78"/>
      <c r="AR9" s="78"/>
      <c r="AS9" s="78"/>
      <c r="AT9" s="75" t="s">
        <v>17</v>
      </c>
      <c r="AU9" s="76"/>
      <c r="AV9" s="76"/>
      <c r="AW9" s="76"/>
      <c r="AX9" s="76"/>
      <c r="AY9" s="76"/>
      <c r="AZ9" s="76"/>
      <c r="BA9" s="76"/>
      <c r="BB9" s="78" t="s">
        <v>18</v>
      </c>
      <c r="BC9" s="78"/>
      <c r="BD9" s="78"/>
      <c r="BE9" s="78"/>
      <c r="BF9" s="78"/>
      <c r="BG9" s="78"/>
      <c r="BH9" s="78"/>
      <c r="BI9" s="78"/>
      <c r="BJ9" s="3"/>
      <c r="BK9" s="3"/>
      <c r="BL9" s="64" t="s">
        <v>19</v>
      </c>
      <c r="BM9" s="65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6" t="str">
        <f>データ!$N$6</f>
        <v>-</v>
      </c>
      <c r="C10" s="67"/>
      <c r="D10" s="67"/>
      <c r="E10" s="67"/>
      <c r="F10" s="67"/>
      <c r="G10" s="67"/>
      <c r="H10" s="67"/>
      <c r="I10" s="66">
        <f>データ!$O$6</f>
        <v>93.38</v>
      </c>
      <c r="J10" s="67"/>
      <c r="K10" s="67"/>
      <c r="L10" s="67"/>
      <c r="M10" s="67"/>
      <c r="N10" s="67"/>
      <c r="O10" s="68"/>
      <c r="P10" s="69">
        <f>データ!$P$6</f>
        <v>99.97</v>
      </c>
      <c r="Q10" s="69"/>
      <c r="R10" s="69"/>
      <c r="S10" s="69"/>
      <c r="T10" s="69"/>
      <c r="U10" s="69"/>
      <c r="V10" s="69"/>
      <c r="W10" s="70">
        <f>データ!$Q$6</f>
        <v>2800</v>
      </c>
      <c r="X10" s="70"/>
      <c r="Y10" s="70"/>
      <c r="Z10" s="70"/>
      <c r="AA10" s="70"/>
      <c r="AB10" s="70"/>
      <c r="AC10" s="70"/>
      <c r="AD10" s="2"/>
      <c r="AE10" s="2"/>
      <c r="AF10" s="2"/>
      <c r="AG10" s="2"/>
      <c r="AH10" s="4"/>
      <c r="AI10" s="4"/>
      <c r="AJ10" s="4"/>
      <c r="AK10" s="4"/>
      <c r="AL10" s="70">
        <f>データ!$U$6</f>
        <v>91924</v>
      </c>
      <c r="AM10" s="70"/>
      <c r="AN10" s="70"/>
      <c r="AO10" s="70"/>
      <c r="AP10" s="70"/>
      <c r="AQ10" s="70"/>
      <c r="AR10" s="70"/>
      <c r="AS10" s="70"/>
      <c r="AT10" s="66">
        <f>データ!$V$6</f>
        <v>33.659999999999997</v>
      </c>
      <c r="AU10" s="67"/>
      <c r="AV10" s="67"/>
      <c r="AW10" s="67"/>
      <c r="AX10" s="67"/>
      <c r="AY10" s="67"/>
      <c r="AZ10" s="67"/>
      <c r="BA10" s="67"/>
      <c r="BB10" s="69">
        <f>データ!$W$6</f>
        <v>2730.96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3" t="s">
        <v>25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8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49" t="s">
        <v>117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17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17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3" t="s">
        <v>30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49" t="s">
        <v>119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17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17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56" t="s">
        <v>35</v>
      </c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8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56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/>
      <c r="BF61" s="57"/>
      <c r="BG61" s="57"/>
      <c r="BH61" s="57"/>
      <c r="BI61" s="57"/>
      <c r="BJ61" s="58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3" t="s">
        <v>36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49" t="s">
        <v>118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17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4"/>
      <c r="BJ79" s="18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17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4"/>
      <c r="BJ80" s="18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88IIfR8xeQp8QN3Pl7QO3S5C9Qg5vP2jAThSCyWIdpKz1jTlzIK5YiNR82iRtigaoMxxSuFvVk624SWbohi5AQ==" saltValue="I+W8jumg5kNo228ltPR9SA==" spinCount="100000" sheet="1" objects="1" scenarios="1" formatCells="0" formatColumns="0" formatRows="0"/>
  <mergeCells count="55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87" t="s">
        <v>62</v>
      </c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9"/>
      <c r="X3" s="93" t="s">
        <v>63</v>
      </c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  <c r="BM3" s="86"/>
      <c r="BN3" s="86"/>
      <c r="BO3" s="86"/>
      <c r="BP3" s="86"/>
      <c r="BQ3" s="86"/>
      <c r="BR3" s="86"/>
      <c r="BS3" s="86"/>
      <c r="BT3" s="86"/>
      <c r="BU3" s="86"/>
      <c r="BV3" s="86"/>
      <c r="BW3" s="86"/>
      <c r="BX3" s="86"/>
      <c r="BY3" s="86"/>
      <c r="BZ3" s="86"/>
      <c r="CA3" s="86"/>
      <c r="CB3" s="86"/>
      <c r="CC3" s="86"/>
      <c r="CD3" s="86"/>
      <c r="CE3" s="86"/>
      <c r="CF3" s="86"/>
      <c r="CG3" s="86"/>
      <c r="CH3" s="86"/>
      <c r="CI3" s="86"/>
      <c r="CJ3" s="86"/>
      <c r="CK3" s="86"/>
      <c r="CL3" s="86"/>
      <c r="CM3" s="86"/>
      <c r="CN3" s="86"/>
      <c r="CO3" s="86"/>
      <c r="CP3" s="86"/>
      <c r="CQ3" s="86"/>
      <c r="CR3" s="86"/>
      <c r="CS3" s="86"/>
      <c r="CT3" s="86"/>
      <c r="CU3" s="86"/>
      <c r="CV3" s="86"/>
      <c r="CW3" s="86"/>
      <c r="CX3" s="86"/>
      <c r="CY3" s="86"/>
      <c r="CZ3" s="86"/>
      <c r="DA3" s="86"/>
      <c r="DB3" s="86"/>
      <c r="DC3" s="86"/>
      <c r="DD3" s="86"/>
      <c r="DE3" s="86"/>
      <c r="DF3" s="86"/>
      <c r="DG3" s="86"/>
      <c r="DH3" s="86" t="s">
        <v>64</v>
      </c>
      <c r="DI3" s="86"/>
      <c r="DJ3" s="86"/>
      <c r="DK3" s="86"/>
      <c r="DL3" s="86"/>
      <c r="DM3" s="86"/>
      <c r="DN3" s="86"/>
      <c r="DO3" s="86"/>
      <c r="DP3" s="86"/>
      <c r="DQ3" s="86"/>
      <c r="DR3" s="86"/>
      <c r="DS3" s="86"/>
      <c r="DT3" s="86"/>
      <c r="DU3" s="86"/>
      <c r="DV3" s="86"/>
      <c r="DW3" s="86"/>
      <c r="DX3" s="86"/>
      <c r="DY3" s="86"/>
      <c r="DZ3" s="86"/>
      <c r="EA3" s="86"/>
      <c r="EB3" s="86"/>
      <c r="EC3" s="86"/>
      <c r="ED3" s="86"/>
      <c r="EE3" s="86"/>
      <c r="EF3" s="86"/>
      <c r="EG3" s="86"/>
      <c r="EH3" s="86"/>
      <c r="EI3" s="86"/>
      <c r="EJ3" s="86"/>
      <c r="EK3" s="86"/>
      <c r="EL3" s="86"/>
      <c r="EM3" s="86"/>
      <c r="EN3" s="86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0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86" t="s">
        <v>66</v>
      </c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 t="s">
        <v>67</v>
      </c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 t="s">
        <v>68</v>
      </c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 t="s">
        <v>69</v>
      </c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 t="s">
        <v>70</v>
      </c>
      <c r="BQ4" s="86"/>
      <c r="BR4" s="86"/>
      <c r="BS4" s="86"/>
      <c r="BT4" s="86"/>
      <c r="BU4" s="86"/>
      <c r="BV4" s="86"/>
      <c r="BW4" s="86"/>
      <c r="BX4" s="86"/>
      <c r="BY4" s="86"/>
      <c r="BZ4" s="86"/>
      <c r="CA4" s="86" t="s">
        <v>71</v>
      </c>
      <c r="CB4" s="86"/>
      <c r="CC4" s="86"/>
      <c r="CD4" s="86"/>
      <c r="CE4" s="86"/>
      <c r="CF4" s="86"/>
      <c r="CG4" s="86"/>
      <c r="CH4" s="86"/>
      <c r="CI4" s="86"/>
      <c r="CJ4" s="86"/>
      <c r="CK4" s="86"/>
      <c r="CL4" s="86" t="s">
        <v>72</v>
      </c>
      <c r="CM4" s="86"/>
      <c r="CN4" s="86"/>
      <c r="CO4" s="86"/>
      <c r="CP4" s="86"/>
      <c r="CQ4" s="86"/>
      <c r="CR4" s="86"/>
      <c r="CS4" s="86"/>
      <c r="CT4" s="86"/>
      <c r="CU4" s="86"/>
      <c r="CV4" s="86"/>
      <c r="CW4" s="86" t="s">
        <v>73</v>
      </c>
      <c r="CX4" s="86"/>
      <c r="CY4" s="86"/>
      <c r="CZ4" s="86"/>
      <c r="DA4" s="86"/>
      <c r="DB4" s="86"/>
      <c r="DC4" s="86"/>
      <c r="DD4" s="86"/>
      <c r="DE4" s="86"/>
      <c r="DF4" s="86"/>
      <c r="DG4" s="86"/>
      <c r="DH4" s="86" t="s">
        <v>74</v>
      </c>
      <c r="DI4" s="86"/>
      <c r="DJ4" s="86"/>
      <c r="DK4" s="86"/>
      <c r="DL4" s="86"/>
      <c r="DM4" s="86"/>
      <c r="DN4" s="86"/>
      <c r="DO4" s="86"/>
      <c r="DP4" s="86"/>
      <c r="DQ4" s="86"/>
      <c r="DR4" s="86"/>
      <c r="DS4" s="86" t="s">
        <v>75</v>
      </c>
      <c r="DT4" s="86"/>
      <c r="DU4" s="86"/>
      <c r="DV4" s="86"/>
      <c r="DW4" s="86"/>
      <c r="DX4" s="86"/>
      <c r="DY4" s="86"/>
      <c r="DZ4" s="86"/>
      <c r="EA4" s="86"/>
      <c r="EB4" s="86"/>
      <c r="EC4" s="86"/>
      <c r="ED4" s="86" t="s">
        <v>76</v>
      </c>
      <c r="EE4" s="86"/>
      <c r="EF4" s="86"/>
      <c r="EG4" s="86"/>
      <c r="EH4" s="86"/>
      <c r="EI4" s="86"/>
      <c r="EJ4" s="86"/>
      <c r="EK4" s="86"/>
      <c r="EL4" s="86"/>
      <c r="EM4" s="86"/>
      <c r="EN4" s="86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232238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愛知県　大府市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A4</v>
      </c>
      <c r="M6" s="33" t="str">
        <f t="shared" si="3"/>
        <v>非設置</v>
      </c>
      <c r="N6" s="34" t="str">
        <f t="shared" si="3"/>
        <v>-</v>
      </c>
      <c r="O6" s="34">
        <f t="shared" si="3"/>
        <v>93.38</v>
      </c>
      <c r="P6" s="34">
        <f t="shared" si="3"/>
        <v>99.97</v>
      </c>
      <c r="Q6" s="34">
        <f t="shared" si="3"/>
        <v>2800</v>
      </c>
      <c r="R6" s="34">
        <f t="shared" si="3"/>
        <v>91913</v>
      </c>
      <c r="S6" s="34">
        <f t="shared" si="3"/>
        <v>33.659999999999997</v>
      </c>
      <c r="T6" s="34">
        <f t="shared" si="3"/>
        <v>2730.63</v>
      </c>
      <c r="U6" s="34">
        <f t="shared" si="3"/>
        <v>91924</v>
      </c>
      <c r="V6" s="34">
        <f t="shared" si="3"/>
        <v>33.659999999999997</v>
      </c>
      <c r="W6" s="34">
        <f t="shared" si="3"/>
        <v>2730.96</v>
      </c>
      <c r="X6" s="35">
        <f>IF(X7="",NA(),X7)</f>
        <v>103.14</v>
      </c>
      <c r="Y6" s="35">
        <f t="shared" ref="Y6:AG6" si="4">IF(Y7="",NA(),Y7)</f>
        <v>125.29</v>
      </c>
      <c r="Z6" s="35">
        <f t="shared" si="4"/>
        <v>129.19999999999999</v>
      </c>
      <c r="AA6" s="35">
        <f t="shared" si="4"/>
        <v>130.30000000000001</v>
      </c>
      <c r="AB6" s="35">
        <f t="shared" si="4"/>
        <v>131.28</v>
      </c>
      <c r="AC6" s="35">
        <f t="shared" si="4"/>
        <v>107.8</v>
      </c>
      <c r="AD6" s="35">
        <f t="shared" si="4"/>
        <v>111.96</v>
      </c>
      <c r="AE6" s="35">
        <f t="shared" si="4"/>
        <v>112.69</v>
      </c>
      <c r="AF6" s="35">
        <f t="shared" si="4"/>
        <v>113.16</v>
      </c>
      <c r="AG6" s="35">
        <f t="shared" si="4"/>
        <v>112.15</v>
      </c>
      <c r="AH6" s="34" t="str">
        <f>IF(AH7="","",IF(AH7="-","【-】","【"&amp;SUBSTITUTE(TEXT(AH7,"#,##0.00"),"-","△")&amp;"】"))</f>
        <v>【113.39】</v>
      </c>
      <c r="AI6" s="35">
        <f>IF(AI7="",NA(),AI7)</f>
        <v>50.57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5">
        <f t="shared" si="5"/>
        <v>4.3899999999999997</v>
      </c>
      <c r="AO6" s="35">
        <f t="shared" si="5"/>
        <v>0.41</v>
      </c>
      <c r="AP6" s="35">
        <f t="shared" si="5"/>
        <v>0.54</v>
      </c>
      <c r="AQ6" s="35">
        <f t="shared" si="5"/>
        <v>0.68</v>
      </c>
      <c r="AR6" s="35">
        <f t="shared" si="5"/>
        <v>1</v>
      </c>
      <c r="AS6" s="34" t="str">
        <f>IF(AS7="","",IF(AS7="-","【-】","【"&amp;SUBSTITUTE(TEXT(AS7,"#,##0.00"),"-","△")&amp;"】"))</f>
        <v>【0.85】</v>
      </c>
      <c r="AT6" s="35">
        <f>IF(AT7="",NA(),AT7)</f>
        <v>939.85</v>
      </c>
      <c r="AU6" s="35">
        <f t="shared" ref="AU6:BC6" si="6">IF(AU7="",NA(),AU7)</f>
        <v>573.74</v>
      </c>
      <c r="AV6" s="35">
        <f t="shared" si="6"/>
        <v>763.68</v>
      </c>
      <c r="AW6" s="35">
        <f t="shared" si="6"/>
        <v>391.43</v>
      </c>
      <c r="AX6" s="35">
        <f t="shared" si="6"/>
        <v>579.64</v>
      </c>
      <c r="AY6" s="35">
        <f t="shared" si="6"/>
        <v>739.59</v>
      </c>
      <c r="AZ6" s="35">
        <f t="shared" si="6"/>
        <v>335.95</v>
      </c>
      <c r="BA6" s="35">
        <f t="shared" si="6"/>
        <v>346.59</v>
      </c>
      <c r="BB6" s="35">
        <f t="shared" si="6"/>
        <v>357.82</v>
      </c>
      <c r="BC6" s="35">
        <f t="shared" si="6"/>
        <v>355.5</v>
      </c>
      <c r="BD6" s="34" t="str">
        <f>IF(BD7="","",IF(BD7="-","【-】","【"&amp;SUBSTITUTE(TEXT(BD7,"#,##0.00"),"-","△")&amp;"】"))</f>
        <v>【264.34】</v>
      </c>
      <c r="BE6" s="35">
        <f>IF(BE7="",NA(),BE7)</f>
        <v>95.32</v>
      </c>
      <c r="BF6" s="35">
        <f t="shared" ref="BF6:BN6" si="7">IF(BF7="",NA(),BF7)</f>
        <v>81.680000000000007</v>
      </c>
      <c r="BG6" s="35">
        <f t="shared" si="7"/>
        <v>73.69</v>
      </c>
      <c r="BH6" s="35">
        <f t="shared" si="7"/>
        <v>66.31</v>
      </c>
      <c r="BI6" s="35">
        <f t="shared" si="7"/>
        <v>59.47</v>
      </c>
      <c r="BJ6" s="35">
        <f t="shared" si="7"/>
        <v>324.08999999999997</v>
      </c>
      <c r="BK6" s="35">
        <f t="shared" si="7"/>
        <v>319.82</v>
      </c>
      <c r="BL6" s="35">
        <f t="shared" si="7"/>
        <v>312.02999999999997</v>
      </c>
      <c r="BM6" s="35">
        <f t="shared" si="7"/>
        <v>307.45999999999998</v>
      </c>
      <c r="BN6" s="35">
        <f t="shared" si="7"/>
        <v>312.58</v>
      </c>
      <c r="BO6" s="34" t="str">
        <f>IF(BO7="","",IF(BO7="-","【-】","【"&amp;SUBSTITUTE(TEXT(BO7,"#,##0.00"),"-","△")&amp;"】"))</f>
        <v>【274.27】</v>
      </c>
      <c r="BP6" s="35">
        <f>IF(BP7="",NA(),BP7)</f>
        <v>95.21</v>
      </c>
      <c r="BQ6" s="35">
        <f t="shared" ref="BQ6:BY6" si="8">IF(BQ7="",NA(),BQ7)</f>
        <v>122.17</v>
      </c>
      <c r="BR6" s="35">
        <f t="shared" si="8"/>
        <v>125.69</v>
      </c>
      <c r="BS6" s="35">
        <f t="shared" si="8"/>
        <v>129.28</v>
      </c>
      <c r="BT6" s="35">
        <f t="shared" si="8"/>
        <v>129.66</v>
      </c>
      <c r="BU6" s="35">
        <f t="shared" si="8"/>
        <v>99.46</v>
      </c>
      <c r="BV6" s="35">
        <f t="shared" si="8"/>
        <v>105.21</v>
      </c>
      <c r="BW6" s="35">
        <f t="shared" si="8"/>
        <v>105.71</v>
      </c>
      <c r="BX6" s="35">
        <f t="shared" si="8"/>
        <v>106.01</v>
      </c>
      <c r="BY6" s="35">
        <f t="shared" si="8"/>
        <v>104.57</v>
      </c>
      <c r="BZ6" s="34" t="str">
        <f>IF(BZ7="","",IF(BZ7="-","【-】","【"&amp;SUBSTITUTE(TEXT(BZ7,"#,##0.00"),"-","△")&amp;"】"))</f>
        <v>【104.36】</v>
      </c>
      <c r="CA6" s="35">
        <f>IF(CA7="",NA(),CA7)</f>
        <v>166.91</v>
      </c>
      <c r="CB6" s="35">
        <f t="shared" ref="CB6:CJ6" si="9">IF(CB7="",NA(),CB7)</f>
        <v>141.38999999999999</v>
      </c>
      <c r="CC6" s="35">
        <f t="shared" si="9"/>
        <v>138.68</v>
      </c>
      <c r="CD6" s="35">
        <f t="shared" si="9"/>
        <v>134.68</v>
      </c>
      <c r="CE6" s="35">
        <f t="shared" si="9"/>
        <v>134.49</v>
      </c>
      <c r="CF6" s="35">
        <f t="shared" si="9"/>
        <v>171.78</v>
      </c>
      <c r="CG6" s="35">
        <f t="shared" si="9"/>
        <v>162.59</v>
      </c>
      <c r="CH6" s="35">
        <f t="shared" si="9"/>
        <v>162.15</v>
      </c>
      <c r="CI6" s="35">
        <f t="shared" si="9"/>
        <v>162.24</v>
      </c>
      <c r="CJ6" s="35">
        <f t="shared" si="9"/>
        <v>165.47</v>
      </c>
      <c r="CK6" s="34" t="str">
        <f>IF(CK7="","",IF(CK7="-","【-】","【"&amp;SUBSTITUTE(TEXT(CK7,"#,##0.00"),"-","△")&amp;"】"))</f>
        <v>【165.71】</v>
      </c>
      <c r="CL6" s="35">
        <f>IF(CL7="",NA(),CL7)</f>
        <v>63.89</v>
      </c>
      <c r="CM6" s="35">
        <f t="shared" ref="CM6:CU6" si="10">IF(CM7="",NA(),CM7)</f>
        <v>78.150000000000006</v>
      </c>
      <c r="CN6" s="35">
        <f t="shared" si="10"/>
        <v>78.27</v>
      </c>
      <c r="CO6" s="35">
        <f t="shared" si="10"/>
        <v>79.08</v>
      </c>
      <c r="CP6" s="35">
        <f t="shared" si="10"/>
        <v>79.66</v>
      </c>
      <c r="CQ6" s="35">
        <f t="shared" si="10"/>
        <v>59.68</v>
      </c>
      <c r="CR6" s="35">
        <f t="shared" si="10"/>
        <v>59.17</v>
      </c>
      <c r="CS6" s="35">
        <f t="shared" si="10"/>
        <v>59.34</v>
      </c>
      <c r="CT6" s="35">
        <f t="shared" si="10"/>
        <v>59.11</v>
      </c>
      <c r="CU6" s="35">
        <f t="shared" si="10"/>
        <v>59.74</v>
      </c>
      <c r="CV6" s="34" t="str">
        <f>IF(CV7="","",IF(CV7="-","【-】","【"&amp;SUBSTITUTE(TEXT(CV7,"#,##0.00"),"-","△")&amp;"】"))</f>
        <v>【60.41】</v>
      </c>
      <c r="CW6" s="35">
        <f>IF(CW7="",NA(),CW7)</f>
        <v>97.03</v>
      </c>
      <c r="CX6" s="35">
        <f t="shared" ref="CX6:DF6" si="11">IF(CX7="",NA(),CX7)</f>
        <v>96.41</v>
      </c>
      <c r="CY6" s="35">
        <f t="shared" si="11"/>
        <v>96.43</v>
      </c>
      <c r="CZ6" s="35">
        <f t="shared" si="11"/>
        <v>96.89</v>
      </c>
      <c r="DA6" s="35">
        <f t="shared" si="11"/>
        <v>96.88</v>
      </c>
      <c r="DB6" s="35">
        <f t="shared" si="11"/>
        <v>87.63</v>
      </c>
      <c r="DC6" s="35">
        <f t="shared" si="11"/>
        <v>87.6</v>
      </c>
      <c r="DD6" s="35">
        <f t="shared" si="11"/>
        <v>87.74</v>
      </c>
      <c r="DE6" s="35">
        <f t="shared" si="11"/>
        <v>87.91</v>
      </c>
      <c r="DF6" s="35">
        <f t="shared" si="11"/>
        <v>87.28</v>
      </c>
      <c r="DG6" s="34" t="str">
        <f>IF(DG7="","",IF(DG7="-","【-】","【"&amp;SUBSTITUTE(TEXT(DG7,"#,##0.00"),"-","△")&amp;"】"))</f>
        <v>【89.93】</v>
      </c>
      <c r="DH6" s="35">
        <f>IF(DH7="",NA(),DH7)</f>
        <v>39.82</v>
      </c>
      <c r="DI6" s="35">
        <f t="shared" ref="DI6:DQ6" si="12">IF(DI7="",NA(),DI7)</f>
        <v>41.24</v>
      </c>
      <c r="DJ6" s="35">
        <f t="shared" si="12"/>
        <v>41.36</v>
      </c>
      <c r="DK6" s="35">
        <f t="shared" si="12"/>
        <v>38.97</v>
      </c>
      <c r="DL6" s="35">
        <f t="shared" si="12"/>
        <v>39.65</v>
      </c>
      <c r="DM6" s="35">
        <f t="shared" si="12"/>
        <v>39.65</v>
      </c>
      <c r="DN6" s="35">
        <f t="shared" si="12"/>
        <v>45.25</v>
      </c>
      <c r="DO6" s="35">
        <f t="shared" si="12"/>
        <v>46.27</v>
      </c>
      <c r="DP6" s="35">
        <f t="shared" si="12"/>
        <v>46.88</v>
      </c>
      <c r="DQ6" s="35">
        <f t="shared" si="12"/>
        <v>46.94</v>
      </c>
      <c r="DR6" s="34" t="str">
        <f>IF(DR7="","",IF(DR7="-","【-】","【"&amp;SUBSTITUTE(TEXT(DR7,"#,##0.00"),"-","△")&amp;"】"))</f>
        <v>【48.12】</v>
      </c>
      <c r="DS6" s="35">
        <f>IF(DS7="",NA(),DS7)</f>
        <v>4.3099999999999996</v>
      </c>
      <c r="DT6" s="35">
        <f t="shared" ref="DT6:EB6" si="13">IF(DT7="",NA(),DT7)</f>
        <v>6.47</v>
      </c>
      <c r="DU6" s="35">
        <f t="shared" si="13"/>
        <v>5.76</v>
      </c>
      <c r="DV6" s="35">
        <f t="shared" si="13"/>
        <v>6.85</v>
      </c>
      <c r="DW6" s="35">
        <f t="shared" si="13"/>
        <v>7.76</v>
      </c>
      <c r="DX6" s="35">
        <f t="shared" si="13"/>
        <v>9.7100000000000009</v>
      </c>
      <c r="DY6" s="35">
        <f t="shared" si="13"/>
        <v>10.71</v>
      </c>
      <c r="DZ6" s="35">
        <f t="shared" si="13"/>
        <v>10.93</v>
      </c>
      <c r="EA6" s="35">
        <f t="shared" si="13"/>
        <v>13.39</v>
      </c>
      <c r="EB6" s="35">
        <f t="shared" si="13"/>
        <v>14.48</v>
      </c>
      <c r="EC6" s="34" t="str">
        <f>IF(EC7="","",IF(EC7="-","【-】","【"&amp;SUBSTITUTE(TEXT(EC7,"#,##0.00"),"-","△")&amp;"】"))</f>
        <v>【15.89】</v>
      </c>
      <c r="ED6" s="35">
        <f>IF(ED7="",NA(),ED7)</f>
        <v>1.48</v>
      </c>
      <c r="EE6" s="35">
        <f t="shared" ref="EE6:EM6" si="14">IF(EE7="",NA(),EE7)</f>
        <v>1.39</v>
      </c>
      <c r="EF6" s="35">
        <f t="shared" si="14"/>
        <v>2.34</v>
      </c>
      <c r="EG6" s="35">
        <f t="shared" si="14"/>
        <v>2.71</v>
      </c>
      <c r="EH6" s="35">
        <f t="shared" si="14"/>
        <v>2.0499999999999998</v>
      </c>
      <c r="EI6" s="35">
        <f t="shared" si="14"/>
        <v>0.83</v>
      </c>
      <c r="EJ6" s="35">
        <f t="shared" si="14"/>
        <v>0.72</v>
      </c>
      <c r="EK6" s="35">
        <f t="shared" si="14"/>
        <v>0.71</v>
      </c>
      <c r="EL6" s="35">
        <f t="shared" si="14"/>
        <v>0.71</v>
      </c>
      <c r="EM6" s="35">
        <f t="shared" si="14"/>
        <v>0.75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232238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93.38</v>
      </c>
      <c r="P7" s="38">
        <v>99.97</v>
      </c>
      <c r="Q7" s="38">
        <v>2800</v>
      </c>
      <c r="R7" s="38">
        <v>91913</v>
      </c>
      <c r="S7" s="38">
        <v>33.659999999999997</v>
      </c>
      <c r="T7" s="38">
        <v>2730.63</v>
      </c>
      <c r="U7" s="38">
        <v>91924</v>
      </c>
      <c r="V7" s="38">
        <v>33.659999999999997</v>
      </c>
      <c r="W7" s="38">
        <v>2730.96</v>
      </c>
      <c r="X7" s="38">
        <v>103.14</v>
      </c>
      <c r="Y7" s="38">
        <v>125.29</v>
      </c>
      <c r="Z7" s="38">
        <v>129.19999999999999</v>
      </c>
      <c r="AA7" s="38">
        <v>130.30000000000001</v>
      </c>
      <c r="AB7" s="38">
        <v>131.28</v>
      </c>
      <c r="AC7" s="38">
        <v>107.8</v>
      </c>
      <c r="AD7" s="38">
        <v>111.96</v>
      </c>
      <c r="AE7" s="38">
        <v>112.69</v>
      </c>
      <c r="AF7" s="38">
        <v>113.16</v>
      </c>
      <c r="AG7" s="38">
        <v>112.15</v>
      </c>
      <c r="AH7" s="38">
        <v>113.39</v>
      </c>
      <c r="AI7" s="38">
        <v>50.57</v>
      </c>
      <c r="AJ7" s="38">
        <v>0</v>
      </c>
      <c r="AK7" s="38">
        <v>0</v>
      </c>
      <c r="AL7" s="38">
        <v>0</v>
      </c>
      <c r="AM7" s="38">
        <v>0</v>
      </c>
      <c r="AN7" s="38">
        <v>4.3899999999999997</v>
      </c>
      <c r="AO7" s="38">
        <v>0.41</v>
      </c>
      <c r="AP7" s="38">
        <v>0.54</v>
      </c>
      <c r="AQ7" s="38">
        <v>0.68</v>
      </c>
      <c r="AR7" s="38">
        <v>1</v>
      </c>
      <c r="AS7" s="38">
        <v>0.85</v>
      </c>
      <c r="AT7" s="38">
        <v>939.85</v>
      </c>
      <c r="AU7" s="38">
        <v>573.74</v>
      </c>
      <c r="AV7" s="38">
        <v>763.68</v>
      </c>
      <c r="AW7" s="38">
        <v>391.43</v>
      </c>
      <c r="AX7" s="38">
        <v>579.64</v>
      </c>
      <c r="AY7" s="38">
        <v>739.59</v>
      </c>
      <c r="AZ7" s="38">
        <v>335.95</v>
      </c>
      <c r="BA7" s="38">
        <v>346.59</v>
      </c>
      <c r="BB7" s="38">
        <v>357.82</v>
      </c>
      <c r="BC7" s="38">
        <v>355.5</v>
      </c>
      <c r="BD7" s="38">
        <v>264.33999999999997</v>
      </c>
      <c r="BE7" s="38">
        <v>95.32</v>
      </c>
      <c r="BF7" s="38">
        <v>81.680000000000007</v>
      </c>
      <c r="BG7" s="38">
        <v>73.69</v>
      </c>
      <c r="BH7" s="38">
        <v>66.31</v>
      </c>
      <c r="BI7" s="38">
        <v>59.47</v>
      </c>
      <c r="BJ7" s="38">
        <v>324.08999999999997</v>
      </c>
      <c r="BK7" s="38">
        <v>319.82</v>
      </c>
      <c r="BL7" s="38">
        <v>312.02999999999997</v>
      </c>
      <c r="BM7" s="38">
        <v>307.45999999999998</v>
      </c>
      <c r="BN7" s="38">
        <v>312.58</v>
      </c>
      <c r="BO7" s="38">
        <v>274.27</v>
      </c>
      <c r="BP7" s="38">
        <v>95.21</v>
      </c>
      <c r="BQ7" s="38">
        <v>122.17</v>
      </c>
      <c r="BR7" s="38">
        <v>125.69</v>
      </c>
      <c r="BS7" s="38">
        <v>129.28</v>
      </c>
      <c r="BT7" s="38">
        <v>129.66</v>
      </c>
      <c r="BU7" s="38">
        <v>99.46</v>
      </c>
      <c r="BV7" s="38">
        <v>105.21</v>
      </c>
      <c r="BW7" s="38">
        <v>105.71</v>
      </c>
      <c r="BX7" s="38">
        <v>106.01</v>
      </c>
      <c r="BY7" s="38">
        <v>104.57</v>
      </c>
      <c r="BZ7" s="38">
        <v>104.36</v>
      </c>
      <c r="CA7" s="38">
        <v>166.91</v>
      </c>
      <c r="CB7" s="38">
        <v>141.38999999999999</v>
      </c>
      <c r="CC7" s="38">
        <v>138.68</v>
      </c>
      <c r="CD7" s="38">
        <v>134.68</v>
      </c>
      <c r="CE7" s="38">
        <v>134.49</v>
      </c>
      <c r="CF7" s="38">
        <v>171.78</v>
      </c>
      <c r="CG7" s="38">
        <v>162.59</v>
      </c>
      <c r="CH7" s="38">
        <v>162.15</v>
      </c>
      <c r="CI7" s="38">
        <v>162.24</v>
      </c>
      <c r="CJ7" s="38">
        <v>165.47</v>
      </c>
      <c r="CK7" s="38">
        <v>165.71</v>
      </c>
      <c r="CL7" s="38">
        <v>63.89</v>
      </c>
      <c r="CM7" s="38">
        <v>78.150000000000006</v>
      </c>
      <c r="CN7" s="38">
        <v>78.27</v>
      </c>
      <c r="CO7" s="38">
        <v>79.08</v>
      </c>
      <c r="CP7" s="38">
        <v>79.66</v>
      </c>
      <c r="CQ7" s="38">
        <v>59.68</v>
      </c>
      <c r="CR7" s="38">
        <v>59.17</v>
      </c>
      <c r="CS7" s="38">
        <v>59.34</v>
      </c>
      <c r="CT7" s="38">
        <v>59.11</v>
      </c>
      <c r="CU7" s="38">
        <v>59.74</v>
      </c>
      <c r="CV7" s="38">
        <v>60.41</v>
      </c>
      <c r="CW7" s="38">
        <v>97.03</v>
      </c>
      <c r="CX7" s="38">
        <v>96.41</v>
      </c>
      <c r="CY7" s="38">
        <v>96.43</v>
      </c>
      <c r="CZ7" s="38">
        <v>96.89</v>
      </c>
      <c r="DA7" s="38">
        <v>96.88</v>
      </c>
      <c r="DB7" s="38">
        <v>87.63</v>
      </c>
      <c r="DC7" s="38">
        <v>87.6</v>
      </c>
      <c r="DD7" s="38">
        <v>87.74</v>
      </c>
      <c r="DE7" s="38">
        <v>87.91</v>
      </c>
      <c r="DF7" s="38">
        <v>87.28</v>
      </c>
      <c r="DG7" s="38">
        <v>89.93</v>
      </c>
      <c r="DH7" s="38">
        <v>39.82</v>
      </c>
      <c r="DI7" s="38">
        <v>41.24</v>
      </c>
      <c r="DJ7" s="38">
        <v>41.36</v>
      </c>
      <c r="DK7" s="38">
        <v>38.97</v>
      </c>
      <c r="DL7" s="38">
        <v>39.65</v>
      </c>
      <c r="DM7" s="38">
        <v>39.65</v>
      </c>
      <c r="DN7" s="38">
        <v>45.25</v>
      </c>
      <c r="DO7" s="38">
        <v>46.27</v>
      </c>
      <c r="DP7" s="38">
        <v>46.88</v>
      </c>
      <c r="DQ7" s="38">
        <v>46.94</v>
      </c>
      <c r="DR7" s="38">
        <v>48.12</v>
      </c>
      <c r="DS7" s="38">
        <v>4.3099999999999996</v>
      </c>
      <c r="DT7" s="38">
        <v>6.47</v>
      </c>
      <c r="DU7" s="38">
        <v>5.76</v>
      </c>
      <c r="DV7" s="38">
        <v>6.85</v>
      </c>
      <c r="DW7" s="38">
        <v>7.76</v>
      </c>
      <c r="DX7" s="38">
        <v>9.7100000000000009</v>
      </c>
      <c r="DY7" s="38">
        <v>10.71</v>
      </c>
      <c r="DZ7" s="38">
        <v>10.93</v>
      </c>
      <c r="EA7" s="38">
        <v>13.39</v>
      </c>
      <c r="EB7" s="38">
        <v>14.48</v>
      </c>
      <c r="EC7" s="38">
        <v>15.89</v>
      </c>
      <c r="ED7" s="38">
        <v>1.48</v>
      </c>
      <c r="EE7" s="38">
        <v>1.39</v>
      </c>
      <c r="EF7" s="38">
        <v>2.34</v>
      </c>
      <c r="EG7" s="38">
        <v>2.71</v>
      </c>
      <c r="EH7" s="38">
        <v>2.0499999999999998</v>
      </c>
      <c r="EI7" s="38">
        <v>0.83</v>
      </c>
      <c r="EJ7" s="38">
        <v>0.72</v>
      </c>
      <c r="EK7" s="38">
        <v>0.71</v>
      </c>
      <c r="EL7" s="38">
        <v>0.71</v>
      </c>
      <c r="EM7" s="38">
        <v>0.75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SSD0006</cp:lastModifiedBy>
  <cp:lastPrinted>2019-01-22T23:49:07Z</cp:lastPrinted>
  <dcterms:created xsi:type="dcterms:W3CDTF">2018-12-03T08:32:56Z</dcterms:created>
  <dcterms:modified xsi:type="dcterms:W3CDTF">2019-02-08T06:14:29Z</dcterms:modified>
</cp:coreProperties>
</file>