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5RftEzHDyoi7M2GldJnFjc2sy+D1ls2nfD27ND8Td9V22onM6sWwL8pqWYsLYBza4iURtmvtLbLdZuG+Zi5eQ==" workbookSaltValue="Isr7oL+pjY9cX/B8YmPEVg==" workbookSpinCount="100000" lockStructure="1"/>
  <bookViews>
    <workbookView xWindow="60" yWindow="3660" windowWidth="20490" windowHeight="469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<sst xmlns="http://schemas.openxmlformats.org/spreadsheetml/2006/main" count="240" uniqueCount="125">
  <si>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</si>
  <si>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</si>
  <si>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</si>
  <si>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</si>
  <si>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</si>
  <si>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</si>
  <si>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</si>
  <si>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</si>
  <si>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</si>
  <si>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</si>
  <si>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</si>
  <si>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</si>
  <si>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</si>
  <si>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</si>
  <si>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</si>
  <si>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</si>
  <si>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</si>
  <si>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</si>
  <si>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</si>
  <si>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</si>
  <si>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</si>
  <si>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</si>
  <si>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</si>
  <si>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</si>
  <si>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</si>
  <si>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</si>
  <si>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</si>
  <si>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</si>
  <si>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</si>
  <si>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</si>
  <si>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</si>
  <si>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</si>
  <si>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</si>
  <si>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</si>
  <si>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</si>
  <si>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</si>
  <si>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</si>
  <si>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</si>
  <si>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</si>
  <si>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</si>
  <si>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</si>
  <si>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</si>
  <si>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</si>
  <si>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</si>
  <si>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</si>
  <si>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</si>
  <si>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</si>
  <si>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</si>
  <si>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</si>
  <si>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</si>
  <si>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</si>
  <si>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</si>
  <si>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</si>
  <si>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</si>
  <si>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</si>
  <si>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</si>
  <si>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</si>
  <si>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</si>
  <si>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</si>
  <si>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</si>
  <si>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</si>
  <si>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</si>
  <si>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</si>
  <si>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</si>
  <si>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</si>
  <si>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</si>
  <si>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</si>
  <si>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</si>
  <si>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</si>
  <si>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</si>
  <si>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</si>
  <si>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</si>
  <si>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</si>
  <si>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</si>
  <si>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</si>
  <si>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</si>
  <si>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</si>
  <si>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</si>
  <si>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</si>
  <si>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</si>
  <si>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</si>
  <si>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</si>
  <si>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</si>
  <si>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</si>
  <si>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</si>
  <si>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</si>
  <si>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</si>
  <si>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</si>
  <si>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</si>
  <si>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</si>
  <si>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</si>
  <si>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</si>
  <si>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</si>
  <si>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</si>
  <si>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</si>
  <si>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</si>
  <si>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</si>
  <si>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</si>
  <si>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</si>
  <si>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</si>
  <si>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</si>
  <si>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</si>
  <si>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</si>
  <si>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</si>
  <si>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</si>
  <si>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</si>
  <si>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</si>
  <si>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</si>
  <si>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</si>
  <si>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</si>
  <si>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</si>
  <si>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</si>
  <si>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</si>
  <si>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</si>
  <si>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</si>
  <si>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</si>
  <si>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</si>
  <si>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</si>
  <si>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</si>
  <si>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</si>
  <si>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</si>
  <si>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</si>
  <si>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西尾市の農業集落排水事業は、農業用排水の水質保全と、農村集落の生活環境の改善や、地域における資源循環の促進などを図るために、昭和63年度から整備を進めてきたもので、比較的整備時期が新しいことから、③管渠改善率に対象となる数値が含まれないという状況になっているが、平成25年度をもって建設事業を完了し、今後、管渠の更新投資、老朽化対策などへの対処が事業の中心となるため、こうした成果は今後現れてくる。</t>
    <rPh sb="1" eb="3">
      <t>ニシオ</t>
    </rPh>
    <rPh sb="151" eb="153">
      <t>コンゴ</t>
    </rPh>
    <rPh sb="174" eb="176">
      <t>ジギョウ</t>
    </rPh>
    <rPh sb="177" eb="179">
      <t>チュウシン</t>
    </rPh>
    <phoneticPr fontId="4"/>
  </si>
  <si>
    <t>①収益的収支比率
　ポンプ場及び処理場の経年劣化対応による修繕費等の維持管理費が増加したが、基準外繰入金の大幅な増加により、収益的収支比率は前年度に比して大きく改善した。しかし、接続件数の増加に対して、有収水量が減少していることから、使用料体系の改定により、基準外繰入金に頼らない経営改善が喫緊の課題である。
④企業債残高対事業規模比率
　平成25年度をもって建設事業を完了したため、今後は徐々に減少していくものと思われる。
⑤経費回収率
　いまだ平均値以上ではあるものの、使用料収入の減少と修繕費等の維持管理費の増加により、比率が大きく悪化した。今後も同様の推移が見込まれるため、使用料体系の早期改定と維持管理費の抑制に向けた流域下水道への接続について検討を進める必要がある。
⑥汚水処理原価
　いまだ平均値以下ではあるものの、想定よりも早く上昇に転じた。今後、有収水量の増加は見込めないため、維持管理費の抑制が必要である。
⑦施設利用率
　時期により最大稼働率が100％を超える日もあり、適正な水準にあるが、有収水量は減少しているため、不明水対策を進める必要がある。
⑧水洗化率
　平均値を上回り増加傾向で推移している。近年、増加率は鈍化していることから、今後、大幅な改善は見込めないが、使用料収入の増加に向けて100％を目標とした普及促進活動をしていく必要がある。</t>
    <rPh sb="1" eb="4">
      <t>シュウエキテキ</t>
    </rPh>
    <rPh sb="4" eb="6">
      <t>シュウシ</t>
    </rPh>
    <rPh sb="6" eb="8">
      <t>ヒリツ</t>
    </rPh>
    <rPh sb="51" eb="52">
      <t>キン</t>
    </rPh>
    <rPh sb="53" eb="55">
      <t>オオハバ</t>
    </rPh>
    <rPh sb="70" eb="73">
      <t>ゼンネンド</t>
    </rPh>
    <rPh sb="74" eb="75">
      <t>ヒ</t>
    </rPh>
    <rPh sb="77" eb="78">
      <t>オオ</t>
    </rPh>
    <rPh sb="80" eb="82">
      <t>カイゼン</t>
    </rPh>
    <rPh sb="89" eb="91">
      <t>セツゾク</t>
    </rPh>
    <rPh sb="91" eb="93">
      <t>ケンスウ</t>
    </rPh>
    <rPh sb="97" eb="98">
      <t>タイ</t>
    </rPh>
    <rPh sb="117" eb="120">
      <t>シヨウリョウ</t>
    </rPh>
    <rPh sb="120" eb="122">
      <t>タイケイ</t>
    </rPh>
    <rPh sb="123" eb="125">
      <t>カイテイ</t>
    </rPh>
    <rPh sb="129" eb="131">
      <t>キジュン</t>
    </rPh>
    <rPh sb="131" eb="132">
      <t>ガイ</t>
    </rPh>
    <rPh sb="132" eb="134">
      <t>クリイレ</t>
    </rPh>
    <rPh sb="134" eb="135">
      <t>キン</t>
    </rPh>
    <rPh sb="136" eb="137">
      <t>タヨ</t>
    </rPh>
    <rPh sb="140" eb="142">
      <t>ケイエイ</t>
    </rPh>
    <rPh sb="142" eb="144">
      <t>カイゼン</t>
    </rPh>
    <rPh sb="145" eb="147">
      <t>キッキン</t>
    </rPh>
    <rPh sb="148" eb="150">
      <t>カダイ</t>
    </rPh>
    <rPh sb="157" eb="159">
      <t>キギョウ</t>
    </rPh>
    <rPh sb="159" eb="160">
      <t>サイ</t>
    </rPh>
    <rPh sb="160" eb="162">
      <t>ザンダカ</t>
    </rPh>
    <rPh sb="162" eb="163">
      <t>タイ</t>
    </rPh>
    <rPh sb="163" eb="165">
      <t>ジギョウ</t>
    </rPh>
    <rPh sb="165" eb="167">
      <t>キボ</t>
    </rPh>
    <rPh sb="167" eb="169">
      <t>ヒリツ</t>
    </rPh>
    <rPh sb="193" eb="195">
      <t>コンゴ</t>
    </rPh>
    <rPh sb="196" eb="198">
      <t>ジョジョ</t>
    </rPh>
    <rPh sb="199" eb="201">
      <t>ゲンショウ</t>
    </rPh>
    <rPh sb="208" eb="209">
      <t>オモ</t>
    </rPh>
    <rPh sb="216" eb="218">
      <t>ケイヒ</t>
    </rPh>
    <rPh sb="218" eb="220">
      <t>カイシュウ</t>
    </rPh>
    <rPh sb="220" eb="221">
      <t>リツ</t>
    </rPh>
    <rPh sb="226" eb="228">
      <t>ヘイキン</t>
    </rPh>
    <rPh sb="228" eb="229">
      <t>チ</t>
    </rPh>
    <rPh sb="229" eb="231">
      <t>イジョウ</t>
    </rPh>
    <rPh sb="276" eb="278">
      <t>コンゴ</t>
    </rPh>
    <rPh sb="279" eb="281">
      <t>ドウヨウ</t>
    </rPh>
    <rPh sb="282" eb="284">
      <t>スイイ</t>
    </rPh>
    <rPh sb="285" eb="287">
      <t>ミコ</t>
    </rPh>
    <rPh sb="293" eb="296">
      <t>シヨウリョウ</t>
    </rPh>
    <rPh sb="299" eb="301">
      <t>ソウキ</t>
    </rPh>
    <rPh sb="301" eb="303">
      <t>カイテイ</t>
    </rPh>
    <rPh sb="304" eb="306">
      <t>イジ</t>
    </rPh>
    <rPh sb="306" eb="309">
      <t>カンリヒ</t>
    </rPh>
    <rPh sb="310" eb="312">
      <t>ヨクセイ</t>
    </rPh>
    <rPh sb="313" eb="314">
      <t>ム</t>
    </rPh>
    <rPh sb="316" eb="318">
      <t>リュウイキ</t>
    </rPh>
    <rPh sb="318" eb="321">
      <t>ゲスイドウ</t>
    </rPh>
    <rPh sb="329" eb="331">
      <t>ケントウ</t>
    </rPh>
    <rPh sb="332" eb="333">
      <t>スス</t>
    </rPh>
    <rPh sb="344" eb="346">
      <t>オスイ</t>
    </rPh>
    <rPh sb="346" eb="348">
      <t>ショリ</t>
    </rPh>
    <rPh sb="348" eb="350">
      <t>ゲンカ</t>
    </rPh>
    <rPh sb="355" eb="358">
      <t>ヘイキンチ</t>
    </rPh>
    <rPh sb="358" eb="360">
      <t>イカ</t>
    </rPh>
    <rPh sb="368" eb="370">
      <t>ソウテイ</t>
    </rPh>
    <rPh sb="373" eb="374">
      <t>ハヤ</t>
    </rPh>
    <rPh sb="375" eb="377">
      <t>ジョウショウ</t>
    </rPh>
    <rPh sb="378" eb="379">
      <t>テン</t>
    </rPh>
    <rPh sb="382" eb="384">
      <t>コンゴ</t>
    </rPh>
    <rPh sb="385" eb="387">
      <t>ユウシュウ</t>
    </rPh>
    <rPh sb="387" eb="389">
      <t>スイリョウ</t>
    </rPh>
    <rPh sb="390" eb="392">
      <t>ゾウカ</t>
    </rPh>
    <rPh sb="393" eb="395">
      <t>ミコ</t>
    </rPh>
    <rPh sb="401" eb="403">
      <t>イジ</t>
    </rPh>
    <rPh sb="403" eb="406">
      <t>カンリヒ</t>
    </rPh>
    <rPh sb="407" eb="409">
      <t>ヨクセイ</t>
    </rPh>
    <rPh sb="410" eb="412">
      <t>ヒツヨウ</t>
    </rPh>
    <rPh sb="419" eb="421">
      <t>シセツ</t>
    </rPh>
    <rPh sb="421" eb="424">
      <t>リヨウリツ</t>
    </rPh>
    <rPh sb="426" eb="428">
      <t>ジキ</t>
    </rPh>
    <rPh sb="431" eb="433">
      <t>サイダイ</t>
    </rPh>
    <rPh sb="433" eb="435">
      <t>カドウ</t>
    </rPh>
    <rPh sb="435" eb="436">
      <t>リツ</t>
    </rPh>
    <rPh sb="442" eb="443">
      <t>コ</t>
    </rPh>
    <rPh sb="445" eb="446">
      <t>ヒ</t>
    </rPh>
    <rPh sb="450" eb="452">
      <t>テキセイ</t>
    </rPh>
    <rPh sb="453" eb="455">
      <t>スイジュン</t>
    </rPh>
    <rPh sb="460" eb="462">
      <t>ユウシュウ</t>
    </rPh>
    <rPh sb="462" eb="464">
      <t>スイリョウ</t>
    </rPh>
    <rPh sb="465" eb="467">
      <t>ゲンショウ</t>
    </rPh>
    <rPh sb="474" eb="476">
      <t>フメイ</t>
    </rPh>
    <rPh sb="476" eb="477">
      <t>スイ</t>
    </rPh>
    <rPh sb="477" eb="479">
      <t>タイサク</t>
    </rPh>
    <rPh sb="480" eb="481">
      <t>スス</t>
    </rPh>
    <rPh sb="483" eb="485">
      <t>ヒツヨウ</t>
    </rPh>
    <rPh sb="492" eb="495">
      <t>スイセンカ</t>
    </rPh>
    <rPh sb="495" eb="496">
      <t>リツ</t>
    </rPh>
    <rPh sb="505" eb="507">
      <t>ゾウカ</t>
    </rPh>
    <rPh sb="507" eb="509">
      <t>ケイコウ</t>
    </rPh>
    <rPh sb="517" eb="519">
      <t>キンネン</t>
    </rPh>
    <rPh sb="520" eb="522">
      <t>ゾウカ</t>
    </rPh>
    <rPh sb="522" eb="523">
      <t>リツ</t>
    </rPh>
    <rPh sb="524" eb="526">
      <t>ドンカ</t>
    </rPh>
    <rPh sb="535" eb="537">
      <t>コンゴ</t>
    </rPh>
    <rPh sb="538" eb="540">
      <t>オオハバ</t>
    </rPh>
    <rPh sb="541" eb="543">
      <t>カイゼン</t>
    </rPh>
    <rPh sb="544" eb="546">
      <t>ミコ</t>
    </rPh>
    <rPh sb="551" eb="554">
      <t>シヨウリョウ</t>
    </rPh>
    <rPh sb="557" eb="559">
      <t>ゾウカ</t>
    </rPh>
    <rPh sb="560" eb="561">
      <t>ム</t>
    </rPh>
    <rPh sb="568" eb="570">
      <t>モクヒョウ</t>
    </rPh>
    <rPh sb="573" eb="575">
      <t>フキュウ</t>
    </rPh>
    <rPh sb="575" eb="577">
      <t>ソクシン</t>
    </rPh>
    <rPh sb="577" eb="579">
      <t>カツドウ</t>
    </rPh>
    <rPh sb="584" eb="586">
      <t>ヒツヨウ</t>
    </rPh>
    <phoneticPr fontId="4"/>
  </si>
  <si>
    <t>　西尾市の農業集落排水事業は、平成25年度をもって建設事業を完了し、現在は、当該施設の適正な維持管理とともに、これまでの建設事業に係る企業債の元利金償還が主な事業となっている。
　これまで、高利の企業債について、繰上償還及び低利への借換を行うなど、経営改善に努めてきたものの、事業費に見合う使用料収入が確保されておらず、今後訪れる人口減少社会、管渠の大量更新等に対応するには、非常に厳しい経営環境にあることは明らかである。
　今後は、流域下水道への接続による施設の統廃合などを検討するとともに、公共下水道事業などと足並みを揃えて、持続可能な企業経営の実現を目指し、市民や学識経験者で構成する西尾市上下水道事業審議会からの答申を踏まえた使用料体系の改定が必要がある。
　なお、平成32年度中には地方公営企業法適用後の経営戦略を策定・公表できるように、現在、上記を踏まえた投資財政計画の作成を進めている。</t>
    <rPh sb="34" eb="36">
      <t>ゲンザイ</t>
    </rPh>
    <rPh sb="67" eb="69">
      <t>キギョウ</t>
    </rPh>
    <rPh sb="138" eb="141">
      <t>ジギョウヒ</t>
    </rPh>
    <rPh sb="142" eb="144">
      <t>ミア</t>
    </rPh>
    <rPh sb="145" eb="148">
      <t>シヨウリョウ</t>
    </rPh>
    <rPh sb="148" eb="150">
      <t>シュウニュウ</t>
    </rPh>
    <rPh sb="151" eb="153">
      <t>カクホ</t>
    </rPh>
    <rPh sb="217" eb="219">
      <t>リュウイキ</t>
    </rPh>
    <rPh sb="219" eb="222">
      <t>ゲスイドウ</t>
    </rPh>
    <rPh sb="224" eb="226">
      <t>セツゾク</t>
    </rPh>
    <rPh sb="229" eb="231">
      <t>シセツ</t>
    </rPh>
    <rPh sb="232" eb="235">
      <t>トウハイゴウ</t>
    </rPh>
    <rPh sb="238" eb="240">
      <t>ケントウ</t>
    </rPh>
    <rPh sb="247" eb="249">
      <t>コウキョウ</t>
    </rPh>
    <rPh sb="249" eb="252">
      <t>ゲスイドウ</t>
    </rPh>
    <rPh sb="252" eb="254">
      <t>ジギョウ</t>
    </rPh>
    <rPh sb="257" eb="259">
      <t>アシナ</t>
    </rPh>
    <rPh sb="261" eb="262">
      <t>ソロ</t>
    </rPh>
    <rPh sb="265" eb="267">
      <t>ジゾク</t>
    </rPh>
    <rPh sb="267" eb="269">
      <t>カノウ</t>
    </rPh>
    <rPh sb="270" eb="272">
      <t>キギョウ</t>
    </rPh>
    <rPh sb="272" eb="274">
      <t>ケイエイ</t>
    </rPh>
    <rPh sb="275" eb="277">
      <t>ジツゲン</t>
    </rPh>
    <rPh sb="278" eb="280">
      <t>メザ</t>
    </rPh>
    <rPh sb="282" eb="284">
      <t>シミン</t>
    </rPh>
    <rPh sb="285" eb="287">
      <t>ガクシキ</t>
    </rPh>
    <rPh sb="287" eb="290">
      <t>ケイケンシャ</t>
    </rPh>
    <rPh sb="291" eb="293">
      <t>コウセイ</t>
    </rPh>
    <rPh sb="295" eb="298">
      <t>ニシオシ</t>
    </rPh>
    <rPh sb="298" eb="300">
      <t>ジョウゲ</t>
    </rPh>
    <rPh sb="300" eb="302">
      <t>スイドウ</t>
    </rPh>
    <rPh sb="302" eb="304">
      <t>ジギョウ</t>
    </rPh>
    <rPh sb="304" eb="307">
      <t>シンギカイ</t>
    </rPh>
    <rPh sb="310" eb="312">
      <t>トウシン</t>
    </rPh>
    <rPh sb="313" eb="314">
      <t>フ</t>
    </rPh>
    <rPh sb="317" eb="320">
      <t>シヨウリョウ</t>
    </rPh>
    <rPh sb="323" eb="325">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</si>
</sst>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89-4564-B963-A2C4BF40DB6F}"/>
            </c:ext>
          </c:extLst>
        </c:ser>
        <c:dLbls>
          <c:showLegendKey val="0"/>
          <c:showVal val="0"/>
          <c:showCatName val="0"/>
          <c:showSerName val="0"/>
          <c:showPercent val="0"/>
          <c:showBubbleSize val="0"/>
        </c:dLbls>
        <c:gapWidth val="150"/>
        <c:axId val="260448640"/>
        <c:axId val="2604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589-4564-B963-A2C4BF40DB6F}"/>
            </c:ext>
          </c:extLst>
        </c:ser>
        <c:dLbls>
          <c:showLegendKey val="0"/>
          <c:showVal val="0"/>
          <c:showCatName val="0"/>
          <c:showSerName val="0"/>
          <c:showPercent val="0"/>
          <c:showBubbleSize val="0"/>
        </c:dLbls>
        <c:marker val="1"/>
        <c:smooth val="0"/>
        <c:axId val="260448640"/>
        <c:axId val="260450560"/>
      </c:lineChart>
      <c:dateAx>
        <c:axId val="260448640"/>
        <c:scaling>
          <c:orientation val="minMax"/>
        </c:scaling>
        <c:delete val="1"/>
        <c:axPos val="b"/>
        <c:numFmt formatCode="ge" sourceLinked="1"/>
        <c:majorTickMark val="none"/>
        <c:minorTickMark val="none"/>
        <c:tickLblPos val="none"/>
        <c:crossAx val="260450560"/>
        <c:crosses val="autoZero"/>
        <c:auto val="1"/>
        <c:lblOffset val="100"/>
        <c:baseTimeUnit val="years"/>
      </c:dateAx>
      <c:valAx>
        <c:axId val="2604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60.21</c:v>
                </c:pt>
                <c:pt idx="1">
                  <c:v>62.23</c:v>
                </c:pt>
                <c:pt idx="2">
                  <c:v>67.23</c:v>
                </c:pt>
                <c:pt idx="3">
                  <c:v>64.95</c:v>
                </c:pt>
                <c:pt idx="4">
                  <c:v>70.709999999999994</c:v>
                </c:pt>
              </c:numCache>
            </c:numRef>
          </c:val>
          <c:extLst xmlns:c16r2="http://schemas.microsoft.com/office/drawing/2015/06/chart">
            <c:ext xmlns:c16="http://schemas.microsoft.com/office/drawing/2014/chart" uri="{C3380CC4-5D6E-409C-BE32-E72D297353CC}">
              <c16:uniqueId val="{00000000-0E08-4323-B01F-C8EC365B6A30}"/>
            </c:ext>
          </c:extLst>
        </c:ser>
        <c:dLbls>
          <c:showLegendKey val="0"/>
          <c:showVal val="0"/>
          <c:showCatName val="0"/>
          <c:showSerName val="0"/>
          <c:showPercent val="0"/>
          <c:showBubbleSize val="0"/>
        </c:dLbls>
        <c:gapWidth val="150"/>
        <c:axId val="277188608"/>
        <c:axId val="2771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E08-4323-B01F-C8EC365B6A30}"/>
            </c:ext>
          </c:extLst>
        </c:ser>
        <c:dLbls>
          <c:showLegendKey val="0"/>
          <c:showVal val="0"/>
          <c:showCatName val="0"/>
          <c:showSerName val="0"/>
          <c:showPercent val="0"/>
          <c:showBubbleSize val="0"/>
        </c:dLbls>
        <c:marker val="1"/>
        <c:smooth val="0"/>
        <c:axId val="277188608"/>
        <c:axId val="277190528"/>
      </c:lineChart>
      <c:dateAx>
        <c:axId val="277188608"/>
        <c:scaling>
          <c:orientation val="minMax"/>
        </c:scaling>
        <c:delete val="1"/>
        <c:axPos val="b"/>
        <c:numFmt formatCode="ge" sourceLinked="1"/>
        <c:majorTickMark val="none"/>
        <c:minorTickMark val="none"/>
        <c:tickLblPos val="none"/>
        <c:crossAx val="277190528"/>
        <c:crosses val="autoZero"/>
        <c:auto val="1"/>
        <c:lblOffset val="100"/>
        <c:baseTimeUnit val="years"/>
      </c:dateAx>
      <c:valAx>
        <c:axId val="2771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88.98</c:v>
                </c:pt>
                <c:pt idx="1">
                  <c:v>92.33</c:v>
                </c:pt>
                <c:pt idx="2">
                  <c:v>94.83</c:v>
                </c:pt>
                <c:pt idx="3">
                  <c:v>95.45</c:v>
                </c:pt>
                <c:pt idx="4">
                  <c:v>96</c:v>
                </c:pt>
              </c:numCache>
            </c:numRef>
          </c:val>
          <c:extLst xmlns:c16r2="http://schemas.microsoft.com/office/drawing/2015/06/chart">
            <c:ext xmlns:c16="http://schemas.microsoft.com/office/drawing/2014/chart" uri="{C3380CC4-5D6E-409C-BE32-E72D297353CC}">
              <c16:uniqueId val="{00000000-615D-4880-A67C-B115F3916F8C}"/>
            </c:ext>
          </c:extLst>
        </c:ser>
        <c:dLbls>
          <c:showLegendKey val="0"/>
          <c:showVal val="0"/>
          <c:showCatName val="0"/>
          <c:showSerName val="0"/>
          <c:showPercent val="0"/>
          <c:showBubbleSize val="0"/>
        </c:dLbls>
        <c:gapWidth val="150"/>
        <c:axId val="277250432"/>
        <c:axId val="2772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15D-4880-A67C-B115F3916F8C}"/>
            </c:ext>
          </c:extLst>
        </c:ser>
        <c:dLbls>
          <c:showLegendKey val="0"/>
          <c:showVal val="0"/>
          <c:showCatName val="0"/>
          <c:showSerName val="0"/>
          <c:showPercent val="0"/>
          <c:showBubbleSize val="0"/>
        </c:dLbls>
        <c:marker val="1"/>
        <c:smooth val="0"/>
        <c:axId val="277250432"/>
        <c:axId val="277252352"/>
      </c:lineChart>
      <c:dateAx>
        <c:axId val="277250432"/>
        <c:scaling>
          <c:orientation val="minMax"/>
        </c:scaling>
        <c:delete val="1"/>
        <c:axPos val="b"/>
        <c:numFmt formatCode="ge" sourceLinked="1"/>
        <c:majorTickMark val="none"/>
        <c:minorTickMark val="none"/>
        <c:tickLblPos val="none"/>
        <c:crossAx val="277252352"/>
        <c:crosses val="autoZero"/>
        <c:auto val="1"/>
        <c:lblOffset val="100"/>
        <c:baseTimeUnit val="years"/>
      </c:dateAx>
      <c:valAx>
        <c:axId val="2772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86.76</c:v>
                </c:pt>
                <c:pt idx="1">
                  <c:v>86.06</c:v>
                </c:pt>
                <c:pt idx="2">
                  <c:v>76.97</c:v>
                </c:pt>
                <c:pt idx="3">
                  <c:v>84.62</c:v>
                </c:pt>
                <c:pt idx="4">
                  <c:v>90.77</c:v>
                </c:pt>
              </c:numCache>
            </c:numRef>
          </c:val>
          <c:extLst xmlns:c16r2="http://schemas.microsoft.com/office/drawing/2015/06/chart">
            <c:ext xmlns:c16="http://schemas.microsoft.com/office/drawing/2014/chart" uri="{C3380CC4-5D6E-409C-BE32-E72D297353CC}">
              <c16:uniqueId val="{00000000-8C22-40B0-876A-DE25B905E395}"/>
            </c:ext>
          </c:extLst>
        </c:ser>
        <c:dLbls>
          <c:showLegendKey val="0"/>
          <c:showVal val="0"/>
          <c:showCatName val="0"/>
          <c:showSerName val="0"/>
          <c:showPercent val="0"/>
          <c:showBubbleSize val="0"/>
        </c:dLbls>
        <c:gapWidth val="150"/>
        <c:axId val="260588288"/>
        <c:axId val="2605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22-40B0-876A-DE25B905E395}"/>
            </c:ext>
          </c:extLst>
        </c:ser>
        <c:dLbls>
          <c:showLegendKey val="0"/>
          <c:showVal val="0"/>
          <c:showCatName val="0"/>
          <c:showSerName val="0"/>
          <c:showPercent val="0"/>
          <c:showBubbleSize val="0"/>
        </c:dLbls>
        <c:marker val="1"/>
        <c:smooth val="0"/>
        <c:axId val="260588288"/>
        <c:axId val="260590208"/>
      </c:lineChart>
      <c:dateAx>
        <c:axId val="260588288"/>
        <c:scaling>
          <c:orientation val="minMax"/>
        </c:scaling>
        <c:delete val="1"/>
        <c:axPos val="b"/>
        <c:numFmt formatCode="ge" sourceLinked="1"/>
        <c:majorTickMark val="none"/>
        <c:minorTickMark val="none"/>
        <c:tickLblPos val="none"/>
        <c:crossAx val="260590208"/>
        <c:crosses val="autoZero"/>
        <c:auto val="1"/>
        <c:lblOffset val="100"/>
        <c:baseTimeUnit val="years"/>
      </c:dateAx>
      <c:valAx>
        <c:axId val="2605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1B-4D1C-B9E5-FFD4BED22ABC}"/>
            </c:ext>
          </c:extLst>
        </c:ser>
        <c:dLbls>
          <c:showLegendKey val="0"/>
          <c:showVal val="0"/>
          <c:showCatName val="0"/>
          <c:showSerName val="0"/>
          <c:showPercent val="0"/>
          <c:showBubbleSize val="0"/>
        </c:dLbls>
        <c:gapWidth val="150"/>
        <c:axId val="275727488"/>
        <c:axId val="2757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1B-4D1C-B9E5-FFD4BED22ABC}"/>
            </c:ext>
          </c:extLst>
        </c:ser>
        <c:dLbls>
          <c:showLegendKey val="0"/>
          <c:showVal val="0"/>
          <c:showCatName val="0"/>
          <c:showSerName val="0"/>
          <c:showPercent val="0"/>
          <c:showBubbleSize val="0"/>
        </c:dLbls>
        <c:marker val="1"/>
        <c:smooth val="0"/>
        <c:axId val="275727488"/>
        <c:axId val="275729408"/>
      </c:lineChart>
      <c:dateAx>
        <c:axId val="275727488"/>
        <c:scaling>
          <c:orientation val="minMax"/>
        </c:scaling>
        <c:delete val="1"/>
        <c:axPos val="b"/>
        <c:numFmt formatCode="ge" sourceLinked="1"/>
        <c:majorTickMark val="none"/>
        <c:minorTickMark val="none"/>
        <c:tickLblPos val="none"/>
        <c:crossAx val="275729408"/>
        <c:crosses val="autoZero"/>
        <c:auto val="1"/>
        <c:lblOffset val="100"/>
        <c:baseTimeUnit val="years"/>
      </c:dateAx>
      <c:valAx>
        <c:axId val="2757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C8-42DC-9060-AE768E00EFB4}"/>
            </c:ext>
          </c:extLst>
        </c:ser>
        <c:dLbls>
          <c:showLegendKey val="0"/>
          <c:showVal val="0"/>
          <c:showCatName val="0"/>
          <c:showSerName val="0"/>
          <c:showPercent val="0"/>
          <c:showBubbleSize val="0"/>
        </c:dLbls>
        <c:gapWidth val="150"/>
        <c:axId val="276170240"/>
        <c:axId val="276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C8-42DC-9060-AE768E00EFB4}"/>
            </c:ext>
          </c:extLst>
        </c:ser>
        <c:dLbls>
          <c:showLegendKey val="0"/>
          <c:showVal val="0"/>
          <c:showCatName val="0"/>
          <c:showSerName val="0"/>
          <c:showPercent val="0"/>
          <c:showBubbleSize val="0"/>
        </c:dLbls>
        <c:marker val="1"/>
        <c:smooth val="0"/>
        <c:axId val="276170240"/>
        <c:axId val="276172160"/>
      </c:lineChart>
      <c:dateAx>
        <c:axId val="276170240"/>
        <c:scaling>
          <c:orientation val="minMax"/>
        </c:scaling>
        <c:delete val="1"/>
        <c:axPos val="b"/>
        <c:numFmt formatCode="ge" sourceLinked="1"/>
        <c:majorTickMark val="none"/>
        <c:minorTickMark val="none"/>
        <c:tickLblPos val="none"/>
        <c:crossAx val="276172160"/>
        <c:crosses val="autoZero"/>
        <c:auto val="1"/>
        <c:lblOffset val="100"/>
        <c:baseTimeUnit val="years"/>
      </c:dateAx>
      <c:valAx>
        <c:axId val="276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1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4B-4826-BBCE-F80C49C854AF}"/>
            </c:ext>
          </c:extLst>
        </c:ser>
        <c:dLbls>
          <c:showLegendKey val="0"/>
          <c:showVal val="0"/>
          <c:showCatName val="0"/>
          <c:showSerName val="0"/>
          <c:showPercent val="0"/>
          <c:showBubbleSize val="0"/>
        </c:dLbls>
        <c:gapWidth val="150"/>
        <c:axId val="276526976"/>
        <c:axId val="2765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4B-4826-BBCE-F80C49C854AF}"/>
            </c:ext>
          </c:extLst>
        </c:ser>
        <c:dLbls>
          <c:showLegendKey val="0"/>
          <c:showVal val="0"/>
          <c:showCatName val="0"/>
          <c:showSerName val="0"/>
          <c:showPercent val="0"/>
          <c:showBubbleSize val="0"/>
        </c:dLbls>
        <c:marker val="1"/>
        <c:smooth val="0"/>
        <c:axId val="276526976"/>
        <c:axId val="276541440"/>
      </c:lineChart>
      <c:dateAx>
        <c:axId val="276526976"/>
        <c:scaling>
          <c:orientation val="minMax"/>
        </c:scaling>
        <c:delete val="1"/>
        <c:axPos val="b"/>
        <c:numFmt formatCode="ge" sourceLinked="1"/>
        <c:majorTickMark val="none"/>
        <c:minorTickMark val="none"/>
        <c:tickLblPos val="none"/>
        <c:crossAx val="276541440"/>
        <c:crosses val="autoZero"/>
        <c:auto val="1"/>
        <c:lblOffset val="100"/>
        <c:baseTimeUnit val="years"/>
      </c:dateAx>
      <c:valAx>
        <c:axId val="276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D3-48A0-81B4-5292F3247755}"/>
            </c:ext>
          </c:extLst>
        </c:ser>
        <c:dLbls>
          <c:showLegendKey val="0"/>
          <c:showVal val="0"/>
          <c:showCatName val="0"/>
          <c:showSerName val="0"/>
          <c:showPercent val="0"/>
          <c:showBubbleSize val="0"/>
        </c:dLbls>
        <c:gapWidth val="150"/>
        <c:axId val="276711680"/>
        <c:axId val="2767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D3-48A0-81B4-5292F3247755}"/>
            </c:ext>
          </c:extLst>
        </c:ser>
        <c:dLbls>
          <c:showLegendKey val="0"/>
          <c:showVal val="0"/>
          <c:showCatName val="0"/>
          <c:showSerName val="0"/>
          <c:showPercent val="0"/>
          <c:showBubbleSize val="0"/>
        </c:dLbls>
        <c:marker val="1"/>
        <c:smooth val="0"/>
        <c:axId val="276711680"/>
        <c:axId val="276717952"/>
      </c:lineChart>
      <c:dateAx>
        <c:axId val="276711680"/>
        <c:scaling>
          <c:orientation val="minMax"/>
        </c:scaling>
        <c:delete val="1"/>
        <c:axPos val="b"/>
        <c:numFmt formatCode="ge" sourceLinked="1"/>
        <c:majorTickMark val="none"/>
        <c:minorTickMark val="none"/>
        <c:tickLblPos val="none"/>
        <c:crossAx val="276717952"/>
        <c:crosses val="autoZero"/>
        <c:auto val="1"/>
        <c:lblOffset val="100"/>
        <c:baseTimeUnit val="years"/>
      </c:dateAx>
      <c:valAx>
        <c:axId val="2767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4.58</c:v>
                </c:pt>
                <c:pt idx="1">
                  <c:v>10.31</c:v>
                </c:pt>
                <c:pt idx="2">
                  <c:v>1.91</c:v>
                </c:pt>
                <c:pt idx="3">
                  <c:v>1.79</c:v>
                </c:pt>
                <c:pt idx="4">
                  <c:v>1.68</c:v>
                </c:pt>
              </c:numCache>
            </c:numRef>
          </c:val>
          <c:extLst xmlns:c16r2="http://schemas.microsoft.com/office/drawing/2015/06/chart">
            <c:ext xmlns:c16="http://schemas.microsoft.com/office/drawing/2014/chart" uri="{C3380CC4-5D6E-409C-BE32-E72D297353CC}">
              <c16:uniqueId val="{00000000-9062-4BB4-AA38-57CC5CACEBC6}"/>
            </c:ext>
          </c:extLst>
        </c:ser>
        <c:dLbls>
          <c:showLegendKey val="0"/>
          <c:showVal val="0"/>
          <c:showCatName val="0"/>
          <c:showSerName val="0"/>
          <c:showPercent val="0"/>
          <c:showBubbleSize val="0"/>
        </c:dLbls>
        <c:gapWidth val="150"/>
        <c:axId val="276781696"/>
        <c:axId val="2768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062-4BB4-AA38-57CC5CACEBC6}"/>
            </c:ext>
          </c:extLst>
        </c:ser>
        <c:dLbls>
          <c:showLegendKey val="0"/>
          <c:showVal val="0"/>
          <c:showCatName val="0"/>
          <c:showSerName val="0"/>
          <c:showPercent val="0"/>
          <c:showBubbleSize val="0"/>
        </c:dLbls>
        <c:marker val="1"/>
        <c:smooth val="0"/>
        <c:axId val="276781696"/>
        <c:axId val="276800256"/>
      </c:lineChart>
      <c:dateAx>
        <c:axId val="276781696"/>
        <c:scaling>
          <c:orientation val="minMax"/>
        </c:scaling>
        <c:delete val="1"/>
        <c:axPos val="b"/>
        <c:numFmt formatCode="ge" sourceLinked="1"/>
        <c:majorTickMark val="none"/>
        <c:minorTickMark val="none"/>
        <c:tickLblPos val="none"/>
        <c:crossAx val="276800256"/>
        <c:crosses val="autoZero"/>
        <c:auto val="1"/>
        <c:lblOffset val="100"/>
        <c:baseTimeUnit val="years"/>
      </c:dateAx>
      <c:valAx>
        <c:axId val="2768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7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66.42</c:v>
                </c:pt>
                <c:pt idx="1">
                  <c:v>67.31</c:v>
                </c:pt>
                <c:pt idx="2">
                  <c:v>67.94</c:v>
                </c:pt>
                <c:pt idx="3">
                  <c:v>70.12</c:v>
                </c:pt>
                <c:pt idx="4">
                  <c:v>62.57</c:v>
                </c:pt>
              </c:numCache>
            </c:numRef>
          </c:val>
          <c:extLst xmlns:c16r2="http://schemas.microsoft.com/office/drawing/2015/06/chart">
            <c:ext xmlns:c16="http://schemas.microsoft.com/office/drawing/2014/chart" uri="{C3380CC4-5D6E-409C-BE32-E72D297353CC}">
              <c16:uniqueId val="{00000000-84E3-4ED5-96E9-B124CBF98086}"/>
            </c:ext>
          </c:extLst>
        </c:ser>
        <c:dLbls>
          <c:showLegendKey val="0"/>
          <c:showVal val="0"/>
          <c:showCatName val="0"/>
          <c:showSerName val="0"/>
          <c:showPercent val="0"/>
          <c:showBubbleSize val="0"/>
        </c:dLbls>
        <c:gapWidth val="150"/>
        <c:axId val="277031936"/>
        <c:axId val="2770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4E3-4ED5-96E9-B124CBF98086}"/>
            </c:ext>
          </c:extLst>
        </c:ser>
        <c:dLbls>
          <c:showLegendKey val="0"/>
          <c:showVal val="0"/>
          <c:showCatName val="0"/>
          <c:showSerName val="0"/>
          <c:showPercent val="0"/>
          <c:showBubbleSize val="0"/>
        </c:dLbls>
        <c:marker val="1"/>
        <c:smooth val="0"/>
        <c:axId val="277031936"/>
        <c:axId val="277087360"/>
      </c:lineChart>
      <c:dateAx>
        <c:axId val="277031936"/>
        <c:scaling>
          <c:orientation val="minMax"/>
        </c:scaling>
        <c:delete val="1"/>
        <c:axPos val="b"/>
        <c:numFmt formatCode="ge" sourceLinked="1"/>
        <c:majorTickMark val="none"/>
        <c:minorTickMark val="none"/>
        <c:tickLblPos val="none"/>
        <c:crossAx val="277087360"/>
        <c:crosses val="autoZero"/>
        <c:auto val="1"/>
        <c:lblOffset val="100"/>
        <c:baseTimeUnit val="years"/>
      </c:dateAx>
      <c:valAx>
        <c:axId val="2770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167.49</c:v>
                </c:pt>
                <c:pt idx="1">
                  <c:v>168.79</c:v>
                </c:pt>
                <c:pt idx="2">
                  <c:v>167.67</c:v>
                </c:pt>
                <c:pt idx="3">
                  <c:v>162.58000000000001</c:v>
                </c:pt>
                <c:pt idx="4">
                  <c:v>181.08</c:v>
                </c:pt>
              </c:numCache>
            </c:numRef>
          </c:val>
          <c:extLst xmlns:c16r2="http://schemas.microsoft.com/office/drawing/2015/06/chart">
            <c:ext xmlns:c16="http://schemas.microsoft.com/office/drawing/2014/chart" uri="{C3380CC4-5D6E-409C-BE32-E72D297353CC}">
              <c16:uniqueId val="{00000000-E8E8-4FA8-8EAF-FC51874D7095}"/>
            </c:ext>
          </c:extLst>
        </c:ser>
        <c:dLbls>
          <c:showLegendKey val="0"/>
          <c:showVal val="0"/>
          <c:showCatName val="0"/>
          <c:showSerName val="0"/>
          <c:showPercent val="0"/>
          <c:showBubbleSize val="0"/>
        </c:dLbls>
        <c:gapWidth val="150"/>
        <c:axId val="277130624"/>
        <c:axId val="2771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8E8-4FA8-8EAF-FC51874D7095}"/>
            </c:ext>
          </c:extLst>
        </c:ser>
        <c:dLbls>
          <c:showLegendKey val="0"/>
          <c:showVal val="0"/>
          <c:showCatName val="0"/>
          <c:showSerName val="0"/>
          <c:showPercent val="0"/>
          <c:showBubbleSize val="0"/>
        </c:dLbls>
        <c:marker val="1"/>
        <c:smooth val="0"/>
        <c:axId val="277130624"/>
        <c:axId val="277169664"/>
      </c:lineChart>
      <c:dateAx>
        <c:axId val="277130624"/>
        <c:scaling>
          <c:orientation val="minMax"/>
        </c:scaling>
        <c:delete val="1"/>
        <c:axPos val="b"/>
        <c:numFmt formatCode="ge" sourceLinked="1"/>
        <c:majorTickMark val="none"/>
        <c:minorTickMark val="none"/>
        <c:tickLblPos val="none"/>
        <c:crossAx val="277169664"/>
        <c:crosses val="autoZero"/>
        <c:auto val="1"/>
        <c:lblOffset val="100"/>
        <c:baseTimeUnit val="years"/>
      </c:dateAx>
      <c:valAx>
        <c:axId val="2771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西尾市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171899</v>
      </c>
      <c r="AM8" s="49"/>
      <c r="AN8" s="49"/>
      <c r="AO8" s="49"/>
      <c r="AP8" s="49"/>
      <c r="AQ8" s="49"/>
      <c r="AR8" s="49"/>
      <c r="AS8" s="49"/>
      <c r="AT8" s="44">
        <f>データ!T6</f>
        <v>161.22</v>
      </c>
      <c r="AU8" s="44"/>
      <c r="AV8" s="44"/>
      <c r="AW8" s="44"/>
      <c r="AX8" s="44"/>
      <c r="AY8" s="44"/>
      <c r="AZ8" s="44"/>
      <c r="BA8" s="44"/>
      <c r="BB8" s="44">
        <f>データ!U6</f>
        <v>1066.24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9.35</v>
      </c>
      <c r="Q10" s="44"/>
      <c r="R10" s="44"/>
      <c r="S10" s="44"/>
      <c r="T10" s="44"/>
      <c r="U10" s="44"/>
      <c r="V10" s="44"/>
      <c r="W10" s="44">
        <f>データ!Q6</f>
        <v>81.09</v>
      </c>
      <c r="X10" s="44"/>
      <c r="Y10" s="44"/>
      <c r="Z10" s="44"/>
      <c r="AA10" s="44"/>
      <c r="AB10" s="44"/>
      <c r="AC10" s="44"/>
      <c r="AD10" s="49">
        <f>データ!R6</f>
        <v>1890</v>
      </c>
      <c r="AE10" s="49"/>
      <c r="AF10" s="49"/>
      <c r="AG10" s="49"/>
      <c r="AH10" s="49"/>
      <c r="AI10" s="49"/>
      <c r="AJ10" s="49"/>
      <c r="AK10" s="2"/>
      <c r="AL10" s="49">
        <f>データ!V6</f>
        <v>16075</v>
      </c>
      <c r="AM10" s="49"/>
      <c r="AN10" s="49"/>
      <c r="AO10" s="49"/>
      <c r="AP10" s="49"/>
      <c r="AQ10" s="49"/>
      <c r="AR10" s="49"/>
      <c r="AS10" s="49"/>
      <c r="AT10" s="44">
        <f>データ!W6</f>
        <v>6.92</v>
      </c>
      <c r="AU10" s="44"/>
      <c r="AV10" s="44"/>
      <c r="AW10" s="44"/>
      <c r="AX10" s="44"/>
      <c r="AY10" s="44"/>
      <c r="AZ10" s="44"/>
      <c r="BA10" s="44"/>
      <c r="BB10" s="44">
        <f>データ!X6</f>
        <v>2322.98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124</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CTmN9HYis0tLiKjZnTRkWYKQKsvR3dmOO+50XDbOZQarsPaXDI7szzwJCa6bHOlANFtyAUG6EuTrAarQXIpUXA==" saltValue="B7/nmtFX2qO8oAPniwH2h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8" t="s">
        <v>65</v>
      </c>
      <c r="I3" s="89"/>
      <c r="J3" s="89"/>
      <c r="K3" s="89"/>
      <c r="L3" s="89"/>
      <c r="M3" s="89"/>
      <c r="N3" s="89"/>
      <c r="O3" s="89"/>
      <c r="P3" s="89"/>
      <c r="Q3" s="89"/>
      <c r="R3" s="89"/>
      <c r="S3" s="89"/>
      <c r="T3" s="89"/>
      <c r="U3" s="89"/>
      <c r="V3" s="89"/>
      <c r="W3" s="89"/>
      <c r="X3" s="90"/>
      <c r="Y3" s="94" t="s">
        <v>66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7" t="s">
        <v>68</v>
      </c>
      <c r="B4" s="29"/>
      <c r="C4" s="29"/>
      <c r="D4" s="29"/>
      <c r="E4" s="29"/>
      <c r="F4" s="29"/>
      <c r="G4" s="29"/>
      <c r="H4" s="91"/>
      <c r="I4" s="92"/>
      <c r="J4" s="92"/>
      <c r="K4" s="92"/>
      <c r="L4" s="92"/>
      <c r="M4" s="92"/>
      <c r="N4" s="92"/>
      <c r="O4" s="92"/>
      <c r="P4" s="92"/>
      <c r="Q4" s="92"/>
      <c r="R4" s="92"/>
      <c r="S4" s="92"/>
      <c r="T4" s="92"/>
      <c r="U4" s="92"/>
      <c r="V4" s="92"/>
      <c r="W4" s="92"/>
      <c r="X4" s="93"/>
      <c r="Y4" s="87" t="s">
        <v>69</v>
      </c>
      <c r="Z4" s="87"/>
      <c r="AA4" s="87"/>
      <c r="AB4" s="87"/>
      <c r="AC4" s="87"/>
      <c r="AD4" s="87"/>
      <c r="AE4" s="87"/>
      <c r="AF4" s="87"/>
      <c r="AG4" s="87"/>
      <c r="AH4" s="87"/>
      <c r="AI4" s="87"/>
      <c r="AJ4" s="87" t="s">
        <v>70</v>
      </c>
      <c r="AK4" s="87"/>
      <c r="AL4" s="87"/>
      <c r="AM4" s="87"/>
      <c r="AN4" s="87"/>
      <c r="AO4" s="87"/>
      <c r="AP4" s="87"/>
      <c r="AQ4" s="87"/>
      <c r="AR4" s="87"/>
      <c r="AS4" s="87"/>
      <c r="AT4" s="87"/>
      <c r="AU4" s="87" t="s">
        <v>71</v>
      </c>
      <c r="AV4" s="87"/>
      <c r="AW4" s="87"/>
      <c r="AX4" s="87"/>
      <c r="AY4" s="87"/>
      <c r="AZ4" s="87"/>
      <c r="BA4" s="87"/>
      <c r="BB4" s="87"/>
      <c r="BC4" s="87"/>
      <c r="BD4" s="87"/>
      <c r="BE4" s="87"/>
      <c r="BF4" s="87" t="s">
        <v>72</v>
      </c>
      <c r="BG4" s="87"/>
      <c r="BH4" s="87"/>
      <c r="BI4" s="87"/>
      <c r="BJ4" s="87"/>
      <c r="BK4" s="87"/>
      <c r="BL4" s="87"/>
      <c r="BM4" s="87"/>
      <c r="BN4" s="87"/>
      <c r="BO4" s="87"/>
      <c r="BP4" s="87"/>
      <c r="BQ4" s="87" t="s">
        <v>73</v>
      </c>
      <c r="BR4" s="87"/>
      <c r="BS4" s="87"/>
      <c r="BT4" s="87"/>
      <c r="BU4" s="87"/>
      <c r="BV4" s="87"/>
      <c r="BW4" s="87"/>
      <c r="BX4" s="87"/>
      <c r="BY4" s="87"/>
      <c r="BZ4" s="87"/>
      <c r="CA4" s="87"/>
      <c r="CB4" s="87" t="s">
        <v>74</v>
      </c>
      <c r="CC4" s="87"/>
      <c r="CD4" s="87"/>
      <c r="CE4" s="87"/>
      <c r="CF4" s="87"/>
      <c r="CG4" s="87"/>
      <c r="CH4" s="87"/>
      <c r="CI4" s="87"/>
      <c r="CJ4" s="87"/>
      <c r="CK4" s="87"/>
      <c r="CL4" s="87"/>
      <c r="CM4" s="87" t="s">
        <v>75</v>
      </c>
      <c r="CN4" s="87"/>
      <c r="CO4" s="87"/>
      <c r="CP4" s="87"/>
      <c r="CQ4" s="87"/>
      <c r="CR4" s="87"/>
      <c r="CS4" s="87"/>
      <c r="CT4" s="87"/>
      <c r="CU4" s="87"/>
      <c r="CV4" s="87"/>
      <c r="CW4" s="87"/>
      <c r="CX4" s="87" t="s">
        <v>76</v>
      </c>
      <c r="CY4" s="87"/>
      <c r="CZ4" s="87"/>
      <c r="DA4" s="87"/>
      <c r="DB4" s="87"/>
      <c r="DC4" s="87"/>
      <c r="DD4" s="87"/>
      <c r="DE4" s="87"/>
      <c r="DF4" s="87"/>
      <c r="DG4" s="87"/>
      <c r="DH4" s="87"/>
      <c r="DI4" s="87" t="s">
        <v>77</v>
      </c>
      <c r="DJ4" s="87"/>
      <c r="DK4" s="87"/>
      <c r="DL4" s="87"/>
      <c r="DM4" s="87"/>
      <c r="DN4" s="87"/>
      <c r="DO4" s="87"/>
      <c r="DP4" s="87"/>
      <c r="DQ4" s="87"/>
      <c r="DR4" s="87"/>
      <c r="DS4" s="87"/>
      <c r="DT4" s="87" t="s">
        <v>78</v>
      </c>
      <c r="DU4" s="87"/>
      <c r="DV4" s="87"/>
      <c r="DW4" s="87"/>
      <c r="DX4" s="87"/>
      <c r="DY4" s="87"/>
      <c r="DZ4" s="87"/>
      <c r="EA4" s="87"/>
      <c r="EB4" s="87"/>
      <c r="EC4" s="87"/>
      <c r="ED4" s="87"/>
      <c r="EE4" s="87" t="s">
        <v>79</v>
      </c>
      <c r="EF4" s="87"/>
      <c r="EG4" s="87"/>
      <c r="EH4" s="87"/>
      <c r="EI4" s="87"/>
      <c r="EJ4" s="87"/>
      <c r="EK4" s="87"/>
      <c r="EL4" s="87"/>
      <c r="EM4" s="87"/>
      <c r="EN4" s="87"/>
      <c r="EO4" s="87"/>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232131</v>
      </c>
      <c r="D6" s="32">
        <f t="shared" si="3"/>
        <v>47</v>
      </c>
      <c r="E6" s="32">
        <f t="shared" si="3"/>
        <v>17</v>
      </c>
      <c r="F6" s="32">
        <f t="shared" si="3"/>
        <v>5</v>
      </c>
      <c r="G6" s="32">
        <f t="shared" si="3"/>
        <v>0</v>
      </c>
      <c r="H6" s="32" t="str">
        <f t="shared" si="3"/>
        <v>愛知県　西尾市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9.35</v>
      </c>
      <c r="Q6" s="33">
        <f t="shared" si="3"/>
        <v>81.09</v>
      </c>
      <c r="R6" s="33">
        <f t="shared" si="3"/>
        <v>1890</v>
      </c>
      <c r="S6" s="33">
        <f t="shared" si="3"/>
        <v>171899</v>
      </c>
      <c r="T6" s="33">
        <f t="shared" si="3"/>
        <v>161.22</v>
      </c>
      <c r="U6" s="33">
        <f t="shared" si="3"/>
        <v>1066.24</v>
      </c>
      <c r="V6" s="33">
        <f t="shared" si="3"/>
        <v>16075</v>
      </c>
      <c r="W6" s="33">
        <f t="shared" si="3"/>
        <v>6.92</v>
      </c>
      <c r="X6" s="33">
        <f t="shared" si="3"/>
        <v>2322.98</v>
      </c>
      <c r="Y6" s="34">
        <f>IF(Y7="",NA(),Y7)</f>
        <v>86.76</v>
      </c>
      <c r="Z6" s="34">
        <f t="shared" ref="Z6:AH6" si="4">IF(Z7="",NA(),Z7)</f>
        <v>86.06</v>
      </c>
      <c r="AA6" s="34">
        <f t="shared" si="4"/>
        <v>76.97</v>
      </c>
      <c r="AB6" s="34">
        <f t="shared" si="4"/>
        <v>84.62</v>
      </c>
      <c r="AC6" s="34">
        <f t="shared" si="4"/>
        <v>90.77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4.58</v>
      </c>
      <c r="BG6" s="34">
        <f t="shared" ref="BG6:BO6" si="7">IF(BG7="",NA(),BG7)</f>
        <v>10.31</v>
      </c>
      <c r="BH6" s="34">
        <f t="shared" si="7"/>
        <v>1.91</v>
      </c>
      <c r="BI6" s="34">
        <f t="shared" si="7"/>
        <v>1.79</v>
      </c>
      <c r="BJ6" s="34">
        <f t="shared" si="7"/>
        <v>1.68</v>
      </c>
      <c r="BK6" s="34">
        <f t="shared" si="7"/>
        <v>1126.77</v>
      </c>
      <c r="BL6" s="34">
        <f t="shared" si="7"/>
        <v>1044.8</v>
      </c>
      <c r="BM6" s="34">
        <f t="shared" si="7"/>
        <v>1081.8</v>
      </c>
      <c r="BN6" s="34">
        <f t="shared" si="7"/>
        <v>974.93</v>
      </c>
      <c r="BO6" s="34">
        <f t="shared" si="7"/>
        <v>855.8</v>
      </c>
      <c r="BP6" s="33" t="str">
        <f>IF(BP7="","",IF(BP7="-","【-】","【"&amp;SUBSTITUTE(TEXT(BP7,"#,##0.00"),"-","△")&amp;"】"))</f>
        <v>【814.89】</v>
      </c>
      <c r="BQ6" s="34">
        <f>IF(BQ7="",NA(),BQ7)</f>
        <v>66.42</v>
      </c>
      <c r="BR6" s="34">
        <f t="shared" ref="BR6:BZ6" si="8">IF(BR7="",NA(),BR7)</f>
        <v>67.31</v>
      </c>
      <c r="BS6" s="34">
        <f t="shared" si="8"/>
        <v>67.94</v>
      </c>
      <c r="BT6" s="34">
        <f t="shared" si="8"/>
        <v>70.12</v>
      </c>
      <c r="BU6" s="34">
        <f t="shared" si="8"/>
        <v>62.57</v>
      </c>
      <c r="BV6" s="34">
        <f t="shared" si="8"/>
        <v>50.9</v>
      </c>
      <c r="BW6" s="34">
        <f t="shared" si="8"/>
        <v>50.82</v>
      </c>
      <c r="BX6" s="34">
        <f t="shared" si="8"/>
        <v>52.19</v>
      </c>
      <c r="BY6" s="34">
        <f t="shared" si="8"/>
        <v>55.32</v>
      </c>
      <c r="BZ6" s="34">
        <f t="shared" si="8"/>
        <v>59.8</v>
      </c>
      <c r="CA6" s="33" t="str">
        <f>IF(CA7="","",IF(CA7="-","【-】","【"&amp;SUBSTITUTE(TEXT(CA7,"#,##0.00"),"-","△")&amp;"】"))</f>
        <v>【60.64】</v>
      </c>
      <c r="CB6" s="34">
        <f>IF(CB7="",NA(),CB7)</f>
        <v>167.49</v>
      </c>
      <c r="CC6" s="34">
        <f t="shared" ref="CC6:CK6" si="9">IF(CC7="",NA(),CC7)</f>
        <v>168.79</v>
      </c>
      <c r="CD6" s="34">
        <f t="shared" si="9"/>
        <v>167.67</v>
      </c>
      <c r="CE6" s="34">
        <f t="shared" si="9"/>
        <v>162.58000000000001</v>
      </c>
      <c r="CF6" s="34">
        <f t="shared" si="9"/>
        <v>181.08</v>
      </c>
      <c r="CG6" s="34">
        <f t="shared" si="9"/>
        <v>293.27</v>
      </c>
      <c r="CH6" s="34">
        <f t="shared" si="9"/>
        <v>300.52</v>
      </c>
      <c r="CI6" s="34">
        <f t="shared" si="9"/>
        <v>296.14</v>
      </c>
      <c r="CJ6" s="34">
        <f t="shared" si="9"/>
        <v>283.17</v>
      </c>
      <c r="CK6" s="34">
        <f t="shared" si="9"/>
        <v>263.76</v>
      </c>
      <c r="CL6" s="33" t="str">
        <f>IF(CL7="","",IF(CL7="-","【-】","【"&amp;SUBSTITUTE(TEXT(CL7,"#,##0.00"),"-","△")&amp;"】"))</f>
        <v>【255.52】</v>
      </c>
      <c r="CM6" s="34">
        <f>IF(CM7="",NA(),CM7)</f>
        <v>60.21</v>
      </c>
      <c r="CN6" s="34">
        <f t="shared" ref="CN6:CV6" si="10">IF(CN7="",NA(),CN7)</f>
        <v>62.23</v>
      </c>
      <c r="CO6" s="34">
        <f t="shared" si="10"/>
        <v>67.23</v>
      </c>
      <c r="CP6" s="34">
        <f t="shared" si="10"/>
        <v>64.95</v>
      </c>
      <c r="CQ6" s="34">
        <f t="shared" si="10"/>
        <v>70.709999999999994</v>
      </c>
      <c r="CR6" s="34">
        <f t="shared" si="10"/>
        <v>53.78</v>
      </c>
      <c r="CS6" s="34">
        <f t="shared" si="10"/>
        <v>53.24</v>
      </c>
      <c r="CT6" s="34">
        <f t="shared" si="10"/>
        <v>52.31</v>
      </c>
      <c r="CU6" s="34">
        <f t="shared" si="10"/>
        <v>60.65</v>
      </c>
      <c r="CV6" s="34">
        <f t="shared" si="10"/>
        <v>51.75</v>
      </c>
      <c r="CW6" s="33" t="str">
        <f>IF(CW7="","",IF(CW7="-","【-】","【"&amp;SUBSTITUTE(TEXT(CW7,"#,##0.00"),"-","△")&amp;"】"))</f>
        <v>【52.49】</v>
      </c>
      <c r="CX6" s="34">
        <f>IF(CX7="",NA(),CX7)</f>
        <v>88.98</v>
      </c>
      <c r="CY6" s="34">
        <f t="shared" ref="CY6:DG6" si="11">IF(CY7="",NA(),CY7)</f>
        <v>92.33</v>
      </c>
      <c r="CZ6" s="34">
        <f t="shared" si="11"/>
        <v>94.83</v>
      </c>
      <c r="DA6" s="34">
        <f t="shared" si="11"/>
        <v>95.45</v>
      </c>
      <c r="DB6" s="34">
        <f t="shared" si="11"/>
        <v>96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232131</v>
      </c>
      <c r="D7" s="36">
        <v>47</v>
      </c>
      <c r="E7" s="36">
        <v>17</v>
      </c>
      <c r="F7" s="36">
        <v>5</v>
      </c>
      <c r="G7" s="36">
        <v>0</v>
      </c>
      <c r="H7" s="36" t="s">
        <v>109</v>
      </c>
      <c r="I7" s="36" t="s">
        <v>110</v>
      </c>
      <c r="J7" s="36" t="s">
        <v>111</v>
      </c>
      <c r="K7" s="36" t="s">
        <v>112</v>
      </c>
      <c r="L7" s="36" t="s">
        <v>113</v>
      </c>
      <c r="M7" s="36" t="s">
        <v>114</v>
      </c>
      <c r="N7" s="37" t="s">
        <v>115</v>
      </c>
      <c r="O7" s="37" t="s">
        <v>116</v>
      </c>
      <c r="P7" s="37">
        <v>9.35</v>
      </c>
      <c r="Q7" s="37">
        <v>81.09</v>
      </c>
      <c r="R7" s="37">
        <v>1890</v>
      </c>
      <c r="S7" s="37">
        <v>171899</v>
      </c>
      <c r="T7" s="37">
        <v>161.22</v>
      </c>
      <c r="U7" s="37">
        <v>1066.24</v>
      </c>
      <c r="V7" s="37">
        <v>16075</v>
      </c>
      <c r="W7" s="37">
        <v>6.92</v>
      </c>
      <c r="X7" s="37">
        <v>2322.98</v>
      </c>
      <c r="Y7" s="37">
        <v>86.76</v>
      </c>
      <c r="Z7" s="37">
        <v>86.06</v>
      </c>
      <c r="AA7" s="37">
        <v>76.97</v>
      </c>
      <c r="AB7" s="37">
        <v>84.62</v>
      </c>
      <c r="AC7" s="37">
        <v>90.77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4.58</v>
      </c>
      <c r="BG7" s="37">
        <v>10.31</v>
      </c>
      <c r="BH7" s="37">
        <v>1.91</v>
      </c>
      <c r="BI7" s="37">
        <v>1.79</v>
      </c>
      <c r="BJ7" s="37">
        <v>1.68</v>
      </c>
      <c r="BK7" s="37">
        <v>1126.77</v>
      </c>
      <c r="BL7" s="37">
        <v>1044.8</v>
      </c>
      <c r="BM7" s="37">
        <v>1081.8</v>
      </c>
      <c r="BN7" s="37">
        <v>974.93</v>
      </c>
      <c r="BO7" s="37">
        <v>855.8</v>
      </c>
      <c r="BP7" s="37">
        <v>814.89</v>
      </c>
      <c r="BQ7" s="37">
        <v>66.42</v>
      </c>
      <c r="BR7" s="37">
        <v>67.31</v>
      </c>
      <c r="BS7" s="37">
        <v>67.94</v>
      </c>
      <c r="BT7" s="37">
        <v>70.12</v>
      </c>
      <c r="BU7" s="37">
        <v>62.57</v>
      </c>
      <c r="BV7" s="37">
        <v>50.9</v>
      </c>
      <c r="BW7" s="37">
        <v>50.82</v>
      </c>
      <c r="BX7" s="37">
        <v>52.19</v>
      </c>
      <c r="BY7" s="37">
        <v>55.32</v>
      </c>
      <c r="BZ7" s="37">
        <v>59.8</v>
      </c>
      <c r="CA7" s="37">
        <v>60.64</v>
      </c>
      <c r="CB7" s="37">
        <v>167.49</v>
      </c>
      <c r="CC7" s="37">
        <v>168.79</v>
      </c>
      <c r="CD7" s="37">
        <v>167.67</v>
      </c>
      <c r="CE7" s="37">
        <v>162.58000000000001</v>
      </c>
      <c r="CF7" s="37">
        <v>181.08</v>
      </c>
      <c r="CG7" s="37">
        <v>293.27</v>
      </c>
      <c r="CH7" s="37">
        <v>300.52</v>
      </c>
      <c r="CI7" s="37">
        <v>296.14</v>
      </c>
      <c r="CJ7" s="37">
        <v>283.17</v>
      </c>
      <c r="CK7" s="37">
        <v>263.76</v>
      </c>
      <c r="CL7" s="37">
        <v>255.52</v>
      </c>
      <c r="CM7" s="37">
        <v>60.21</v>
      </c>
      <c r="CN7" s="37">
        <v>62.23</v>
      </c>
      <c r="CO7" s="37">
        <v>67.23</v>
      </c>
      <c r="CP7" s="37">
        <v>64.95</v>
      </c>
      <c r="CQ7" s="37">
        <v>70.709999999999994</v>
      </c>
      <c r="CR7" s="37">
        <v>53.78</v>
      </c>
      <c r="CS7" s="37">
        <v>53.24</v>
      </c>
      <c r="CT7" s="37">
        <v>52.31</v>
      </c>
      <c r="CU7" s="37">
        <v>60.65</v>
      </c>
      <c r="CV7" s="37">
        <v>51.75</v>
      </c>
      <c r="CW7" s="37">
        <v>52.49</v>
      </c>
      <c r="CX7" s="37">
        <v>88.98</v>
      </c>
      <c r="CY7" s="37">
        <v>92.33</v>
      </c>
      <c r="CZ7" s="37">
        <v>94.83</v>
      </c>
      <c r="DA7" s="37">
        <v>95.45</v>
      </c>
      <c r="DB7" s="37">
        <v>96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小倉　崇伸</cp:lastModifiedBy>
  <cp:lastPrinted>2019-02-05T09:52:16Z</cp:lastPrinted>
  <dcterms:created xsi:type="dcterms:W3CDTF">2018-12-03T09:25:52Z</dcterms:created>
  <dcterms:modified xsi:type="dcterms:W3CDTF">2019-02-05T09:52:42Z</dcterms:modified>
</cp:coreProperties>
</file>