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a111281100\Desktop\"/>
    </mc:Choice>
  </mc:AlternateContent>
  <xr:revisionPtr revIDLastSave="0" documentId="13_ncr:1_{B9812F56-4B28-4748-A1A1-3D5B8FDD1E1D}" xr6:coauthVersionLast="47" xr6:coauthVersionMax="47" xr10:uidLastSave="{00000000-0000-0000-0000-000000000000}"/>
  <bookViews>
    <workbookView xWindow="-103" yWindow="-103" windowWidth="19543" windowHeight="12497" xr2:uid="{00000000-000D-0000-FFFF-FFFF00000000}"/>
  </bookViews>
  <sheets>
    <sheet name="別添６" sheetId="4" r:id="rId1"/>
  </sheets>
  <definedNames>
    <definedName name="_xlnm.Print_Area" localSheetId="0">別添６!$A$1:$AL$120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6" i="4" l="1"/>
  <c r="P96" i="4"/>
  <c r="N96" i="4"/>
  <c r="R96" i="4"/>
  <c r="AB94" i="4"/>
  <c r="J94" i="4"/>
  <c r="L75" i="4"/>
  <c r="L76" i="4" s="1"/>
  <c r="L96" i="4" s="1"/>
  <c r="N75" i="4"/>
  <c r="N76" i="4" s="1"/>
  <c r="P75" i="4"/>
  <c r="P76" i="4" s="1"/>
  <c r="R75" i="4"/>
  <c r="R76" i="4" s="1"/>
  <c r="T75" i="4"/>
  <c r="T76" i="4" s="1"/>
  <c r="V75" i="4"/>
  <c r="V76" i="4" s="1"/>
  <c r="V96" i="4" s="1"/>
  <c r="X75" i="4"/>
  <c r="X76" i="4" s="1"/>
  <c r="X96" i="4" s="1"/>
  <c r="Z75" i="4"/>
  <c r="Z76" i="4" s="1"/>
  <c r="Z96" i="4" s="1"/>
  <c r="AB75" i="4"/>
  <c r="AB76" i="4" s="1"/>
  <c r="AB96" i="4" s="1"/>
  <c r="AD75" i="4"/>
  <c r="AD76" i="4" s="1"/>
  <c r="AD96" i="4" s="1"/>
  <c r="AF75" i="4"/>
  <c r="AF76" i="4" s="1"/>
  <c r="AF96" i="4" s="1"/>
  <c r="J75" i="4"/>
  <c r="J76" i="4" s="1"/>
  <c r="J96" i="4" s="1"/>
  <c r="J71" i="4"/>
  <c r="AD71" i="4" s="1"/>
  <c r="J79" i="4"/>
  <c r="AD79" i="4" s="1"/>
  <c r="AF89" i="4"/>
  <c r="AF90" i="4" s="1"/>
  <c r="AF91" i="4" s="1"/>
  <c r="J16" i="4"/>
  <c r="AD89" i="4"/>
  <c r="AD90" i="4" s="1"/>
  <c r="AD91" i="4" s="1"/>
  <c r="AB89" i="4"/>
  <c r="AB90" i="4" s="1"/>
  <c r="AB91" i="4" s="1"/>
  <c r="Z89" i="4"/>
  <c r="Z90" i="4" s="1"/>
  <c r="Z91" i="4" s="1"/>
  <c r="X89" i="4"/>
  <c r="X90" i="4" s="1"/>
  <c r="X91" i="4" s="1"/>
  <c r="V89" i="4"/>
  <c r="V90" i="4" s="1"/>
  <c r="V91" i="4" s="1"/>
  <c r="T89" i="4"/>
  <c r="T90" i="4" s="1"/>
  <c r="T91" i="4" s="1"/>
  <c r="R89" i="4"/>
  <c r="R90" i="4" s="1"/>
  <c r="R91" i="4" s="1"/>
  <c r="P89" i="4"/>
  <c r="P90" i="4" s="1"/>
  <c r="P91" i="4" s="1"/>
  <c r="N89" i="4"/>
  <c r="N90" i="4" s="1"/>
  <c r="N91" i="4" s="1"/>
  <c r="L89" i="4"/>
  <c r="L90" i="4" s="1"/>
  <c r="L91" i="4" s="1"/>
  <c r="J89" i="4"/>
  <c r="J90" i="4" s="1"/>
  <c r="J91" i="4" s="1"/>
  <c r="F83" i="4" l="1"/>
  <c r="F84" i="4"/>
  <c r="F85" i="4"/>
  <c r="F86" i="4"/>
  <c r="F87" i="4"/>
  <c r="F88" i="4"/>
  <c r="F82" i="4"/>
  <c r="K61" i="4" l="1"/>
  <c r="K63" i="4" s="1"/>
  <c r="P61" i="4"/>
  <c r="P63" i="4" s="1"/>
  <c r="U61" i="4"/>
  <c r="U63" i="4" s="1"/>
  <c r="F61" i="4"/>
  <c r="F63" i="4"/>
  <c r="AG63" i="4" s="1"/>
  <c r="J20" i="4"/>
  <c r="J34" i="4"/>
  <c r="J24" i="4"/>
  <c r="J38" i="4"/>
  <c r="J28" i="4"/>
  <c r="J42" i="4"/>
  <c r="L20" i="4"/>
  <c r="L34" i="4"/>
  <c r="L24" i="4"/>
  <c r="L38" i="4"/>
  <c r="L28" i="4"/>
  <c r="L42" i="4"/>
  <c r="N20" i="4"/>
  <c r="N34" i="4"/>
  <c r="N24" i="4"/>
  <c r="N38" i="4"/>
  <c r="N28" i="4"/>
  <c r="N42" i="4"/>
  <c r="P20" i="4"/>
  <c r="P34" i="4"/>
  <c r="P24" i="4"/>
  <c r="P38" i="4"/>
  <c r="P28" i="4"/>
  <c r="P42" i="4"/>
  <c r="R20" i="4"/>
  <c r="R34" i="4"/>
  <c r="R24" i="4"/>
  <c r="R28" i="4"/>
  <c r="R38" i="4"/>
  <c r="R42" i="4"/>
  <c r="T20" i="4"/>
  <c r="T34" i="4"/>
  <c r="T24" i="4"/>
  <c r="T28" i="4"/>
  <c r="T38" i="4"/>
  <c r="T42" i="4"/>
  <c r="V20" i="4"/>
  <c r="V34" i="4"/>
  <c r="V24" i="4"/>
  <c r="V28" i="4"/>
  <c r="V38" i="4"/>
  <c r="V42" i="4"/>
  <c r="X20" i="4"/>
  <c r="X34" i="4"/>
  <c r="X24" i="4"/>
  <c r="X28" i="4"/>
  <c r="X38" i="4"/>
  <c r="X42" i="4"/>
  <c r="Z20" i="4"/>
  <c r="Z34" i="4"/>
  <c r="Z24" i="4"/>
  <c r="Z28" i="4"/>
  <c r="Z38" i="4"/>
  <c r="Z42" i="4"/>
  <c r="AB20" i="4"/>
  <c r="AB34" i="4"/>
  <c r="AB24" i="4"/>
  <c r="AB28" i="4"/>
  <c r="AB38" i="4"/>
  <c r="AB42" i="4"/>
  <c r="H24" i="4"/>
  <c r="H28" i="4"/>
  <c r="H20" i="4"/>
  <c r="H34" i="4"/>
  <c r="H38" i="4"/>
  <c r="H42" i="4"/>
  <c r="Z46" i="4" l="1"/>
  <c r="Z49" i="4" s="1"/>
  <c r="R46" i="4"/>
  <c r="R49" i="4" s="1"/>
  <c r="J46" i="4"/>
  <c r="J49" i="4" s="1"/>
  <c r="T46" i="4"/>
  <c r="T49" i="4" s="1"/>
  <c r="L46" i="4"/>
  <c r="L49" i="4" s="1"/>
  <c r="H46" i="4"/>
  <c r="H49" i="4" s="1"/>
  <c r="N46" i="4"/>
  <c r="N49" i="4" s="1"/>
  <c r="X46" i="4"/>
  <c r="X49" i="4" s="1"/>
  <c r="P46" i="4"/>
  <c r="P49" i="4" s="1"/>
  <c r="AB46" i="4"/>
  <c r="AB49" i="4" s="1"/>
  <c r="V46" i="4"/>
  <c r="V49" i="4" s="1"/>
  <c r="AE49" i="4" l="1"/>
  <c r="AG52" i="4" s="1"/>
</calcChain>
</file>

<file path=xl/sharedStrings.xml><?xml version="1.0" encoding="utf-8"?>
<sst xmlns="http://schemas.openxmlformats.org/spreadsheetml/2006/main" count="138" uniqueCount="106">
  <si>
    <t>４月</t>
    <rPh sb="1" eb="2">
      <t>ツキ</t>
    </rPh>
    <phoneticPr fontId="2"/>
  </si>
  <si>
    <t>５月</t>
  </si>
  <si>
    <t>６月</t>
  </si>
  <si>
    <t>７月</t>
  </si>
  <si>
    <t>８月</t>
  </si>
  <si>
    <t>９月</t>
  </si>
  <si>
    <t>１０月</t>
  </si>
  <si>
    <t>１１月</t>
  </si>
  <si>
    <t>１２月</t>
  </si>
  <si>
    <t>１月</t>
  </si>
  <si>
    <t>２月</t>
  </si>
  <si>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</si>
  <si>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【注意事項】</t>
    <rPh sb="1" eb="3">
      <t>チュウイ</t>
    </rPh>
    <rPh sb="3" eb="5">
      <t>ジコウ</t>
    </rPh>
    <phoneticPr fontId="2"/>
  </si>
  <si>
    <t>ただし、年度が変わる際に定員を２５％以上変更する事業所は②により計算すること。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2"/>
  </si>
  <si>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2"/>
  </si>
  <si>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2"/>
  </si>
  <si>
    <t>①、②により算出した</t>
    <rPh sb="6" eb="8">
      <t>サンシュツ</t>
    </rPh>
    <phoneticPr fontId="2"/>
  </si>
  <si>
    <t>月平均利用延べ人員数</t>
    <rPh sb="0" eb="1">
      <t>ツキ</t>
    </rPh>
    <rPh sb="1" eb="3">
      <t>ヘイキン</t>
    </rPh>
    <rPh sb="3" eb="5">
      <t>リヨウ</t>
    </rPh>
    <rPh sb="5" eb="6">
      <t>ノ</t>
    </rPh>
    <rPh sb="7" eb="9">
      <t>ジンイン</t>
    </rPh>
    <rPh sb="9" eb="10">
      <t>スウ</t>
    </rPh>
    <phoneticPr fontId="2"/>
  </si>
  <si>
    <t>Ⅰ</t>
    <phoneticPr fontId="2"/>
  </si>
  <si>
    <t>Ⅱ</t>
    <phoneticPr fontId="2"/>
  </si>
  <si>
    <t>Ⅲ</t>
    <phoneticPr fontId="2"/>
  </si>
  <si>
    <t>Ⅳ</t>
    <phoneticPr fontId="2"/>
  </si>
  <si>
    <t>※</t>
    <phoneticPr fontId="2"/>
  </si>
  <si>
    <t>①</t>
    <phoneticPr fontId="2"/>
  </si>
  <si>
    <t>通所ﾘﾊﾋﾞﾘﾃｰｼｮﾝの事業開始又は再開してから３月３１日現在で６か月未満の事業所は②により計算すること。</t>
    <rPh sb="0" eb="2">
      <t>ツウショ</t>
    </rPh>
    <rPh sb="13" eb="15">
      <t>ジギョウ</t>
    </rPh>
    <rPh sb="15" eb="17">
      <t>カイシ</t>
    </rPh>
    <rPh sb="17" eb="18">
      <t>マタ</t>
    </rPh>
    <rPh sb="19" eb="21">
      <t>サイカイ</t>
    </rPh>
    <rPh sb="26" eb="27">
      <t>ツキ</t>
    </rPh>
    <rPh sb="29" eb="30">
      <t>ニチ</t>
    </rPh>
    <rPh sb="30" eb="32">
      <t>ゲンザイ</t>
    </rPh>
    <rPh sb="35" eb="36">
      <t>ゲツ</t>
    </rPh>
    <rPh sb="36" eb="38">
      <t>ミマン</t>
    </rPh>
    <rPh sb="39" eb="41">
      <t>ジギョウ</t>
    </rPh>
    <rPh sb="41" eb="42">
      <t>ショ</t>
    </rPh>
    <rPh sb="47" eb="49">
      <t>ケイサン</t>
    </rPh>
    <phoneticPr fontId="2"/>
  </si>
  <si>
    <t>別添６</t>
    <phoneticPr fontId="2"/>
  </si>
  <si>
    <t>通所ﾘﾊﾋﾞﾘﾃｰｼｮﾝの新規開始又は再開してから３月３１日現在で６か月以上の事業所は①により計算すること。</t>
    <rPh sb="0" eb="2">
      <t>ツウショ</t>
    </rPh>
    <rPh sb="13" eb="15">
      <t>シンキ</t>
    </rPh>
    <rPh sb="15" eb="17">
      <t>カイシ</t>
    </rPh>
    <rPh sb="17" eb="18">
      <t>マタ</t>
    </rPh>
    <rPh sb="19" eb="21">
      <t>サイカイ</t>
    </rPh>
    <rPh sb="26" eb="27">
      <t>ツキ</t>
    </rPh>
    <rPh sb="29" eb="30">
      <t>ニチ</t>
    </rPh>
    <rPh sb="30" eb="32">
      <t>ゲンザイ</t>
    </rPh>
    <rPh sb="35" eb="36">
      <t>ゲツ</t>
    </rPh>
    <rPh sb="36" eb="38">
      <t>イジョウ</t>
    </rPh>
    <rPh sb="39" eb="41">
      <t>ジギョウ</t>
    </rPh>
    <rPh sb="41" eb="42">
      <t>ショ</t>
    </rPh>
    <rPh sb="47" eb="49">
      <t>ケイサン</t>
    </rPh>
    <phoneticPr fontId="2"/>
  </si>
  <si>
    <t>　　　　　　　　　　　　　年月
報酬区分</t>
    <rPh sb="13" eb="15">
      <t>ネンゲツ</t>
    </rPh>
    <rPh sb="16" eb="18">
      <t>ホウシュウ</t>
    </rPh>
    <rPh sb="18" eb="20">
      <t>クブン</t>
    </rPh>
    <phoneticPr fontId="2"/>
  </si>
  <si>
    <t>（区分補正　×1/2　）</t>
    <rPh sb="1" eb="3">
      <t>クブン</t>
    </rPh>
    <rPh sb="3" eb="5">
      <t>ホセイ</t>
    </rPh>
    <phoneticPr fontId="2"/>
  </si>
  <si>
    <t>（区分補正　×3/4　）</t>
    <rPh sb="1" eb="3">
      <t>クブン</t>
    </rPh>
    <rPh sb="3" eb="5">
      <t>ホセイ</t>
    </rPh>
    <phoneticPr fontId="2"/>
  </si>
  <si>
    <t>利用延人員数</t>
    <rPh sb="0" eb="2">
      <t>リヨウ</t>
    </rPh>
    <rPh sb="2" eb="3">
      <t>ノ</t>
    </rPh>
    <rPh sb="3" eb="5">
      <t>ジンイン</t>
    </rPh>
    <rPh sb="5" eb="6">
      <t>スウ</t>
    </rPh>
    <phoneticPr fontId="2"/>
  </si>
  <si>
    <t>人員数合計</t>
    <rPh sb="0" eb="2">
      <t>ジンイン</t>
    </rPh>
    <rPh sb="2" eb="3">
      <t>スウ</t>
    </rPh>
    <rPh sb="3" eb="5">
      <t>ゴウケイ</t>
    </rPh>
    <phoneticPr fontId="2"/>
  </si>
  <si>
    <t>営業月数</t>
    <rPh sb="0" eb="2">
      <t>エイギョウ</t>
    </rPh>
    <rPh sb="2" eb="4">
      <t>ツキスウ</t>
    </rPh>
    <phoneticPr fontId="2"/>
  </si>
  <si>
    <t>毎日営業月に1を入力</t>
    <rPh sb="0" eb="2">
      <t>マイニチ</t>
    </rPh>
    <rPh sb="2" eb="4">
      <t>エイギョウ</t>
    </rPh>
    <rPh sb="4" eb="5">
      <t>ヅキ</t>
    </rPh>
    <rPh sb="8" eb="10">
      <t>ニュウリョク</t>
    </rPh>
    <phoneticPr fontId="2"/>
  </si>
  <si>
    <t>②</t>
    <phoneticPr fontId="2"/>
  </si>
  <si>
    <t>1時間以上2時間未満</t>
    <phoneticPr fontId="2"/>
  </si>
  <si>
    <t>（区分補正　×1/4　）</t>
    <rPh sb="1" eb="3">
      <t>クブン</t>
    </rPh>
    <rPh sb="3" eb="5">
      <t>ホセイ</t>
    </rPh>
    <phoneticPr fontId="2"/>
  </si>
  <si>
    <t>4時間以上6時間未満</t>
    <phoneticPr fontId="2"/>
  </si>
  <si>
    <t>6時間以上8時間未満</t>
    <phoneticPr fontId="2"/>
  </si>
  <si>
    <t>通所リハビリテーション</t>
    <rPh sb="0" eb="2">
      <t>ツウショ</t>
    </rPh>
    <phoneticPr fontId="2"/>
  </si>
  <si>
    <t>介護予防通所リハビリテーション</t>
    <rPh sb="0" eb="2">
      <t>カイゴ</t>
    </rPh>
    <rPh sb="2" eb="4">
      <t>ヨボウ</t>
    </rPh>
    <rPh sb="4" eb="6">
      <t>ツウショ</t>
    </rPh>
    <phoneticPr fontId="2"/>
  </si>
  <si>
    <t>2時間未満</t>
    <phoneticPr fontId="2"/>
  </si>
  <si>
    <t>2時間以上4時間未満</t>
    <rPh sb="1" eb="5">
      <t>ジカンイジョウ</t>
    </rPh>
    <rPh sb="6" eb="8">
      <t>ジカン</t>
    </rPh>
    <rPh sb="8" eb="10">
      <t>ミマン</t>
    </rPh>
    <phoneticPr fontId="2"/>
  </si>
  <si>
    <t>【計算過程で発生する少数点以下の端数処理のルール】</t>
    <rPh sb="1" eb="3">
      <t>ケイサン</t>
    </rPh>
    <rPh sb="3" eb="5">
      <t>カテイ</t>
    </rPh>
    <rPh sb="6" eb="8">
      <t>ハッセイ</t>
    </rPh>
    <rPh sb="10" eb="12">
      <t>ショウスウ</t>
    </rPh>
    <rPh sb="12" eb="13">
      <t>テン</t>
    </rPh>
    <rPh sb="13" eb="15">
      <t>イカ</t>
    </rPh>
    <rPh sb="16" eb="18">
      <t>ハスウ</t>
    </rPh>
    <rPh sb="18" eb="20">
      <t>ショリ</t>
    </rPh>
    <phoneticPr fontId="2"/>
  </si>
  <si>
    <t>なお、予定される１月当たりの営業日数は、指定日から１年間の営業予定日数を１２で割って算定すること。</t>
    <rPh sb="3" eb="5">
      <t>ヨテイ</t>
    </rPh>
    <rPh sb="9" eb="10">
      <t>ツキ</t>
    </rPh>
    <rPh sb="10" eb="11">
      <t>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2"/>
  </si>
  <si>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2"/>
  </si>
  <si>
    <t>提供時間帯</t>
    <rPh sb="0" eb="2">
      <t>テイキョウ</t>
    </rPh>
    <rPh sb="2" eb="5">
      <t>ジカンタイ</t>
    </rPh>
    <phoneticPr fontId="2"/>
  </si>
  <si>
    <t>3時間以上4時間未満</t>
    <phoneticPr fontId="2"/>
  </si>
  <si>
    <t>（2時間～3時間を含む）</t>
    <phoneticPr fontId="2"/>
  </si>
  <si>
    <t>（区分補正　×1/4　）</t>
    <phoneticPr fontId="2"/>
  </si>
  <si>
    <t>（区分補正　×1/2　）</t>
    <phoneticPr fontId="2"/>
  </si>
  <si>
    <t>（区分補正　×3/4　）</t>
    <phoneticPr fontId="2"/>
  </si>
  <si>
    <t>（区分補正なし）</t>
    <rPh sb="1" eb="3">
      <t>クブン</t>
    </rPh>
    <rPh sb="3" eb="5">
      <t>ホセイ</t>
    </rPh>
    <phoneticPr fontId="2"/>
  </si>
  <si>
    <t>予定される
１月当たりの営業日数</t>
    <rPh sb="0" eb="2">
      <t>ヨテイ</t>
    </rPh>
    <rPh sb="7" eb="8">
      <t>ツキ</t>
    </rPh>
    <rPh sb="8" eb="9">
      <t>ア</t>
    </rPh>
    <rPh sb="12" eb="14">
      <t>エイギョウ</t>
    </rPh>
    <rPh sb="14" eb="16">
      <t>ニッスウ</t>
    </rPh>
    <phoneticPr fontId="2"/>
  </si>
  <si>
    <t>毎日営業であれば1を入力</t>
    <rPh sb="0" eb="2">
      <t>マイニチ</t>
    </rPh>
    <rPh sb="2" eb="4">
      <t>エイギョウ</t>
    </rPh>
    <rPh sb="10" eb="12">
      <t>ニュウリョク</t>
    </rPh>
    <phoneticPr fontId="2"/>
  </si>
  <si>
    <t>毎日営業月補正人員数</t>
    <rPh sb="0" eb="2">
      <t>マイニチ</t>
    </rPh>
    <rPh sb="2" eb="4">
      <t>エイギョウ</t>
    </rPh>
    <rPh sb="4" eb="5">
      <t>ツキ</t>
    </rPh>
    <rPh sb="5" eb="7">
      <t>ホセイ</t>
    </rPh>
    <rPh sb="7" eb="9">
      <t>ジンイン</t>
    </rPh>
    <rPh sb="9" eb="10">
      <t>スウ</t>
    </rPh>
    <phoneticPr fontId="2"/>
  </si>
  <si>
    <t>（×6/7）　　【※１】</t>
    <phoneticPr fontId="2"/>
  </si>
  <si>
    <t>（毎日営業補正　×6/7）</t>
    <rPh sb="1" eb="3">
      <t>マイニチ</t>
    </rPh>
    <rPh sb="3" eb="5">
      <t>エイギョウ</t>
    </rPh>
    <rPh sb="5" eb="7">
      <t>ホセイ</t>
    </rPh>
    <phoneticPr fontId="2"/>
  </si>
  <si>
    <t>【※１】</t>
    <phoneticPr fontId="2"/>
  </si>
  <si>
    <t>利用定員</t>
    <rPh sb="0" eb="2">
      <t>リヨウ</t>
    </rPh>
    <rPh sb="2" eb="4">
      <t>テイイン</t>
    </rPh>
    <phoneticPr fontId="2"/>
  </si>
  <si>
    <t>補正</t>
    <rPh sb="0" eb="2">
      <t>ホセイ</t>
    </rPh>
    <phoneticPr fontId="2"/>
  </si>
  <si>
    <t>通所リハビリテーションの算定区分（様式）</t>
    <rPh sb="0" eb="2">
      <t>ツウショ</t>
    </rPh>
    <rPh sb="12" eb="14">
      <t>サンテイ</t>
    </rPh>
    <rPh sb="14" eb="16">
      <t>クブン</t>
    </rPh>
    <rPh sb="17" eb="19">
      <t>ヨウシキ</t>
    </rPh>
    <phoneticPr fontId="2"/>
  </si>
  <si>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9">
      <t>テイインスウ</t>
    </rPh>
    <rPh sb="30" eb="31">
      <t>フク</t>
    </rPh>
    <phoneticPr fontId="2"/>
  </si>
  <si>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2"/>
  </si>
  <si>
    <t>算定区分の変更は、毎年３月に行い、年度途中による算定区分変更は行わないこと。</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2"/>
  </si>
  <si>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2"/>
  </si>
  <si>
    <t>平均利用延人員数（☆）</t>
    <rPh sb="0" eb="2">
      <t>ヘイキン</t>
    </rPh>
    <rPh sb="2" eb="4">
      <t>リヨウ</t>
    </rPh>
    <rPh sb="4" eb="5">
      <t>ノ</t>
    </rPh>
    <rPh sb="5" eb="7">
      <t>ジンイン</t>
    </rPh>
    <rPh sb="7" eb="8">
      <t>スウ</t>
    </rPh>
    <phoneticPr fontId="2"/>
  </si>
  <si>
    <t>（☆） 算定区分</t>
    <rPh sb="4" eb="6">
      <t>サンテイ</t>
    </rPh>
    <rPh sb="6" eb="8">
      <t>クブン</t>
    </rPh>
    <phoneticPr fontId="2"/>
  </si>
  <si>
    <t>（小数点以下切上げ）</t>
    <rPh sb="1" eb="4">
      <t>ショウスウテン</t>
    </rPh>
    <rPh sb="4" eb="6">
      <t>イカ</t>
    </rPh>
    <rPh sb="6" eb="8">
      <t>キリア</t>
    </rPh>
    <phoneticPr fontId="2"/>
  </si>
  <si>
    <t>７５０以下：通常規模</t>
    <rPh sb="3" eb="5">
      <t>イカ</t>
    </rPh>
    <phoneticPr fontId="2"/>
  </si>
  <si>
    <t>（通常規模・大規模）</t>
    <rPh sb="1" eb="3">
      <t>ツウジョウ</t>
    </rPh>
    <rPh sb="3" eb="5">
      <t>キボ</t>
    </rPh>
    <rPh sb="6" eb="9">
      <t>ダイキボ</t>
    </rPh>
    <phoneticPr fontId="2"/>
  </si>
  <si>
    <t>７５１以上：大規模</t>
    <rPh sb="3" eb="5">
      <t>イジョウ</t>
    </rPh>
    <phoneticPr fontId="2"/>
  </si>
  <si>
    <t>③</t>
    <phoneticPr fontId="2"/>
  </si>
  <si>
    <t>上記①又は②において、「大規模型」と判定された事業所において、「特例」が適用されるか判定する。</t>
    <rPh sb="0" eb="2">
      <t>ジョウキ</t>
    </rPh>
    <rPh sb="3" eb="4">
      <t>マタ</t>
    </rPh>
    <rPh sb="12" eb="16">
      <t>ダイキボガタ</t>
    </rPh>
    <rPh sb="18" eb="20">
      <t>ハンテイ</t>
    </rPh>
    <rPh sb="23" eb="26">
      <t>ジギョウショ</t>
    </rPh>
    <rPh sb="32" eb="34">
      <t>トクレイ</t>
    </rPh>
    <rPh sb="36" eb="38">
      <t>テキヨウ</t>
    </rPh>
    <rPh sb="42" eb="44">
      <t>ハンテイ</t>
    </rPh>
    <phoneticPr fontId="2"/>
  </si>
  <si>
    <t>ア　リハビリテーションマネジメント加算の算定率が利用者全体の80%を超えていること。</t>
    <rPh sb="17" eb="19">
      <t>カサン</t>
    </rPh>
    <rPh sb="20" eb="23">
      <t>サンテイリツ</t>
    </rPh>
    <rPh sb="24" eb="29">
      <t>リヨウシャゼンタイ</t>
    </rPh>
    <rPh sb="34" eb="35">
      <t>コ</t>
    </rPh>
    <phoneticPr fontId="2"/>
  </si>
  <si>
    <t>イ　リハビリテーション専門職の配置が10：1以上であること</t>
    <rPh sb="11" eb="14">
      <t>センモンショク</t>
    </rPh>
    <rPh sb="15" eb="17">
      <t>ハイチ</t>
    </rPh>
    <rPh sb="22" eb="24">
      <t>イジョウ</t>
    </rPh>
    <phoneticPr fontId="2"/>
  </si>
  <si>
    <t>理学療法士等の勤務時間の合計</t>
    <rPh sb="0" eb="6">
      <t>リガクリョウホウシトウ</t>
    </rPh>
    <rPh sb="7" eb="11">
      <t>キンムジカン</t>
    </rPh>
    <rPh sb="12" eb="14">
      <t>ゴウケイ</t>
    </rPh>
    <phoneticPr fontId="8"/>
  </si>
  <si>
    <t>利用人数</t>
    <rPh sb="0" eb="2">
      <t>リヨウ</t>
    </rPh>
    <rPh sb="2" eb="4">
      <t>ニンズウ</t>
    </rPh>
    <phoneticPr fontId="8"/>
  </si>
  <si>
    <t>利用人数×利用時間合計</t>
    <rPh sb="0" eb="2">
      <t>リヨウ</t>
    </rPh>
    <rPh sb="2" eb="4">
      <t>ニンズウ</t>
    </rPh>
    <rPh sb="5" eb="9">
      <t>リヨウジカン</t>
    </rPh>
    <rPh sb="9" eb="11">
      <t>ゴウケイ</t>
    </rPh>
    <phoneticPr fontId="8"/>
  </si>
  <si>
    <t>理学療法士等あたりの利用者数</t>
    <rPh sb="0" eb="6">
      <t>リガクリョウホウシトウ</t>
    </rPh>
    <rPh sb="10" eb="14">
      <t>リヨウシャスウ</t>
    </rPh>
    <phoneticPr fontId="2"/>
  </si>
  <si>
    <t>判定</t>
    <rPh sb="0" eb="2">
      <t>ハンテイ</t>
    </rPh>
    <phoneticPr fontId="2"/>
  </si>
  <si>
    <t>3</t>
    <phoneticPr fontId="2"/>
  </si>
  <si>
    <t>4</t>
  </si>
  <si>
    <t>5</t>
  </si>
  <si>
    <t>6</t>
  </si>
  <si>
    <t>7</t>
  </si>
  <si>
    <t>8</t>
  </si>
  <si>
    <t>9</t>
  </si>
  <si>
    <t>10</t>
  </si>
  <si>
    <t>11</t>
  </si>
  <si>
    <t>12</t>
  </si>
  <si>
    <t>１</t>
    <phoneticPr fontId="2"/>
  </si>
  <si>
    <t>２</t>
    <phoneticPr fontId="2"/>
  </si>
  <si>
    <t>利用者の総数※１</t>
    <phoneticPr fontId="2"/>
  </si>
  <si>
    <t>内、リハビリテーションマネジメント加算を算定した利用者</t>
    <phoneticPr fontId="2"/>
  </si>
  <si>
    <t>割合</t>
    <rPh sb="0" eb="2">
      <t>ワリアイ</t>
    </rPh>
    <phoneticPr fontId="2"/>
  </si>
  <si>
    <t>4</t>
    <phoneticPr fontId="2"/>
  </si>
  <si>
    <t>5</t>
    <phoneticPr fontId="2"/>
  </si>
  <si>
    <t>1</t>
    <phoneticPr fontId="2"/>
  </si>
  <si>
    <t>2</t>
    <phoneticPr fontId="2"/>
  </si>
  <si>
    <t>「特例」の適用の可否</t>
    <rPh sb="1" eb="3">
      <t>トクレイ</t>
    </rPh>
    <rPh sb="5" eb="7">
      <t>テキヨウ</t>
    </rPh>
    <rPh sb="8" eb="10">
      <t>カヒ</t>
    </rPh>
    <phoneticPr fontId="2"/>
  </si>
  <si>
    <t>※③は、①②で「大規模型」となった事業所において、「特例」を希望する場合に入力してください。</t>
    <rPh sb="8" eb="12">
      <t>ダイキボガタ</t>
    </rPh>
    <rPh sb="17" eb="20">
      <t>ジギョウショ</t>
    </rPh>
    <rPh sb="26" eb="28">
      <t>トクレイ</t>
    </rPh>
    <rPh sb="30" eb="32">
      <t>キボウ</t>
    </rPh>
    <rPh sb="34" eb="36">
      <t>バアイ</t>
    </rPh>
    <rPh sb="37" eb="39">
      <t>ニュウリョク</t>
    </rPh>
    <phoneticPr fontId="2"/>
  </si>
  <si>
    <t>ウ　「特例」適用の可否</t>
    <rPh sb="3" eb="5">
      <t>トクレイ</t>
    </rPh>
    <rPh sb="6" eb="8">
      <t>テキヨウ</t>
    </rPh>
    <rPh sb="9" eb="11">
      <t>カヒ</t>
    </rPh>
    <phoneticPr fontId="2"/>
  </si>
  <si>
    <t>※「特例」の適用を希望する場合は、算定開始月の前月の状況をア・イに入力し、要件を満たすことを確認した上で、算定開始月の前月15日までに届け出てください。</t>
    <rPh sb="2" eb="4">
      <t>トクレイ</t>
    </rPh>
    <rPh sb="6" eb="8">
      <t>テキヨウ</t>
    </rPh>
    <rPh sb="9" eb="11">
      <t>キボウ</t>
    </rPh>
    <rPh sb="13" eb="15">
      <t>バアイ</t>
    </rPh>
    <rPh sb="17" eb="19">
      <t>サンテイ</t>
    </rPh>
    <rPh sb="19" eb="22">
      <t>カイシヅキ</t>
    </rPh>
    <rPh sb="23" eb="25">
      <t>ゼンゲツ</t>
    </rPh>
    <rPh sb="26" eb="28">
      <t>ジョウキョウ</t>
    </rPh>
    <rPh sb="33" eb="35">
      <t>ニュウリョク</t>
    </rPh>
    <rPh sb="37" eb="39">
      <t>ヨウケン</t>
    </rPh>
    <rPh sb="53" eb="57">
      <t>サンテイカイシ</t>
    </rPh>
    <rPh sb="57" eb="58">
      <t>ツキ</t>
    </rPh>
    <rPh sb="59" eb="61">
      <t>ゼンゲツ</t>
    </rPh>
    <rPh sb="63" eb="64">
      <t>ニチ</t>
    </rPh>
    <rPh sb="67" eb="68">
      <t>トド</t>
    </rPh>
    <rPh sb="69" eb="70">
      <t>デ</t>
    </rPh>
    <phoneticPr fontId="2"/>
  </si>
  <si>
    <t>※算定を開始したのちも③について記録を続け、要件を満たさなくなった場合は、「特例」を取り下げてください。</t>
    <rPh sb="1" eb="3">
      <t>サンテイ</t>
    </rPh>
    <rPh sb="4" eb="6">
      <t>カイシ</t>
    </rPh>
    <rPh sb="16" eb="18">
      <t>キロク</t>
    </rPh>
    <rPh sb="19" eb="20">
      <t>ツヅ</t>
    </rPh>
    <rPh sb="22" eb="24">
      <t>ヨウケン</t>
    </rPh>
    <rPh sb="38" eb="40">
      <t>トクレイ</t>
    </rPh>
    <rPh sb="42" eb="43">
      <t>ト</t>
    </rPh>
    <rPh sb="44" eb="45">
      <t>サ</t>
    </rPh>
    <phoneticPr fontId="2"/>
  </si>
  <si>
    <t>※アの「利用者」については、居宅サービス計画書において当該事業所の利用及び加算の算定が計画されている者を対象として差し支えありません。また、イの「利用時間」「利用人数」「勤務時間」については、あらかじめ計画された利用時間・利用人数・勤務表上予定された理学療法士等の勤務時間を用いて、計算することとして差し支えありません。（令和6年度報酬改定Qavol.1問77）</t>
    <rPh sb="4" eb="7">
      <t>リヨウシャ</t>
    </rPh>
    <rPh sb="14" eb="16">
      <t>キョタク</t>
    </rPh>
    <rPh sb="20" eb="23">
      <t>ケイカクショ</t>
    </rPh>
    <rPh sb="27" eb="32">
      <t>トウガイジギョウショ</t>
    </rPh>
    <rPh sb="33" eb="36">
      <t>リヨウオヨ</t>
    </rPh>
    <rPh sb="37" eb="39">
      <t>カサン</t>
    </rPh>
    <rPh sb="40" eb="42">
      <t>サンテイ</t>
    </rPh>
    <rPh sb="43" eb="45">
      <t>ケイカク</t>
    </rPh>
    <rPh sb="50" eb="51">
      <t>モノ</t>
    </rPh>
    <rPh sb="52" eb="54">
      <t>タイショウ</t>
    </rPh>
    <rPh sb="57" eb="58">
      <t>サ</t>
    </rPh>
    <rPh sb="59" eb="60">
      <t>ツカ</t>
    </rPh>
    <rPh sb="73" eb="77">
      <t>リヨウジカン</t>
    </rPh>
    <rPh sb="79" eb="83">
      <t>リヨウニンズウ</t>
    </rPh>
    <rPh sb="85" eb="89">
      <t>キンムジカン</t>
    </rPh>
    <rPh sb="101" eb="103">
      <t>ケイカク</t>
    </rPh>
    <rPh sb="106" eb="110">
      <t>リヨウジカン</t>
    </rPh>
    <rPh sb="111" eb="115">
      <t>リヨウニンズウ</t>
    </rPh>
    <rPh sb="116" eb="120">
      <t>キンムヒョウジョウ</t>
    </rPh>
    <rPh sb="120" eb="122">
      <t>ヨテイ</t>
    </rPh>
    <rPh sb="125" eb="131">
      <t>リガクリョウホウシトウ</t>
    </rPh>
    <rPh sb="132" eb="136">
      <t>キンムジカン</t>
    </rPh>
    <rPh sb="137" eb="138">
      <t>モチ</t>
    </rPh>
    <rPh sb="141" eb="143">
      <t>ケイサン</t>
    </rPh>
    <rPh sb="150" eb="151">
      <t>サ</t>
    </rPh>
    <rPh sb="152" eb="153">
      <t>ツカ</t>
    </rPh>
    <rPh sb="161" eb="163">
      <t>レイワ</t>
    </rPh>
    <rPh sb="164" eb="166">
      <t>ネンド</t>
    </rPh>
    <rPh sb="166" eb="170">
      <t>ホウシュウカイテイ</t>
    </rPh>
    <rPh sb="177" eb="178">
      <t>トイ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</si>
</sst>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時&quot;&quot;間&quot;&quot;以&quot;&quot;上&quot;"/>
    <numFmt numFmtId="177" formatCode="#&quot;時間未満&quot;"/>
    <numFmt numFmtId="178" formatCode="@&quot;月&quot;"/>
    <numFmt numFmtId="179" formatCode="#&quot;年&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0" fillId="0" borderId="0" xfId="0" applyNumberFormat="1" applyProtection="1">
      <alignment vertical="center"/>
    </xf>
    <xf numFmtId="0" fontId="4" fillId="0" borderId="0" xfId="0" applyNumberFormat="1" applyFont="1" applyAlignment="1" applyProtection="1">
      <alignment horizontal="distributed" vertical="center"/>
    </xf>
    <xf numFmtId="0" fontId="4" fillId="0" borderId="0" xfId="0" applyNumberFormat="1" applyFont="1" applyAlignment="1" applyProtection="1">
      <alignment horizontal="center" vertical="center"/>
    </xf>
    <xf numFmtId="0" fontId="0" fillId="0" borderId="5" xfId="0" applyNumberFormat="1" applyBorder="1" applyProtection="1">
      <alignment vertical="center"/>
    </xf>
    <xf numFmtId="0" fontId="0" fillId="0" borderId="6" xfId="0" applyNumberFormat="1" applyBorder="1" applyProtection="1">
      <alignment vertical="center"/>
    </xf>
    <xf numFmtId="0" fontId="5" fillId="0" borderId="6" xfId="0" applyNumberFormat="1" applyFont="1" applyBorder="1" applyAlignment="1" applyProtection="1">
      <alignment horizontal="distributed" vertical="center"/>
    </xf>
    <xf numFmtId="0" fontId="0" fillId="0" borderId="7" xfId="0" applyNumberFormat="1" applyBorder="1" applyProtection="1">
      <alignment vertical="center"/>
    </xf>
    <xf numFmtId="0" fontId="0" fillId="0" borderId="0" xfId="0" applyNumberFormat="1" applyAlignment="1" applyProtection="1">
      <alignment vertical="center"/>
    </xf>
    <xf numFmtId="0" fontId="0" fillId="0" borderId="3" xfId="0" applyNumberFormat="1" applyBorder="1" applyProtection="1">
      <alignment vertical="center"/>
    </xf>
    <xf numFmtId="0" fontId="0" fillId="0" borderId="31" xfId="0" applyNumberFormat="1" applyBorder="1" applyAlignment="1" applyProtection="1">
      <alignment vertical="center"/>
    </xf>
    <xf numFmtId="0" fontId="0" fillId="0" borderId="32" xfId="0" applyNumberFormat="1" applyBorder="1" applyAlignment="1" applyProtection="1">
      <alignment vertical="center"/>
    </xf>
    <xf numFmtId="0" fontId="0" fillId="0" borderId="4" xfId="0" applyNumberFormat="1" applyBorder="1" applyProtection="1">
      <alignment vertical="center"/>
    </xf>
    <xf numFmtId="0" fontId="0" fillId="0" borderId="26" xfId="0" applyNumberFormat="1" applyBorder="1" applyAlignment="1" applyProtection="1">
      <alignment vertical="center"/>
    </xf>
    <xf numFmtId="0" fontId="0" fillId="0" borderId="33" xfId="0" applyNumberFormat="1" applyBorder="1" applyAlignment="1" applyProtection="1">
      <alignment vertical="center"/>
    </xf>
    <xf numFmtId="0" fontId="6" fillId="0" borderId="34" xfId="2" applyNumberFormat="1" applyFont="1" applyBorder="1" applyAlignment="1" applyProtection="1">
      <alignment vertical="center" wrapText="1"/>
    </xf>
    <xf numFmtId="0" fontId="6" fillId="0" borderId="35" xfId="2" applyNumberFormat="1" applyFont="1" applyBorder="1" applyAlignment="1" applyProtection="1">
      <alignment vertical="center"/>
    </xf>
    <xf numFmtId="0" fontId="6" fillId="0" borderId="1" xfId="2" applyNumberFormat="1" applyFont="1" applyBorder="1" applyAlignment="1" applyProtection="1">
      <alignment horizontal="left" vertical="center"/>
    </xf>
    <xf numFmtId="0" fontId="6" fillId="0" borderId="1" xfId="2" applyNumberFormat="1" applyFont="1" applyBorder="1" applyProtection="1">
      <alignment vertical="center"/>
    </xf>
    <xf numFmtId="0" fontId="6" fillId="0" borderId="2" xfId="2" applyNumberFormat="1" applyFont="1" applyBorder="1" applyProtection="1">
      <alignment vertical="center"/>
    </xf>
    <xf numFmtId="0" fontId="0" fillId="0" borderId="0" xfId="2" applyNumberFormat="1" applyFont="1" applyProtection="1">
      <alignment vertical="center"/>
    </xf>
    <xf numFmtId="0" fontId="4" fillId="0" borderId="39" xfId="0" applyNumberFormat="1" applyFont="1" applyBorder="1" applyAlignment="1" applyProtection="1">
      <alignment horizontal="left" vertical="center"/>
    </xf>
    <xf numFmtId="0" fontId="4" fillId="0" borderId="40" xfId="0" applyNumberFormat="1" applyFont="1" applyBorder="1" applyAlignment="1" applyProtection="1">
      <alignment horizontal="left" vertical="center"/>
    </xf>
    <xf numFmtId="0" fontId="4" fillId="0" borderId="41" xfId="0" applyNumberFormat="1" applyFont="1" applyBorder="1" applyAlignment="1" applyProtection="1">
      <alignment horizontal="left" vertical="center"/>
    </xf>
    <xf numFmtId="0" fontId="6" fillId="0" borderId="36" xfId="2" applyNumberFormat="1" applyFont="1" applyBorder="1" applyAlignment="1" applyProtection="1">
      <alignment vertical="center"/>
    </xf>
    <xf numFmtId="0" fontId="6" fillId="0" borderId="37" xfId="2" applyNumberFormat="1" applyFont="1" applyBorder="1" applyAlignment="1" applyProtection="1">
      <alignment vertical="center"/>
    </xf>
    <xf numFmtId="0" fontId="6" fillId="0" borderId="11" xfId="0" applyNumberFormat="1" applyFont="1" applyBorder="1" applyAlignment="1" applyProtection="1">
      <alignment horizontal="center" vertical="center"/>
    </xf>
    <xf numFmtId="0" fontId="6" fillId="0" borderId="14" xfId="0" applyNumberFormat="1" applyFont="1" applyBorder="1" applyAlignment="1" applyProtection="1">
      <alignment horizontal="center" vertical="center"/>
    </xf>
    <xf numFmtId="0" fontId="4" fillId="0" borderId="42"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43" xfId="0" applyNumberFormat="1" applyFont="1" applyBorder="1" applyAlignment="1" applyProtection="1">
      <alignment horizontal="left" vertical="center"/>
    </xf>
    <xf numFmtId="0" fontId="6" fillId="0" borderId="44" xfId="2" applyNumberFormat="1" applyFont="1" applyBorder="1" applyAlignment="1" applyProtection="1">
      <alignment horizontal="center" vertical="center" textRotation="255" shrinkToFit="1"/>
    </xf>
    <xf numFmtId="0" fontId="6" fillId="0" borderId="24" xfId="2" applyNumberFormat="1" applyFont="1" applyBorder="1" applyAlignment="1" applyProtection="1">
      <alignment horizontal="center" vertical="center" shrinkToFit="1"/>
    </xf>
    <xf numFmtId="0" fontId="6" fillId="0" borderId="0" xfId="2" applyNumberFormat="1" applyFont="1" applyBorder="1" applyAlignment="1" applyProtection="1">
      <alignment horizontal="center" vertical="center" shrinkToFit="1"/>
    </xf>
    <xf numFmtId="0" fontId="6" fillId="0" borderId="25" xfId="2" applyNumberFormat="1" applyFont="1" applyBorder="1" applyAlignment="1" applyProtection="1">
      <alignment horizontal="center" vertical="center" shrinkToFit="1"/>
    </xf>
    <xf numFmtId="0" fontId="0" fillId="0" borderId="42"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43" xfId="0" applyNumberFormat="1" applyBorder="1" applyAlignment="1" applyProtection="1">
      <alignment horizontal="center" vertical="center"/>
    </xf>
    <xf numFmtId="0" fontId="6" fillId="0" borderId="8" xfId="2" applyNumberFormat="1" applyFont="1" applyBorder="1" applyAlignment="1" applyProtection="1">
      <alignment horizontal="center" vertical="center" textRotation="255" shrinkToFit="1"/>
    </xf>
    <xf numFmtId="0" fontId="6" fillId="0" borderId="9" xfId="2" applyNumberFormat="1" applyFont="1" applyBorder="1" applyAlignment="1" applyProtection="1">
      <alignment vertical="center"/>
    </xf>
    <xf numFmtId="0" fontId="6" fillId="0" borderId="21" xfId="2" applyNumberFormat="1" applyFont="1" applyBorder="1" applyAlignment="1" applyProtection="1">
      <alignment vertical="center"/>
    </xf>
    <xf numFmtId="0" fontId="6" fillId="0" borderId="23" xfId="2" applyNumberFormat="1" applyFont="1" applyBorder="1" applyAlignment="1" applyProtection="1">
      <alignment vertical="center"/>
    </xf>
    <xf numFmtId="0" fontId="6" fillId="0" borderId="51" xfId="2" applyNumberFormat="1" applyFont="1" applyBorder="1" applyAlignment="1" applyProtection="1">
      <alignment vertical="center"/>
    </xf>
    <xf numFmtId="0" fontId="6" fillId="0" borderId="47" xfId="2" applyNumberFormat="1" applyFont="1" applyBorder="1" applyAlignment="1" applyProtection="1">
      <alignment horizontal="center" vertical="center" shrinkToFit="1"/>
    </xf>
    <xf numFmtId="0" fontId="6" fillId="0" borderId="50" xfId="2" applyNumberFormat="1" applyFont="1" applyBorder="1" applyAlignment="1" applyProtection="1">
      <alignment horizontal="center" vertical="center" shrinkToFit="1"/>
    </xf>
    <xf numFmtId="0" fontId="6" fillId="0" borderId="48" xfId="2" applyNumberFormat="1" applyFont="1" applyBorder="1" applyAlignment="1" applyProtection="1">
      <alignment horizontal="center" vertical="center" shrinkToFit="1"/>
    </xf>
    <xf numFmtId="0" fontId="6" fillId="0" borderId="47" xfId="2" applyNumberFormat="1" applyFont="1" applyBorder="1" applyAlignment="1" applyProtection="1">
      <alignment vertical="center"/>
    </xf>
    <xf numFmtId="0" fontId="6" fillId="0" borderId="48" xfId="2" applyNumberFormat="1" applyFont="1" applyBorder="1" applyAlignment="1" applyProtection="1">
      <alignment vertical="center"/>
    </xf>
    <xf numFmtId="0" fontId="6" fillId="0" borderId="49" xfId="2" applyNumberFormat="1" applyFont="1" applyBorder="1" applyAlignment="1" applyProtection="1">
      <alignment vertical="center"/>
    </xf>
    <xf numFmtId="0" fontId="5" fillId="0" borderId="42"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43" xfId="0" applyNumberFormat="1" applyFont="1" applyBorder="1" applyAlignment="1" applyProtection="1">
      <alignment horizontal="left" vertical="center"/>
    </xf>
    <xf numFmtId="0" fontId="6" fillId="0" borderId="21" xfId="2" applyNumberFormat="1" applyFont="1" applyBorder="1" applyAlignment="1" applyProtection="1">
      <alignment horizontal="center" vertical="center" shrinkToFit="1"/>
    </xf>
    <xf numFmtId="0" fontId="6" fillId="0" borderId="22" xfId="2" applyNumberFormat="1" applyFont="1" applyBorder="1" applyAlignment="1" applyProtection="1">
      <alignment horizontal="center" vertical="center" shrinkToFit="1"/>
    </xf>
    <xf numFmtId="0" fontId="6" fillId="0" borderId="23" xfId="2" applyNumberFormat="1" applyFont="1" applyBorder="1" applyAlignment="1" applyProtection="1">
      <alignment horizontal="center" vertical="center" shrinkToFit="1"/>
    </xf>
    <xf numFmtId="0" fontId="5" fillId="0" borderId="59" xfId="0" applyNumberFormat="1" applyFont="1" applyBorder="1" applyAlignment="1" applyProtection="1">
      <alignment horizontal="left" vertical="center"/>
    </xf>
    <xf numFmtId="0" fontId="5" fillId="0" borderId="60" xfId="0" applyNumberFormat="1" applyFont="1" applyBorder="1" applyAlignment="1" applyProtection="1">
      <alignment horizontal="left" vertical="center"/>
    </xf>
    <xf numFmtId="0" fontId="5" fillId="0" borderId="61" xfId="0" applyNumberFormat="1" applyFont="1" applyBorder="1" applyAlignment="1" applyProtection="1">
      <alignment horizontal="left" vertical="center"/>
    </xf>
    <xf numFmtId="0" fontId="5" fillId="0" borderId="4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15" xfId="2" applyNumberFormat="1" applyFont="1" applyBorder="1" applyAlignment="1" applyProtection="1">
      <alignment vertical="center"/>
    </xf>
    <xf numFmtId="0" fontId="6" fillId="0" borderId="10" xfId="2" applyNumberFormat="1" applyFont="1" applyBorder="1" applyAlignment="1" applyProtection="1">
      <alignment horizontal="center" vertical="center" textRotation="255" shrinkToFit="1"/>
    </xf>
    <xf numFmtId="0" fontId="6" fillId="0" borderId="55" xfId="2" applyNumberFormat="1" applyFont="1" applyBorder="1" applyAlignment="1" applyProtection="1">
      <alignment horizontal="center" vertical="center" shrinkToFit="1"/>
    </xf>
    <xf numFmtId="0" fontId="6" fillId="0" borderId="26" xfId="2" applyNumberFormat="1" applyFont="1" applyBorder="1" applyAlignment="1" applyProtection="1">
      <alignment horizontal="center" vertical="center" shrinkToFit="1"/>
    </xf>
    <xf numFmtId="0" fontId="6" fillId="0" borderId="52" xfId="2" applyNumberFormat="1" applyFont="1" applyBorder="1" applyAlignment="1" applyProtection="1">
      <alignment horizontal="center" vertical="center" textRotation="255" shrinkToFit="1"/>
    </xf>
    <xf numFmtId="0" fontId="6" fillId="0" borderId="53" xfId="2" applyNumberFormat="1" applyFont="1" applyBorder="1" applyAlignment="1" applyProtection="1">
      <alignment horizontal="center" vertical="center" textRotation="255" shrinkToFit="1"/>
    </xf>
    <xf numFmtId="0" fontId="6" fillId="0" borderId="54" xfId="2" applyNumberFormat="1" applyFont="1" applyBorder="1" applyAlignment="1" applyProtection="1">
      <alignment horizontal="center" vertical="center" textRotation="255" shrinkToFit="1"/>
    </xf>
    <xf numFmtId="0" fontId="6" fillId="0" borderId="18" xfId="2" applyNumberFormat="1" applyFont="1" applyBorder="1" applyAlignment="1" applyProtection="1">
      <alignment horizontal="center" vertical="center" shrinkToFit="1"/>
    </xf>
    <xf numFmtId="0" fontId="6" fillId="0" borderId="12" xfId="2" applyNumberFormat="1" applyFont="1" applyBorder="1" applyAlignment="1" applyProtection="1">
      <alignment horizontal="center" vertical="center" shrinkToFit="1"/>
    </xf>
    <xf numFmtId="0" fontId="6" fillId="0" borderId="12" xfId="2" applyNumberFormat="1" applyFont="1" applyBorder="1" applyAlignment="1" applyProtection="1">
      <alignment vertical="center"/>
    </xf>
    <xf numFmtId="0" fontId="6" fillId="0" borderId="45" xfId="2" applyNumberFormat="1" applyFont="1" applyBorder="1" applyAlignment="1" applyProtection="1">
      <alignment vertical="center"/>
    </xf>
    <xf numFmtId="0" fontId="6" fillId="0" borderId="46" xfId="2" applyNumberFormat="1" applyFont="1" applyBorder="1" applyAlignment="1" applyProtection="1">
      <alignment vertical="center"/>
    </xf>
    <xf numFmtId="0" fontId="6" fillId="0" borderId="32" xfId="2" applyNumberFormat="1" applyFont="1" applyBorder="1" applyAlignment="1" applyProtection="1">
      <alignment vertical="center"/>
    </xf>
    <xf numFmtId="0" fontId="6" fillId="0" borderId="8" xfId="2" applyNumberFormat="1" applyFont="1" applyBorder="1" applyAlignment="1" applyProtection="1">
      <alignment horizontal="center" vertical="center" shrinkToFit="1"/>
    </xf>
    <xf numFmtId="0" fontId="6" fillId="0" borderId="9" xfId="2" applyNumberFormat="1" applyFont="1" applyBorder="1" applyAlignment="1" applyProtection="1">
      <alignment horizontal="center" vertical="center" shrinkToFit="1"/>
    </xf>
    <xf numFmtId="0" fontId="6" fillId="0" borderId="3" xfId="2" applyNumberFormat="1" applyFont="1" applyBorder="1" applyAlignment="1" applyProtection="1">
      <alignment horizontal="center" vertical="center" shrinkToFit="1"/>
    </xf>
    <xf numFmtId="0" fontId="6" fillId="0" borderId="31" xfId="2" applyNumberFormat="1" applyFont="1" applyBorder="1" applyAlignment="1" applyProtection="1">
      <alignment horizontal="center" vertical="center" shrinkToFit="1"/>
    </xf>
    <xf numFmtId="0" fontId="6" fillId="0" borderId="32" xfId="2" applyNumberFormat="1" applyFont="1" applyBorder="1" applyAlignment="1" applyProtection="1">
      <alignment horizontal="center" vertical="center" shrinkToFit="1"/>
    </xf>
    <xf numFmtId="0" fontId="6" fillId="0" borderId="3" xfId="2" applyNumberFormat="1" applyFont="1" applyBorder="1" applyAlignment="1" applyProtection="1">
      <alignment horizontal="center" vertical="center"/>
    </xf>
    <xf numFmtId="0" fontId="6" fillId="0" borderId="31" xfId="2" applyNumberFormat="1" applyFont="1" applyBorder="1" applyAlignment="1" applyProtection="1">
      <alignment horizontal="center" vertical="center"/>
    </xf>
    <xf numFmtId="0" fontId="6" fillId="0" borderId="32" xfId="2" applyNumberFormat="1" applyFont="1" applyBorder="1" applyAlignment="1" applyProtection="1">
      <alignment horizontal="center" vertical="center"/>
    </xf>
    <xf numFmtId="0" fontId="6" fillId="0" borderId="56" xfId="2" applyNumberFormat="1" applyFont="1" applyBorder="1" applyAlignment="1" applyProtection="1">
      <alignment horizontal="center" vertical="center" shrinkToFit="1"/>
    </xf>
    <xf numFmtId="0" fontId="6" fillId="0" borderId="57" xfId="2" applyNumberFormat="1" applyFont="1" applyBorder="1" applyAlignment="1" applyProtection="1">
      <alignment horizontal="center" vertical="center" shrinkToFit="1"/>
    </xf>
    <xf numFmtId="0" fontId="6" fillId="0" borderId="58" xfId="2" applyNumberFormat="1" applyFont="1" applyBorder="1" applyAlignment="1" applyProtection="1">
      <alignment horizontal="center" vertical="center" shrinkToFit="1"/>
    </xf>
    <xf numFmtId="0" fontId="6" fillId="0" borderId="4" xfId="2" applyNumberFormat="1" applyFont="1" applyBorder="1" applyAlignment="1" applyProtection="1">
      <alignment horizontal="center" vertical="center" shrinkToFit="1"/>
    </xf>
    <xf numFmtId="0" fontId="6" fillId="0" borderId="33" xfId="2" applyNumberFormat="1" applyFont="1" applyBorder="1" applyAlignment="1" applyProtection="1">
      <alignment horizontal="center" vertical="center" shrinkToFit="1"/>
    </xf>
    <xf numFmtId="0" fontId="6" fillId="0" borderId="4" xfId="2" applyNumberFormat="1" applyFont="1" applyBorder="1" applyAlignment="1" applyProtection="1">
      <alignment horizontal="center" vertical="center"/>
    </xf>
    <xf numFmtId="0" fontId="6" fillId="0" borderId="26" xfId="2" applyNumberFormat="1" applyFont="1" applyBorder="1" applyAlignment="1" applyProtection="1">
      <alignment horizontal="center" vertical="center"/>
    </xf>
    <xf numFmtId="0" fontId="6" fillId="0" borderId="33" xfId="2" applyNumberFormat="1" applyFont="1" applyBorder="1" applyAlignment="1" applyProtection="1">
      <alignment horizontal="center" vertical="center"/>
    </xf>
    <xf numFmtId="0" fontId="6" fillId="0" borderId="28" xfId="2" applyNumberFormat="1" applyFont="1" applyBorder="1" applyAlignment="1" applyProtection="1">
      <alignment horizontal="center" vertical="center" shrinkToFit="1"/>
    </xf>
    <xf numFmtId="0" fontId="0" fillId="0" borderId="3" xfId="2" applyNumberFormat="1" applyFont="1" applyBorder="1" applyAlignment="1" applyProtection="1">
      <alignment horizontal="center" vertical="center"/>
    </xf>
    <xf numFmtId="0" fontId="0" fillId="0" borderId="31" xfId="2" applyNumberFormat="1" applyFont="1" applyBorder="1" applyAlignment="1" applyProtection="1">
      <alignment horizontal="center" vertical="center"/>
    </xf>
    <xf numFmtId="0" fontId="0" fillId="0" borderId="32" xfId="2" applyNumberFormat="1" applyFont="1" applyBorder="1" applyAlignment="1" applyProtection="1">
      <alignment horizontal="center" vertical="center"/>
    </xf>
    <xf numFmtId="0" fontId="6" fillId="0" borderId="27" xfId="2" applyNumberFormat="1" applyFont="1" applyBorder="1" applyAlignment="1" applyProtection="1">
      <alignment horizontal="center" vertical="center" shrinkToFit="1"/>
    </xf>
    <xf numFmtId="0" fontId="6" fillId="0" borderId="11" xfId="2" applyNumberFormat="1" applyFont="1" applyBorder="1" applyAlignment="1" applyProtection="1">
      <alignment vertical="center"/>
    </xf>
    <xf numFmtId="0" fontId="6" fillId="0" borderId="55" xfId="2" applyNumberFormat="1" applyFont="1" applyBorder="1" applyAlignment="1" applyProtection="1">
      <alignment vertical="center"/>
    </xf>
    <xf numFmtId="0" fontId="6" fillId="0" borderId="27" xfId="2" applyNumberFormat="1" applyFont="1" applyBorder="1" applyAlignment="1" applyProtection="1">
      <alignment vertical="center"/>
    </xf>
    <xf numFmtId="0" fontId="6" fillId="0" borderId="33" xfId="2" applyNumberFormat="1" applyFont="1" applyBorder="1" applyAlignment="1" applyProtection="1">
      <alignment vertical="center"/>
    </xf>
    <xf numFmtId="0" fontId="0" fillId="0" borderId="4" xfId="2" applyNumberFormat="1" applyFont="1" applyBorder="1" applyAlignment="1" applyProtection="1">
      <alignment horizontal="center" vertical="center"/>
    </xf>
    <xf numFmtId="0" fontId="0" fillId="0" borderId="26" xfId="2" applyNumberFormat="1" applyFont="1" applyBorder="1" applyAlignment="1" applyProtection="1">
      <alignment horizontal="center" vertical="center"/>
    </xf>
    <xf numFmtId="0" fontId="0" fillId="0" borderId="33" xfId="2" applyNumberFormat="1" applyFont="1" applyBorder="1" applyAlignment="1" applyProtection="1">
      <alignment horizontal="center" vertical="center"/>
    </xf>
    <xf numFmtId="0" fontId="0" fillId="0" borderId="0" xfId="2" applyNumberFormat="1" applyFont="1" applyFill="1" applyBorder="1" applyAlignment="1" applyProtection="1">
      <alignment vertical="center" shrinkToFit="1"/>
    </xf>
    <xf numFmtId="0" fontId="0" fillId="0" borderId="0" xfId="2" applyNumberFormat="1" applyFont="1" applyFill="1" applyBorder="1" applyAlignment="1" applyProtection="1">
      <alignment vertical="center"/>
    </xf>
    <xf numFmtId="0" fontId="7" fillId="0" borderId="3" xfId="0" applyNumberFormat="1" applyFont="1" applyFill="1" applyBorder="1" applyAlignment="1" applyProtection="1">
      <alignment horizontal="center" vertical="center" wrapText="1" shrinkToFit="1"/>
    </xf>
    <xf numFmtId="0" fontId="7" fillId="0" borderId="31" xfId="0" applyNumberFormat="1" applyFont="1" applyFill="1" applyBorder="1" applyAlignment="1" applyProtection="1">
      <alignment horizontal="center" vertical="center" shrinkToFit="1"/>
    </xf>
    <xf numFmtId="0" fontId="7" fillId="0" borderId="46" xfId="0" applyNumberFormat="1" applyFont="1" applyFill="1" applyBorder="1" applyAlignment="1" applyProtection="1">
      <alignment horizontal="center" vertical="center" shrinkToFit="1"/>
    </xf>
    <xf numFmtId="0" fontId="0" fillId="0" borderId="12" xfId="0" applyNumberFormat="1" applyFill="1" applyBorder="1" applyAlignment="1" applyProtection="1">
      <alignment horizontal="center" vertical="center"/>
    </xf>
    <xf numFmtId="0" fontId="0" fillId="0" borderId="13" xfId="0" applyNumberFormat="1" applyFill="1" applyBorder="1" applyAlignment="1" applyProtection="1">
      <alignment horizontal="center" vertical="center"/>
    </xf>
    <xf numFmtId="0" fontId="7" fillId="0" borderId="4"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horizontal="center" vertical="center" shrinkToFit="1"/>
    </xf>
    <xf numFmtId="0" fontId="7" fillId="0" borderId="27" xfId="0" applyNumberFormat="1" applyFont="1" applyFill="1" applyBorder="1" applyAlignment="1" applyProtection="1">
      <alignment horizontal="center" vertical="center" shrinkToFit="1"/>
    </xf>
    <xf numFmtId="0" fontId="0" fillId="0" borderId="11" xfId="0" applyNumberFormat="1" applyFill="1" applyBorder="1" applyAlignment="1" applyProtection="1">
      <alignment horizontal="center" vertical="center"/>
    </xf>
    <xf numFmtId="0" fontId="0" fillId="0" borderId="14" xfId="0" applyNumberFormat="1" applyFill="1" applyBorder="1" applyAlignment="1" applyProtection="1">
      <alignment horizontal="center" vertical="center"/>
    </xf>
    <xf numFmtId="0" fontId="1" fillId="0" borderId="0" xfId="2" applyNumberFormat="1" applyFont="1" applyBorder="1" applyAlignment="1" applyProtection="1">
      <alignment horizontal="center" vertical="center" shrinkToFit="1"/>
    </xf>
    <xf numFmtId="0" fontId="0" fillId="0" borderId="0" xfId="0" applyNumberFormat="1" applyFill="1" applyBorder="1" applyAlignment="1" applyProtection="1">
      <alignment horizontal="center" vertical="center"/>
    </xf>
    <xf numFmtId="0" fontId="6" fillId="0" borderId="18" xfId="0" applyNumberFormat="1" applyFont="1" applyFill="1" applyBorder="1" applyAlignment="1" applyProtection="1">
      <alignment horizontal="distributed" vertical="center" indent="1" shrinkToFit="1"/>
    </xf>
    <xf numFmtId="0" fontId="6" fillId="0" borderId="12" xfId="0" applyNumberFormat="1" applyFont="1" applyFill="1" applyBorder="1" applyAlignment="1" applyProtection="1">
      <alignment horizontal="distributed" vertical="center" indent="1" shrinkToFit="1"/>
    </xf>
    <xf numFmtId="0" fontId="6" fillId="0" borderId="19" xfId="2" applyNumberFormat="1" applyFont="1" applyBorder="1" applyAlignment="1" applyProtection="1">
      <alignment horizontal="center" vertical="center" shrinkToFit="1"/>
    </xf>
    <xf numFmtId="0" fontId="6" fillId="0" borderId="20" xfId="2" applyNumberFormat="1" applyFont="1" applyBorder="1" applyAlignment="1" applyProtection="1">
      <alignment horizontal="center" vertical="center" shrinkToFit="1"/>
    </xf>
    <xf numFmtId="0" fontId="6" fillId="0" borderId="0" xfId="2" applyNumberFormat="1" applyFont="1" applyBorder="1" applyAlignment="1" applyProtection="1">
      <alignment vertical="center" shrinkToFit="1"/>
    </xf>
    <xf numFmtId="0" fontId="6" fillId="0" borderId="18" xfId="2" applyNumberFormat="1" applyFont="1" applyBorder="1" applyAlignment="1" applyProtection="1">
      <alignment horizontal="center" vertical="center" wrapText="1" shrinkToFit="1"/>
    </xf>
    <xf numFmtId="0" fontId="6" fillId="0" borderId="19" xfId="0" applyNumberFormat="1" applyFont="1" applyFill="1" applyBorder="1" applyAlignment="1" applyProtection="1">
      <alignment horizontal="center" vertical="center" shrinkToFit="1"/>
    </xf>
    <xf numFmtId="0" fontId="6" fillId="0" borderId="20" xfId="0" applyNumberFormat="1" applyFont="1" applyFill="1" applyBorder="1" applyAlignment="1" applyProtection="1">
      <alignment horizontal="center" vertical="center" shrinkToFit="1"/>
    </xf>
    <xf numFmtId="0" fontId="0" fillId="0" borderId="0" xfId="0" applyNumberFormat="1" applyFill="1" applyBorder="1" applyProtection="1">
      <alignment vertical="center"/>
    </xf>
    <xf numFmtId="0" fontId="6" fillId="0" borderId="8" xfId="0" applyNumberFormat="1" applyFont="1" applyFill="1" applyBorder="1" applyAlignment="1" applyProtection="1">
      <alignment horizontal="distributed" vertical="center" indent="1" shrinkToFit="1"/>
    </xf>
    <xf numFmtId="0" fontId="6" fillId="0" borderId="9" xfId="0" applyNumberFormat="1" applyFont="1" applyFill="1" applyBorder="1" applyAlignment="1" applyProtection="1">
      <alignment horizontal="distributed" vertical="center" indent="1" shrinkToFit="1"/>
    </xf>
    <xf numFmtId="0" fontId="6" fillId="0" borderId="29" xfId="2" applyNumberFormat="1" applyFont="1" applyBorder="1" applyAlignment="1" applyProtection="1">
      <alignment horizontal="center" vertical="center" shrinkToFit="1"/>
    </xf>
    <xf numFmtId="0" fontId="6" fillId="0" borderId="30" xfId="2" applyNumberFormat="1" applyFont="1" applyBorder="1" applyAlignment="1" applyProtection="1">
      <alignment horizontal="center" vertical="center" shrinkToFit="1"/>
    </xf>
    <xf numFmtId="0" fontId="6" fillId="0" borderId="29" xfId="0" applyNumberFormat="1" applyFont="1" applyFill="1" applyBorder="1" applyAlignment="1" applyProtection="1">
      <alignment horizontal="center" vertical="center" shrinkToFit="1"/>
    </xf>
    <xf numFmtId="0" fontId="6" fillId="0" borderId="30" xfId="0" applyNumberFormat="1" applyFont="1" applyFill="1" applyBorder="1" applyAlignment="1" applyProtection="1">
      <alignment horizontal="center" vertical="center" shrinkToFit="1"/>
    </xf>
    <xf numFmtId="0" fontId="6" fillId="0" borderId="16" xfId="2" applyNumberFormat="1" applyFont="1" applyBorder="1" applyAlignment="1" applyProtection="1">
      <alignment horizontal="center" vertical="center" shrinkToFit="1"/>
    </xf>
    <xf numFmtId="0" fontId="6" fillId="0" borderId="17" xfId="2" applyNumberFormat="1" applyFont="1" applyBorder="1" applyAlignment="1" applyProtection="1">
      <alignment horizontal="center" vertical="center" shrinkToFit="1"/>
    </xf>
    <xf numFmtId="0" fontId="6" fillId="0" borderId="16" xfId="0" applyNumberFormat="1" applyFont="1" applyFill="1" applyBorder="1" applyAlignment="1" applyProtection="1">
      <alignment horizontal="center" vertical="center" shrinkToFit="1"/>
    </xf>
    <xf numFmtId="0" fontId="6" fillId="0" borderId="17" xfId="0" applyNumberFormat="1" applyFont="1" applyFill="1" applyBorder="1" applyAlignment="1" applyProtection="1">
      <alignment horizontal="center" vertical="center" shrinkToFit="1"/>
    </xf>
    <xf numFmtId="0" fontId="6" fillId="0" borderId="8" xfId="0" applyNumberFormat="1" applyFont="1" applyFill="1" applyBorder="1" applyAlignment="1" applyProtection="1">
      <alignment horizontal="distributed" vertical="center" indent="1"/>
    </xf>
    <xf numFmtId="0" fontId="6" fillId="0" borderId="9" xfId="0" applyNumberFormat="1" applyFont="1" applyFill="1" applyBorder="1" applyAlignment="1" applyProtection="1">
      <alignment horizontal="distributed" vertical="center" indent="1"/>
    </xf>
    <xf numFmtId="0" fontId="3" fillId="0" borderId="0" xfId="2" applyNumberFormat="1" applyFont="1" applyBorder="1" applyAlignment="1" applyProtection="1">
      <alignment vertical="center"/>
    </xf>
    <xf numFmtId="9" fontId="6" fillId="0" borderId="8" xfId="0" applyNumberFormat="1" applyFont="1" applyFill="1" applyBorder="1" applyAlignment="1" applyProtection="1">
      <alignment horizontal="distributed" vertical="center" indent="1"/>
    </xf>
    <xf numFmtId="0" fontId="6" fillId="0" borderId="9" xfId="2" applyNumberFormat="1" applyFont="1" applyBorder="1" applyAlignment="1" applyProtection="1">
      <alignment horizontal="center" vertical="center"/>
    </xf>
    <xf numFmtId="0" fontId="6" fillId="0" borderId="15" xfId="2" applyNumberFormat="1" applyFont="1" applyBorder="1" applyAlignment="1" applyProtection="1">
      <alignment horizontal="center" vertical="center"/>
    </xf>
    <xf numFmtId="0" fontId="0" fillId="0" borderId="0" xfId="0" applyNumberFormat="1" applyFill="1" applyBorder="1" applyAlignment="1" applyProtection="1">
      <alignment vertical="center"/>
    </xf>
    <xf numFmtId="0" fontId="7" fillId="0" borderId="3" xfId="0" applyNumberFormat="1" applyFont="1" applyFill="1" applyBorder="1" applyAlignment="1" applyProtection="1">
      <alignment horizontal="center" vertical="center" shrinkToFit="1"/>
    </xf>
    <xf numFmtId="0" fontId="6" fillId="0" borderId="10" xfId="0" applyNumberFormat="1" applyFont="1" applyFill="1" applyBorder="1" applyAlignment="1" applyProtection="1">
      <alignment horizontal="distributed" vertical="center" indent="1"/>
    </xf>
    <xf numFmtId="0" fontId="6" fillId="0" borderId="11" xfId="0" applyNumberFormat="1" applyFont="1" applyFill="1" applyBorder="1" applyAlignment="1" applyProtection="1">
      <alignment horizontal="distributed" vertical="center" indent="1"/>
    </xf>
    <xf numFmtId="0" fontId="6" fillId="0" borderId="11" xfId="2" applyNumberFormat="1" applyFont="1" applyBorder="1" applyAlignment="1" applyProtection="1">
      <alignment horizontal="center" vertical="center"/>
    </xf>
    <xf numFmtId="0" fontId="6" fillId="0" borderId="14" xfId="2" applyNumberFormat="1" applyFont="1" applyBorder="1" applyAlignment="1" applyProtection="1">
      <alignment horizontal="center" vertical="center"/>
    </xf>
    <xf numFmtId="179" fontId="0" fillId="0" borderId="62" xfId="0" applyNumberFormat="1" applyBorder="1" applyAlignment="1" applyProtection="1">
      <alignment horizontal="left" vertical="center"/>
    </xf>
    <xf numFmtId="179" fontId="0" fillId="0" borderId="57" xfId="0" applyNumberFormat="1" applyBorder="1" applyAlignment="1" applyProtection="1">
      <alignment horizontal="left" vertical="center"/>
    </xf>
    <xf numFmtId="0" fontId="0" fillId="0" borderId="57" xfId="0" applyNumberFormat="1" applyBorder="1" applyProtection="1">
      <alignment vertical="center"/>
    </xf>
    <xf numFmtId="0" fontId="0" fillId="0" borderId="58" xfId="0" applyNumberFormat="1" applyBorder="1" applyProtection="1">
      <alignment vertical="center"/>
    </xf>
    <xf numFmtId="179" fontId="0" fillId="0" borderId="9" xfId="0" applyNumberFormat="1" applyBorder="1" applyAlignment="1" applyProtection="1">
      <alignment horizontal="left" vertical="center"/>
    </xf>
    <xf numFmtId="178" fontId="0" fillId="0" borderId="63" xfId="0" applyNumberFormat="1" applyFont="1" applyBorder="1" applyAlignment="1" applyProtection="1">
      <alignment horizontal="center" vertical="center"/>
    </xf>
    <xf numFmtId="0" fontId="0" fillId="0" borderId="9" xfId="0" applyNumberFormat="1" applyBorder="1" applyAlignment="1" applyProtection="1">
      <alignment vertical="center" wrapText="1"/>
    </xf>
    <xf numFmtId="0" fontId="0" fillId="0" borderId="9" xfId="0" applyBorder="1" applyAlignment="1" applyProtection="1">
      <alignment vertical="center" wrapText="1"/>
    </xf>
    <xf numFmtId="0" fontId="0" fillId="0" borderId="9" xfId="0" applyNumberFormat="1" applyBorder="1" applyAlignment="1" applyProtection="1">
      <alignment vertical="center"/>
    </xf>
    <xf numFmtId="9" fontId="0" fillId="0" borderId="9" xfId="1" applyNumberFormat="1" applyFont="1" applyBorder="1" applyAlignment="1" applyProtection="1">
      <alignment horizontal="center" vertical="center"/>
    </xf>
    <xf numFmtId="0" fontId="0" fillId="0" borderId="62" xfId="0" applyNumberFormat="1" applyFont="1" applyBorder="1" applyAlignment="1" applyProtection="1">
      <alignment horizontal="center" vertical="center"/>
    </xf>
    <xf numFmtId="0" fontId="0" fillId="0" borderId="58" xfId="0" applyNumberFormat="1" applyFont="1" applyBorder="1" applyAlignment="1" applyProtection="1">
      <alignment horizontal="center" vertical="center"/>
    </xf>
    <xf numFmtId="0" fontId="0" fillId="0" borderId="0" xfId="0" applyNumberFormat="1" applyBorder="1" applyProtection="1">
      <alignment vertical="center"/>
    </xf>
    <xf numFmtId="178" fontId="0" fillId="0" borderId="9" xfId="0" applyNumberFormat="1" applyFont="1" applyBorder="1" applyAlignment="1" applyProtection="1">
      <alignment horizontal="center" vertical="center"/>
    </xf>
    <xf numFmtId="0" fontId="0" fillId="0" borderId="9" xfId="0" applyBorder="1" applyAlignment="1" applyProtection="1">
      <alignment horizontal="left" vertical="center" wrapText="1"/>
    </xf>
    <xf numFmtId="176" fontId="0" fillId="0" borderId="9" xfId="0" applyNumberFormat="1" applyBorder="1" applyAlignment="1" applyProtection="1">
      <alignment horizontal="left" vertical="center" wrapText="1"/>
    </xf>
    <xf numFmtId="176" fontId="0" fillId="0" borderId="62" xfId="0" applyNumberFormat="1" applyBorder="1" applyAlignment="1" applyProtection="1">
      <alignment horizontal="left" vertical="center" wrapText="1"/>
    </xf>
    <xf numFmtId="177" fontId="0" fillId="0" borderId="58" xfId="0" applyNumberFormat="1" applyBorder="1" applyAlignment="1" applyProtection="1">
      <alignment horizontal="left" vertical="center" wrapText="1"/>
    </xf>
    <xf numFmtId="177" fontId="0" fillId="0" borderId="9" xfId="0" applyNumberFormat="1" applyBorder="1" applyAlignment="1" applyProtection="1">
      <alignment horizontal="left" vertical="center" wrapText="1"/>
    </xf>
    <xf numFmtId="0" fontId="0" fillId="0" borderId="62" xfId="0" applyBorder="1" applyAlignment="1" applyProtection="1">
      <alignment horizontal="left" vertical="center" wrapText="1"/>
    </xf>
    <xf numFmtId="0" fontId="0" fillId="0" borderId="9" xfId="0" applyNumberFormat="1" applyBorder="1" applyAlignment="1" applyProtection="1">
      <alignment horizontal="center" vertical="center" shrinkToFit="1"/>
    </xf>
    <xf numFmtId="38" fontId="0" fillId="0" borderId="9" xfId="2" applyFont="1" applyBorder="1" applyAlignment="1" applyProtection="1">
      <alignment horizontal="center" vertical="center" shrinkToFit="1"/>
    </xf>
    <xf numFmtId="0" fontId="0" fillId="0" borderId="9" xfId="0" applyNumberFormat="1" applyBorder="1" applyAlignment="1" applyProtection="1">
      <alignment horizontal="left" vertical="center" wrapText="1"/>
    </xf>
    <xf numFmtId="0" fontId="0" fillId="0" borderId="9" xfId="0" applyNumberFormat="1" applyBorder="1" applyAlignment="1" applyProtection="1">
      <alignment horizontal="center" vertical="center"/>
    </xf>
    <xf numFmtId="0" fontId="0" fillId="0" borderId="9" xfId="0" applyNumberFormat="1" applyBorder="1" applyAlignment="1" applyProtection="1">
      <alignment horizontal="left" vertical="center"/>
    </xf>
    <xf numFmtId="0" fontId="0" fillId="0" borderId="9" xfId="0" applyBorder="1" applyAlignment="1" applyProtection="1">
      <alignment horizontal="center" vertical="center"/>
    </xf>
    <xf numFmtId="179" fontId="0" fillId="0" borderId="5" xfId="0" applyNumberFormat="1" applyBorder="1" applyAlignment="1" applyProtection="1">
      <alignment horizontal="left" vertical="center"/>
    </xf>
    <xf numFmtId="179" fontId="0" fillId="0" borderId="6" xfId="0" applyNumberFormat="1" applyBorder="1" applyAlignment="1" applyProtection="1">
      <alignment horizontal="left" vertical="center"/>
    </xf>
    <xf numFmtId="179" fontId="0" fillId="0" borderId="64" xfId="0" applyNumberFormat="1" applyBorder="1" applyAlignment="1" applyProtection="1">
      <alignment horizontal="left" vertical="center"/>
    </xf>
    <xf numFmtId="178" fontId="0" fillId="0" borderId="64" xfId="0" applyNumberFormat="1" applyFont="1" applyBorder="1" applyAlignment="1" applyProtection="1">
      <alignment horizontal="center" vertical="center"/>
    </xf>
    <xf numFmtId="0" fontId="0" fillId="0" borderId="64" xfId="0" applyNumberFormat="1" applyBorder="1" applyAlignment="1" applyProtection="1">
      <alignment horizontal="left" vertical="center"/>
    </xf>
    <xf numFmtId="0" fontId="0" fillId="0" borderId="64" xfId="0" applyNumberFormat="1" applyBorder="1" applyAlignment="1" applyProtection="1">
      <alignment horizontal="center" vertical="center"/>
    </xf>
    <xf numFmtId="0" fontId="0" fillId="0" borderId="0" xfId="0" applyNumberFormat="1" applyAlignment="1" applyProtection="1">
      <alignment horizontal="left" vertical="center" wrapText="1"/>
    </xf>
    <xf numFmtId="0" fontId="6" fillId="2" borderId="38" xfId="2" applyNumberFormat="1" applyFont="1" applyFill="1" applyBorder="1" applyAlignment="1" applyProtection="1">
      <alignment horizontal="center" vertical="center"/>
      <protection locked="0"/>
    </xf>
    <xf numFmtId="0" fontId="6" fillId="2" borderId="1" xfId="2" applyNumberFormat="1" applyFont="1" applyFill="1" applyBorder="1" applyAlignment="1" applyProtection="1">
      <alignment horizontal="center" vertical="center"/>
      <protection locked="0"/>
    </xf>
    <xf numFmtId="0" fontId="6" fillId="2" borderId="45" xfId="2" applyNumberFormat="1" applyFont="1" applyFill="1" applyBorder="1" applyAlignment="1" applyProtection="1">
      <alignment vertical="center"/>
      <protection locked="0"/>
    </xf>
    <xf numFmtId="0" fontId="6" fillId="2" borderId="46" xfId="2" applyNumberFormat="1" applyFont="1" applyFill="1" applyBorder="1" applyAlignment="1" applyProtection="1">
      <alignment vertical="center"/>
      <protection locked="0"/>
    </xf>
    <xf numFmtId="0" fontId="6" fillId="2" borderId="32" xfId="2" applyNumberFormat="1" applyFont="1" applyFill="1" applyBorder="1" applyAlignment="1" applyProtection="1">
      <alignment vertical="center"/>
      <protection locked="0"/>
    </xf>
    <xf numFmtId="0" fontId="6" fillId="2" borderId="47" xfId="2" applyNumberFormat="1" applyFont="1" applyFill="1" applyBorder="1" applyAlignment="1" applyProtection="1">
      <alignment vertical="center"/>
      <protection locked="0"/>
    </xf>
    <xf numFmtId="0" fontId="6" fillId="2" borderId="48" xfId="2" applyNumberFormat="1" applyFont="1" applyFill="1" applyBorder="1" applyAlignment="1" applyProtection="1">
      <alignment vertical="center"/>
      <protection locked="0"/>
    </xf>
    <xf numFmtId="0" fontId="6" fillId="2" borderId="49" xfId="2" applyNumberFormat="1" applyFont="1" applyFill="1" applyBorder="1" applyAlignment="1" applyProtection="1">
      <alignment vertical="center"/>
      <protection locked="0"/>
    </xf>
    <xf numFmtId="0" fontId="6" fillId="2" borderId="9" xfId="2" applyNumberFormat="1" applyFont="1" applyFill="1" applyBorder="1" applyAlignment="1" applyProtection="1">
      <alignment horizontal="right" vertical="center"/>
      <protection locked="0"/>
    </xf>
    <xf numFmtId="0" fontId="6" fillId="2" borderId="9" xfId="2" applyNumberFormat="1" applyFont="1" applyFill="1" applyBorder="1" applyAlignment="1" applyProtection="1">
      <alignment vertical="center"/>
      <protection locked="0"/>
    </xf>
    <xf numFmtId="0" fontId="6" fillId="2" borderId="15" xfId="2" applyNumberFormat="1" applyFont="1" applyFill="1" applyBorder="1" applyAlignment="1" applyProtection="1">
      <alignment vertical="center"/>
      <protection locked="0"/>
    </xf>
    <xf numFmtId="0" fontId="6" fillId="2" borderId="11" xfId="2" applyNumberFormat="1" applyFont="1" applyFill="1" applyBorder="1" applyAlignment="1" applyProtection="1">
      <alignment vertical="center"/>
      <protection locked="0"/>
    </xf>
    <xf numFmtId="0" fontId="6" fillId="2" borderId="14" xfId="2" applyNumberFormat="1" applyFont="1" applyFill="1" applyBorder="1" applyAlignment="1" applyProtection="1">
      <alignment vertical="center"/>
      <protection locked="0"/>
    </xf>
    <xf numFmtId="0" fontId="0" fillId="2" borderId="29" xfId="2" applyNumberFormat="1" applyFont="1" applyFill="1" applyBorder="1" applyAlignment="1" applyProtection="1">
      <alignment horizontal="center" vertical="center"/>
      <protection locked="0"/>
    </xf>
    <xf numFmtId="0" fontId="0" fillId="2" borderId="30" xfId="2" applyNumberFormat="1" applyFont="1" applyFill="1" applyBorder="1" applyAlignment="1" applyProtection="1">
      <alignment horizontal="center" vertical="center"/>
      <protection locked="0"/>
    </xf>
    <xf numFmtId="0" fontId="0" fillId="2" borderId="3" xfId="2" applyNumberFormat="1" applyFont="1" applyFill="1" applyBorder="1" applyAlignment="1" applyProtection="1">
      <alignment horizontal="center" vertical="center"/>
      <protection locked="0"/>
    </xf>
    <xf numFmtId="0" fontId="0" fillId="2" borderId="31" xfId="2" applyNumberFormat="1" applyFont="1" applyFill="1" applyBorder="1" applyAlignment="1" applyProtection="1">
      <alignment horizontal="center" vertical="center"/>
      <protection locked="0"/>
    </xf>
    <xf numFmtId="0" fontId="0" fillId="2" borderId="32" xfId="2" applyNumberFormat="1" applyFont="1" applyFill="1" applyBorder="1" applyAlignment="1" applyProtection="1">
      <alignment horizontal="center" vertical="center"/>
      <protection locked="0"/>
    </xf>
    <xf numFmtId="0" fontId="0" fillId="2" borderId="4" xfId="2" applyNumberFormat="1" applyFont="1" applyFill="1" applyBorder="1" applyAlignment="1" applyProtection="1">
      <alignment horizontal="center" vertical="center"/>
      <protection locked="0"/>
    </xf>
    <xf numFmtId="0" fontId="0" fillId="2" borderId="26" xfId="2" applyNumberFormat="1" applyFont="1" applyFill="1" applyBorder="1" applyAlignment="1" applyProtection="1">
      <alignment horizontal="center" vertical="center"/>
      <protection locked="0"/>
    </xf>
    <xf numFmtId="0" fontId="0" fillId="2" borderId="33" xfId="2" applyNumberFormat="1" applyFont="1" applyFill="1" applyBorder="1" applyAlignment="1" applyProtection="1">
      <alignment horizontal="center" vertical="center"/>
      <protection locked="0"/>
    </xf>
    <xf numFmtId="0" fontId="6" fillId="3" borderId="9" xfId="2" applyNumberFormat="1" applyFont="1" applyFill="1" applyBorder="1" applyAlignment="1" applyProtection="1">
      <alignment horizontal="center" vertical="center"/>
      <protection locked="0"/>
    </xf>
    <xf numFmtId="0" fontId="6" fillId="3" borderId="15" xfId="2" applyNumberFormat="1" applyFont="1" applyFill="1" applyBorder="1" applyAlignment="1" applyProtection="1">
      <alignment horizontal="center" vertical="center"/>
      <protection locked="0"/>
    </xf>
    <xf numFmtId="0" fontId="6" fillId="3" borderId="8" xfId="2" applyNumberFormat="1" applyFont="1" applyFill="1" applyBorder="1" applyAlignment="1" applyProtection="1">
      <alignment horizontal="center" vertical="center"/>
      <protection locked="0"/>
    </xf>
    <xf numFmtId="0" fontId="6" fillId="3" borderId="10" xfId="2" applyNumberFormat="1" applyFont="1" applyFill="1" applyBorder="1" applyAlignment="1" applyProtection="1">
      <alignment horizontal="center" vertical="center"/>
      <protection locked="0"/>
    </xf>
    <xf numFmtId="0" fontId="6" fillId="3" borderId="11" xfId="2" applyNumberFormat="1" applyFont="1" applyFill="1" applyBorder="1" applyAlignment="1" applyProtection="1">
      <alignment horizontal="center" vertical="center"/>
      <protection locked="0"/>
    </xf>
    <xf numFmtId="0" fontId="6" fillId="3" borderId="14" xfId="2" applyNumberFormat="1" applyFont="1" applyFill="1" applyBorder="1" applyAlignment="1" applyProtection="1">
      <alignment horizontal="center" vertical="center"/>
      <protection locked="0"/>
    </xf>
    <xf numFmtId="0" fontId="0" fillId="3" borderId="9" xfId="0" applyNumberFormat="1" applyFont="1" applyFill="1" applyBorder="1" applyAlignment="1" applyProtection="1">
      <alignment horizontal="center" vertical="center"/>
      <protection locked="0"/>
    </xf>
    <xf numFmtId="0" fontId="0" fillId="3" borderId="9" xfId="0" applyNumberForma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tabSelected="1" view="pageBreakPreview" topLeftCell="A11" zoomScale="85" zoomScaleNormal="100" zoomScaleSheetLayoutView="85" workbookViewId="0">
      <selection activeCell="AN34" sqref="AN33:AN34"/>
    </sheetView>
  </sheetViews>
  <sheetFormatPr defaultColWidth="9" defaultRowHeight="13.3" x14ac:dyDescent="0.25"/>
  <cols>
    <col min="1" max="38" width="2.61328125" style="1" customWidth="1"/>
    <col min="39" max="16384" width="9" style="1"/>
  </cols>
  <sheetData>
    <row r="1" spans="1:38" x14ac:dyDescent="0.25">
      <c r="A1" s="1" t="s">
        <v>25</v>
      </c>
    </row>
    <row r="2" spans="1:38" ht="20.149999999999999" customHeight="1" x14ac:dyDescent="0.25">
      <c r="G2" s="2" t="s">
        <v>61</v>
      </c>
      <c r="H2" s="2"/>
      <c r="I2" s="2"/>
      <c r="J2" s="2"/>
      <c r="K2" s="2"/>
      <c r="L2" s="2"/>
      <c r="M2" s="2"/>
      <c r="N2" s="2"/>
      <c r="O2" s="2"/>
      <c r="P2" s="2"/>
      <c r="Q2" s="2"/>
      <c r="R2" s="2"/>
      <c r="S2" s="2"/>
      <c r="T2" s="2"/>
      <c r="U2" s="2"/>
      <c r="V2" s="2"/>
      <c r="W2" s="2"/>
      <c r="X2" s="2"/>
      <c r="Y2" s="2"/>
      <c r="Z2" s="2"/>
      <c r="AA2" s="2"/>
      <c r="AB2" s="2"/>
      <c r="AC2" s="2"/>
      <c r="AD2" s="2"/>
    </row>
    <row r="3" spans="1:38" ht="20.149999999999999" customHeight="1" thickBot="1" x14ac:dyDescent="0.3">
      <c r="I3" s="3" t="s">
        <v>70</v>
      </c>
      <c r="J3" s="3"/>
      <c r="K3" s="3"/>
      <c r="L3" s="3"/>
      <c r="M3" s="3"/>
      <c r="N3" s="3"/>
      <c r="O3" s="3"/>
      <c r="P3" s="3"/>
      <c r="Q3" s="3"/>
      <c r="R3" s="3"/>
      <c r="S3" s="3"/>
      <c r="T3" s="3"/>
      <c r="U3" s="3"/>
      <c r="V3" s="3"/>
      <c r="W3" s="3"/>
      <c r="X3" s="3"/>
      <c r="Y3" s="3"/>
      <c r="Z3" s="3"/>
      <c r="AA3" s="3"/>
      <c r="AB3" s="3"/>
    </row>
    <row r="4" spans="1:38" ht="20.149999999999999" customHeight="1" thickBot="1" x14ac:dyDescent="0.3">
      <c r="D4" s="4"/>
      <c r="E4" s="5"/>
      <c r="F4" s="6" t="s">
        <v>11</v>
      </c>
      <c r="G4" s="6"/>
      <c r="H4" s="6"/>
      <c r="I4" s="6"/>
      <c r="J4" s="6"/>
      <c r="K4" s="6"/>
      <c r="L4" s="6"/>
      <c r="M4" s="6"/>
      <c r="N4" s="6"/>
      <c r="O4" s="6"/>
      <c r="P4" s="6"/>
      <c r="Q4" s="6"/>
      <c r="R4" s="6"/>
      <c r="S4" s="6"/>
      <c r="T4" s="6"/>
      <c r="U4" s="6"/>
      <c r="V4" s="6"/>
      <c r="W4" s="6"/>
      <c r="X4" s="6"/>
      <c r="Y4" s="6"/>
      <c r="Z4" s="6"/>
      <c r="AA4" s="6"/>
      <c r="AB4" s="6"/>
      <c r="AC4" s="6"/>
      <c r="AD4" s="6"/>
      <c r="AE4" s="6"/>
      <c r="AF4" s="5"/>
      <c r="AG4" s="7"/>
    </row>
    <row r="5" spans="1:38" ht="13.5" customHeight="1" x14ac:dyDescent="0.25">
      <c r="A5" s="1" t="s">
        <v>12</v>
      </c>
    </row>
    <row r="6" spans="1:38" ht="13.5" customHeight="1" x14ac:dyDescent="0.25">
      <c r="A6" s="1" t="s">
        <v>18</v>
      </c>
      <c r="B6" s="8" t="s">
        <v>64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13.5" customHeight="1" x14ac:dyDescent="0.25">
      <c r="A7" s="1" t="s">
        <v>19</v>
      </c>
      <c r="B7" s="8" t="s">
        <v>26</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row>
    <row r="8" spans="1:38" ht="13.5" customHeight="1" x14ac:dyDescent="0.25">
      <c r="B8" s="8" t="s">
        <v>13</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row>
    <row r="9" spans="1:38" ht="13.5" customHeight="1" x14ac:dyDescent="0.25">
      <c r="A9" s="1" t="s">
        <v>20</v>
      </c>
      <c r="B9" s="8" t="s">
        <v>24</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row>
    <row r="10" spans="1:38" ht="13.5" customHeight="1" x14ac:dyDescent="0.25">
      <c r="B10" s="8" t="s">
        <v>44</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row>
    <row r="11" spans="1:38" ht="13.5" customHeight="1" thickBot="1" x14ac:dyDescent="0.3">
      <c r="A11" s="1" t="s">
        <v>21</v>
      </c>
      <c r="B11" s="8" t="s">
        <v>62</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row>
    <row r="12" spans="1:38" ht="13.5" customHeight="1" x14ac:dyDescent="0.25">
      <c r="A12" s="9" t="s">
        <v>22</v>
      </c>
      <c r="B12" s="10"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1"/>
    </row>
    <row r="13" spans="1:38" ht="13.5" customHeight="1" thickBot="1" x14ac:dyDescent="0.3">
      <c r="A13" s="12"/>
      <c r="B13" s="13" t="s">
        <v>45</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1:38" ht="10" customHeight="1" x14ac:dyDescent="0.25"/>
    <row r="15" spans="1:38" ht="13.5" customHeight="1" thickBot="1" x14ac:dyDescent="0.3">
      <c r="A15" s="1" t="s">
        <v>23</v>
      </c>
      <c r="B15" s="8" t="s">
        <v>15</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row>
    <row r="16" spans="1:38" ht="13.5" customHeight="1" thickTop="1" x14ac:dyDescent="0.25">
      <c r="A16" s="15" t="s">
        <v>27</v>
      </c>
      <c r="B16" s="16"/>
      <c r="C16" s="16"/>
      <c r="D16" s="16"/>
      <c r="E16" s="16"/>
      <c r="F16" s="16"/>
      <c r="G16" s="16"/>
      <c r="H16" s="180">
        <v>2023</v>
      </c>
      <c r="I16" s="181"/>
      <c r="J16" s="17" t="str">
        <f>"年度("&amp;H16+1&amp;"年度適用分）"</f>
        <v>年度(2024年度適用分）</v>
      </c>
      <c r="K16" s="17"/>
      <c r="L16" s="17"/>
      <c r="M16" s="17"/>
      <c r="N16" s="17"/>
      <c r="O16" s="17"/>
      <c r="P16" s="17"/>
      <c r="Q16" s="17"/>
      <c r="R16" s="17"/>
      <c r="S16" s="17"/>
      <c r="T16" s="18"/>
      <c r="U16" s="18"/>
      <c r="V16" s="18"/>
      <c r="W16" s="18"/>
      <c r="X16" s="18"/>
      <c r="Y16" s="18"/>
      <c r="Z16" s="18"/>
      <c r="AA16" s="18"/>
      <c r="AB16" s="18"/>
      <c r="AC16" s="19"/>
      <c r="AD16" s="20"/>
      <c r="AE16" s="21" t="s">
        <v>67</v>
      </c>
      <c r="AF16" s="22"/>
      <c r="AG16" s="22"/>
      <c r="AH16" s="22"/>
      <c r="AI16" s="22"/>
      <c r="AJ16" s="22"/>
      <c r="AK16" s="22"/>
      <c r="AL16" s="23"/>
    </row>
    <row r="17" spans="1:38" ht="13.5" customHeight="1" thickBot="1" x14ac:dyDescent="0.3">
      <c r="A17" s="24"/>
      <c r="B17" s="25"/>
      <c r="C17" s="25"/>
      <c r="D17" s="25"/>
      <c r="E17" s="25"/>
      <c r="F17" s="25"/>
      <c r="G17" s="25"/>
      <c r="H17" s="26" t="s">
        <v>0</v>
      </c>
      <c r="I17" s="26"/>
      <c r="J17" s="26" t="s">
        <v>1</v>
      </c>
      <c r="K17" s="26"/>
      <c r="L17" s="26" t="s">
        <v>2</v>
      </c>
      <c r="M17" s="26"/>
      <c r="N17" s="26" t="s">
        <v>3</v>
      </c>
      <c r="O17" s="26"/>
      <c r="P17" s="26" t="s">
        <v>4</v>
      </c>
      <c r="Q17" s="26"/>
      <c r="R17" s="26" t="s">
        <v>5</v>
      </c>
      <c r="S17" s="26"/>
      <c r="T17" s="26" t="s">
        <v>6</v>
      </c>
      <c r="U17" s="26"/>
      <c r="V17" s="26" t="s">
        <v>7</v>
      </c>
      <c r="W17" s="26"/>
      <c r="X17" s="26" t="s">
        <v>8</v>
      </c>
      <c r="Y17" s="26"/>
      <c r="Z17" s="26" t="s">
        <v>9</v>
      </c>
      <c r="AA17" s="26"/>
      <c r="AB17" s="26" t="s">
        <v>10</v>
      </c>
      <c r="AC17" s="27"/>
      <c r="AD17" s="20"/>
      <c r="AE17" s="28"/>
      <c r="AF17" s="29"/>
      <c r="AG17" s="29"/>
      <c r="AH17" s="29"/>
      <c r="AI17" s="29"/>
      <c r="AJ17" s="29"/>
      <c r="AK17" s="29"/>
      <c r="AL17" s="30"/>
    </row>
    <row r="18" spans="1:38" ht="11.6" customHeight="1" x14ac:dyDescent="0.25">
      <c r="A18" s="31" t="s">
        <v>39</v>
      </c>
      <c r="B18" s="32" t="s">
        <v>35</v>
      </c>
      <c r="C18" s="33"/>
      <c r="D18" s="33"/>
      <c r="E18" s="33"/>
      <c r="F18" s="33"/>
      <c r="G18" s="34"/>
      <c r="H18" s="182"/>
      <c r="I18" s="183"/>
      <c r="J18" s="182"/>
      <c r="K18" s="183"/>
      <c r="L18" s="182"/>
      <c r="M18" s="183"/>
      <c r="N18" s="182"/>
      <c r="O18" s="183"/>
      <c r="P18" s="182"/>
      <c r="Q18" s="183"/>
      <c r="R18" s="182"/>
      <c r="S18" s="183"/>
      <c r="T18" s="182"/>
      <c r="U18" s="183"/>
      <c r="V18" s="182"/>
      <c r="W18" s="183"/>
      <c r="X18" s="182"/>
      <c r="Y18" s="183"/>
      <c r="Z18" s="182"/>
      <c r="AA18" s="183"/>
      <c r="AB18" s="182"/>
      <c r="AC18" s="184"/>
      <c r="AD18" s="20"/>
      <c r="AE18" s="35" t="s">
        <v>16</v>
      </c>
      <c r="AF18" s="36"/>
      <c r="AG18" s="36"/>
      <c r="AH18" s="36"/>
      <c r="AI18" s="36"/>
      <c r="AJ18" s="36"/>
      <c r="AK18" s="36"/>
      <c r="AL18" s="37"/>
    </row>
    <row r="19" spans="1:38" ht="11.6" customHeight="1" x14ac:dyDescent="0.25">
      <c r="A19" s="38"/>
      <c r="B19" s="32"/>
      <c r="C19" s="33"/>
      <c r="D19" s="33"/>
      <c r="E19" s="33"/>
      <c r="F19" s="33"/>
      <c r="G19" s="34"/>
      <c r="H19" s="185"/>
      <c r="I19" s="186"/>
      <c r="J19" s="185"/>
      <c r="K19" s="186"/>
      <c r="L19" s="185"/>
      <c r="M19" s="186"/>
      <c r="N19" s="185"/>
      <c r="O19" s="186"/>
      <c r="P19" s="185"/>
      <c r="Q19" s="186"/>
      <c r="R19" s="185"/>
      <c r="S19" s="186"/>
      <c r="T19" s="185"/>
      <c r="U19" s="186"/>
      <c r="V19" s="185"/>
      <c r="W19" s="186"/>
      <c r="X19" s="185"/>
      <c r="Y19" s="186"/>
      <c r="Z19" s="185"/>
      <c r="AA19" s="186"/>
      <c r="AB19" s="185"/>
      <c r="AC19" s="187"/>
      <c r="AD19" s="20"/>
      <c r="AE19" s="35" t="s">
        <v>17</v>
      </c>
      <c r="AF19" s="36"/>
      <c r="AG19" s="36"/>
      <c r="AH19" s="36"/>
      <c r="AI19" s="36"/>
      <c r="AJ19" s="36"/>
      <c r="AK19" s="36"/>
      <c r="AL19" s="37"/>
    </row>
    <row r="20" spans="1:38" ht="11.6" customHeight="1" x14ac:dyDescent="0.25">
      <c r="A20" s="38"/>
      <c r="B20" s="32" t="s">
        <v>36</v>
      </c>
      <c r="C20" s="33"/>
      <c r="D20" s="33"/>
      <c r="E20" s="33"/>
      <c r="F20" s="33"/>
      <c r="G20" s="34"/>
      <c r="H20" s="39">
        <f>H18*(1/4)</f>
        <v>0</v>
      </c>
      <c r="I20" s="39"/>
      <c r="J20" s="40">
        <f>J18*(1/4)</f>
        <v>0</v>
      </c>
      <c r="K20" s="41"/>
      <c r="L20" s="40">
        <f>L18*(1/4)</f>
        <v>0</v>
      </c>
      <c r="M20" s="41"/>
      <c r="N20" s="40">
        <f>N18*(1/4)</f>
        <v>0</v>
      </c>
      <c r="O20" s="41"/>
      <c r="P20" s="40">
        <f>P18*(1/4)</f>
        <v>0</v>
      </c>
      <c r="Q20" s="41"/>
      <c r="R20" s="40">
        <f>R18*(1/4)</f>
        <v>0</v>
      </c>
      <c r="S20" s="41"/>
      <c r="T20" s="40">
        <f>T18*(1/4)</f>
        <v>0</v>
      </c>
      <c r="U20" s="41"/>
      <c r="V20" s="40">
        <f>V18*(1/4)</f>
        <v>0</v>
      </c>
      <c r="W20" s="41"/>
      <c r="X20" s="40">
        <f>X18*(1/4)</f>
        <v>0</v>
      </c>
      <c r="Y20" s="41"/>
      <c r="Z20" s="40">
        <f>Z18*(1/4)</f>
        <v>0</v>
      </c>
      <c r="AA20" s="41"/>
      <c r="AB20" s="40">
        <f>AB18*(1/4)</f>
        <v>0</v>
      </c>
      <c r="AC20" s="42"/>
      <c r="AD20" s="20"/>
      <c r="AE20" s="35" t="s">
        <v>68</v>
      </c>
      <c r="AF20" s="36"/>
      <c r="AG20" s="36"/>
      <c r="AH20" s="36"/>
      <c r="AI20" s="36"/>
      <c r="AJ20" s="36"/>
      <c r="AK20" s="36"/>
      <c r="AL20" s="37"/>
    </row>
    <row r="21" spans="1:38" ht="7.3" customHeight="1" x14ac:dyDescent="0.25">
      <c r="A21" s="38"/>
      <c r="B21" s="43"/>
      <c r="C21" s="44"/>
      <c r="D21" s="44"/>
      <c r="E21" s="44"/>
      <c r="F21" s="44"/>
      <c r="G21" s="45"/>
      <c r="H21" s="39"/>
      <c r="I21" s="39"/>
      <c r="J21" s="46"/>
      <c r="K21" s="47"/>
      <c r="L21" s="46"/>
      <c r="M21" s="47"/>
      <c r="N21" s="46"/>
      <c r="O21" s="47"/>
      <c r="P21" s="46"/>
      <c r="Q21" s="47"/>
      <c r="R21" s="46"/>
      <c r="S21" s="47"/>
      <c r="T21" s="46"/>
      <c r="U21" s="47"/>
      <c r="V21" s="46"/>
      <c r="W21" s="47"/>
      <c r="X21" s="46"/>
      <c r="Y21" s="47"/>
      <c r="Z21" s="46"/>
      <c r="AA21" s="47"/>
      <c r="AB21" s="46"/>
      <c r="AC21" s="48"/>
      <c r="AD21" s="20"/>
      <c r="AE21" s="49" t="s">
        <v>69</v>
      </c>
      <c r="AF21" s="50"/>
      <c r="AG21" s="50"/>
      <c r="AH21" s="50"/>
      <c r="AI21" s="50"/>
      <c r="AJ21" s="50"/>
      <c r="AK21" s="50"/>
      <c r="AL21" s="51"/>
    </row>
    <row r="22" spans="1:38" x14ac:dyDescent="0.25">
      <c r="A22" s="38"/>
      <c r="B22" s="52" t="s">
        <v>47</v>
      </c>
      <c r="C22" s="53"/>
      <c r="D22" s="53"/>
      <c r="E22" s="53"/>
      <c r="F22" s="53"/>
      <c r="G22" s="54"/>
      <c r="H22" s="188"/>
      <c r="I22" s="188"/>
      <c r="J22" s="188"/>
      <c r="K22" s="188"/>
      <c r="L22" s="188"/>
      <c r="M22" s="188"/>
      <c r="N22" s="188"/>
      <c r="O22" s="188"/>
      <c r="P22" s="188"/>
      <c r="Q22" s="188"/>
      <c r="R22" s="188"/>
      <c r="S22" s="188"/>
      <c r="T22" s="188"/>
      <c r="U22" s="188"/>
      <c r="V22" s="188"/>
      <c r="W22" s="188"/>
      <c r="X22" s="188"/>
      <c r="Y22" s="188"/>
      <c r="Z22" s="189"/>
      <c r="AA22" s="189"/>
      <c r="AB22" s="189"/>
      <c r="AC22" s="190"/>
      <c r="AD22" s="20"/>
      <c r="AE22" s="49"/>
      <c r="AF22" s="50"/>
      <c r="AG22" s="50"/>
      <c r="AH22" s="50"/>
      <c r="AI22" s="50"/>
      <c r="AJ22" s="50"/>
      <c r="AK22" s="50"/>
      <c r="AL22" s="51"/>
    </row>
    <row r="23" spans="1:38" x14ac:dyDescent="0.25">
      <c r="A23" s="38"/>
      <c r="B23" s="32" t="s">
        <v>48</v>
      </c>
      <c r="C23" s="33"/>
      <c r="D23" s="33"/>
      <c r="E23" s="33"/>
      <c r="F23" s="33"/>
      <c r="G23" s="34"/>
      <c r="H23" s="188"/>
      <c r="I23" s="188"/>
      <c r="J23" s="188"/>
      <c r="K23" s="188"/>
      <c r="L23" s="188"/>
      <c r="M23" s="188"/>
      <c r="N23" s="188"/>
      <c r="O23" s="188"/>
      <c r="P23" s="188"/>
      <c r="Q23" s="188"/>
      <c r="R23" s="188"/>
      <c r="S23" s="188"/>
      <c r="T23" s="188"/>
      <c r="U23" s="188"/>
      <c r="V23" s="188"/>
      <c r="W23" s="188"/>
      <c r="X23" s="188"/>
      <c r="Y23" s="188"/>
      <c r="Z23" s="189"/>
      <c r="AA23" s="189"/>
      <c r="AB23" s="189"/>
      <c r="AC23" s="190"/>
      <c r="AD23" s="20"/>
      <c r="AE23" s="49" t="s">
        <v>71</v>
      </c>
      <c r="AF23" s="50"/>
      <c r="AG23" s="50"/>
      <c r="AH23" s="50"/>
      <c r="AI23" s="50"/>
      <c r="AJ23" s="50"/>
      <c r="AK23" s="50"/>
      <c r="AL23" s="51"/>
    </row>
    <row r="24" spans="1:38" ht="13.75" thickBot="1" x14ac:dyDescent="0.3">
      <c r="A24" s="38"/>
      <c r="B24" s="32" t="s">
        <v>28</v>
      </c>
      <c r="C24" s="33"/>
      <c r="D24" s="33"/>
      <c r="E24" s="33"/>
      <c r="F24" s="33"/>
      <c r="G24" s="34"/>
      <c r="H24" s="39">
        <f>H22*(1/2)</f>
        <v>0</v>
      </c>
      <c r="I24" s="39"/>
      <c r="J24" s="40">
        <f>J22*(1/2)</f>
        <v>0</v>
      </c>
      <c r="K24" s="41"/>
      <c r="L24" s="40">
        <f>L22*(1/2)</f>
        <v>0</v>
      </c>
      <c r="M24" s="41"/>
      <c r="N24" s="40">
        <f>N22*(1/2)</f>
        <v>0</v>
      </c>
      <c r="O24" s="41"/>
      <c r="P24" s="40">
        <f>P22*(1/2)</f>
        <v>0</v>
      </c>
      <c r="Q24" s="41"/>
      <c r="R24" s="40">
        <f>R22*(1/2)</f>
        <v>0</v>
      </c>
      <c r="S24" s="41"/>
      <c r="T24" s="40">
        <f>T22*(1/2)</f>
        <v>0</v>
      </c>
      <c r="U24" s="41"/>
      <c r="V24" s="40">
        <f>V22*(1/2)</f>
        <v>0</v>
      </c>
      <c r="W24" s="41"/>
      <c r="X24" s="40">
        <f>X22*(1/2)</f>
        <v>0</v>
      </c>
      <c r="Y24" s="41"/>
      <c r="Z24" s="40">
        <f>Z22*(1/2)</f>
        <v>0</v>
      </c>
      <c r="AA24" s="41"/>
      <c r="AB24" s="40">
        <f>AB22*(1/2)</f>
        <v>0</v>
      </c>
      <c r="AC24" s="42"/>
      <c r="AD24" s="20"/>
      <c r="AE24" s="55"/>
      <c r="AF24" s="56"/>
      <c r="AG24" s="56"/>
      <c r="AH24" s="56"/>
      <c r="AI24" s="56"/>
      <c r="AJ24" s="56"/>
      <c r="AK24" s="56"/>
      <c r="AL24" s="57"/>
    </row>
    <row r="25" spans="1:38" ht="7.3" customHeight="1" thickTop="1" x14ac:dyDescent="0.25">
      <c r="A25" s="38"/>
      <c r="B25" s="43"/>
      <c r="C25" s="44"/>
      <c r="D25" s="44"/>
      <c r="E25" s="44"/>
      <c r="F25" s="44"/>
      <c r="G25" s="45"/>
      <c r="H25" s="39"/>
      <c r="I25" s="39"/>
      <c r="J25" s="46"/>
      <c r="K25" s="47"/>
      <c r="L25" s="46"/>
      <c r="M25" s="47"/>
      <c r="N25" s="46"/>
      <c r="O25" s="47"/>
      <c r="P25" s="46"/>
      <c r="Q25" s="47"/>
      <c r="R25" s="46"/>
      <c r="S25" s="47"/>
      <c r="T25" s="46"/>
      <c r="U25" s="47"/>
      <c r="V25" s="46"/>
      <c r="W25" s="47"/>
      <c r="X25" s="46"/>
      <c r="Y25" s="47"/>
      <c r="Z25" s="46"/>
      <c r="AA25" s="47"/>
      <c r="AB25" s="46"/>
      <c r="AC25" s="48"/>
      <c r="AD25" s="20"/>
      <c r="AE25" s="58"/>
      <c r="AF25" s="58"/>
      <c r="AG25" s="58"/>
      <c r="AH25" s="58"/>
      <c r="AI25" s="58"/>
      <c r="AJ25" s="58"/>
      <c r="AK25" s="58"/>
      <c r="AL25" s="58"/>
    </row>
    <row r="26" spans="1:38" x14ac:dyDescent="0.25">
      <c r="A26" s="38"/>
      <c r="B26" s="52" t="s">
        <v>37</v>
      </c>
      <c r="C26" s="53"/>
      <c r="D26" s="53"/>
      <c r="E26" s="53"/>
      <c r="F26" s="53"/>
      <c r="G26" s="54"/>
      <c r="H26" s="188"/>
      <c r="I26" s="188"/>
      <c r="J26" s="188"/>
      <c r="K26" s="188"/>
      <c r="L26" s="188"/>
      <c r="M26" s="188"/>
      <c r="N26" s="188"/>
      <c r="O26" s="188"/>
      <c r="P26" s="188"/>
      <c r="Q26" s="188"/>
      <c r="R26" s="188"/>
      <c r="S26" s="188"/>
      <c r="T26" s="188"/>
      <c r="U26" s="188"/>
      <c r="V26" s="188"/>
      <c r="W26" s="188"/>
      <c r="X26" s="188"/>
      <c r="Y26" s="188"/>
      <c r="Z26" s="189"/>
      <c r="AA26" s="189"/>
      <c r="AB26" s="189"/>
      <c r="AC26" s="190"/>
      <c r="AD26" s="20"/>
      <c r="AE26" s="59"/>
      <c r="AF26" s="59"/>
      <c r="AG26" s="59"/>
      <c r="AH26" s="59"/>
      <c r="AI26" s="59"/>
      <c r="AJ26" s="59"/>
      <c r="AK26" s="59"/>
      <c r="AL26" s="59"/>
    </row>
    <row r="27" spans="1:38" ht="7.3" customHeight="1" x14ac:dyDescent="0.25">
      <c r="A27" s="38"/>
      <c r="B27" s="32"/>
      <c r="C27" s="33"/>
      <c r="D27" s="33"/>
      <c r="E27" s="33"/>
      <c r="F27" s="33"/>
      <c r="G27" s="34"/>
      <c r="H27" s="188"/>
      <c r="I27" s="188"/>
      <c r="J27" s="188"/>
      <c r="K27" s="188"/>
      <c r="L27" s="188"/>
      <c r="M27" s="188"/>
      <c r="N27" s="188"/>
      <c r="O27" s="188"/>
      <c r="P27" s="188"/>
      <c r="Q27" s="188"/>
      <c r="R27" s="188"/>
      <c r="S27" s="188"/>
      <c r="T27" s="188"/>
      <c r="U27" s="188"/>
      <c r="V27" s="188"/>
      <c r="W27" s="188"/>
      <c r="X27" s="188"/>
      <c r="Y27" s="188"/>
      <c r="Z27" s="189"/>
      <c r="AA27" s="189"/>
      <c r="AB27" s="189"/>
      <c r="AC27" s="190"/>
      <c r="AD27" s="20"/>
      <c r="AE27" s="60"/>
      <c r="AF27" s="60"/>
      <c r="AG27" s="60"/>
      <c r="AH27" s="60"/>
      <c r="AI27" s="60"/>
      <c r="AJ27" s="60"/>
      <c r="AK27" s="60"/>
      <c r="AL27" s="60"/>
    </row>
    <row r="28" spans="1:38" ht="14.15" x14ac:dyDescent="0.25">
      <c r="A28" s="38"/>
      <c r="B28" s="32" t="s">
        <v>29</v>
      </c>
      <c r="C28" s="33"/>
      <c r="D28" s="33"/>
      <c r="E28" s="33"/>
      <c r="F28" s="33"/>
      <c r="G28" s="34"/>
      <c r="H28" s="39">
        <f>H26*(3/4)</f>
        <v>0</v>
      </c>
      <c r="I28" s="39"/>
      <c r="J28" s="39">
        <f>J26*(3/4)</f>
        <v>0</v>
      </c>
      <c r="K28" s="39"/>
      <c r="L28" s="39">
        <f>L26*(3/4)</f>
        <v>0</v>
      </c>
      <c r="M28" s="39"/>
      <c r="N28" s="39">
        <f>N26*(3/4)</f>
        <v>0</v>
      </c>
      <c r="O28" s="39"/>
      <c r="P28" s="39">
        <f>P26*(3/4)</f>
        <v>0</v>
      </c>
      <c r="Q28" s="39"/>
      <c r="R28" s="39">
        <f>R26*(3/4)</f>
        <v>0</v>
      </c>
      <c r="S28" s="39"/>
      <c r="T28" s="39">
        <f>T26*(3/4)</f>
        <v>0</v>
      </c>
      <c r="U28" s="39"/>
      <c r="V28" s="39">
        <f>V26*(3/4)</f>
        <v>0</v>
      </c>
      <c r="W28" s="39"/>
      <c r="X28" s="39">
        <f>X26*(3/4)</f>
        <v>0</v>
      </c>
      <c r="Y28" s="39"/>
      <c r="Z28" s="39">
        <f>Z26*(3/4)</f>
        <v>0</v>
      </c>
      <c r="AA28" s="39"/>
      <c r="AB28" s="39">
        <f>AB26*(3/4)</f>
        <v>0</v>
      </c>
      <c r="AC28" s="61"/>
      <c r="AD28" s="20"/>
      <c r="AE28" s="60"/>
      <c r="AF28" s="60"/>
      <c r="AG28" s="60"/>
      <c r="AH28" s="60"/>
      <c r="AI28" s="60"/>
      <c r="AJ28" s="60"/>
      <c r="AK28" s="60"/>
      <c r="AL28" s="60"/>
    </row>
    <row r="29" spans="1:38" ht="7.3" customHeight="1" x14ac:dyDescent="0.25">
      <c r="A29" s="38"/>
      <c r="B29" s="43"/>
      <c r="C29" s="44"/>
      <c r="D29" s="44"/>
      <c r="E29" s="44"/>
      <c r="F29" s="44"/>
      <c r="G29" s="45"/>
      <c r="H29" s="39"/>
      <c r="I29" s="39"/>
      <c r="J29" s="39"/>
      <c r="K29" s="39"/>
      <c r="L29" s="39"/>
      <c r="M29" s="39"/>
      <c r="N29" s="39"/>
      <c r="O29" s="39"/>
      <c r="P29" s="39"/>
      <c r="Q29" s="39"/>
      <c r="R29" s="39"/>
      <c r="S29" s="39"/>
      <c r="T29" s="39"/>
      <c r="U29" s="39"/>
      <c r="V29" s="39"/>
      <c r="W29" s="39"/>
      <c r="X29" s="39"/>
      <c r="Y29" s="39"/>
      <c r="Z29" s="39"/>
      <c r="AA29" s="39"/>
      <c r="AB29" s="39"/>
      <c r="AC29" s="61"/>
      <c r="AD29" s="20"/>
      <c r="AE29" s="60"/>
      <c r="AF29" s="60"/>
      <c r="AG29" s="60"/>
      <c r="AH29" s="60"/>
      <c r="AI29" s="60"/>
      <c r="AJ29" s="60"/>
      <c r="AK29" s="60"/>
      <c r="AL29" s="60"/>
    </row>
    <row r="30" spans="1:38" ht="14.15" x14ac:dyDescent="0.25">
      <c r="A30" s="38"/>
      <c r="B30" s="52" t="s">
        <v>38</v>
      </c>
      <c r="C30" s="53"/>
      <c r="D30" s="53"/>
      <c r="E30" s="53"/>
      <c r="F30" s="53"/>
      <c r="G30" s="53"/>
      <c r="H30" s="189"/>
      <c r="I30" s="189"/>
      <c r="J30" s="189"/>
      <c r="K30" s="189"/>
      <c r="L30" s="189"/>
      <c r="M30" s="189"/>
      <c r="N30" s="189"/>
      <c r="O30" s="189"/>
      <c r="P30" s="189"/>
      <c r="Q30" s="189"/>
      <c r="R30" s="189"/>
      <c r="S30" s="189"/>
      <c r="T30" s="189"/>
      <c r="U30" s="189"/>
      <c r="V30" s="189"/>
      <c r="W30" s="189"/>
      <c r="X30" s="189"/>
      <c r="Y30" s="189"/>
      <c r="Z30" s="189"/>
      <c r="AA30" s="189"/>
      <c r="AB30" s="189"/>
      <c r="AC30" s="190"/>
      <c r="AD30" s="20"/>
      <c r="AE30" s="60"/>
      <c r="AF30" s="60"/>
      <c r="AG30" s="60"/>
      <c r="AH30" s="60"/>
      <c r="AI30" s="60"/>
      <c r="AJ30" s="60"/>
      <c r="AK30" s="60"/>
      <c r="AL30" s="60"/>
    </row>
    <row r="31" spans="1:38" ht="7.3" customHeight="1" thickBot="1" x14ac:dyDescent="0.3">
      <c r="A31" s="62"/>
      <c r="B31" s="63"/>
      <c r="C31" s="64"/>
      <c r="D31" s="64"/>
      <c r="E31" s="64"/>
      <c r="F31" s="64"/>
      <c r="G31" s="64"/>
      <c r="H31" s="191"/>
      <c r="I31" s="191"/>
      <c r="J31" s="191"/>
      <c r="K31" s="191"/>
      <c r="L31" s="191"/>
      <c r="M31" s="191"/>
      <c r="N31" s="191"/>
      <c r="O31" s="191"/>
      <c r="P31" s="191"/>
      <c r="Q31" s="191"/>
      <c r="R31" s="191"/>
      <c r="S31" s="191"/>
      <c r="T31" s="191"/>
      <c r="U31" s="191"/>
      <c r="V31" s="191"/>
      <c r="W31" s="191"/>
      <c r="X31" s="191"/>
      <c r="Y31" s="191"/>
      <c r="Z31" s="191"/>
      <c r="AA31" s="191"/>
      <c r="AB31" s="191"/>
      <c r="AC31" s="192"/>
      <c r="AD31" s="20"/>
      <c r="AE31" s="60"/>
      <c r="AF31" s="60"/>
      <c r="AG31" s="60"/>
      <c r="AH31" s="60"/>
      <c r="AI31" s="60"/>
      <c r="AJ31" s="60"/>
      <c r="AK31" s="60"/>
      <c r="AL31" s="60"/>
    </row>
    <row r="32" spans="1:38" ht="7.3" customHeight="1" x14ac:dyDescent="0.25">
      <c r="A32" s="65" t="s">
        <v>40</v>
      </c>
      <c r="B32" s="32" t="s">
        <v>41</v>
      </c>
      <c r="C32" s="33"/>
      <c r="D32" s="33"/>
      <c r="E32" s="33"/>
      <c r="F32" s="33"/>
      <c r="G32" s="34"/>
      <c r="H32" s="182"/>
      <c r="I32" s="183"/>
      <c r="J32" s="182"/>
      <c r="K32" s="183"/>
      <c r="L32" s="182"/>
      <c r="M32" s="183"/>
      <c r="N32" s="182"/>
      <c r="O32" s="183"/>
      <c r="P32" s="182"/>
      <c r="Q32" s="183"/>
      <c r="R32" s="182"/>
      <c r="S32" s="183"/>
      <c r="T32" s="182"/>
      <c r="U32" s="183"/>
      <c r="V32" s="182"/>
      <c r="W32" s="183"/>
      <c r="X32" s="182"/>
      <c r="Y32" s="183"/>
      <c r="Z32" s="182"/>
      <c r="AA32" s="183"/>
      <c r="AB32" s="182"/>
      <c r="AC32" s="184"/>
      <c r="AD32" s="20"/>
      <c r="AE32" s="60"/>
      <c r="AF32" s="60"/>
      <c r="AG32" s="60"/>
      <c r="AH32" s="60"/>
      <c r="AI32" s="60"/>
      <c r="AJ32" s="60"/>
      <c r="AK32" s="60"/>
      <c r="AL32" s="60"/>
    </row>
    <row r="33" spans="1:37" ht="7.3" customHeight="1" x14ac:dyDescent="0.25">
      <c r="A33" s="66"/>
      <c r="B33" s="32"/>
      <c r="C33" s="33"/>
      <c r="D33" s="33"/>
      <c r="E33" s="33"/>
      <c r="F33" s="33"/>
      <c r="G33" s="34"/>
      <c r="H33" s="185"/>
      <c r="I33" s="186"/>
      <c r="J33" s="185"/>
      <c r="K33" s="186"/>
      <c r="L33" s="185"/>
      <c r="M33" s="186"/>
      <c r="N33" s="185"/>
      <c r="O33" s="186"/>
      <c r="P33" s="185"/>
      <c r="Q33" s="186"/>
      <c r="R33" s="185"/>
      <c r="S33" s="186"/>
      <c r="T33" s="185"/>
      <c r="U33" s="186"/>
      <c r="V33" s="185"/>
      <c r="W33" s="186"/>
      <c r="X33" s="185"/>
      <c r="Y33" s="186"/>
      <c r="Z33" s="185"/>
      <c r="AA33" s="186"/>
      <c r="AB33" s="185"/>
      <c r="AC33" s="187"/>
      <c r="AD33" s="20"/>
      <c r="AE33" s="20"/>
      <c r="AF33" s="20"/>
      <c r="AG33" s="20"/>
      <c r="AH33" s="20"/>
      <c r="AI33" s="20"/>
      <c r="AJ33" s="20"/>
      <c r="AK33" s="20"/>
    </row>
    <row r="34" spans="1:37" ht="7.3" customHeight="1" x14ac:dyDescent="0.25">
      <c r="A34" s="66"/>
      <c r="B34" s="32" t="s">
        <v>36</v>
      </c>
      <c r="C34" s="33"/>
      <c r="D34" s="33"/>
      <c r="E34" s="33"/>
      <c r="F34" s="33"/>
      <c r="G34" s="34"/>
      <c r="H34" s="39">
        <f>H32*(1/4)</f>
        <v>0</v>
      </c>
      <c r="I34" s="39"/>
      <c r="J34" s="40">
        <f>J32*(1/4)</f>
        <v>0</v>
      </c>
      <c r="K34" s="41"/>
      <c r="L34" s="40">
        <f>L32*(1/4)</f>
        <v>0</v>
      </c>
      <c r="M34" s="41"/>
      <c r="N34" s="40">
        <f>N32*(1/4)</f>
        <v>0</v>
      </c>
      <c r="O34" s="41"/>
      <c r="P34" s="40">
        <f>P32*(1/4)</f>
        <v>0</v>
      </c>
      <c r="Q34" s="41"/>
      <c r="R34" s="40">
        <f>R32*(1/4)</f>
        <v>0</v>
      </c>
      <c r="S34" s="41"/>
      <c r="T34" s="40">
        <f>T32*(1/4)</f>
        <v>0</v>
      </c>
      <c r="U34" s="41"/>
      <c r="V34" s="40">
        <f>V32*(1/4)</f>
        <v>0</v>
      </c>
      <c r="W34" s="41"/>
      <c r="X34" s="40">
        <f>X32*(1/4)</f>
        <v>0</v>
      </c>
      <c r="Y34" s="41"/>
      <c r="Z34" s="40">
        <f>Z32*(1/4)</f>
        <v>0</v>
      </c>
      <c r="AA34" s="41"/>
      <c r="AB34" s="40">
        <f>AB32*(1/4)</f>
        <v>0</v>
      </c>
      <c r="AC34" s="42"/>
      <c r="AD34" s="20"/>
      <c r="AE34" s="20"/>
      <c r="AF34" s="20"/>
      <c r="AG34" s="20"/>
      <c r="AH34" s="20"/>
      <c r="AI34" s="20"/>
      <c r="AJ34" s="20"/>
      <c r="AK34" s="20"/>
    </row>
    <row r="35" spans="1:37" ht="7.3" customHeight="1" x14ac:dyDescent="0.25">
      <c r="A35" s="66"/>
      <c r="B35" s="43"/>
      <c r="C35" s="44"/>
      <c r="D35" s="44"/>
      <c r="E35" s="44"/>
      <c r="F35" s="44"/>
      <c r="G35" s="45"/>
      <c r="H35" s="39"/>
      <c r="I35" s="39"/>
      <c r="J35" s="46"/>
      <c r="K35" s="47"/>
      <c r="L35" s="46"/>
      <c r="M35" s="47"/>
      <c r="N35" s="46"/>
      <c r="O35" s="47"/>
      <c r="P35" s="46"/>
      <c r="Q35" s="47"/>
      <c r="R35" s="46"/>
      <c r="S35" s="47"/>
      <c r="T35" s="46"/>
      <c r="U35" s="47"/>
      <c r="V35" s="46"/>
      <c r="W35" s="47"/>
      <c r="X35" s="46"/>
      <c r="Y35" s="47"/>
      <c r="Z35" s="46"/>
      <c r="AA35" s="47"/>
      <c r="AB35" s="46"/>
      <c r="AC35" s="48"/>
      <c r="AD35" s="20"/>
      <c r="AE35" s="20"/>
      <c r="AF35" s="20"/>
      <c r="AG35" s="20"/>
      <c r="AH35" s="20"/>
      <c r="AI35" s="20"/>
      <c r="AJ35" s="20"/>
      <c r="AK35" s="20"/>
    </row>
    <row r="36" spans="1:37" ht="7.3" customHeight="1" x14ac:dyDescent="0.25">
      <c r="A36" s="66"/>
      <c r="B36" s="52" t="s">
        <v>42</v>
      </c>
      <c r="C36" s="53"/>
      <c r="D36" s="53"/>
      <c r="E36" s="53"/>
      <c r="F36" s="53"/>
      <c r="G36" s="54"/>
      <c r="H36" s="188"/>
      <c r="I36" s="188"/>
      <c r="J36" s="188"/>
      <c r="K36" s="188"/>
      <c r="L36" s="188"/>
      <c r="M36" s="188"/>
      <c r="N36" s="188"/>
      <c r="O36" s="188"/>
      <c r="P36" s="188"/>
      <c r="Q36" s="188"/>
      <c r="R36" s="188"/>
      <c r="S36" s="188"/>
      <c r="T36" s="188"/>
      <c r="U36" s="188"/>
      <c r="V36" s="188"/>
      <c r="W36" s="188"/>
      <c r="X36" s="188"/>
      <c r="Y36" s="188"/>
      <c r="Z36" s="189"/>
      <c r="AA36" s="189"/>
      <c r="AB36" s="189"/>
      <c r="AC36" s="190"/>
      <c r="AD36" s="20"/>
      <c r="AE36" s="20"/>
      <c r="AF36" s="20"/>
      <c r="AG36" s="20"/>
      <c r="AH36" s="20"/>
      <c r="AI36" s="20"/>
      <c r="AJ36" s="20"/>
      <c r="AK36" s="20"/>
    </row>
    <row r="37" spans="1:37" ht="7.3" customHeight="1" x14ac:dyDescent="0.25">
      <c r="A37" s="66"/>
      <c r="B37" s="32"/>
      <c r="C37" s="33"/>
      <c r="D37" s="33"/>
      <c r="E37" s="33"/>
      <c r="F37" s="33"/>
      <c r="G37" s="34"/>
      <c r="H37" s="188"/>
      <c r="I37" s="188"/>
      <c r="J37" s="188"/>
      <c r="K37" s="188"/>
      <c r="L37" s="188"/>
      <c r="M37" s="188"/>
      <c r="N37" s="188"/>
      <c r="O37" s="188"/>
      <c r="P37" s="188"/>
      <c r="Q37" s="188"/>
      <c r="R37" s="188"/>
      <c r="S37" s="188"/>
      <c r="T37" s="188"/>
      <c r="U37" s="188"/>
      <c r="V37" s="188"/>
      <c r="W37" s="188"/>
      <c r="X37" s="188"/>
      <c r="Y37" s="188"/>
      <c r="Z37" s="189"/>
      <c r="AA37" s="189"/>
      <c r="AB37" s="189"/>
      <c r="AC37" s="190"/>
      <c r="AD37" s="20"/>
      <c r="AE37" s="20"/>
      <c r="AF37" s="20"/>
      <c r="AG37" s="20"/>
      <c r="AH37" s="20"/>
      <c r="AI37" s="20"/>
      <c r="AJ37" s="20"/>
      <c r="AK37" s="20"/>
    </row>
    <row r="38" spans="1:37" ht="7.3" customHeight="1" x14ac:dyDescent="0.25">
      <c r="A38" s="66"/>
      <c r="B38" s="32" t="s">
        <v>28</v>
      </c>
      <c r="C38" s="33"/>
      <c r="D38" s="33"/>
      <c r="E38" s="33"/>
      <c r="F38" s="33"/>
      <c r="G38" s="34"/>
      <c r="H38" s="39">
        <f>H36*(1/2)</f>
        <v>0</v>
      </c>
      <c r="I38" s="39"/>
      <c r="J38" s="40">
        <f>J36*(1/2)</f>
        <v>0</v>
      </c>
      <c r="K38" s="41"/>
      <c r="L38" s="40">
        <f>L36*(1/2)</f>
        <v>0</v>
      </c>
      <c r="M38" s="41"/>
      <c r="N38" s="40">
        <f>N36*(1/2)</f>
        <v>0</v>
      </c>
      <c r="O38" s="41"/>
      <c r="P38" s="40">
        <f>P36*(1/2)</f>
        <v>0</v>
      </c>
      <c r="Q38" s="41"/>
      <c r="R38" s="40">
        <f>R36*(1/2)</f>
        <v>0</v>
      </c>
      <c r="S38" s="41"/>
      <c r="T38" s="40">
        <f>T36*(1/2)</f>
        <v>0</v>
      </c>
      <c r="U38" s="41"/>
      <c r="V38" s="40">
        <f>V36*(1/2)</f>
        <v>0</v>
      </c>
      <c r="W38" s="41"/>
      <c r="X38" s="40">
        <f>X36*(1/2)</f>
        <v>0</v>
      </c>
      <c r="Y38" s="41"/>
      <c r="Z38" s="40">
        <f>Z36*(1/2)</f>
        <v>0</v>
      </c>
      <c r="AA38" s="41"/>
      <c r="AB38" s="40">
        <f>AB36*(1/2)</f>
        <v>0</v>
      </c>
      <c r="AC38" s="42"/>
      <c r="AD38" s="20"/>
      <c r="AE38" s="20"/>
      <c r="AF38" s="20"/>
      <c r="AG38" s="20"/>
      <c r="AH38" s="20"/>
      <c r="AI38" s="20"/>
      <c r="AJ38" s="20"/>
      <c r="AK38" s="20"/>
    </row>
    <row r="39" spans="1:37" ht="7.3" customHeight="1" x14ac:dyDescent="0.25">
      <c r="A39" s="66"/>
      <c r="B39" s="43"/>
      <c r="C39" s="44"/>
      <c r="D39" s="44"/>
      <c r="E39" s="44"/>
      <c r="F39" s="44"/>
      <c r="G39" s="45"/>
      <c r="H39" s="39"/>
      <c r="I39" s="39"/>
      <c r="J39" s="46"/>
      <c r="K39" s="47"/>
      <c r="L39" s="46"/>
      <c r="M39" s="47"/>
      <c r="N39" s="46"/>
      <c r="O39" s="47"/>
      <c r="P39" s="46"/>
      <c r="Q39" s="47"/>
      <c r="R39" s="46"/>
      <c r="S39" s="47"/>
      <c r="T39" s="46"/>
      <c r="U39" s="47"/>
      <c r="V39" s="46"/>
      <c r="W39" s="47"/>
      <c r="X39" s="46"/>
      <c r="Y39" s="47"/>
      <c r="Z39" s="46"/>
      <c r="AA39" s="47"/>
      <c r="AB39" s="46"/>
      <c r="AC39" s="48"/>
      <c r="AD39" s="20"/>
      <c r="AE39" s="20"/>
      <c r="AF39" s="20"/>
      <c r="AG39" s="20"/>
      <c r="AH39" s="20"/>
      <c r="AI39" s="20"/>
      <c r="AJ39" s="20"/>
      <c r="AK39" s="20"/>
    </row>
    <row r="40" spans="1:37" ht="7.3" customHeight="1" x14ac:dyDescent="0.25">
      <c r="A40" s="66"/>
      <c r="B40" s="52" t="s">
        <v>37</v>
      </c>
      <c r="C40" s="53"/>
      <c r="D40" s="53"/>
      <c r="E40" s="53"/>
      <c r="F40" s="53"/>
      <c r="G40" s="54"/>
      <c r="H40" s="188"/>
      <c r="I40" s="188"/>
      <c r="J40" s="188"/>
      <c r="K40" s="188"/>
      <c r="L40" s="188"/>
      <c r="M40" s="188"/>
      <c r="N40" s="188"/>
      <c r="O40" s="188"/>
      <c r="P40" s="188"/>
      <c r="Q40" s="188"/>
      <c r="R40" s="188"/>
      <c r="S40" s="188"/>
      <c r="T40" s="188"/>
      <c r="U40" s="188"/>
      <c r="V40" s="188"/>
      <c r="W40" s="188"/>
      <c r="X40" s="188"/>
      <c r="Y40" s="188"/>
      <c r="Z40" s="189"/>
      <c r="AA40" s="189"/>
      <c r="AB40" s="189"/>
      <c r="AC40" s="190"/>
      <c r="AD40" s="20"/>
      <c r="AE40" s="20"/>
      <c r="AF40" s="20"/>
      <c r="AG40" s="20"/>
      <c r="AH40" s="20"/>
      <c r="AI40" s="20"/>
      <c r="AJ40" s="20"/>
      <c r="AK40" s="20"/>
    </row>
    <row r="41" spans="1:37" ht="7.3" customHeight="1" x14ac:dyDescent="0.25">
      <c r="A41" s="66"/>
      <c r="B41" s="32"/>
      <c r="C41" s="33"/>
      <c r="D41" s="33"/>
      <c r="E41" s="33"/>
      <c r="F41" s="33"/>
      <c r="G41" s="34"/>
      <c r="H41" s="188"/>
      <c r="I41" s="188"/>
      <c r="J41" s="188"/>
      <c r="K41" s="188"/>
      <c r="L41" s="188"/>
      <c r="M41" s="188"/>
      <c r="N41" s="188"/>
      <c r="O41" s="188"/>
      <c r="P41" s="188"/>
      <c r="Q41" s="188"/>
      <c r="R41" s="188"/>
      <c r="S41" s="188"/>
      <c r="T41" s="188"/>
      <c r="U41" s="188"/>
      <c r="V41" s="188"/>
      <c r="W41" s="188"/>
      <c r="X41" s="188"/>
      <c r="Y41" s="188"/>
      <c r="Z41" s="189"/>
      <c r="AA41" s="189"/>
      <c r="AB41" s="189"/>
      <c r="AC41" s="190"/>
      <c r="AD41" s="20"/>
      <c r="AE41" s="20"/>
      <c r="AF41" s="20"/>
      <c r="AG41" s="20"/>
      <c r="AH41" s="20"/>
      <c r="AI41" s="20"/>
      <c r="AJ41" s="20"/>
      <c r="AK41" s="20"/>
    </row>
    <row r="42" spans="1:37" ht="7.3" customHeight="1" x14ac:dyDescent="0.25">
      <c r="A42" s="66"/>
      <c r="B42" s="32" t="s">
        <v>29</v>
      </c>
      <c r="C42" s="33"/>
      <c r="D42" s="33"/>
      <c r="E42" s="33"/>
      <c r="F42" s="33"/>
      <c r="G42" s="34"/>
      <c r="H42" s="39">
        <f>H40*(3/4)</f>
        <v>0</v>
      </c>
      <c r="I42" s="39"/>
      <c r="J42" s="39">
        <f>J40*(3/4)</f>
        <v>0</v>
      </c>
      <c r="K42" s="39"/>
      <c r="L42" s="39">
        <f>L40*(3/4)</f>
        <v>0</v>
      </c>
      <c r="M42" s="39"/>
      <c r="N42" s="39">
        <f>N40*(3/4)</f>
        <v>0</v>
      </c>
      <c r="O42" s="39"/>
      <c r="P42" s="39">
        <f>P40*(3/4)</f>
        <v>0</v>
      </c>
      <c r="Q42" s="39"/>
      <c r="R42" s="39">
        <f>R40*(3/4)</f>
        <v>0</v>
      </c>
      <c r="S42" s="39"/>
      <c r="T42" s="39">
        <f>T40*(3/4)</f>
        <v>0</v>
      </c>
      <c r="U42" s="39"/>
      <c r="V42" s="39">
        <f>V40*(3/4)</f>
        <v>0</v>
      </c>
      <c r="W42" s="39"/>
      <c r="X42" s="39">
        <f>X40*(3/4)</f>
        <v>0</v>
      </c>
      <c r="Y42" s="39"/>
      <c r="Z42" s="39">
        <f>Z40*(3/4)</f>
        <v>0</v>
      </c>
      <c r="AA42" s="39"/>
      <c r="AB42" s="39">
        <f>AB40*(3/4)</f>
        <v>0</v>
      </c>
      <c r="AC42" s="61"/>
      <c r="AD42" s="20"/>
      <c r="AE42" s="20"/>
      <c r="AF42" s="20"/>
      <c r="AG42" s="20"/>
      <c r="AH42" s="20"/>
      <c r="AI42" s="20"/>
      <c r="AJ42" s="20"/>
      <c r="AK42" s="20"/>
    </row>
    <row r="43" spans="1:37" ht="7.3" customHeight="1" x14ac:dyDescent="0.25">
      <c r="A43" s="66"/>
      <c r="B43" s="43"/>
      <c r="C43" s="44"/>
      <c r="D43" s="44"/>
      <c r="E43" s="44"/>
      <c r="F43" s="44"/>
      <c r="G43" s="45"/>
      <c r="H43" s="39"/>
      <c r="I43" s="39"/>
      <c r="J43" s="39"/>
      <c r="K43" s="39"/>
      <c r="L43" s="39"/>
      <c r="M43" s="39"/>
      <c r="N43" s="39"/>
      <c r="O43" s="39"/>
      <c r="P43" s="39"/>
      <c r="Q43" s="39"/>
      <c r="R43" s="39"/>
      <c r="S43" s="39"/>
      <c r="T43" s="39"/>
      <c r="U43" s="39"/>
      <c r="V43" s="39"/>
      <c r="W43" s="39"/>
      <c r="X43" s="39"/>
      <c r="Y43" s="39"/>
      <c r="Z43" s="39"/>
      <c r="AA43" s="39"/>
      <c r="AB43" s="39"/>
      <c r="AC43" s="61"/>
      <c r="AD43" s="20"/>
      <c r="AE43" s="20"/>
      <c r="AF43" s="20"/>
      <c r="AG43" s="20"/>
      <c r="AH43" s="20"/>
      <c r="AI43" s="20"/>
      <c r="AJ43" s="20"/>
      <c r="AK43" s="20"/>
    </row>
    <row r="44" spans="1:37" ht="7.3" customHeight="1" x14ac:dyDescent="0.25">
      <c r="A44" s="66"/>
      <c r="B44" s="52" t="s">
        <v>38</v>
      </c>
      <c r="C44" s="53"/>
      <c r="D44" s="53"/>
      <c r="E44" s="53"/>
      <c r="F44" s="53"/>
      <c r="G44" s="53"/>
      <c r="H44" s="189"/>
      <c r="I44" s="189"/>
      <c r="J44" s="189"/>
      <c r="K44" s="189"/>
      <c r="L44" s="189"/>
      <c r="M44" s="189"/>
      <c r="N44" s="189"/>
      <c r="O44" s="189"/>
      <c r="P44" s="189"/>
      <c r="Q44" s="189"/>
      <c r="R44" s="189"/>
      <c r="S44" s="189"/>
      <c r="T44" s="189"/>
      <c r="U44" s="189"/>
      <c r="V44" s="189"/>
      <c r="W44" s="189"/>
      <c r="X44" s="189"/>
      <c r="Y44" s="189"/>
      <c r="Z44" s="189"/>
      <c r="AA44" s="189"/>
      <c r="AB44" s="189"/>
      <c r="AC44" s="190"/>
      <c r="AD44" s="20"/>
      <c r="AE44" s="20"/>
      <c r="AF44" s="20"/>
      <c r="AG44" s="20"/>
      <c r="AH44" s="20"/>
      <c r="AI44" s="20"/>
      <c r="AJ44" s="20"/>
      <c r="AK44" s="20"/>
    </row>
    <row r="45" spans="1:37" ht="7.3" customHeight="1" thickBot="1" x14ac:dyDescent="0.3">
      <c r="A45" s="67"/>
      <c r="B45" s="63"/>
      <c r="C45" s="64"/>
      <c r="D45" s="64"/>
      <c r="E45" s="64"/>
      <c r="F45" s="64"/>
      <c r="G45" s="64"/>
      <c r="H45" s="191"/>
      <c r="I45" s="191"/>
      <c r="J45" s="191"/>
      <c r="K45" s="191"/>
      <c r="L45" s="191"/>
      <c r="M45" s="191"/>
      <c r="N45" s="191"/>
      <c r="O45" s="191"/>
      <c r="P45" s="191"/>
      <c r="Q45" s="191"/>
      <c r="R45" s="191"/>
      <c r="S45" s="191"/>
      <c r="T45" s="191"/>
      <c r="U45" s="191"/>
      <c r="V45" s="191"/>
      <c r="W45" s="191"/>
      <c r="X45" s="191"/>
      <c r="Y45" s="191"/>
      <c r="Z45" s="191"/>
      <c r="AA45" s="191"/>
      <c r="AB45" s="191"/>
      <c r="AC45" s="192"/>
      <c r="AD45" s="20"/>
      <c r="AE45" s="20"/>
      <c r="AF45" s="20"/>
      <c r="AG45" s="20"/>
      <c r="AH45" s="20"/>
      <c r="AI45" s="20"/>
      <c r="AJ45" s="20"/>
      <c r="AK45" s="20"/>
    </row>
    <row r="46" spans="1:37" ht="7.3" customHeight="1" thickBot="1" x14ac:dyDescent="0.3">
      <c r="A46" s="68" t="s">
        <v>30</v>
      </c>
      <c r="B46" s="69"/>
      <c r="C46" s="69"/>
      <c r="D46" s="69"/>
      <c r="E46" s="69"/>
      <c r="F46" s="69"/>
      <c r="G46" s="69"/>
      <c r="H46" s="70">
        <f>H20+H24+H28+H30+H34+H38+H42+H44</f>
        <v>0</v>
      </c>
      <c r="I46" s="70"/>
      <c r="J46" s="71">
        <f>J20+J24+J28+J30+J34+J38+J42+J44</f>
        <v>0</v>
      </c>
      <c r="K46" s="72"/>
      <c r="L46" s="71">
        <f>L20+L24+L28+L30+L34+L38+L42+L44</f>
        <v>0</v>
      </c>
      <c r="M46" s="72"/>
      <c r="N46" s="71">
        <f>N20+N24+N28+N30+N34+N38+N42+N44</f>
        <v>0</v>
      </c>
      <c r="O46" s="72"/>
      <c r="P46" s="71">
        <f>P20+P24+P28+P30+P34+P38+P42+P44</f>
        <v>0</v>
      </c>
      <c r="Q46" s="72"/>
      <c r="R46" s="71">
        <f>R20+R24+R28+R30+R34+R38+R42+R44</f>
        <v>0</v>
      </c>
      <c r="S46" s="72"/>
      <c r="T46" s="71">
        <f>T20+T24+T28+T30+T34+T38+T42+T44</f>
        <v>0</v>
      </c>
      <c r="U46" s="72"/>
      <c r="V46" s="71">
        <f>V20+V24+V28+V30+V34+V38+V42+V44</f>
        <v>0</v>
      </c>
      <c r="W46" s="72"/>
      <c r="X46" s="71">
        <f>X20+X24+X28+X30+X34+X38+X42+X44</f>
        <v>0</v>
      </c>
      <c r="Y46" s="72"/>
      <c r="Z46" s="71">
        <f>Z20+Z24+Z28+Z30+Z34+Z38+Z42+Z44</f>
        <v>0</v>
      </c>
      <c r="AA46" s="72"/>
      <c r="AB46" s="71">
        <f>AB20+AB24+AB28+AB30+AB34+AB38+AB42+AB44</f>
        <v>0</v>
      </c>
      <c r="AC46" s="73"/>
      <c r="AD46" s="20"/>
      <c r="AE46" s="20"/>
      <c r="AF46" s="20"/>
      <c r="AG46" s="20"/>
      <c r="AH46" s="20"/>
      <c r="AI46" s="20"/>
      <c r="AJ46" s="20"/>
      <c r="AK46" s="20"/>
    </row>
    <row r="47" spans="1:37" ht="7.3" customHeight="1" x14ac:dyDescent="0.25">
      <c r="A47" s="74"/>
      <c r="B47" s="75"/>
      <c r="C47" s="75"/>
      <c r="D47" s="75"/>
      <c r="E47" s="75"/>
      <c r="F47" s="75"/>
      <c r="G47" s="75"/>
      <c r="H47" s="39"/>
      <c r="I47" s="39"/>
      <c r="J47" s="46"/>
      <c r="K47" s="47"/>
      <c r="L47" s="46"/>
      <c r="M47" s="47"/>
      <c r="N47" s="46"/>
      <c r="O47" s="47"/>
      <c r="P47" s="46"/>
      <c r="Q47" s="47"/>
      <c r="R47" s="46"/>
      <c r="S47" s="47"/>
      <c r="T47" s="46"/>
      <c r="U47" s="47"/>
      <c r="V47" s="46"/>
      <c r="W47" s="47"/>
      <c r="X47" s="46"/>
      <c r="Y47" s="47"/>
      <c r="Z47" s="46"/>
      <c r="AA47" s="47"/>
      <c r="AB47" s="46"/>
      <c r="AC47" s="48"/>
      <c r="AD47" s="20"/>
      <c r="AE47" s="76" t="s">
        <v>31</v>
      </c>
      <c r="AF47" s="77"/>
      <c r="AG47" s="78"/>
      <c r="AH47" s="20"/>
      <c r="AI47" s="79" t="s">
        <v>32</v>
      </c>
      <c r="AJ47" s="80"/>
      <c r="AK47" s="81"/>
    </row>
    <row r="48" spans="1:37" ht="13.75" thickBot="1" x14ac:dyDescent="0.3">
      <c r="A48" s="82" t="s">
        <v>33</v>
      </c>
      <c r="B48" s="83"/>
      <c r="C48" s="83"/>
      <c r="D48" s="83"/>
      <c r="E48" s="83"/>
      <c r="F48" s="83"/>
      <c r="G48" s="84"/>
      <c r="H48" s="193"/>
      <c r="I48" s="193"/>
      <c r="J48" s="193"/>
      <c r="K48" s="193"/>
      <c r="L48" s="193"/>
      <c r="M48" s="193"/>
      <c r="N48" s="193"/>
      <c r="O48" s="193"/>
      <c r="P48" s="193"/>
      <c r="Q48" s="193"/>
      <c r="R48" s="193"/>
      <c r="S48" s="193"/>
      <c r="T48" s="193"/>
      <c r="U48" s="193"/>
      <c r="V48" s="193"/>
      <c r="W48" s="193"/>
      <c r="X48" s="193"/>
      <c r="Y48" s="193"/>
      <c r="Z48" s="193"/>
      <c r="AA48" s="193"/>
      <c r="AB48" s="193"/>
      <c r="AC48" s="194"/>
      <c r="AD48" s="20"/>
      <c r="AE48" s="85"/>
      <c r="AF48" s="64"/>
      <c r="AG48" s="86"/>
      <c r="AH48" s="20"/>
      <c r="AI48" s="87"/>
      <c r="AJ48" s="88"/>
      <c r="AK48" s="89"/>
    </row>
    <row r="49" spans="1:39" x14ac:dyDescent="0.25">
      <c r="A49" s="90" t="s">
        <v>55</v>
      </c>
      <c r="B49" s="53"/>
      <c r="C49" s="53"/>
      <c r="D49" s="53"/>
      <c r="E49" s="53"/>
      <c r="F49" s="53"/>
      <c r="G49" s="54"/>
      <c r="H49" s="39">
        <f>IF(H48=1,ROUND((H46*(6/7)),2),H46)</f>
        <v>0</v>
      </c>
      <c r="I49" s="39"/>
      <c r="J49" s="40">
        <f>IF(J48=1,ROUND((J46*(6/7)),2),J46)</f>
        <v>0</v>
      </c>
      <c r="K49" s="41"/>
      <c r="L49" s="40">
        <f>IF(L48=1,ROUND((L46*(6/7)),2),L46)</f>
        <v>0</v>
      </c>
      <c r="M49" s="41"/>
      <c r="N49" s="40">
        <f>IF(N48=1,ROUND((N46*(6/7)),2),N46)</f>
        <v>0</v>
      </c>
      <c r="O49" s="41"/>
      <c r="P49" s="40">
        <f>IF(P48=1,ROUND((P46*(6/7)),2),P46)</f>
        <v>0</v>
      </c>
      <c r="Q49" s="41"/>
      <c r="R49" s="40">
        <f>IF(R48=1,ROUND((R46*(6/7)),2),R46)</f>
        <v>0</v>
      </c>
      <c r="S49" s="41"/>
      <c r="T49" s="40">
        <f>IF(T48=1,ROUND((T46*(6/7)),2),T46)</f>
        <v>0</v>
      </c>
      <c r="U49" s="41"/>
      <c r="V49" s="40">
        <f>IF(V48=1,ROUND((V46*(6/7)),2),V46)</f>
        <v>0</v>
      </c>
      <c r="W49" s="41"/>
      <c r="X49" s="40">
        <f>IF(X48=1,ROUND((X46*(6/7)),2),X46)</f>
        <v>0</v>
      </c>
      <c r="Y49" s="41"/>
      <c r="Z49" s="40">
        <f>IF(Z48=1,ROUND((Z46*(6/7)),2),Z46)</f>
        <v>0</v>
      </c>
      <c r="AA49" s="41"/>
      <c r="AB49" s="40">
        <f>IF(AB48=1,ROUND((AB46*(6/7)),2),AB46)</f>
        <v>0</v>
      </c>
      <c r="AC49" s="42"/>
      <c r="AD49" s="20"/>
      <c r="AE49" s="91">
        <f>SUM(H49:AC50)</f>
        <v>0</v>
      </c>
      <c r="AF49" s="92"/>
      <c r="AG49" s="93"/>
      <c r="AH49" s="20"/>
      <c r="AI49" s="195"/>
      <c r="AJ49" s="196"/>
      <c r="AK49" s="197"/>
    </row>
    <row r="50" spans="1:39" ht="13.75" thickBot="1" x14ac:dyDescent="0.3">
      <c r="A50" s="85" t="s">
        <v>56</v>
      </c>
      <c r="B50" s="64"/>
      <c r="C50" s="64"/>
      <c r="D50" s="64"/>
      <c r="E50" s="64"/>
      <c r="F50" s="64"/>
      <c r="G50" s="94"/>
      <c r="H50" s="95"/>
      <c r="I50" s="95"/>
      <c r="J50" s="96"/>
      <c r="K50" s="97"/>
      <c r="L50" s="96"/>
      <c r="M50" s="97"/>
      <c r="N50" s="96"/>
      <c r="O50" s="97"/>
      <c r="P50" s="96"/>
      <c r="Q50" s="97"/>
      <c r="R50" s="96"/>
      <c r="S50" s="97"/>
      <c r="T50" s="96"/>
      <c r="U50" s="97"/>
      <c r="V50" s="96"/>
      <c r="W50" s="97"/>
      <c r="X50" s="96"/>
      <c r="Y50" s="97"/>
      <c r="Z50" s="96"/>
      <c r="AA50" s="97"/>
      <c r="AB50" s="96"/>
      <c r="AC50" s="98"/>
      <c r="AD50" s="20"/>
      <c r="AE50" s="99"/>
      <c r="AF50" s="100"/>
      <c r="AG50" s="101"/>
      <c r="AH50" s="20"/>
      <c r="AI50" s="198"/>
      <c r="AJ50" s="199"/>
      <c r="AK50" s="200"/>
    </row>
    <row r="51" spans="1:39" ht="5.15" customHeight="1" thickBot="1" x14ac:dyDescent="0.3">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1:39" ht="13.5" customHeight="1" x14ac:dyDescent="0.25">
      <c r="A52" s="20"/>
      <c r="B52" s="102"/>
      <c r="C52" s="102"/>
      <c r="D52" s="102"/>
      <c r="E52" s="102"/>
      <c r="F52" s="102"/>
      <c r="G52" s="102"/>
      <c r="H52" s="102"/>
      <c r="I52" s="102"/>
      <c r="J52" s="102"/>
      <c r="K52" s="102"/>
      <c r="L52" s="102"/>
      <c r="M52" s="102"/>
      <c r="N52" s="102"/>
      <c r="O52" s="102"/>
      <c r="P52" s="102"/>
      <c r="Q52" s="102"/>
      <c r="R52" s="102"/>
      <c r="S52" s="103"/>
      <c r="T52" s="103"/>
      <c r="U52" s="103"/>
      <c r="V52" s="103"/>
      <c r="W52" s="103"/>
      <c r="X52" s="103"/>
      <c r="Y52" s="104" t="s">
        <v>66</v>
      </c>
      <c r="Z52" s="105"/>
      <c r="AA52" s="105"/>
      <c r="AB52" s="105"/>
      <c r="AC52" s="105"/>
      <c r="AD52" s="105"/>
      <c r="AE52" s="105"/>
      <c r="AF52" s="106"/>
      <c r="AG52" s="107" t="e">
        <f>ROUNDUP((AE49/AI49),0)</f>
        <v>#DIV/0!</v>
      </c>
      <c r="AH52" s="107"/>
      <c r="AI52" s="107"/>
      <c r="AJ52" s="107"/>
      <c r="AK52" s="107"/>
      <c r="AL52" s="108"/>
    </row>
    <row r="53" spans="1:39" ht="13.5" customHeight="1" thickBot="1" x14ac:dyDescent="0.3">
      <c r="A53" s="20"/>
      <c r="B53" s="102"/>
      <c r="C53" s="102"/>
      <c r="D53" s="102"/>
      <c r="E53" s="102"/>
      <c r="F53" s="102"/>
      <c r="G53" s="102"/>
      <c r="H53" s="102"/>
      <c r="I53" s="102"/>
      <c r="J53" s="102"/>
      <c r="K53" s="102"/>
      <c r="L53" s="102"/>
      <c r="M53" s="102"/>
      <c r="N53" s="102"/>
      <c r="O53" s="102"/>
      <c r="P53" s="102"/>
      <c r="Q53" s="102"/>
      <c r="R53" s="102"/>
      <c r="S53" s="103"/>
      <c r="T53" s="103"/>
      <c r="U53" s="103"/>
      <c r="V53" s="103"/>
      <c r="W53" s="103"/>
      <c r="X53" s="103"/>
      <c r="Y53" s="109"/>
      <c r="Z53" s="110"/>
      <c r="AA53" s="110"/>
      <c r="AB53" s="110"/>
      <c r="AC53" s="110"/>
      <c r="AD53" s="110"/>
      <c r="AE53" s="110"/>
      <c r="AF53" s="111"/>
      <c r="AG53" s="112"/>
      <c r="AH53" s="112"/>
      <c r="AI53" s="112"/>
      <c r="AJ53" s="112"/>
      <c r="AK53" s="112"/>
      <c r="AL53" s="113"/>
    </row>
    <row r="54" spans="1:39" ht="5.15" customHeight="1" x14ac:dyDescent="0.25">
      <c r="A54" s="20"/>
      <c r="B54" s="102"/>
      <c r="C54" s="102"/>
      <c r="D54" s="102"/>
      <c r="E54" s="102"/>
      <c r="F54" s="102"/>
      <c r="G54" s="102"/>
      <c r="H54" s="102"/>
      <c r="I54" s="102"/>
      <c r="J54" s="102"/>
      <c r="K54" s="102"/>
      <c r="L54" s="102"/>
      <c r="M54" s="102"/>
      <c r="N54" s="102"/>
      <c r="O54" s="102"/>
      <c r="P54" s="102"/>
      <c r="Q54" s="102"/>
      <c r="R54" s="102"/>
      <c r="S54" s="103"/>
      <c r="T54" s="103"/>
      <c r="U54" s="103"/>
      <c r="V54" s="103"/>
      <c r="W54" s="103"/>
      <c r="X54" s="103"/>
      <c r="Y54" s="103"/>
      <c r="Z54" s="103"/>
      <c r="AA54" s="114"/>
      <c r="AB54" s="114"/>
      <c r="AC54" s="114"/>
      <c r="AD54" s="114"/>
      <c r="AE54" s="114"/>
      <c r="AF54" s="114"/>
      <c r="AG54" s="115"/>
      <c r="AH54" s="115"/>
      <c r="AI54" s="115"/>
      <c r="AJ54" s="115"/>
      <c r="AK54" s="115"/>
      <c r="AL54" s="115"/>
    </row>
    <row r="55" spans="1:39" ht="13.5" customHeight="1" thickBot="1" x14ac:dyDescent="0.3">
      <c r="A55" s="1" t="s">
        <v>34</v>
      </c>
      <c r="B55" s="1" t="s">
        <v>63</v>
      </c>
    </row>
    <row r="56" spans="1:39" ht="13.5" customHeight="1" x14ac:dyDescent="0.25">
      <c r="A56" s="116" t="s">
        <v>46</v>
      </c>
      <c r="B56" s="117"/>
      <c r="C56" s="117"/>
      <c r="D56" s="117"/>
      <c r="E56" s="117"/>
      <c r="F56" s="118" t="s">
        <v>35</v>
      </c>
      <c r="G56" s="118"/>
      <c r="H56" s="118"/>
      <c r="I56" s="118"/>
      <c r="J56" s="118"/>
      <c r="K56" s="118" t="s">
        <v>47</v>
      </c>
      <c r="L56" s="118"/>
      <c r="M56" s="118"/>
      <c r="N56" s="118"/>
      <c r="O56" s="118"/>
      <c r="P56" s="118" t="s">
        <v>37</v>
      </c>
      <c r="Q56" s="118"/>
      <c r="R56" s="118"/>
      <c r="S56" s="118"/>
      <c r="T56" s="118"/>
      <c r="U56" s="118" t="s">
        <v>38</v>
      </c>
      <c r="V56" s="118"/>
      <c r="W56" s="118"/>
      <c r="X56" s="118"/>
      <c r="Y56" s="119"/>
      <c r="Z56" s="120"/>
      <c r="AA56" s="121" t="s">
        <v>53</v>
      </c>
      <c r="AB56" s="69"/>
      <c r="AC56" s="69"/>
      <c r="AD56" s="69"/>
      <c r="AE56" s="69"/>
      <c r="AF56" s="69"/>
      <c r="AG56" s="122" t="s">
        <v>54</v>
      </c>
      <c r="AH56" s="122"/>
      <c r="AI56" s="122"/>
      <c r="AJ56" s="122"/>
      <c r="AK56" s="122"/>
      <c r="AL56" s="123"/>
      <c r="AM56" s="124"/>
    </row>
    <row r="57" spans="1:39" ht="13.5" customHeight="1" x14ac:dyDescent="0.25">
      <c r="A57" s="125"/>
      <c r="B57" s="126"/>
      <c r="C57" s="126"/>
      <c r="D57" s="126"/>
      <c r="E57" s="126"/>
      <c r="F57" s="127"/>
      <c r="G57" s="127"/>
      <c r="H57" s="127"/>
      <c r="I57" s="127"/>
      <c r="J57" s="127"/>
      <c r="K57" s="127" t="s">
        <v>48</v>
      </c>
      <c r="L57" s="127"/>
      <c r="M57" s="127"/>
      <c r="N57" s="127"/>
      <c r="O57" s="127"/>
      <c r="P57" s="127"/>
      <c r="Q57" s="127"/>
      <c r="R57" s="127"/>
      <c r="S57" s="127"/>
      <c r="T57" s="127"/>
      <c r="U57" s="127"/>
      <c r="V57" s="127"/>
      <c r="W57" s="127"/>
      <c r="X57" s="127"/>
      <c r="Y57" s="128"/>
      <c r="Z57" s="120"/>
      <c r="AA57" s="74"/>
      <c r="AB57" s="75"/>
      <c r="AC57" s="75"/>
      <c r="AD57" s="75"/>
      <c r="AE57" s="75"/>
      <c r="AF57" s="75"/>
      <c r="AG57" s="129" t="s">
        <v>57</v>
      </c>
      <c r="AH57" s="129"/>
      <c r="AI57" s="129"/>
      <c r="AJ57" s="129"/>
      <c r="AK57" s="129"/>
      <c r="AL57" s="130"/>
      <c r="AM57" s="124"/>
    </row>
    <row r="58" spans="1:39" ht="13.5" customHeight="1" x14ac:dyDescent="0.25">
      <c r="A58" s="125"/>
      <c r="B58" s="126"/>
      <c r="C58" s="126"/>
      <c r="D58" s="126"/>
      <c r="E58" s="126"/>
      <c r="F58" s="131" t="s">
        <v>49</v>
      </c>
      <c r="G58" s="131"/>
      <c r="H58" s="131"/>
      <c r="I58" s="131"/>
      <c r="J58" s="131"/>
      <c r="K58" s="131" t="s">
        <v>50</v>
      </c>
      <c r="L58" s="131"/>
      <c r="M58" s="131"/>
      <c r="N58" s="131"/>
      <c r="O58" s="131"/>
      <c r="P58" s="131" t="s">
        <v>51</v>
      </c>
      <c r="Q58" s="131"/>
      <c r="R58" s="131"/>
      <c r="S58" s="131"/>
      <c r="T58" s="131"/>
      <c r="U58" s="131" t="s">
        <v>52</v>
      </c>
      <c r="V58" s="131"/>
      <c r="W58" s="131"/>
      <c r="X58" s="131"/>
      <c r="Y58" s="132"/>
      <c r="Z58" s="120"/>
      <c r="AA58" s="74"/>
      <c r="AB58" s="75"/>
      <c r="AC58" s="75"/>
      <c r="AD58" s="75"/>
      <c r="AE58" s="75"/>
      <c r="AF58" s="75"/>
      <c r="AG58" s="133" t="s">
        <v>58</v>
      </c>
      <c r="AH58" s="133"/>
      <c r="AI58" s="133"/>
      <c r="AJ58" s="133"/>
      <c r="AK58" s="133"/>
      <c r="AL58" s="134"/>
      <c r="AM58" s="124"/>
    </row>
    <row r="59" spans="1:39" ht="13.5" customHeight="1" x14ac:dyDescent="0.25">
      <c r="A59" s="135" t="s">
        <v>59</v>
      </c>
      <c r="B59" s="136"/>
      <c r="C59" s="136"/>
      <c r="D59" s="136"/>
      <c r="E59" s="136"/>
      <c r="F59" s="201"/>
      <c r="G59" s="201"/>
      <c r="H59" s="201"/>
      <c r="I59" s="201"/>
      <c r="J59" s="201"/>
      <c r="K59" s="201"/>
      <c r="L59" s="201"/>
      <c r="M59" s="201"/>
      <c r="N59" s="201"/>
      <c r="O59" s="201"/>
      <c r="P59" s="201"/>
      <c r="Q59" s="201"/>
      <c r="R59" s="201"/>
      <c r="S59" s="201"/>
      <c r="T59" s="201"/>
      <c r="U59" s="201"/>
      <c r="V59" s="201"/>
      <c r="W59" s="201"/>
      <c r="X59" s="201"/>
      <c r="Y59" s="202"/>
      <c r="Z59" s="137"/>
      <c r="AA59" s="203"/>
      <c r="AB59" s="201"/>
      <c r="AC59" s="201"/>
      <c r="AD59" s="201"/>
      <c r="AE59" s="201"/>
      <c r="AF59" s="201"/>
      <c r="AG59" s="201"/>
      <c r="AH59" s="201"/>
      <c r="AI59" s="201"/>
      <c r="AJ59" s="201"/>
      <c r="AK59" s="201"/>
      <c r="AL59" s="202"/>
    </row>
    <row r="60" spans="1:39" ht="13.5" customHeight="1" thickBot="1" x14ac:dyDescent="0.3">
      <c r="A60" s="135"/>
      <c r="B60" s="136"/>
      <c r="C60" s="136"/>
      <c r="D60" s="136"/>
      <c r="E60" s="136"/>
      <c r="F60" s="201"/>
      <c r="G60" s="201"/>
      <c r="H60" s="201"/>
      <c r="I60" s="201"/>
      <c r="J60" s="201"/>
      <c r="K60" s="201"/>
      <c r="L60" s="201"/>
      <c r="M60" s="201"/>
      <c r="N60" s="201"/>
      <c r="O60" s="201"/>
      <c r="P60" s="201"/>
      <c r="Q60" s="201"/>
      <c r="R60" s="201"/>
      <c r="S60" s="201"/>
      <c r="T60" s="201"/>
      <c r="U60" s="201"/>
      <c r="V60" s="201"/>
      <c r="W60" s="201"/>
      <c r="X60" s="201"/>
      <c r="Y60" s="202"/>
      <c r="Z60" s="137"/>
      <c r="AA60" s="204"/>
      <c r="AB60" s="205"/>
      <c r="AC60" s="205"/>
      <c r="AD60" s="205"/>
      <c r="AE60" s="205"/>
      <c r="AF60" s="205"/>
      <c r="AG60" s="205"/>
      <c r="AH60" s="205"/>
      <c r="AI60" s="205"/>
      <c r="AJ60" s="205"/>
      <c r="AK60" s="205"/>
      <c r="AL60" s="206"/>
    </row>
    <row r="61" spans="1:39" ht="13.5" customHeight="1" x14ac:dyDescent="0.25">
      <c r="A61" s="138">
        <v>0.9</v>
      </c>
      <c r="B61" s="136"/>
      <c r="C61" s="136"/>
      <c r="D61" s="136"/>
      <c r="E61" s="136"/>
      <c r="F61" s="139">
        <f>F59*0.9</f>
        <v>0</v>
      </c>
      <c r="G61" s="139"/>
      <c r="H61" s="139"/>
      <c r="I61" s="139"/>
      <c r="J61" s="139"/>
      <c r="K61" s="139">
        <f>K59*0.9</f>
        <v>0</v>
      </c>
      <c r="L61" s="139"/>
      <c r="M61" s="139"/>
      <c r="N61" s="139"/>
      <c r="O61" s="139"/>
      <c r="P61" s="139">
        <f>P59*0.9</f>
        <v>0</v>
      </c>
      <c r="Q61" s="139"/>
      <c r="R61" s="139"/>
      <c r="S61" s="139"/>
      <c r="T61" s="139"/>
      <c r="U61" s="139">
        <f>U59*0.9</f>
        <v>0</v>
      </c>
      <c r="V61" s="139"/>
      <c r="W61" s="139"/>
      <c r="X61" s="139"/>
      <c r="Y61" s="140"/>
      <c r="Z61" s="137"/>
      <c r="AA61" s="137"/>
      <c r="AB61" s="137"/>
      <c r="AC61" s="141"/>
      <c r="AD61" s="124"/>
      <c r="AE61" s="124"/>
      <c r="AF61" s="124"/>
      <c r="AG61" s="124"/>
      <c r="AH61" s="124"/>
      <c r="AI61" s="124"/>
      <c r="AJ61" s="124"/>
      <c r="AK61" s="124"/>
      <c r="AL61" s="124"/>
    </row>
    <row r="62" spans="1:39" ht="13.5" customHeight="1" thickBot="1" x14ac:dyDescent="0.3">
      <c r="A62" s="135"/>
      <c r="B62" s="136"/>
      <c r="C62" s="136"/>
      <c r="D62" s="136"/>
      <c r="E62" s="136"/>
      <c r="F62" s="139"/>
      <c r="G62" s="139"/>
      <c r="H62" s="139"/>
      <c r="I62" s="139"/>
      <c r="J62" s="139"/>
      <c r="K62" s="139"/>
      <c r="L62" s="139"/>
      <c r="M62" s="139"/>
      <c r="N62" s="139"/>
      <c r="O62" s="139"/>
      <c r="P62" s="139"/>
      <c r="Q62" s="139"/>
      <c r="R62" s="139"/>
      <c r="S62" s="139"/>
      <c r="T62" s="139"/>
      <c r="U62" s="139"/>
      <c r="V62" s="139"/>
      <c r="W62" s="139"/>
      <c r="X62" s="139"/>
      <c r="Y62" s="140"/>
      <c r="Z62" s="137"/>
      <c r="AA62" s="137"/>
      <c r="AB62" s="137"/>
      <c r="AC62" s="141"/>
      <c r="AD62" s="124"/>
      <c r="AE62" s="124"/>
      <c r="AF62" s="124"/>
      <c r="AG62" s="124"/>
      <c r="AH62" s="124"/>
      <c r="AI62" s="124"/>
      <c r="AJ62" s="124"/>
      <c r="AK62" s="124"/>
      <c r="AL62" s="124"/>
    </row>
    <row r="63" spans="1:39" ht="13.5" customHeight="1" x14ac:dyDescent="0.25">
      <c r="A63" s="135" t="s">
        <v>60</v>
      </c>
      <c r="B63" s="136"/>
      <c r="C63" s="136"/>
      <c r="D63" s="136"/>
      <c r="E63" s="136"/>
      <c r="F63" s="139">
        <f>F61*1/4</f>
        <v>0</v>
      </c>
      <c r="G63" s="139"/>
      <c r="H63" s="139"/>
      <c r="I63" s="139"/>
      <c r="J63" s="139"/>
      <c r="K63" s="139">
        <f>K61*1/2</f>
        <v>0</v>
      </c>
      <c r="L63" s="139"/>
      <c r="M63" s="139"/>
      <c r="N63" s="139"/>
      <c r="O63" s="139"/>
      <c r="P63" s="139">
        <f>P61*3/4</f>
        <v>0</v>
      </c>
      <c r="Q63" s="139"/>
      <c r="R63" s="139"/>
      <c r="S63" s="139"/>
      <c r="T63" s="139"/>
      <c r="U63" s="139">
        <f>U61</f>
        <v>0</v>
      </c>
      <c r="V63" s="139"/>
      <c r="W63" s="139"/>
      <c r="X63" s="139"/>
      <c r="Y63" s="140"/>
      <c r="Z63" s="137"/>
      <c r="AA63" s="142" t="s">
        <v>66</v>
      </c>
      <c r="AB63" s="105"/>
      <c r="AC63" s="105"/>
      <c r="AD63" s="105"/>
      <c r="AE63" s="105"/>
      <c r="AF63" s="106"/>
      <c r="AG63" s="107">
        <f>IF(AG59=1,ROUND(SUM(F63:Y64)*AA59*6/7,2),SUM(F63:Y64)*AA59)</f>
        <v>0</v>
      </c>
      <c r="AH63" s="107"/>
      <c r="AI63" s="107"/>
      <c r="AJ63" s="107"/>
      <c r="AK63" s="107"/>
      <c r="AL63" s="108"/>
    </row>
    <row r="64" spans="1:39" ht="13.5" customHeight="1" thickBot="1" x14ac:dyDescent="0.3">
      <c r="A64" s="143"/>
      <c r="B64" s="144"/>
      <c r="C64" s="144"/>
      <c r="D64" s="144"/>
      <c r="E64" s="144"/>
      <c r="F64" s="145"/>
      <c r="G64" s="145"/>
      <c r="H64" s="145"/>
      <c r="I64" s="145"/>
      <c r="J64" s="145"/>
      <c r="K64" s="145"/>
      <c r="L64" s="145"/>
      <c r="M64" s="145"/>
      <c r="N64" s="145"/>
      <c r="O64" s="145"/>
      <c r="P64" s="145"/>
      <c r="Q64" s="145"/>
      <c r="R64" s="145"/>
      <c r="S64" s="145"/>
      <c r="T64" s="145"/>
      <c r="U64" s="145"/>
      <c r="V64" s="145"/>
      <c r="W64" s="145"/>
      <c r="X64" s="145"/>
      <c r="Y64" s="146"/>
      <c r="Z64" s="137"/>
      <c r="AA64" s="109"/>
      <c r="AB64" s="110"/>
      <c r="AC64" s="110"/>
      <c r="AD64" s="110"/>
      <c r="AE64" s="110"/>
      <c r="AF64" s="111"/>
      <c r="AG64" s="112"/>
      <c r="AH64" s="112"/>
      <c r="AI64" s="112"/>
      <c r="AJ64" s="112"/>
      <c r="AK64" s="112"/>
      <c r="AL64" s="113"/>
    </row>
    <row r="65" spans="1:38" ht="10" customHeight="1" x14ac:dyDescent="0.2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row>
    <row r="66" spans="1:38" x14ac:dyDescent="0.25">
      <c r="A66" s="1" t="s">
        <v>43</v>
      </c>
    </row>
    <row r="67" spans="1:38" ht="13.5" customHeight="1" x14ac:dyDescent="0.25">
      <c r="B67" s="8" t="s">
        <v>65</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row>
    <row r="69" spans="1:38" x14ac:dyDescent="0.25">
      <c r="A69" s="1" t="s">
        <v>72</v>
      </c>
      <c r="B69" s="1" t="s">
        <v>73</v>
      </c>
    </row>
    <row r="70" spans="1:38" x14ac:dyDescent="0.25">
      <c r="A70" s="1" t="s">
        <v>74</v>
      </c>
    </row>
    <row r="71" spans="1:38" x14ac:dyDescent="0.25">
      <c r="J71" s="147">
        <f>$H$16+1</f>
        <v>2024</v>
      </c>
      <c r="K71" s="148"/>
      <c r="L71" s="148"/>
      <c r="M71" s="148"/>
      <c r="N71" s="149"/>
      <c r="O71" s="149"/>
      <c r="P71" s="149"/>
      <c r="Q71" s="149"/>
      <c r="R71" s="149"/>
      <c r="S71" s="149"/>
      <c r="T71" s="149"/>
      <c r="U71" s="149"/>
      <c r="V71" s="149"/>
      <c r="W71" s="149"/>
      <c r="X71" s="149"/>
      <c r="Y71" s="149"/>
      <c r="Z71" s="149"/>
      <c r="AA71" s="149"/>
      <c r="AB71" s="149"/>
      <c r="AC71" s="150"/>
      <c r="AD71" s="151">
        <f>$J71+1</f>
        <v>2025</v>
      </c>
      <c r="AE71" s="151"/>
      <c r="AF71" s="151"/>
      <c r="AG71" s="151"/>
    </row>
    <row r="72" spans="1:38" x14ac:dyDescent="0.25">
      <c r="J72" s="152" t="s">
        <v>81</v>
      </c>
      <c r="K72" s="152"/>
      <c r="L72" s="152" t="s">
        <v>82</v>
      </c>
      <c r="M72" s="152"/>
      <c r="N72" s="152" t="s">
        <v>83</v>
      </c>
      <c r="O72" s="152"/>
      <c r="P72" s="152" t="s">
        <v>84</v>
      </c>
      <c r="Q72" s="152"/>
      <c r="R72" s="152" t="s">
        <v>85</v>
      </c>
      <c r="S72" s="152"/>
      <c r="T72" s="152" t="s">
        <v>86</v>
      </c>
      <c r="U72" s="152"/>
      <c r="V72" s="152" t="s">
        <v>87</v>
      </c>
      <c r="W72" s="152"/>
      <c r="X72" s="152" t="s">
        <v>88</v>
      </c>
      <c r="Y72" s="152"/>
      <c r="Z72" s="152" t="s">
        <v>89</v>
      </c>
      <c r="AA72" s="152"/>
      <c r="AB72" s="152" t="s">
        <v>90</v>
      </c>
      <c r="AC72" s="152"/>
      <c r="AD72" s="152" t="s">
        <v>91</v>
      </c>
      <c r="AE72" s="152"/>
      <c r="AF72" s="152" t="s">
        <v>92</v>
      </c>
      <c r="AG72" s="152"/>
    </row>
    <row r="73" spans="1:38" ht="28.3" customHeight="1" x14ac:dyDescent="0.25">
      <c r="A73" s="153" t="s">
        <v>93</v>
      </c>
      <c r="B73" s="153"/>
      <c r="C73" s="153"/>
      <c r="D73" s="153"/>
      <c r="E73" s="153"/>
      <c r="F73" s="153"/>
      <c r="G73" s="153"/>
      <c r="H73" s="153"/>
      <c r="I73" s="153"/>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row>
    <row r="74" spans="1:38" ht="41.6" customHeight="1" x14ac:dyDescent="0.25">
      <c r="A74" s="153" t="s">
        <v>94</v>
      </c>
      <c r="B74" s="154"/>
      <c r="C74" s="154"/>
      <c r="D74" s="154"/>
      <c r="E74" s="154"/>
      <c r="F74" s="154"/>
      <c r="G74" s="154"/>
      <c r="H74" s="154"/>
      <c r="I74" s="154"/>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row>
    <row r="75" spans="1:38" x14ac:dyDescent="0.25">
      <c r="A75" s="155" t="s">
        <v>95</v>
      </c>
      <c r="B75" s="155"/>
      <c r="C75" s="155"/>
      <c r="D75" s="155"/>
      <c r="E75" s="155"/>
      <c r="F75" s="155"/>
      <c r="G75" s="155"/>
      <c r="H75" s="155"/>
      <c r="I75" s="155"/>
      <c r="J75" s="156" t="e">
        <f>ROUNDDOWN(J74/J73,3)</f>
        <v>#DIV/0!</v>
      </c>
      <c r="K75" s="156"/>
      <c r="L75" s="156" t="e">
        <f t="shared" ref="L75" si="0">ROUNDDOWN(L74/L73,3)</f>
        <v>#DIV/0!</v>
      </c>
      <c r="M75" s="156"/>
      <c r="N75" s="156" t="e">
        <f t="shared" ref="N75" si="1">ROUNDDOWN(N74/N73,3)</f>
        <v>#DIV/0!</v>
      </c>
      <c r="O75" s="156"/>
      <c r="P75" s="156" t="e">
        <f t="shared" ref="P75" si="2">ROUNDDOWN(P74/P73,3)</f>
        <v>#DIV/0!</v>
      </c>
      <c r="Q75" s="156"/>
      <c r="R75" s="156" t="e">
        <f t="shared" ref="R75" si="3">ROUNDDOWN(R74/R73,3)</f>
        <v>#DIV/0!</v>
      </c>
      <c r="S75" s="156"/>
      <c r="T75" s="156" t="e">
        <f t="shared" ref="T75" si="4">ROUNDDOWN(T74/T73,3)</f>
        <v>#DIV/0!</v>
      </c>
      <c r="U75" s="156"/>
      <c r="V75" s="156" t="e">
        <f t="shared" ref="V75" si="5">ROUNDDOWN(V74/V73,3)</f>
        <v>#DIV/0!</v>
      </c>
      <c r="W75" s="156"/>
      <c r="X75" s="156" t="e">
        <f t="shared" ref="X75" si="6">ROUNDDOWN(X74/X73,3)</f>
        <v>#DIV/0!</v>
      </c>
      <c r="Y75" s="156"/>
      <c r="Z75" s="156" t="e">
        <f t="shared" ref="Z75" si="7">ROUNDDOWN(Z74/Z73,3)</f>
        <v>#DIV/0!</v>
      </c>
      <c r="AA75" s="156"/>
      <c r="AB75" s="156" t="e">
        <f t="shared" ref="AB75" si="8">ROUNDDOWN(AB74/AB73,3)</f>
        <v>#DIV/0!</v>
      </c>
      <c r="AC75" s="156"/>
      <c r="AD75" s="156" t="e">
        <f t="shared" ref="AD75" si="9">ROUNDDOWN(AD74/AD73,3)</f>
        <v>#DIV/0!</v>
      </c>
      <c r="AE75" s="156"/>
      <c r="AF75" s="156" t="e">
        <f t="shared" ref="AF75" si="10">ROUNDDOWN(AF74/AF73,3)</f>
        <v>#DIV/0!</v>
      </c>
      <c r="AG75" s="156"/>
    </row>
    <row r="76" spans="1:38" x14ac:dyDescent="0.25">
      <c r="A76" s="155" t="s">
        <v>80</v>
      </c>
      <c r="B76" s="155"/>
      <c r="C76" s="155"/>
      <c r="D76" s="155"/>
      <c r="E76" s="155"/>
      <c r="F76" s="155"/>
      <c r="G76" s="155"/>
      <c r="H76" s="155"/>
      <c r="I76" s="155"/>
      <c r="J76" s="157" t="e">
        <f>IF(J75&gt;=0.8,"〇","×")</f>
        <v>#DIV/0!</v>
      </c>
      <c r="K76" s="158"/>
      <c r="L76" s="157" t="e">
        <f t="shared" ref="L76" si="11">IF(L75&gt;=0.8,"〇","×")</f>
        <v>#DIV/0!</v>
      </c>
      <c r="M76" s="158"/>
      <c r="N76" s="157" t="e">
        <f t="shared" ref="N76" si="12">IF(N75&gt;=0.8,"〇","×")</f>
        <v>#DIV/0!</v>
      </c>
      <c r="O76" s="158"/>
      <c r="P76" s="157" t="e">
        <f t="shared" ref="P76" si="13">IF(P75&gt;=0.8,"〇","×")</f>
        <v>#DIV/0!</v>
      </c>
      <c r="Q76" s="158"/>
      <c r="R76" s="157" t="e">
        <f t="shared" ref="R76" si="14">IF(R75&gt;=0.8,"〇","×")</f>
        <v>#DIV/0!</v>
      </c>
      <c r="S76" s="158"/>
      <c r="T76" s="157" t="e">
        <f t="shared" ref="T76" si="15">IF(T75&gt;=0.8,"〇","×")</f>
        <v>#DIV/0!</v>
      </c>
      <c r="U76" s="158"/>
      <c r="V76" s="157" t="e">
        <f t="shared" ref="V76" si="16">IF(V75&gt;=0.8,"〇","×")</f>
        <v>#DIV/0!</v>
      </c>
      <c r="W76" s="158"/>
      <c r="X76" s="157" t="e">
        <f t="shared" ref="X76" si="17">IF(X75&gt;=0.8,"〇","×")</f>
        <v>#DIV/0!</v>
      </c>
      <c r="Y76" s="158"/>
      <c r="Z76" s="157" t="e">
        <f t="shared" ref="Z76" si="18">IF(Z75&gt;=0.8,"〇","×")</f>
        <v>#DIV/0!</v>
      </c>
      <c r="AA76" s="158"/>
      <c r="AB76" s="157" t="e">
        <f t="shared" ref="AB76" si="19">IF(AB75&gt;=0.8,"〇","×")</f>
        <v>#DIV/0!</v>
      </c>
      <c r="AC76" s="158"/>
      <c r="AD76" s="157" t="e">
        <f t="shared" ref="AD76" si="20">IF(AD75&gt;=0.8,"〇","×")</f>
        <v>#DIV/0!</v>
      </c>
      <c r="AE76" s="158"/>
      <c r="AF76" s="157" t="e">
        <f t="shared" ref="AF76" si="21">IF(AF75&gt;=0.8,"〇","×")</f>
        <v>#DIV/0!</v>
      </c>
      <c r="AG76" s="158"/>
    </row>
    <row r="78" spans="1:38" x14ac:dyDescent="0.25">
      <c r="A78" s="1" t="s">
        <v>75</v>
      </c>
    </row>
    <row r="79" spans="1:38" x14ac:dyDescent="0.25">
      <c r="J79" s="147">
        <f>$H$16+1</f>
        <v>2024</v>
      </c>
      <c r="K79" s="148"/>
      <c r="L79" s="148"/>
      <c r="M79" s="148"/>
      <c r="N79" s="149"/>
      <c r="O79" s="149"/>
      <c r="P79" s="149"/>
      <c r="Q79" s="149"/>
      <c r="R79" s="149"/>
      <c r="S79" s="149"/>
      <c r="T79" s="149"/>
      <c r="U79" s="149"/>
      <c r="V79" s="149"/>
      <c r="W79" s="149"/>
      <c r="X79" s="149"/>
      <c r="Y79" s="149"/>
      <c r="Z79" s="149"/>
      <c r="AA79" s="149"/>
      <c r="AB79" s="149"/>
      <c r="AC79" s="150"/>
      <c r="AD79" s="151">
        <f>$J79+1</f>
        <v>2025</v>
      </c>
      <c r="AE79" s="151"/>
      <c r="AF79" s="151"/>
      <c r="AG79" s="151"/>
    </row>
    <row r="80" spans="1:38" x14ac:dyDescent="0.25">
      <c r="A80" s="159"/>
      <c r="B80" s="159"/>
      <c r="C80" s="159"/>
      <c r="D80" s="159"/>
      <c r="E80" s="159"/>
      <c r="F80" s="159"/>
      <c r="G80" s="159"/>
      <c r="H80" s="159"/>
      <c r="I80" s="159"/>
      <c r="J80" s="160" t="s">
        <v>81</v>
      </c>
      <c r="K80" s="160"/>
      <c r="L80" s="160" t="s">
        <v>82</v>
      </c>
      <c r="M80" s="160"/>
      <c r="N80" s="160" t="s">
        <v>83</v>
      </c>
      <c r="O80" s="160"/>
      <c r="P80" s="160" t="s">
        <v>84</v>
      </c>
      <c r="Q80" s="160"/>
      <c r="R80" s="160" t="s">
        <v>85</v>
      </c>
      <c r="S80" s="160"/>
      <c r="T80" s="160" t="s">
        <v>86</v>
      </c>
      <c r="U80" s="160"/>
      <c r="V80" s="160" t="s">
        <v>87</v>
      </c>
      <c r="W80" s="160"/>
      <c r="X80" s="160" t="s">
        <v>88</v>
      </c>
      <c r="Y80" s="160"/>
      <c r="Z80" s="160" t="s">
        <v>89</v>
      </c>
      <c r="AA80" s="160"/>
      <c r="AB80" s="160" t="s">
        <v>90</v>
      </c>
      <c r="AC80" s="160"/>
      <c r="AD80" s="160" t="s">
        <v>91</v>
      </c>
      <c r="AE80" s="160"/>
      <c r="AF80" s="160" t="s">
        <v>92</v>
      </c>
      <c r="AG80" s="160"/>
    </row>
    <row r="81" spans="1:33" ht="25.75" customHeight="1" x14ac:dyDescent="0.25">
      <c r="A81" s="161" t="s">
        <v>76</v>
      </c>
      <c r="B81" s="161"/>
      <c r="C81" s="161"/>
      <c r="D81" s="161"/>
      <c r="E81" s="161"/>
      <c r="F81" s="161"/>
      <c r="G81" s="161"/>
      <c r="H81" s="161"/>
      <c r="I81" s="161"/>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row>
    <row r="82" spans="1:33" ht="27.9" customHeight="1" x14ac:dyDescent="0.25">
      <c r="A82" s="161" t="s">
        <v>77</v>
      </c>
      <c r="B82" s="162">
        <v>1</v>
      </c>
      <c r="C82" s="162"/>
      <c r="D82" s="162"/>
      <c r="E82" s="163"/>
      <c r="F82" s="164">
        <f>B82+1</f>
        <v>2</v>
      </c>
      <c r="G82" s="165"/>
      <c r="H82" s="165"/>
      <c r="I82" s="165"/>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row>
    <row r="83" spans="1:33" ht="27.9" customHeight="1" x14ac:dyDescent="0.25">
      <c r="A83" s="161"/>
      <c r="B83" s="162">
        <v>2</v>
      </c>
      <c r="C83" s="161"/>
      <c r="D83" s="161"/>
      <c r="E83" s="166"/>
      <c r="F83" s="164">
        <f t="shared" ref="F83:F88" si="22">B83+1</f>
        <v>3</v>
      </c>
      <c r="G83" s="165"/>
      <c r="H83" s="165"/>
      <c r="I83" s="165"/>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row>
    <row r="84" spans="1:33" ht="27.9" customHeight="1" x14ac:dyDescent="0.25">
      <c r="A84" s="161"/>
      <c r="B84" s="162">
        <v>3</v>
      </c>
      <c r="C84" s="161"/>
      <c r="D84" s="161"/>
      <c r="E84" s="166"/>
      <c r="F84" s="164">
        <f t="shared" si="22"/>
        <v>4</v>
      </c>
      <c r="G84" s="165"/>
      <c r="H84" s="165"/>
      <c r="I84" s="165"/>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row>
    <row r="85" spans="1:33" ht="27.9" customHeight="1" x14ac:dyDescent="0.25">
      <c r="A85" s="161"/>
      <c r="B85" s="162">
        <v>4</v>
      </c>
      <c r="C85" s="161"/>
      <c r="D85" s="161"/>
      <c r="E85" s="166"/>
      <c r="F85" s="164">
        <f t="shared" si="22"/>
        <v>5</v>
      </c>
      <c r="G85" s="165"/>
      <c r="H85" s="165"/>
      <c r="I85" s="165"/>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row>
    <row r="86" spans="1:33" ht="27.9" customHeight="1" x14ac:dyDescent="0.25">
      <c r="A86" s="161"/>
      <c r="B86" s="162">
        <v>5</v>
      </c>
      <c r="C86" s="161"/>
      <c r="D86" s="161"/>
      <c r="E86" s="166"/>
      <c r="F86" s="164">
        <f t="shared" si="22"/>
        <v>6</v>
      </c>
      <c r="G86" s="165"/>
      <c r="H86" s="165"/>
      <c r="I86" s="165"/>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row>
    <row r="87" spans="1:33" ht="27.9" customHeight="1" x14ac:dyDescent="0.25">
      <c r="A87" s="161"/>
      <c r="B87" s="162">
        <v>6</v>
      </c>
      <c r="C87" s="161"/>
      <c r="D87" s="161"/>
      <c r="E87" s="166"/>
      <c r="F87" s="164">
        <f t="shared" si="22"/>
        <v>7</v>
      </c>
      <c r="G87" s="165"/>
      <c r="H87" s="165"/>
      <c r="I87" s="165"/>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row>
    <row r="88" spans="1:33" ht="27.9" customHeight="1" x14ac:dyDescent="0.25">
      <c r="A88" s="161"/>
      <c r="B88" s="162">
        <v>7</v>
      </c>
      <c r="C88" s="161"/>
      <c r="D88" s="161"/>
      <c r="E88" s="166"/>
      <c r="F88" s="164">
        <f t="shared" si="22"/>
        <v>8</v>
      </c>
      <c r="G88" s="165"/>
      <c r="H88" s="165"/>
      <c r="I88" s="165"/>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row>
    <row r="89" spans="1:33" ht="27.9" customHeight="1" x14ac:dyDescent="0.25">
      <c r="A89" s="167" t="s">
        <v>78</v>
      </c>
      <c r="B89" s="167"/>
      <c r="C89" s="167"/>
      <c r="D89" s="167"/>
      <c r="E89" s="167"/>
      <c r="F89" s="167"/>
      <c r="G89" s="167"/>
      <c r="H89" s="167"/>
      <c r="I89" s="167"/>
      <c r="J89" s="168">
        <f>$B$82*J82+$B$83*J83+$B$84*J84+$B$85*J85+$B$86*J86+$B$87*J87+$B$88*J88</f>
        <v>0</v>
      </c>
      <c r="K89" s="168"/>
      <c r="L89" s="168">
        <f t="shared" ref="L89" si="23">$B$82*L82+$B$83*L83+$B$84*L84+$B$85*L85+$B$86*L86+$B$87*L87+$B$88*L88</f>
        <v>0</v>
      </c>
      <c r="M89" s="168"/>
      <c r="N89" s="168">
        <f t="shared" ref="N89" si="24">$B$82*N82+$B$83*N83+$B$84*N84+$B$85*N85+$B$86*N86+$B$87*N87+$B$88*N88</f>
        <v>0</v>
      </c>
      <c r="O89" s="168"/>
      <c r="P89" s="168">
        <f t="shared" ref="P89" si="25">$B$82*P82+$B$83*P83+$B$84*P84+$B$85*P85+$B$86*P86+$B$87*P87+$B$88*P88</f>
        <v>0</v>
      </c>
      <c r="Q89" s="168"/>
      <c r="R89" s="168">
        <f t="shared" ref="R89" si="26">$B$82*R82+$B$83*R83+$B$84*R84+$B$85*R85+$B$86*R86+$B$87*R87+$B$88*R88</f>
        <v>0</v>
      </c>
      <c r="S89" s="168"/>
      <c r="T89" s="168">
        <f t="shared" ref="T89" si="27">$B$82*T82+$B$83*T83+$B$84*T84+$B$85*T85+$B$86*T86+$B$87*T87+$B$88*T88</f>
        <v>0</v>
      </c>
      <c r="U89" s="168"/>
      <c r="V89" s="168">
        <f t="shared" ref="V89" si="28">$B$82*V82+$B$83*V83+$B$84*V84+$B$85*V85+$B$86*V86+$B$87*V87+$B$88*V88</f>
        <v>0</v>
      </c>
      <c r="W89" s="168"/>
      <c r="X89" s="168">
        <f t="shared" ref="X89" si="29">$B$82*X82+$B$83*X83+$B$84*X84+$B$85*X85+$B$86*X86+$B$87*X87+$B$88*X88</f>
        <v>0</v>
      </c>
      <c r="Y89" s="168"/>
      <c r="Z89" s="168">
        <f t="shared" ref="Z89" si="30">$B$82*Z82+$B$83*Z83+$B$84*Z84+$B$85*Z85+$B$86*Z86+$B$87*Z87+$B$88*Z88</f>
        <v>0</v>
      </c>
      <c r="AA89" s="168"/>
      <c r="AB89" s="168">
        <f t="shared" ref="AB89" si="31">$B$82*AB82+$B$83*AB83+$B$84*AB84+$B$85*AB85+$B$86*AB86+$B$87*AB87+$B$88*AB88</f>
        <v>0</v>
      </c>
      <c r="AC89" s="168"/>
      <c r="AD89" s="168">
        <f t="shared" ref="AD89" si="32">$B$82*AD82+$B$83*AD83+$B$84*AD84+$B$85*AD85+$B$86*AD86+$B$87*AD87+$B$88*AD88</f>
        <v>0</v>
      </c>
      <c r="AE89" s="168"/>
      <c r="AF89" s="168">
        <f t="shared" ref="AF89" si="33">$B$82*AF82+$B$83*AF83+$B$84*AF84+$B$85*AF85+$B$86*AF86+$B$87*AF87+$B$88*AF88</f>
        <v>0</v>
      </c>
      <c r="AG89" s="168"/>
    </row>
    <row r="90" spans="1:33" ht="25.3" customHeight="1" x14ac:dyDescent="0.25">
      <c r="A90" s="169" t="s">
        <v>79</v>
      </c>
      <c r="B90" s="169"/>
      <c r="C90" s="169"/>
      <c r="D90" s="169"/>
      <c r="E90" s="169"/>
      <c r="F90" s="169"/>
      <c r="G90" s="169"/>
      <c r="H90" s="169"/>
      <c r="I90" s="169"/>
      <c r="J90" s="170" t="e">
        <f>J89/J81</f>
        <v>#DIV/0!</v>
      </c>
      <c r="K90" s="170"/>
      <c r="L90" s="170" t="e">
        <f t="shared" ref="L90" si="34">L89/L81</f>
        <v>#DIV/0!</v>
      </c>
      <c r="M90" s="170"/>
      <c r="N90" s="170" t="e">
        <f t="shared" ref="N90" si="35">N89/N81</f>
        <v>#DIV/0!</v>
      </c>
      <c r="O90" s="170"/>
      <c r="P90" s="170" t="e">
        <f t="shared" ref="P90" si="36">P89/P81</f>
        <v>#DIV/0!</v>
      </c>
      <c r="Q90" s="170"/>
      <c r="R90" s="170" t="e">
        <f t="shared" ref="R90" si="37">R89/R81</f>
        <v>#DIV/0!</v>
      </c>
      <c r="S90" s="170"/>
      <c r="T90" s="170" t="e">
        <f t="shared" ref="T90" si="38">T89/T81</f>
        <v>#DIV/0!</v>
      </c>
      <c r="U90" s="170"/>
      <c r="V90" s="170" t="e">
        <f t="shared" ref="V90" si="39">V89/V81</f>
        <v>#DIV/0!</v>
      </c>
      <c r="W90" s="170"/>
      <c r="X90" s="170" t="e">
        <f t="shared" ref="X90" si="40">X89/X81</f>
        <v>#DIV/0!</v>
      </c>
      <c r="Y90" s="170"/>
      <c r="Z90" s="170" t="e">
        <f t="shared" ref="Z90" si="41">Z89/Z81</f>
        <v>#DIV/0!</v>
      </c>
      <c r="AA90" s="170"/>
      <c r="AB90" s="170" t="e">
        <f t="shared" ref="AB90" si="42">AB89/AB81</f>
        <v>#DIV/0!</v>
      </c>
      <c r="AC90" s="170"/>
      <c r="AD90" s="170" t="e">
        <f t="shared" ref="AD90" si="43">AD89/AD81</f>
        <v>#DIV/0!</v>
      </c>
      <c r="AE90" s="170"/>
      <c r="AF90" s="170" t="e">
        <f t="shared" ref="AF90" si="44">AF89/AF81</f>
        <v>#DIV/0!</v>
      </c>
      <c r="AG90" s="170"/>
    </row>
    <row r="91" spans="1:33" x14ac:dyDescent="0.25">
      <c r="A91" s="171" t="s">
        <v>80</v>
      </c>
      <c r="B91" s="171"/>
      <c r="C91" s="171"/>
      <c r="D91" s="171"/>
      <c r="E91" s="171"/>
      <c r="F91" s="171"/>
      <c r="G91" s="171"/>
      <c r="H91" s="171"/>
      <c r="I91" s="171"/>
      <c r="J91" s="170" t="e">
        <f>IF(J90&lt;=10,"〇","×")</f>
        <v>#DIV/0!</v>
      </c>
      <c r="K91" s="172"/>
      <c r="L91" s="170" t="e">
        <f t="shared" ref="L91" si="45">IF(L90&lt;=10,"〇","×")</f>
        <v>#DIV/0!</v>
      </c>
      <c r="M91" s="172"/>
      <c r="N91" s="170" t="e">
        <f t="shared" ref="N91" si="46">IF(N90&lt;=10,"〇","×")</f>
        <v>#DIV/0!</v>
      </c>
      <c r="O91" s="172"/>
      <c r="P91" s="170" t="e">
        <f t="shared" ref="P91" si="47">IF(P90&lt;=10,"〇","×")</f>
        <v>#DIV/0!</v>
      </c>
      <c r="Q91" s="172"/>
      <c r="R91" s="170" t="e">
        <f t="shared" ref="R91" si="48">IF(R90&lt;=10,"〇","×")</f>
        <v>#DIV/0!</v>
      </c>
      <c r="S91" s="172"/>
      <c r="T91" s="170" t="e">
        <f t="shared" ref="T91" si="49">IF(T90&lt;=10,"〇","×")</f>
        <v>#DIV/0!</v>
      </c>
      <c r="U91" s="172"/>
      <c r="V91" s="170" t="e">
        <f t="shared" ref="V91" si="50">IF(V90&lt;=10,"〇","×")</f>
        <v>#DIV/0!</v>
      </c>
      <c r="W91" s="172"/>
      <c r="X91" s="170" t="e">
        <f t="shared" ref="X91" si="51">IF(X90&lt;=10,"〇","×")</f>
        <v>#DIV/0!</v>
      </c>
      <c r="Y91" s="172"/>
      <c r="Z91" s="170" t="e">
        <f t="shared" ref="Z91" si="52">IF(Z90&lt;=10,"〇","×")</f>
        <v>#DIV/0!</v>
      </c>
      <c r="AA91" s="172"/>
      <c r="AB91" s="170" t="e">
        <f t="shared" ref="AB91" si="53">IF(AB90&lt;=10,"〇","×")</f>
        <v>#DIV/0!</v>
      </c>
      <c r="AC91" s="172"/>
      <c r="AD91" s="170" t="e">
        <f t="shared" ref="AD91" si="54">IF(AD90&lt;=10,"〇","×")</f>
        <v>#DIV/0!</v>
      </c>
      <c r="AE91" s="172"/>
      <c r="AF91" s="170" t="e">
        <f t="shared" ref="AF91" si="55">IF(AF90&lt;=10,"〇","×")</f>
        <v>#DIV/0!</v>
      </c>
      <c r="AG91" s="172"/>
    </row>
    <row r="93" spans="1:33" ht="13.75" thickBot="1" x14ac:dyDescent="0.3">
      <c r="A93" s="1" t="s">
        <v>102</v>
      </c>
    </row>
    <row r="94" spans="1:33" ht="13.75" thickBot="1" x14ac:dyDescent="0.3">
      <c r="J94" s="173">
        <f>$H$16+1</f>
        <v>2024</v>
      </c>
      <c r="K94" s="174"/>
      <c r="L94" s="174"/>
      <c r="M94" s="174"/>
      <c r="N94" s="5"/>
      <c r="O94" s="5"/>
      <c r="P94" s="5"/>
      <c r="Q94" s="5"/>
      <c r="R94" s="5"/>
      <c r="S94" s="5"/>
      <c r="T94" s="5"/>
      <c r="U94" s="5"/>
      <c r="V94" s="5"/>
      <c r="W94" s="5"/>
      <c r="X94" s="5"/>
      <c r="Y94" s="5"/>
      <c r="Z94" s="5"/>
      <c r="AA94" s="7"/>
      <c r="AB94" s="175">
        <f>$J94+1</f>
        <v>2025</v>
      </c>
      <c r="AC94" s="175"/>
      <c r="AD94" s="175"/>
      <c r="AE94" s="175"/>
      <c r="AF94" s="175"/>
      <c r="AG94" s="175"/>
    </row>
    <row r="95" spans="1:33" ht="13.75" thickBot="1" x14ac:dyDescent="0.3">
      <c r="J95" s="176" t="s">
        <v>96</v>
      </c>
      <c r="K95" s="176"/>
      <c r="L95" s="176" t="s">
        <v>97</v>
      </c>
      <c r="M95" s="176"/>
      <c r="N95" s="176" t="s">
        <v>84</v>
      </c>
      <c r="O95" s="176"/>
      <c r="P95" s="176" t="s">
        <v>85</v>
      </c>
      <c r="Q95" s="176"/>
      <c r="R95" s="176" t="s">
        <v>86</v>
      </c>
      <c r="S95" s="176"/>
      <c r="T95" s="176" t="s">
        <v>87</v>
      </c>
      <c r="U95" s="176"/>
      <c r="V95" s="176" t="s">
        <v>88</v>
      </c>
      <c r="W95" s="176"/>
      <c r="X95" s="176" t="s">
        <v>89</v>
      </c>
      <c r="Y95" s="176"/>
      <c r="Z95" s="176" t="s">
        <v>90</v>
      </c>
      <c r="AA95" s="176"/>
      <c r="AB95" s="176" t="s">
        <v>98</v>
      </c>
      <c r="AC95" s="176"/>
      <c r="AD95" s="176" t="s">
        <v>99</v>
      </c>
      <c r="AE95" s="176"/>
      <c r="AF95" s="176" t="s">
        <v>81</v>
      </c>
      <c r="AG95" s="176"/>
    </row>
    <row r="96" spans="1:33" ht="28.3" customHeight="1" thickBot="1" x14ac:dyDescent="0.3">
      <c r="A96" s="177" t="s">
        <v>100</v>
      </c>
      <c r="B96" s="177"/>
      <c r="C96" s="177"/>
      <c r="D96" s="177"/>
      <c r="E96" s="177"/>
      <c r="F96" s="177"/>
      <c r="G96" s="177"/>
      <c r="H96" s="177"/>
      <c r="I96" s="177"/>
      <c r="J96" s="178" t="e">
        <f>IF(J76="〇",IF(J91="〇","〇","×"),"×")</f>
        <v>#DIV/0!</v>
      </c>
      <c r="K96" s="178"/>
      <c r="L96" s="178" t="e">
        <f>IF(L76="〇",IF(L91="〇","〇","×"),"×")</f>
        <v>#DIV/0!</v>
      </c>
      <c r="M96" s="178"/>
      <c r="N96" s="178" t="e">
        <f>IF(N76="〇",IF(N91="〇","〇","×"),"×")</f>
        <v>#DIV/0!</v>
      </c>
      <c r="O96" s="178"/>
      <c r="P96" s="178" t="e">
        <f>IF(P76="〇",IF(P91="〇","〇","×"),"×")</f>
        <v>#DIV/0!</v>
      </c>
      <c r="Q96" s="178"/>
      <c r="R96" s="178" t="e">
        <f t="shared" ref="R96" si="56">IF(R76="〇",IF(R91="〇","〇","×"),"×")</f>
        <v>#DIV/0!</v>
      </c>
      <c r="S96" s="178"/>
      <c r="T96" s="178" t="e">
        <f>IF(T76="〇",IF(T91="〇","〇","×"),"×")</f>
        <v>#DIV/0!</v>
      </c>
      <c r="U96" s="178"/>
      <c r="V96" s="178" t="e">
        <f>IF(V76="〇",IF(V91="〇","〇","×"),"×")</f>
        <v>#DIV/0!</v>
      </c>
      <c r="W96" s="178"/>
      <c r="X96" s="178" t="e">
        <f>IF(X76="〇",IF(X91="〇","〇","×"),"×")</f>
        <v>#DIV/0!</v>
      </c>
      <c r="Y96" s="178"/>
      <c r="Z96" s="178" t="e">
        <f>IF(Z76="〇",IF(Z91="〇","〇","×"),"×")</f>
        <v>#DIV/0!</v>
      </c>
      <c r="AA96" s="178"/>
      <c r="AB96" s="178" t="e">
        <f>IF(AB76="〇",IF(AB91="〇","〇","×"),"×")</f>
        <v>#DIV/0!</v>
      </c>
      <c r="AC96" s="178"/>
      <c r="AD96" s="178" t="e">
        <f>IF(AD76="〇",IF(AD91="〇","〇","×"),"×")</f>
        <v>#DIV/0!</v>
      </c>
      <c r="AE96" s="178"/>
      <c r="AF96" s="178" t="e">
        <f>IF(AF76="〇",IF(AF91="〇","〇","×"),"×")</f>
        <v>#DIV/0!</v>
      </c>
      <c r="AG96" s="178"/>
    </row>
    <row r="100" spans="1:38" x14ac:dyDescent="0.25">
      <c r="A100" s="1" t="s">
        <v>101</v>
      </c>
    </row>
    <row r="101" spans="1:38" ht="27.45" customHeight="1" x14ac:dyDescent="0.25">
      <c r="A101" s="179" t="s">
        <v>103</v>
      </c>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row>
    <row r="102" spans="1:38" x14ac:dyDescent="0.25">
      <c r="A102" s="1" t="s">
        <v>104</v>
      </c>
    </row>
    <row r="103" spans="1:38" ht="65.599999999999994" customHeight="1" x14ac:dyDescent="0.25">
      <c r="A103" s="179" t="s">
        <v>105</v>
      </c>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row>
  </sheetData>
  <sheetProtection sheet="1" objects="1" scenarios="1"/>
  <mergeCells count="541">
    <mergeCell ref="B67:AL67"/>
    <mergeCell ref="Y52:AF53"/>
    <mergeCell ref="AE20:AL20"/>
    <mergeCell ref="Z40:AA41"/>
    <mergeCell ref="AB40:AC41"/>
    <mergeCell ref="V40:W41"/>
    <mergeCell ref="V38:W39"/>
    <mergeCell ref="H42:I43"/>
    <mergeCell ref="J42:K43"/>
    <mergeCell ref="L42:M43"/>
    <mergeCell ref="B30:G31"/>
    <mergeCell ref="X38:Y39"/>
    <mergeCell ref="Z38:AA39"/>
    <mergeCell ref="AB38:AC39"/>
    <mergeCell ref="P42:Q43"/>
    <mergeCell ref="R42:S43"/>
    <mergeCell ref="T42:U43"/>
    <mergeCell ref="P40:Q41"/>
    <mergeCell ref="R40:S41"/>
    <mergeCell ref="T40:U41"/>
    <mergeCell ref="R38:S39"/>
    <mergeCell ref="N42:O43"/>
    <mergeCell ref="L40:M41"/>
    <mergeCell ref="N40:O41"/>
    <mergeCell ref="V42:W43"/>
    <mergeCell ref="X42:Y43"/>
    <mergeCell ref="Z42:AA43"/>
    <mergeCell ref="AB42:AC43"/>
    <mergeCell ref="X40:Y41"/>
    <mergeCell ref="Z49:AA50"/>
    <mergeCell ref="AB49:AC50"/>
    <mergeCell ref="AE49:AG50"/>
    <mergeCell ref="AI49:AK50"/>
    <mergeCell ref="R26:S27"/>
    <mergeCell ref="R28:S29"/>
    <mergeCell ref="B11:AL11"/>
    <mergeCell ref="B15:AL15"/>
    <mergeCell ref="H26:I27"/>
    <mergeCell ref="J26:K27"/>
    <mergeCell ref="L26:M27"/>
    <mergeCell ref="N26:O27"/>
    <mergeCell ref="P26:Q27"/>
    <mergeCell ref="H28:I29"/>
    <mergeCell ref="J28:K29"/>
    <mergeCell ref="L28:M29"/>
    <mergeCell ref="N28:O29"/>
    <mergeCell ref="P28:Q29"/>
    <mergeCell ref="N38:O39"/>
    <mergeCell ref="P38:Q39"/>
    <mergeCell ref="L32:M33"/>
    <mergeCell ref="H34:I35"/>
    <mergeCell ref="P30:Q31"/>
    <mergeCell ref="B26:G27"/>
    <mergeCell ref="H49:I50"/>
    <mergeCell ref="J49:K50"/>
    <mergeCell ref="L49:M50"/>
    <mergeCell ref="N49:O50"/>
    <mergeCell ref="P49:Q50"/>
    <mergeCell ref="R49:S50"/>
    <mergeCell ref="T49:U50"/>
    <mergeCell ref="V49:W50"/>
    <mergeCell ref="X49:Y50"/>
    <mergeCell ref="X46:Y47"/>
    <mergeCell ref="Z46:AA47"/>
    <mergeCell ref="AB46:AC47"/>
    <mergeCell ref="AE47:AG48"/>
    <mergeCell ref="X48:Y48"/>
    <mergeCell ref="Z48:AA48"/>
    <mergeCell ref="AB48:AC48"/>
    <mergeCell ref="AI47:AK48"/>
    <mergeCell ref="A48:G48"/>
    <mergeCell ref="H48:I48"/>
    <mergeCell ref="J48:K48"/>
    <mergeCell ref="L48:M48"/>
    <mergeCell ref="N48:O48"/>
    <mergeCell ref="P48:Q48"/>
    <mergeCell ref="R48:S48"/>
    <mergeCell ref="T48:U48"/>
    <mergeCell ref="V48:W48"/>
    <mergeCell ref="A46:G47"/>
    <mergeCell ref="H46:I47"/>
    <mergeCell ref="J46:K47"/>
    <mergeCell ref="L46:M47"/>
    <mergeCell ref="N46:O47"/>
    <mergeCell ref="P46:Q47"/>
    <mergeCell ref="R46:S47"/>
    <mergeCell ref="T46:U47"/>
    <mergeCell ref="V46:W47"/>
    <mergeCell ref="L44:M45"/>
    <mergeCell ref="N44:O45"/>
    <mergeCell ref="P44:Q45"/>
    <mergeCell ref="R44:S45"/>
    <mergeCell ref="T44:U45"/>
    <mergeCell ref="V44:W45"/>
    <mergeCell ref="X44:Y45"/>
    <mergeCell ref="Z44:AA45"/>
    <mergeCell ref="AB44:AC45"/>
    <mergeCell ref="Z36:AA37"/>
    <mergeCell ref="AB36:AC37"/>
    <mergeCell ref="T38:U39"/>
    <mergeCell ref="L38:M39"/>
    <mergeCell ref="V36:W37"/>
    <mergeCell ref="H36:I37"/>
    <mergeCell ref="J36:K37"/>
    <mergeCell ref="L36:M37"/>
    <mergeCell ref="N36:O37"/>
    <mergeCell ref="P36:Q37"/>
    <mergeCell ref="R36:S37"/>
    <mergeCell ref="T36:U37"/>
    <mergeCell ref="A32:A45"/>
    <mergeCell ref="B32:G33"/>
    <mergeCell ref="H32:I33"/>
    <mergeCell ref="J32:K33"/>
    <mergeCell ref="H38:I39"/>
    <mergeCell ref="J38:K39"/>
    <mergeCell ref="B44:G45"/>
    <mergeCell ref="H44:I45"/>
    <mergeCell ref="J40:K41"/>
    <mergeCell ref="J44:K45"/>
    <mergeCell ref="B40:G41"/>
    <mergeCell ref="B42:G43"/>
    <mergeCell ref="B38:G39"/>
    <mergeCell ref="B36:G37"/>
    <mergeCell ref="B34:G35"/>
    <mergeCell ref="H40:I41"/>
    <mergeCell ref="X30:Y31"/>
    <mergeCell ref="Z30:AA31"/>
    <mergeCell ref="AB30:AC31"/>
    <mergeCell ref="X32:Y33"/>
    <mergeCell ref="Z32:AA33"/>
    <mergeCell ref="AB32:AC33"/>
    <mergeCell ref="J34:K35"/>
    <mergeCell ref="L34:M35"/>
    <mergeCell ref="N30:O31"/>
    <mergeCell ref="V32:W33"/>
    <mergeCell ref="R32:S33"/>
    <mergeCell ref="T32:U33"/>
    <mergeCell ref="N34:O35"/>
    <mergeCell ref="P34:Q35"/>
    <mergeCell ref="R34:S35"/>
    <mergeCell ref="T34:U35"/>
    <mergeCell ref="V34:W35"/>
    <mergeCell ref="N32:O33"/>
    <mergeCell ref="P32:Q33"/>
    <mergeCell ref="X34:Y35"/>
    <mergeCell ref="Z34:AA35"/>
    <mergeCell ref="AB34:AC35"/>
    <mergeCell ref="X36:Y37"/>
    <mergeCell ref="H30:I31"/>
    <mergeCell ref="J30:K31"/>
    <mergeCell ref="L30:M31"/>
    <mergeCell ref="X24:Y25"/>
    <mergeCell ref="X28:Y29"/>
    <mergeCell ref="T24:U25"/>
    <mergeCell ref="R30:S31"/>
    <mergeCell ref="T30:U31"/>
    <mergeCell ref="V30:W31"/>
    <mergeCell ref="T26:U27"/>
    <mergeCell ref="V26:W27"/>
    <mergeCell ref="T28:U29"/>
    <mergeCell ref="V28:W29"/>
    <mergeCell ref="Z28:AA29"/>
    <mergeCell ref="V24:W25"/>
    <mergeCell ref="AB28:AC29"/>
    <mergeCell ref="AE23:AL24"/>
    <mergeCell ref="B24:G25"/>
    <mergeCell ref="H24:I25"/>
    <mergeCell ref="J24:K25"/>
    <mergeCell ref="L24:M25"/>
    <mergeCell ref="N24:O25"/>
    <mergeCell ref="P24:Q25"/>
    <mergeCell ref="R24:S25"/>
    <mergeCell ref="Z24:AA25"/>
    <mergeCell ref="AB24:AC25"/>
    <mergeCell ref="X26:Y27"/>
    <mergeCell ref="Z26:AA27"/>
    <mergeCell ref="AB26:AC27"/>
    <mergeCell ref="B28:G29"/>
    <mergeCell ref="AE25:AL26"/>
    <mergeCell ref="B20:G21"/>
    <mergeCell ref="H20:I21"/>
    <mergeCell ref="J20:K21"/>
    <mergeCell ref="L20:M21"/>
    <mergeCell ref="N20:O21"/>
    <mergeCell ref="P20:Q21"/>
    <mergeCell ref="R20:S21"/>
    <mergeCell ref="T20:U21"/>
    <mergeCell ref="V20:W21"/>
    <mergeCell ref="N22:O23"/>
    <mergeCell ref="P18:Q19"/>
    <mergeCell ref="R18:S19"/>
    <mergeCell ref="T18:U19"/>
    <mergeCell ref="V18:W19"/>
    <mergeCell ref="X18:Y19"/>
    <mergeCell ref="Z18:AA19"/>
    <mergeCell ref="AB18:AC19"/>
    <mergeCell ref="AE18:AL18"/>
    <mergeCell ref="AE19:AL19"/>
    <mergeCell ref="X20:Y21"/>
    <mergeCell ref="Z20:AA21"/>
    <mergeCell ref="AB20:AC21"/>
    <mergeCell ref="AE21:AL22"/>
    <mergeCell ref="Z22:AA23"/>
    <mergeCell ref="AB22:AC23"/>
    <mergeCell ref="P22:Q23"/>
    <mergeCell ref="R22:S23"/>
    <mergeCell ref="T22:U23"/>
    <mergeCell ref="V22:W23"/>
    <mergeCell ref="X22:Y23"/>
    <mergeCell ref="A16:G17"/>
    <mergeCell ref="H16:I16"/>
    <mergeCell ref="AE16:AL17"/>
    <mergeCell ref="H17:I17"/>
    <mergeCell ref="J17:K17"/>
    <mergeCell ref="L17:M17"/>
    <mergeCell ref="N17:O17"/>
    <mergeCell ref="P17:Q17"/>
    <mergeCell ref="R17:S17"/>
    <mergeCell ref="T17:U17"/>
    <mergeCell ref="V17:W17"/>
    <mergeCell ref="X17:Y17"/>
    <mergeCell ref="Z17:AA17"/>
    <mergeCell ref="AB17:AC17"/>
    <mergeCell ref="G2:AD2"/>
    <mergeCell ref="I3:AB3"/>
    <mergeCell ref="F4:AE4"/>
    <mergeCell ref="B10:AL10"/>
    <mergeCell ref="B12:AL12"/>
    <mergeCell ref="B13:AL13"/>
    <mergeCell ref="B7:AL7"/>
    <mergeCell ref="B8:AL8"/>
    <mergeCell ref="B9:AL9"/>
    <mergeCell ref="B6:AL6"/>
    <mergeCell ref="AG56:AL56"/>
    <mergeCell ref="B22:G22"/>
    <mergeCell ref="B23:G23"/>
    <mergeCell ref="A50:G50"/>
    <mergeCell ref="A49:G49"/>
    <mergeCell ref="AG57:AL57"/>
    <mergeCell ref="F58:J58"/>
    <mergeCell ref="K58:O58"/>
    <mergeCell ref="P58:T58"/>
    <mergeCell ref="U58:Y58"/>
    <mergeCell ref="P56:T57"/>
    <mergeCell ref="U56:Y57"/>
    <mergeCell ref="K56:O56"/>
    <mergeCell ref="K57:O57"/>
    <mergeCell ref="F56:J57"/>
    <mergeCell ref="A18:A31"/>
    <mergeCell ref="B18:G19"/>
    <mergeCell ref="H18:I19"/>
    <mergeCell ref="J18:K19"/>
    <mergeCell ref="L18:M19"/>
    <mergeCell ref="N18:O19"/>
    <mergeCell ref="H22:I23"/>
    <mergeCell ref="J22:K23"/>
    <mergeCell ref="L22:M23"/>
    <mergeCell ref="B87:E87"/>
    <mergeCell ref="A59:E60"/>
    <mergeCell ref="A61:E62"/>
    <mergeCell ref="A63:E64"/>
    <mergeCell ref="AA63:AF64"/>
    <mergeCell ref="AG63:AL64"/>
    <mergeCell ref="AG52:AL53"/>
    <mergeCell ref="F61:J62"/>
    <mergeCell ref="K61:O62"/>
    <mergeCell ref="P61:T62"/>
    <mergeCell ref="U61:Y62"/>
    <mergeCell ref="F63:J64"/>
    <mergeCell ref="K63:O64"/>
    <mergeCell ref="P63:T64"/>
    <mergeCell ref="U63:Y64"/>
    <mergeCell ref="AG58:AL58"/>
    <mergeCell ref="F59:J60"/>
    <mergeCell ref="K59:O60"/>
    <mergeCell ref="P59:T60"/>
    <mergeCell ref="U59:Y60"/>
    <mergeCell ref="AA59:AF60"/>
    <mergeCell ref="AG59:AL60"/>
    <mergeCell ref="A56:E58"/>
    <mergeCell ref="AA56:AF58"/>
    <mergeCell ref="A81:I81"/>
    <mergeCell ref="A89:I89"/>
    <mergeCell ref="J80:K80"/>
    <mergeCell ref="L80:M80"/>
    <mergeCell ref="N80:O80"/>
    <mergeCell ref="P80:Q80"/>
    <mergeCell ref="J86:K86"/>
    <mergeCell ref="L86:M86"/>
    <mergeCell ref="N86:O86"/>
    <mergeCell ref="P86:Q86"/>
    <mergeCell ref="B88:E88"/>
    <mergeCell ref="A82:A88"/>
    <mergeCell ref="F82:I82"/>
    <mergeCell ref="F83:I83"/>
    <mergeCell ref="F84:I84"/>
    <mergeCell ref="F85:I85"/>
    <mergeCell ref="F86:I86"/>
    <mergeCell ref="F87:I87"/>
    <mergeCell ref="F88:I88"/>
    <mergeCell ref="B82:E82"/>
    <mergeCell ref="B83:E83"/>
    <mergeCell ref="B84:E84"/>
    <mergeCell ref="B85:E85"/>
    <mergeCell ref="B86:E86"/>
    <mergeCell ref="AD80:AE80"/>
    <mergeCell ref="J81:K81"/>
    <mergeCell ref="L81:M81"/>
    <mergeCell ref="N81:O81"/>
    <mergeCell ref="P81:Q81"/>
    <mergeCell ref="R81:S81"/>
    <mergeCell ref="T81:U81"/>
    <mergeCell ref="V81:W81"/>
    <mergeCell ref="X81:Y81"/>
    <mergeCell ref="Z81:AA81"/>
    <mergeCell ref="R80:S80"/>
    <mergeCell ref="T80:U80"/>
    <mergeCell ref="V80:W80"/>
    <mergeCell ref="X80:Y80"/>
    <mergeCell ref="Z80:AA80"/>
    <mergeCell ref="AB80:AC80"/>
    <mergeCell ref="AB81:AC81"/>
    <mergeCell ref="AD81:AE81"/>
    <mergeCell ref="J82:K82"/>
    <mergeCell ref="L82:M82"/>
    <mergeCell ref="N82:O82"/>
    <mergeCell ref="P82:Q82"/>
    <mergeCell ref="R82:S82"/>
    <mergeCell ref="T82:U82"/>
    <mergeCell ref="V82:W82"/>
    <mergeCell ref="X82:Y82"/>
    <mergeCell ref="Z82:AA82"/>
    <mergeCell ref="AB82:AC82"/>
    <mergeCell ref="AD82:AE82"/>
    <mergeCell ref="J83:K83"/>
    <mergeCell ref="L83:M83"/>
    <mergeCell ref="N83:O83"/>
    <mergeCell ref="P83:Q83"/>
    <mergeCell ref="R83:S83"/>
    <mergeCell ref="T83:U83"/>
    <mergeCell ref="V83:W83"/>
    <mergeCell ref="J85:K85"/>
    <mergeCell ref="L85:M85"/>
    <mergeCell ref="N85:O85"/>
    <mergeCell ref="P85:Q85"/>
    <mergeCell ref="R85:S85"/>
    <mergeCell ref="X83:Y83"/>
    <mergeCell ref="Z83:AA83"/>
    <mergeCell ref="AB83:AC83"/>
    <mergeCell ref="AD83:AE83"/>
    <mergeCell ref="J84:K84"/>
    <mergeCell ref="L84:M84"/>
    <mergeCell ref="N84:O84"/>
    <mergeCell ref="P84:Q84"/>
    <mergeCell ref="R84:S84"/>
    <mergeCell ref="T84:U84"/>
    <mergeCell ref="T85:U85"/>
    <mergeCell ref="V85:W85"/>
    <mergeCell ref="X85:Y85"/>
    <mergeCell ref="Z85:AA85"/>
    <mergeCell ref="AB85:AC85"/>
    <mergeCell ref="AD85:AE85"/>
    <mergeCell ref="V84:W84"/>
    <mergeCell ref="X84:Y84"/>
    <mergeCell ref="Z84:AA84"/>
    <mergeCell ref="AB84:AC84"/>
    <mergeCell ref="AD84:AE84"/>
    <mergeCell ref="AD86:AE86"/>
    <mergeCell ref="J87:K87"/>
    <mergeCell ref="L87:M87"/>
    <mergeCell ref="N87:O87"/>
    <mergeCell ref="P87:Q87"/>
    <mergeCell ref="R87:S87"/>
    <mergeCell ref="T87:U87"/>
    <mergeCell ref="V87:W87"/>
    <mergeCell ref="X87:Y87"/>
    <mergeCell ref="Z87:AA87"/>
    <mergeCell ref="R86:S86"/>
    <mergeCell ref="T86:U86"/>
    <mergeCell ref="V86:W86"/>
    <mergeCell ref="X86:Y86"/>
    <mergeCell ref="Z86:AA86"/>
    <mergeCell ref="AB86:AC86"/>
    <mergeCell ref="AD88:AE88"/>
    <mergeCell ref="J89:K89"/>
    <mergeCell ref="L89:M89"/>
    <mergeCell ref="N89:O89"/>
    <mergeCell ref="P89:Q89"/>
    <mergeCell ref="R89:S89"/>
    <mergeCell ref="T89:U89"/>
    <mergeCell ref="V89:W89"/>
    <mergeCell ref="AB87:AC87"/>
    <mergeCell ref="AD87:AE87"/>
    <mergeCell ref="J88:K88"/>
    <mergeCell ref="L88:M88"/>
    <mergeCell ref="N88:O88"/>
    <mergeCell ref="P88:Q88"/>
    <mergeCell ref="R88:S88"/>
    <mergeCell ref="T88:U88"/>
    <mergeCell ref="V88:W88"/>
    <mergeCell ref="X88:Y88"/>
    <mergeCell ref="A91:I91"/>
    <mergeCell ref="J91:K91"/>
    <mergeCell ref="L90:M90"/>
    <mergeCell ref="N90:O90"/>
    <mergeCell ref="P90:Q90"/>
    <mergeCell ref="R90:S90"/>
    <mergeCell ref="X89:Y89"/>
    <mergeCell ref="Z89:AA89"/>
    <mergeCell ref="AB89:AC89"/>
    <mergeCell ref="A90:I90"/>
    <mergeCell ref="J90:K90"/>
    <mergeCell ref="T90:U90"/>
    <mergeCell ref="V90:W90"/>
    <mergeCell ref="X90:Y90"/>
    <mergeCell ref="Z90:AA90"/>
    <mergeCell ref="J79:M79"/>
    <mergeCell ref="AB91:AC91"/>
    <mergeCell ref="AD91:AE91"/>
    <mergeCell ref="J16:S16"/>
    <mergeCell ref="AF80:AG80"/>
    <mergeCell ref="AF81:AG81"/>
    <mergeCell ref="AF82:AG82"/>
    <mergeCell ref="AF83:AG83"/>
    <mergeCell ref="AF84:AG84"/>
    <mergeCell ref="AF85:AG85"/>
    <mergeCell ref="AF86:AG86"/>
    <mergeCell ref="AB90:AC90"/>
    <mergeCell ref="AD90:AE90"/>
    <mergeCell ref="L91:M91"/>
    <mergeCell ref="N91:O91"/>
    <mergeCell ref="P91:Q91"/>
    <mergeCell ref="R91:S91"/>
    <mergeCell ref="T91:U91"/>
    <mergeCell ref="V91:W91"/>
    <mergeCell ref="X91:Y91"/>
    <mergeCell ref="Z91:AA91"/>
    <mergeCell ref="AD89:AE89"/>
    <mergeCell ref="Z88:AA88"/>
    <mergeCell ref="AB88:AC88"/>
    <mergeCell ref="J71:M71"/>
    <mergeCell ref="AD71:AG71"/>
    <mergeCell ref="J72:K72"/>
    <mergeCell ref="L72:M72"/>
    <mergeCell ref="N72:O72"/>
    <mergeCell ref="P72:Q72"/>
    <mergeCell ref="R72:S72"/>
    <mergeCell ref="T72:U72"/>
    <mergeCell ref="V72:W72"/>
    <mergeCell ref="X72:Y72"/>
    <mergeCell ref="Z72:AA72"/>
    <mergeCell ref="AB72:AC72"/>
    <mergeCell ref="AD72:AE72"/>
    <mergeCell ref="AF72:AG72"/>
    <mergeCell ref="A73:I73"/>
    <mergeCell ref="A74:I74"/>
    <mergeCell ref="R73:S73"/>
    <mergeCell ref="T73:U73"/>
    <mergeCell ref="V73:W73"/>
    <mergeCell ref="X73:Y73"/>
    <mergeCell ref="J74:K74"/>
    <mergeCell ref="L74:M74"/>
    <mergeCell ref="N74:O74"/>
    <mergeCell ref="P74:Q74"/>
    <mergeCell ref="R74:S74"/>
    <mergeCell ref="T74:U74"/>
    <mergeCell ref="A75:I75"/>
    <mergeCell ref="A76:I76"/>
    <mergeCell ref="J73:K73"/>
    <mergeCell ref="L73:M73"/>
    <mergeCell ref="N73:O73"/>
    <mergeCell ref="P73:Q73"/>
    <mergeCell ref="J75:K75"/>
    <mergeCell ref="L75:M75"/>
    <mergeCell ref="N75:O75"/>
    <mergeCell ref="P75:Q75"/>
    <mergeCell ref="V74:W74"/>
    <mergeCell ref="X74:Y74"/>
    <mergeCell ref="Z74:AA74"/>
    <mergeCell ref="AB74:AC74"/>
    <mergeCell ref="AD74:AE74"/>
    <mergeCell ref="AF74:AG74"/>
    <mergeCell ref="Z73:AA73"/>
    <mergeCell ref="AB73:AC73"/>
    <mergeCell ref="AD73:AE73"/>
    <mergeCell ref="AF73:AG73"/>
    <mergeCell ref="AF76:AG76"/>
    <mergeCell ref="X76:Y76"/>
    <mergeCell ref="V76:W76"/>
    <mergeCell ref="AD75:AE75"/>
    <mergeCell ref="AF75:AG75"/>
    <mergeCell ref="J94:M94"/>
    <mergeCell ref="J95:K95"/>
    <mergeCell ref="L95:M95"/>
    <mergeCell ref="N95:O95"/>
    <mergeCell ref="P95:Q95"/>
    <mergeCell ref="R95:S95"/>
    <mergeCell ref="T95:U95"/>
    <mergeCell ref="R75:S75"/>
    <mergeCell ref="T75:U75"/>
    <mergeCell ref="V75:W75"/>
    <mergeCell ref="X75:Y75"/>
    <mergeCell ref="Z75:AA75"/>
    <mergeCell ref="AB75:AC75"/>
    <mergeCell ref="AF87:AG87"/>
    <mergeCell ref="AF88:AG88"/>
    <mergeCell ref="AF89:AG89"/>
    <mergeCell ref="AF90:AG90"/>
    <mergeCell ref="AF91:AG91"/>
    <mergeCell ref="AD79:AG79"/>
    <mergeCell ref="T76:U76"/>
    <mergeCell ref="R76:S76"/>
    <mergeCell ref="P76:Q76"/>
    <mergeCell ref="N76:O76"/>
    <mergeCell ref="L76:M76"/>
    <mergeCell ref="J76:K76"/>
    <mergeCell ref="Z76:AA76"/>
    <mergeCell ref="AB76:AC76"/>
    <mergeCell ref="AD76:AE76"/>
    <mergeCell ref="AB96:AC96"/>
    <mergeCell ref="AD96:AE96"/>
    <mergeCell ref="AF96:AG96"/>
    <mergeCell ref="A96:I96"/>
    <mergeCell ref="A101:AL101"/>
    <mergeCell ref="A103:AL103"/>
    <mergeCell ref="AB94:AG94"/>
    <mergeCell ref="J96:K96"/>
    <mergeCell ref="L96:M96"/>
    <mergeCell ref="N96:O96"/>
    <mergeCell ref="P96:Q96"/>
    <mergeCell ref="R96:S96"/>
    <mergeCell ref="T96:U96"/>
    <mergeCell ref="V96:W96"/>
    <mergeCell ref="X96:Y96"/>
    <mergeCell ref="Z96:AA96"/>
    <mergeCell ref="V95:W95"/>
    <mergeCell ref="X95:Y95"/>
    <mergeCell ref="Z95:AA95"/>
    <mergeCell ref="AB95:AC95"/>
    <mergeCell ref="AD95:AE95"/>
    <mergeCell ref="AF95:AG95"/>
  </mergeCells>
  <phoneticPr fontId="2"/>
  <pageMargins left="0.59055118110236227" right="0.19685039370078741" top="0.59055118110236227" bottom="0.39370078740157483" header="0.51181102362204722" footer="0.51181102362204722"/>
  <pageSetup paperSize="9" scale="95" orientation="portrait" r:id="rId1"/>
  <headerFooter alignWithMargins="0"/>
  <rowBreaks count="1" manualBreakCount="1">
    <brk id="68"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別添６</vt:lpstr>
      <vt:lpstr>別添６!Print_Area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山﨑　雄介</cp:lastModifiedBy>
  <cp:lastPrinted>2012-04-13T04:36:34Z</cp:lastPrinted>
  <dcterms:created xsi:type="dcterms:W3CDTF">2011-02-10T04:49:00Z</dcterms:created>
  <dcterms:modified xsi:type="dcterms:W3CDTF">2024-05-07T05:53:01Z</dcterms:modified>
</cp:coreProperties>
</file>