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j00105500\Desktop\【修正】財政状況資料集\"/>
    </mc:Choice>
  </mc:AlternateContent>
  <bookViews>
    <workbookView xWindow="240" yWindow="150" windowWidth="14940"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3" r:id="rId13"/>
    <sheet name="施設類型別ストック情報分析表①" sheetId="24" r:id="rId14"/>
    <sheet name="施設類型別ストック情報分析表②" sheetId="25" r:id="rId15"/>
    <sheet name="データシート" sheetId="8" state="hidden" r:id="rId16"/>
  </sheets>
  <calcPr calcId="162913" concurrentManualCount="2"/>
</workbook>
</file>

<file path=xl/calcChain.xml><?xml version="1.0" encoding="utf-8"?>
<calcChain xmlns="http://schemas.openxmlformats.org/spreadsheetml/2006/main">
  <c r="BG34" i="9" l="1"/>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E38" i="9"/>
  <c r="AM38" i="9"/>
  <c r="C38" i="9"/>
  <c r="CO37" i="9"/>
  <c r="BE37" i="9"/>
  <c r="AM37" i="9"/>
  <c r="C37" i="9"/>
  <c r="CO36" i="9"/>
  <c r="BE36" i="9"/>
  <c r="AM36" i="9"/>
  <c r="C36" i="9"/>
  <c r="BE35" i="9"/>
  <c r="AM35" i="9"/>
  <c r="C34" i="9"/>
  <c r="C35" i="9" s="1"/>
  <c r="U34" i="9" l="1"/>
  <c r="U35" i="9"/>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W34" i="9" l="1"/>
  <c r="BW35" i="9" s="1"/>
  <c r="BW36" i="9" s="1"/>
  <c r="BW37" i="9" s="1"/>
  <c r="BW38" i="9" s="1"/>
  <c r="BE34" i="9"/>
  <c r="CO34" i="9" s="1"/>
  <c r="CO35" i="9" s="1"/>
</calcChain>
</file>

<file path=xl/sharedStrings.xml><?xml version="1.0" encoding="utf-8"?>
<sst xmlns="http://schemas.openxmlformats.org/spreadsheetml/2006/main" count="1087" uniqueCount="556">
  <si>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</si>
  <si>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</si>
  <si>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</si>
  <si>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</si>
  <si>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</si>
  <si>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</si>
  <si>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</si>
  <si>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</si>
  <si>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</si>
  <si>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</si>
  <si>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</si>
  <si>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</si>
  <si>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</si>
  <si>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</si>
  <si>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</si>
  <si>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</si>
  <si>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</si>
  <si>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</si>
  <si>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</si>
  <si>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</si>
  <si>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</si>
  <si>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</si>
  <si>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</si>
  <si>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</si>
  <si>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</si>
  <si>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</si>
  <si>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</si>
  <si>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</si>
  <si>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</si>
  <si>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</si>
  <si>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</si>
  <si>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</si>
  <si>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</si>
  <si>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</si>
  <si>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</si>
  <si>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</si>
  <si>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</si>
  <si>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</si>
  <si>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</si>
  <si>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</si>
  <si>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</si>
  <si>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</si>
  <si>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</si>
  <si>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</si>
  <si>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</si>
  <si>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</si>
  <si>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</si>
  <si>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</si>
  <si>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</si>
  <si>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</si>
  <si>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</si>
  <si>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</si>
  <si>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</si>
  <si>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</si>
  <si>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</si>
  <si>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</si>
  <si>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</si>
  <si>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</si>
  <si>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</si>
  <si>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</si>
  <si>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</si>
  <si>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</si>
  <si>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</si>
  <si>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</si>
  <si>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</si>
  <si>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</si>
  <si>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</si>
  <si>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</si>
  <si>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</si>
  <si>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</si>
  <si>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</si>
  <si>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</si>
  <si>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</si>
  <si>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</si>
  <si>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</si>
  <si>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</si>
  <si>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</si>
  <si>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</si>
  <si>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</si>
  <si>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</si>
  <si>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</si>
  <si>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</si>
  <si>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高浜市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</si>
  <si>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</si>
  <si>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</si>
  <si>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</si>
  <si>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t>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</si>
  <si>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</si>
  <si>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</si>
  <si>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</si>
  <si>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</si>
  <si>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</si>
  <si>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</si>
  <si>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</si>
  <si>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</si>
  <si>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</si>
  <si>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</si>
  <si>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</si>
  <si>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</si>
  <si>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</si>
  <si>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</si>
  <si>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</si>
  <si>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</si>
  <si>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</si>
  <si>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</si>
  <si>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</si>
  <si>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</si>
  <si>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</si>
  <si>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</si>
  <si>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</si>
  <si>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</si>
  <si>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</si>
  <si>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</si>
  <si>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</si>
  <si>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</si>
  <si>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</si>
  <si>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</si>
  <si>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</si>
  <si>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</si>
  <si>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</si>
  <si>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</si>
  <si>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</si>
  <si>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</si>
  <si>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</si>
  <si>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</si>
  <si>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</si>
  <si>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</si>
  <si>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</si>
  <si>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</si>
  <si>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</si>
  <si>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</si>
  <si>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</si>
  <si>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</si>
  <si>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</si>
  <si>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</si>
  <si>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</si>
  <si>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</si>
  <si>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</si>
  <si>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</si>
  <si>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</si>
  <si>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</si>
  <si>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</si>
  <si>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</si>
  <si>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</si>
  <si>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</si>
  <si>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</si>
  <si>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</si>
  <si>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</si>
  <si>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</si>
  <si>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</si>
  <si>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</si>
  <si>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</si>
  <si>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</si>
  <si>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</si>
  <si>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</si>
  <si>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</si>
  <si>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</si>
  <si>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</si>
  <si>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</si>
  <si>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</si>
  <si>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</si>
  <si>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</si>
  <si>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</si>
  <si>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</si>
  <si>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</si>
  <si>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</si>
  <si>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</si>
  <si>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</si>
  <si>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</si>
  <si>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</si>
  <si>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</si>
  <si>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</si>
  <si>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</si>
  <si>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</si>
  <si>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</si>
  <si>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</si>
  <si>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</si>
  <si>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</si>
  <si>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</si>
  <si>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</si>
  <si>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</si>
  <si>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</si>
  <si>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</si>
  <si>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</si>
  <si>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</si>
  <si>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</si>
  <si>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</si>
  <si>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</si>
  <si>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</si>
  <si>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</si>
  <si>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</si>
  <si>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</si>
  <si>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</si>
  <si>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</si>
  <si>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</si>
  <si>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</si>
  <si>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</si>
  <si>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愛知県高浜市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</si>
  <si>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</si>
  <si>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</si>
  <si>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</si>
  <si>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</si>
  <si>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</si>
  <si>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</si>
  <si>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</si>
  <si>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</si>
  <si>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</si>
  <si>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</si>
  <si>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</si>
  <si>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</si>
  <si>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</si>
  <si>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</si>
  <si>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</si>
  <si>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</si>
  <si>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</si>
  <si>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</si>
  <si>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</si>
  <si>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</si>
  <si>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</si>
  <si>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</si>
  <si>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</si>
  <si>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</si>
  <si>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</si>
  <si>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</si>
  <si>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</si>
  <si>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</si>
  <si>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</si>
  <si>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</si>
  <si>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</si>
  <si>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</si>
  <si>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</si>
  <si>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</si>
  <si>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</si>
  <si>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</si>
  <si>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</si>
  <si>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</si>
  <si>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</si>
  <si>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</si>
  <si>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</si>
  <si>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</si>
  <si>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</si>
  <si>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</si>
  <si>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</si>
  <si>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</si>
  <si>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</si>
  <si>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</si>
  <si>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</si>
  <si>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</si>
  <si>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</si>
  <si>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</si>
  <si>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</si>
  <si>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</si>
  <si>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</si>
  <si>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</si>
  <si>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</si>
  <si>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</si>
  <si>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</si>
  <si>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</si>
  <si>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</si>
  <si>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</si>
  <si>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</si>
  <si>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</si>
  <si>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</si>
  <si>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</si>
  <si>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</si>
  <si>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</si>
  <si>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</si>
  <si>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</si>
  <si>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</si>
  <si>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</si>
  <si>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</si>
  <si>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</si>
  <si>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</si>
  <si>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</si>
  <si>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</si>
  <si>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</si>
  <si>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</si>
  <si>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</si>
  <si>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</si>
  <si>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</si>
  <si>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</si>
  <si>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</si>
  <si>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</si>
  <si>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</si>
  <si>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</si>
  <si>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</si>
  <si>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</si>
  <si>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</si>
  <si>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</si>
  <si>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</si>
  <si>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</si>
  <si>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</si>
  <si>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</si>
  <si>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</si>
  <si>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</si>
  <si>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</si>
  <si>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</si>
  <si>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</si>
  <si>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</si>
  <si>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</si>
  <si>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</si>
  <si>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</si>
  <si>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</si>
  <si>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</si>
  <si>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</si>
  <si>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</si>
  <si>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</si>
  <si>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</si>
  <si>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</si>
  <si>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</si>
  <si>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</si>
  <si>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</si>
  <si>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</si>
  <si>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</si>
  <si>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</si>
  <si>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その他</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</si>
  <si>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</si>
  <si>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</si>
  <si>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</si>
  <si>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</si>
  <si>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</si>
  <si>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</si>
  <si>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</si>
  <si>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</si>
  <si>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</si>
  <si>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</si>
  <si>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</si>
  <si>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</si>
  <si>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</si>
  <si>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</si>
  <si>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</si>
  <si>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</si>
  <si>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</si>
  <si>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</si>
  <si>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</si>
  <si>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</si>
  <si>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</si>
  <si>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</si>
  <si>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</si>
  <si>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</si>
  <si>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</si>
  <si>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</si>
  <si>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</si>
  <si>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</si>
  <si>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</si>
  <si>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</si>
  <si>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愛知県高浜市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</si>
  <si>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</si>
  <si>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</si>
  <si>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</si>
  <si>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</si>
  <si>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</si>
  <si>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</si>
  <si>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</si>
  <si>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</si>
  <si>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</si>
  <si>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</si>
  <si>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</si>
  <si>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</si>
  <si>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</si>
  <si>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</si>
  <si>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</si>
  <si>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</si>
  <si>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</si>
  <si>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</si>
  <si>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</si>
  <si>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</si>
  <si>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</si>
  <si>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</si>
  <si>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</si>
  <si>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</si>
  <si>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</si>
  <si>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</si>
  <si>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</si>
  <si>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</si>
  <si>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</si>
  <si>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</si>
  <si>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</si>
  <si>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</si>
  <si>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</si>
  <si>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</si>
  <si>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</si>
  <si>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介護保険（保険事業勘定）特別会計</t>
    <phoneticPr fontId="5"/>
  </si>
  <si>
    <t>後期高齢者医療特別会計</t>
    <phoneticPr fontId="5"/>
  </si>
  <si>
    <t>介護保険（サービス事業勘定）特別会計</t>
    <phoneticPr fontId="5"/>
  </si>
  <si>
    <t>公共駐車場事業特別会計</t>
    <phoneticPr fontId="5"/>
  </si>
  <si>
    <t>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</si>
  <si>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</si>
  <si>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</si>
  <si>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</si>
  <si>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</si>
  <si>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</si>
  <si>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</si>
  <si>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</si>
  <si>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</si>
  <si>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</si>
  <si>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</si>
  <si>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</si>
  <si>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</si>
  <si>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</si>
  <si>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</si>
  <si>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</si>
  <si>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</si>
  <si>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</si>
  <si>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</si>
  <si>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</si>
  <si>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</si>
  <si>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</si>
  <si>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</si>
  <si>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</si>
  <si>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</si>
  <si>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</si>
  <si>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</si>
  <si>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</si>
  <si>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</si>
  <si>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</si>
  <si>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</si>
  <si>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</si>
  <si>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</si>
  <si>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</si>
  <si>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</si>
  <si>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</si>
  <si>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</si>
  <si>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</si>
  <si>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</si>
  <si>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</si>
  <si>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</si>
  <si>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</si>
  <si>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</si>
  <si>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</si>
  <si>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</si>
  <si>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</si>
  <si>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</si>
  <si>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</si>
  <si>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</si>
  <si>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</si>
  <si>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</si>
  <si>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</si>
  <si>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</si>
  <si>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</si>
  <si>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</si>
  <si>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</si>
  <si>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</si>
  <si>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</si>
  <si>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</si>
  <si>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</si>
  <si>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</si>
  <si>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</si>
  <si>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</si>
  <si>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</si>
  <si>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</si>
  <si>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</si>
  <si>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</si>
  <si>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</si>
  <si>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</si>
  <si>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</si>
  <si>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</si>
  <si>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</si>
  <si>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</si>
  <si>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</si>
  <si>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</si>
  <si>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</si>
  <si>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</si>
  <si>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</si>
  <si>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</si>
  <si>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</si>
  <si>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</si>
  <si>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</si>
  <si>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</si>
  <si>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</si>
  <si>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</si>
  <si>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</si>
  <si>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</si>
  <si>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</si>
  <si>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</si>
  <si>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</si>
  <si>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</si>
  <si>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</si>
  <si>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</si>
  <si>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</si>
  <si>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</si>
  <si>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</si>
  <si>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</si>
  <si>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</si>
  <si>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</si>
  <si>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</si>
  <si>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</si>
  <si>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</si>
  <si>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</si>
  <si>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</si>
  <si>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</si>
  <si>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</si>
  <si>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</si>
  <si>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</si>
  <si>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</si>
  <si>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</si>
  <si>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</si>
  <si>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</si>
  <si>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</si>
  <si>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</si>
  <si>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</si>
  <si>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</si>
  <si>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</si>
  <si>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</si>
  <si>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</si>
  <si>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</si>
  <si>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</si>
  <si>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</si>
  <si>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</si>
  <si>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</si>
  <si>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</si>
  <si>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</si>
  <si>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</si>
  <si>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</si>
  <si>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</si>
  <si>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</si>
  <si>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</si>
  <si>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</si>
  <si>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</si>
  <si>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</si>
  <si>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</si>
  <si>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</si>
  <si>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</si>
  <si>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</si>
  <si>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</si>
  <si>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1.37</t>
  </si>
  <si>
    <t>水道事業会計</t>
  </si>
  <si>
    <t>一般会計</t>
  </si>
  <si>
    <t>介護保険（保険事業勘定）特別会計</t>
  </si>
  <si>
    <t>国民健康保険事業特別会計</t>
  </si>
  <si>
    <t>公共下水道事業特別会計</t>
  </si>
  <si>
    <t>土地取得費特別会計</t>
  </si>
  <si>
    <t>公共駐車場事業特別会計</t>
  </si>
  <si>
    <t>後期高齢者医療特別会計</t>
  </si>
  <si>
    <t>その他会計（赤字）</t>
  </si>
  <si>
    <t>その他会計（黒字）</t>
  </si>
  <si>
    <t>-</t>
    <phoneticPr fontId="30"/>
  </si>
  <si>
    <t>衣浦東部広域連合</t>
    <rPh sb="0" eb="2">
      <t>キヌウラ</t>
    </rPh>
    <rPh sb="2" eb="4">
      <t>トウブ</t>
    </rPh>
    <rPh sb="4" eb="6">
      <t>コウイキ</t>
    </rPh>
    <rPh sb="6" eb="8">
      <t>レンゴウ</t>
    </rPh>
    <phoneticPr fontId="2"/>
  </si>
  <si>
    <t>衣浦衛生組合</t>
    <rPh sb="0" eb="2">
      <t>キヌウラ</t>
    </rPh>
    <rPh sb="2" eb="4">
      <t>エイセイ</t>
    </rPh>
    <rPh sb="4" eb="6">
      <t>クミアイ</t>
    </rPh>
    <phoneticPr fontId="2"/>
  </si>
  <si>
    <t>愛知県市町村職員退職手当組合</t>
    <rPh sb="0" eb="3">
      <t>アイチケン</t>
    </rPh>
    <rPh sb="3" eb="6">
      <t>シチョウソン</t>
    </rPh>
    <rPh sb="6" eb="8">
      <t>ショクイン</t>
    </rPh>
    <rPh sb="8" eb="10">
      <t>タイショク</t>
    </rPh>
    <rPh sb="10" eb="12">
      <t>テアテ</t>
    </rPh>
    <rPh sb="12" eb="14">
      <t>クミアイ</t>
    </rPh>
    <phoneticPr fontId="2"/>
  </si>
  <si>
    <t>愛知県後期高齢者医療広域連合（一般会計）</t>
    <rPh sb="0" eb="3">
      <t>アイチケン</t>
    </rPh>
    <rPh sb="3" eb="5">
      <t>コウキ</t>
    </rPh>
    <rPh sb="5" eb="8">
      <t>コウレイシャ</t>
    </rPh>
    <rPh sb="8" eb="10">
      <t>イリョウ</t>
    </rPh>
    <rPh sb="10" eb="12">
      <t>コウイキ</t>
    </rPh>
    <rPh sb="12" eb="14">
      <t>レンゴウ</t>
    </rPh>
    <rPh sb="15" eb="17">
      <t>イッパン</t>
    </rPh>
    <rPh sb="17" eb="19">
      <t>カイケイ</t>
    </rPh>
    <phoneticPr fontId="2"/>
  </si>
  <si>
    <t>愛知県後期高齢者医療広域連合（後期高齢者医療特別会計）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</si>
  <si>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高浜市総合サービス株式会社</t>
    <rPh sb="0" eb="3">
      <t>タカハマシ</t>
    </rPh>
    <rPh sb="3" eb="5">
      <t>ソウゴウ</t>
    </rPh>
    <rPh sb="9" eb="13">
      <t>カブシキガイシャ</t>
    </rPh>
    <phoneticPr fontId="2"/>
  </si>
  <si>
    <t>高浜市土地開発公社</t>
    <rPh sb="0" eb="3">
      <t>タカハマシ</t>
    </rPh>
    <rPh sb="3" eb="5">
      <t>トチ</t>
    </rPh>
    <rPh sb="5" eb="7">
      <t>カイハツ</t>
    </rPh>
    <rPh sb="7" eb="9">
      <t>コウシャ</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</si>
  <si>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</si>
  <si>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</si>
  <si>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</si>
  <si>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</si>
  <si>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</si>
  <si>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</si>
  <si>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</si>
  <si>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</si>
  <si>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</si>
  <si>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</si>
  <si>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</si>
  <si>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将来負担比率については近年発生していない状況にある。また、グラフには記載されていないが、下の表にあるように、実質公債費比率は年々減少している。これは、投資的経費が低水準で推移したことに伴い、新規地方債の発行が抑制されてきたとともに、繰上償還（平成17年度：2億円、平成20年度：3億円）を行うなどしてきたことにより、地方債の現在高及び元利償還金の額が減少してきたためである。
いずれの比率についても、今後数年は引き続き減少傾向になると予想するが、公共施設の更新に伴う多額の地方債の発行を見込んでいることから、地方債現在高及び各年度における元利償還金額の増加が考えられるため、予断を許さない状況に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</si>
</sst>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70489</c:v>
                </c:pt>
                <c:pt idx="1">
                  <c:v>84389</c:v>
                </c:pt>
                <c:pt idx="2">
                  <c:v>83623</c:v>
                </c:pt>
                <c:pt idx="3">
                  <c:v>81768</c:v>
                </c:pt>
                <c:pt idx="4">
                  <c:v>65876</c:v>
                </c:pt>
              </c:numCache>
            </c:numRef>
          </c:val>
          <c:smooth val="0"/>
          <c:extLst>
            <c:ext xmlns:c16="http://schemas.microsoft.com/office/drawing/2014/chart" uri="{C3380CC4-5D6E-409C-BE32-E72D297353CC}">
              <c16:uniqueId val="{00000000-45DE-404C-9165-17D7B05B1BC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14674</c:v>
                </c:pt>
                <c:pt idx="1">
                  <c:v>12370</c:v>
                </c:pt>
                <c:pt idx="2">
                  <c:v>10680</c:v>
                </c:pt>
                <c:pt idx="3">
                  <c:v>14304</c:v>
                </c:pt>
                <c:pt idx="4">
                  <c:v>16575</c:v>
                </c:pt>
              </c:numCache>
            </c:numRef>
          </c:val>
          <c:smooth val="0"/>
          <c:extLst>
            <c:ext xmlns:c16="http://schemas.microsoft.com/office/drawing/2014/chart" uri="{C3380CC4-5D6E-409C-BE32-E72D297353CC}">
              <c16:uniqueId val="{00000001-45DE-404C-9165-17D7B05B1BC7}"/>
            </c:ext>
          </c:extLst>
        </c:ser>
        <c:dLbls>
          <c:showLegendKey val="0"/>
          <c:showVal val="0"/>
          <c:showCatName val="0"/>
          <c:showSerName val="0"/>
          <c:showPercent val="0"/>
          <c:showBubbleSize val="0"/>
        </c:dLbls>
        <c:marker val="1"/>
        <c:smooth val="0"/>
        <c:axId val="91461504"/>
        <c:axId val="91475968"/>
      </c:lineChart>
      <c:catAx>
        <c:axId val="914615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475968"/>
        <c:crosses val="autoZero"/>
        <c:auto val="1"/>
        <c:lblAlgn val="ctr"/>
        <c:lblOffset val="100"/>
        <c:tickLblSkip val="1"/>
        <c:tickMarkSkip val="1"/>
        <c:noMultiLvlLbl val="0"/>
      </c:catAx>
      <c:valAx>
        <c:axId val="91475968"/>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146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9.89</c:v>
                </c:pt>
                <c:pt idx="1">
                  <c:v>9.89</c:v>
                </c:pt>
                <c:pt idx="2">
                  <c:v>11.13</c:v>
                </c:pt>
                <c:pt idx="3">
                  <c:v>6.25</c:v>
                </c:pt>
                <c:pt idx="4">
                  <c:v>9.49</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11.81</c:v>
                </c:pt>
                <c:pt idx="1">
                  <c:v>12.02</c:v>
                </c:pt>
                <c:pt idx="2">
                  <c:v>15.08</c:v>
                </c:pt>
                <c:pt idx="3">
                  <c:v>20.49</c:v>
                </c:pt>
                <c:pt idx="4">
                  <c:v>19.489999999999998</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1237760"/>
        <c:axId val="91239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-1.37</c:v>
                </c:pt>
                <c:pt idx="1">
                  <c:v>0.67</c:v>
                </c:pt>
                <c:pt idx="2">
                  <c:v>4.08</c:v>
                </c:pt>
                <c:pt idx="3">
                  <c:v>0.94</c:v>
                </c:pt>
                <c:pt idx="4">
                  <c:v>2.25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1237760"/>
        <c:axId val="91239936"/>
      </c:lineChart>
      <c:catAx>
        <c:axId val="9123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239936"/>
        <c:crosses val="autoZero"/>
        <c:auto val="1"/>
        <c:lblAlgn val="ctr"/>
        <c:lblOffset val="100"/>
        <c:tickLblSkip val="1"/>
        <c:tickMarkSkip val="1"/>
        <c:noMultiLvlLbl val="0"/>
      </c:catAx>
      <c:valAx>
        <c:axId val="91239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37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0.02</c:v>
                </c:pt>
                <c:pt idx="4">
                  <c:v>#N/A</c:v>
                </c:pt>
                <c:pt idx="5">
                  <c:v>0.03</c:v>
                </c:pt>
                <c:pt idx="6">
                  <c:v>#N/A</c:v>
                </c:pt>
                <c:pt idx="7">
                  <c:v>0</c:v>
                </c:pt>
                <c:pt idx="8">
                  <c:v>#N/A</c:v>
                </c:pt>
                <c:pt idx="9">
                  <c:v>0.03</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0.08</c:v>
                </c:pt>
                <c:pt idx="2">
                  <c:v>#N/A</c:v>
                </c:pt>
                <c:pt idx="3">
                  <c:v>0.08</c:v>
                </c:pt>
                <c:pt idx="4">
                  <c:v>#N/A</c:v>
                </c:pt>
                <c:pt idx="5">
                  <c:v>7.0000000000000007E-2</c:v>
                </c:pt>
                <c:pt idx="6">
                  <c:v>#N/A</c:v>
                </c:pt>
                <c:pt idx="7">
                  <c:v>0.06</c:v>
                </c:pt>
                <c:pt idx="8">
                  <c:v>#N/A</c:v>
                </c:pt>
                <c:pt idx="9">
                  <c:v>7.0000000000000007E-2</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公共駐車場事業特別会計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0.46</c:v>
                </c:pt>
                <c:pt idx="2">
                  <c:v>#N/A</c:v>
                </c:pt>
                <c:pt idx="3">
                  <c:v>0.56000000000000005</c:v>
                </c:pt>
                <c:pt idx="4">
                  <c:v>#N/A</c:v>
                </c:pt>
                <c:pt idx="5">
                  <c:v>0.59</c:v>
                </c:pt>
                <c:pt idx="6">
                  <c:v>#N/A</c:v>
                </c:pt>
                <c:pt idx="7">
                  <c:v>0.31</c:v>
                </c:pt>
                <c:pt idx="8">
                  <c:v>#N/A</c:v>
                </c:pt>
                <c:pt idx="9">
                  <c:v>0.45</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土地取得費特別会計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0.45</c:v>
                </c:pt>
                <c:pt idx="2">
                  <c:v>#N/A</c:v>
                </c:pt>
                <c:pt idx="3">
                  <c:v>0.45</c:v>
                </c:pt>
                <c:pt idx="4">
                  <c:v>#N/A</c:v>
                </c:pt>
                <c:pt idx="5">
                  <c:v>0.48</c:v>
                </c:pt>
                <c:pt idx="6">
                  <c:v>#N/A</c:v>
                </c:pt>
                <c:pt idx="7">
                  <c:v>0.15</c:v>
                </c:pt>
                <c:pt idx="8">
                  <c:v>#N/A</c:v>
                </c:pt>
                <c:pt idx="9">
                  <c:v>0.47</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0.32</c:v>
                </c:pt>
                <c:pt idx="4">
                  <c:v>#N/A</c:v>
                </c:pt>
                <c:pt idx="5">
                  <c:v>0.39</c:v>
                </c:pt>
                <c:pt idx="6">
                  <c:v>#N/A</c:v>
                </c:pt>
                <c:pt idx="7">
                  <c:v>0.56000000000000005</c:v>
                </c:pt>
                <c:pt idx="8">
                  <c:v>#N/A</c:v>
                </c:pt>
                <c:pt idx="9">
                  <c:v>0.64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1.35</c:v>
                </c:pt>
                <c:pt idx="2">
                  <c:v>#N/A</c:v>
                </c:pt>
                <c:pt idx="3">
                  <c:v>1.0900000000000001</c:v>
                </c:pt>
                <c:pt idx="4">
                  <c:v>#N/A</c:v>
                </c:pt>
                <c:pt idx="5">
                  <c:v>1.19</c:v>
                </c:pt>
                <c:pt idx="6">
                  <c:v>#N/A</c:v>
                </c:pt>
                <c:pt idx="7">
                  <c:v>1.64</c:v>
                </c:pt>
                <c:pt idx="8">
                  <c:v>#N/A</c:v>
                </c:pt>
                <c:pt idx="9">
                  <c:v>1.39</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0.9</c:v>
                </c:pt>
                <c:pt idx="2">
                  <c:v>#N/A</c:v>
                </c:pt>
                <c:pt idx="3">
                  <c:v>1.96</c:v>
                </c:pt>
                <c:pt idx="4">
                  <c:v>#N/A</c:v>
                </c:pt>
                <c:pt idx="5">
                  <c:v>0.56000000000000005</c:v>
                </c:pt>
                <c:pt idx="6">
                  <c:v>#N/A</c:v>
                </c:pt>
                <c:pt idx="7">
                  <c:v>1.0900000000000001</c:v>
                </c:pt>
                <c:pt idx="8">
                  <c:v>#N/A</c:v>
                </c:pt>
                <c:pt idx="9">
                  <c:v>1.45</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9.43</c:v>
                </c:pt>
                <c:pt idx="2">
                  <c:v>#N/A</c:v>
                </c:pt>
                <c:pt idx="3">
                  <c:v>9.43</c:v>
                </c:pt>
                <c:pt idx="4">
                  <c:v>#N/A</c:v>
                </c:pt>
                <c:pt idx="5">
                  <c:v>10.64</c:v>
                </c:pt>
                <c:pt idx="6">
                  <c:v>#N/A</c:v>
                </c:pt>
                <c:pt idx="7">
                  <c:v>6.1</c:v>
                </c:pt>
                <c:pt idx="8">
                  <c:v>#N/A</c:v>
                </c:pt>
                <c:pt idx="9">
                  <c:v>9</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8.2100000000000009</c:v>
                </c:pt>
                <c:pt idx="2">
                  <c:v>#N/A</c:v>
                </c:pt>
                <c:pt idx="3">
                  <c:v>8.26</c:v>
                </c:pt>
                <c:pt idx="4">
                  <c:v>#N/A</c:v>
                </c:pt>
                <c:pt idx="5">
                  <c:v>9.1300000000000008</c:v>
                </c:pt>
                <c:pt idx="6">
                  <c:v>#N/A</c:v>
                </c:pt>
                <c:pt idx="7">
                  <c:v>9.9700000000000006</c:v>
                </c:pt>
                <c:pt idx="8">
                  <c:v>#N/A</c:v>
                </c:pt>
                <c:pt idx="9">
                  <c:v>9.9700000000000006</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28943616"/>
        <c:axId val="128945152"/>
      </c:barChart>
      <c:catAx>
        <c:axId val="128943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8945152"/>
        <c:crosses val="autoZero"/>
        <c:auto val="1"/>
        <c:lblAlgn val="ctr"/>
        <c:lblOffset val="100"/>
        <c:tickLblSkip val="1"/>
        <c:tickMarkSkip val="1"/>
        <c:noMultiLvlLbl val="0"/>
      </c:catAx>
      <c:valAx>
        <c:axId val="128945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89436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1480</c:v>
                </c:pt>
                <c:pt idx="5">
                  <c:v>1525</c:v>
                </c:pt>
                <c:pt idx="8">
                  <c:v>1551</c:v>
                </c:pt>
                <c:pt idx="11">
                  <c:v>1472</c:v>
                </c:pt>
                <c:pt idx="14">
                  <c:v>1524</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11</c:v>
                </c:pt>
                <c:pt idx="3">
                  <c:v>12</c:v>
                </c:pt>
                <c:pt idx="6">
                  <c:v>8</c:v>
                </c:pt>
                <c:pt idx="9">
                  <c:v>12</c:v>
                </c:pt>
                <c:pt idx="12">
                  <c:v>26</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455</c:v>
                </c:pt>
                <c:pt idx="3">
                  <c:v>459</c:v>
                </c:pt>
                <c:pt idx="6">
                  <c:v>466</c:v>
                </c:pt>
                <c:pt idx="9">
                  <c:v>510</c:v>
                </c:pt>
                <c:pt idx="12">
                  <c:v>499</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1288</c:v>
                </c:pt>
                <c:pt idx="3">
                  <c:v>1325</c:v>
                </c:pt>
                <c:pt idx="6">
                  <c:v>1051</c:v>
                </c:pt>
                <c:pt idx="9">
                  <c:v>973</c:v>
                </c:pt>
                <c:pt idx="12">
                  <c:v>904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32424832"/>
        <c:axId val="13242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274</c:v>
                </c:pt>
                <c:pt idx="2">
                  <c:v>#N/A</c:v>
                </c:pt>
                <c:pt idx="3">
                  <c:v>#N/A</c:v>
                </c:pt>
                <c:pt idx="4">
                  <c:v>271</c:v>
                </c:pt>
                <c:pt idx="5">
                  <c:v>#N/A</c:v>
                </c:pt>
                <c:pt idx="6">
                  <c:v>#N/A</c:v>
                </c:pt>
                <c:pt idx="7">
                  <c:v>-26</c:v>
                </c:pt>
                <c:pt idx="8">
                  <c:v>#N/A</c:v>
                </c:pt>
                <c:pt idx="9">
                  <c:v>#N/A</c:v>
                </c:pt>
                <c:pt idx="10">
                  <c:v>23</c:v>
                </c:pt>
                <c:pt idx="11">
                  <c:v>#N/A</c:v>
                </c:pt>
                <c:pt idx="12">
                  <c:v>#N/A</c:v>
                </c:pt>
                <c:pt idx="13">
                  <c:v>-95</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32424832"/>
        <c:axId val="132426752"/>
      </c:lineChart>
      <c:catAx>
        <c:axId val="13242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2426752"/>
        <c:crosses val="autoZero"/>
        <c:auto val="1"/>
        <c:lblAlgn val="ctr"/>
        <c:lblOffset val="100"/>
        <c:tickLblSkip val="1"/>
        <c:tickMarkSkip val="1"/>
        <c:noMultiLvlLbl val="0"/>
      </c:catAx>
      <c:valAx>
        <c:axId val="13242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42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10995</c:v>
                </c:pt>
                <c:pt idx="5">
                  <c:v>10763</c:v>
                </c:pt>
                <c:pt idx="8">
                  <c:v>10476</c:v>
                </c:pt>
                <c:pt idx="11">
                  <c:v>10140</c:v>
                </c:pt>
                <c:pt idx="14">
                  <c:v>9649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6507</c:v>
                </c:pt>
                <c:pt idx="5">
                  <c:v>6326</c:v>
                </c:pt>
                <c:pt idx="8">
                  <c:v>6238</c:v>
                </c:pt>
                <c:pt idx="11">
                  <c:v>5966</c:v>
                </c:pt>
                <c:pt idx="14">
                  <c:v>6394</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2194</c:v>
                </c:pt>
                <c:pt idx="5">
                  <c:v>2274</c:v>
                </c:pt>
                <c:pt idx="8">
                  <c:v>2761</c:v>
                </c:pt>
                <c:pt idx="11">
                  <c:v>3312</c:v>
                </c:pt>
                <c:pt idx="14">
                  <c:v>3285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174</c:v>
                </c:pt>
                <c:pt idx="3">
                  <c:v>167</c:v>
                </c:pt>
                <c:pt idx="6">
                  <c:v>123</c:v>
                </c:pt>
                <c:pt idx="9">
                  <c:v>117</c:v>
                </c:pt>
                <c:pt idx="12">
                  <c:v>127</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1923</c:v>
                </c:pt>
                <c:pt idx="3">
                  <c:v>1866</c:v>
                </c:pt>
                <c:pt idx="6">
                  <c:v>1737</c:v>
                </c:pt>
                <c:pt idx="9">
                  <c:v>1673</c:v>
                </c:pt>
                <c:pt idx="12">
                  <c:v>1655</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271</c:v>
                </c:pt>
                <c:pt idx="3">
                  <c:v>325</c:v>
                </c:pt>
                <c:pt idx="6">
                  <c:v>549</c:v>
                </c:pt>
                <c:pt idx="9">
                  <c:v>843</c:v>
                </c:pt>
                <c:pt idx="12">
                  <c:v>1190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6750</c:v>
                </c:pt>
                <c:pt idx="3">
                  <c:v>6679</c:v>
                </c:pt>
                <c:pt idx="6">
                  <c:v>6687</c:v>
                </c:pt>
                <c:pt idx="9">
                  <c:v>6769</c:v>
                </c:pt>
                <c:pt idx="12">
                  <c:v>6757</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64</c:v>
                </c:pt>
                <c:pt idx="3">
                  <c:v>107</c:v>
                </c:pt>
                <c:pt idx="6">
                  <c:v>189</c:v>
                </c:pt>
                <c:pt idx="9">
                  <c:v>189</c:v>
                </c:pt>
                <c:pt idx="12">
                  <c:v>187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10195</c:v>
                </c:pt>
                <c:pt idx="3">
                  <c:v>9514</c:v>
                </c:pt>
                <c:pt idx="6">
                  <c:v>8884</c:v>
                </c:pt>
                <c:pt idx="9">
                  <c:v>8331</c:v>
                </c:pt>
                <c:pt idx="12">
                  <c:v>7797</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2079616"/>
        <c:axId val="132081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2079616"/>
        <c:axId val="132081536"/>
      </c:lineChart>
      <c:catAx>
        <c:axId val="1320796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2081536"/>
        <c:crosses val="autoZero"/>
        <c:auto val="1"/>
        <c:lblAlgn val="ctr"/>
        <c:lblOffset val="100"/>
        <c:tickLblSkip val="1"/>
        <c:tickMarkSkip val="1"/>
        <c:noMultiLvlLbl val="0"/>
      </c:catAx>
      <c:valAx>
        <c:axId val="132081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796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{4155517C-2404-4313-9252-F2875A1D9904}</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{BC28BD03-C9D8-4EB6-9C54-0578DD84107E}</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{4CF12DE9-EC11-4D8F-BF9E-445C0F173C36}</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{46210BB8-64F2-4908-85B0-905B331B4066}</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{63E67194-B710-49F5-886C-7F200F1D66D4}</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{01EAFC4A-BC71-4DF0-B501-5258AE6D5832}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{B30A075F-8A7D-4AA3-B781-F3D3E85FFF7B}</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{C8CE3B36-B1FC-4750-9E3B-DFF8670D8C4B}</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{157BE1EB-5DDB-4E45-8B4A-8C9E84FD977E}</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{A83FEE4E-2CFC-46DC-8567-9A4762AA8F0A}</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61930112"/>
        <c:axId val="61747968"/>
      </c:scatterChart>
      <c:valAx>
        <c:axId val="619301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747968"/>
        <c:crosses val="autoZero"/>
        <c:crossBetween val="midCat"/>
      </c:valAx>
      <c:valAx>
        <c:axId val="617479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9301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{D7773D3B-E916-42A8-973B-2451E002E4BF}</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{CA0CE026-61F5-47CB-ACB3-57DE8BCD2D5C}</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{7D3991A8-7607-41FB-8A9F-3436296D48A2}</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{7579BF48-F9EF-4BD7-B792-8971E9FBDCF9}</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{440CA879-2D52-4674-A87F-F15877132731}</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4.8</c:v>
                </c:pt>
                <c:pt idx="1">
                  <c:v>3.9</c:v>
                </c:pt>
                <c:pt idx="2">
                  <c:v>2.1</c:v>
                </c:pt>
                <c:pt idx="3">
                  <c:v>1</c:v>
                </c:pt>
                <c:pt idx="4">
                  <c:v>-0.4</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{69945C77-810E-4C3B-A0A8-9C9B386FF27A}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{AD691F5F-44C3-46D4-A81A-BB8EF545BE23}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{9C13066B-FF85-4365-9A7D-7C14DF87ABD7}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{29287B91-7FAA-4636-8FB4-54FA589DF145}</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{40B419F5-568F-4364-B779-06172F77AFBC}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12.4</c:v>
                </c:pt>
                <c:pt idx="1">
                  <c:v>11.5</c:v>
                </c:pt>
                <c:pt idx="2">
                  <c:v>10.4</c:v>
                </c:pt>
                <c:pt idx="3">
                  <c:v>10.199999999999999</c:v>
                </c:pt>
                <c:pt idx="4">
                  <c:v>10</c:v>
                </c:pt>
              </c:numCache>
            </c:numRef>
          </c:xVal>
          <c:yVal>
            <c:numRef>
              <c:f>公会計指標分析・財政指標組合せ分析表!$K$77:$O$77</c:f>
              <c:numCache>
                <c:formatCode>#,##0.0;"▲ "#,##0.0</c:formatCode>
                <c:ptCount val="5"/>
                <c:pt idx="0">
                  <c:v>64.599999999999994</c:v>
                </c:pt>
                <c:pt idx="1">
                  <c:v>52.8</c:v>
                </c:pt>
                <c:pt idx="2">
                  <c:v>48.6</c:v>
                </c:pt>
                <c:pt idx="3">
                  <c:v>56.8</c:v>
                </c:pt>
                <c:pt idx="4">
                  <c:v>52.3</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61805312"/>
        <c:axId val="61807232"/>
      </c:scatterChart>
      <c:valAx>
        <c:axId val="61805312"/>
        <c:scaling>
          <c:orientation val="minMax"/>
          <c:max val="12.6"/>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61807232"/>
        <c:crosses val="autoZero"/>
        <c:crossBetween val="midCat"/>
      </c:valAx>
      <c:valAx>
        <c:axId val="61807232"/>
        <c:scaling>
          <c:orientation val="minMax"/>
          <c:max val="68"/>
          <c:min val="4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618053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元利償還金では、平成２１年度に市立病院の民間移譲に伴い、病院事業会計の起債の償還を一般会計が引き継いだため翌２２年度に大きく増加したものの、以降は順調に減少している。</a:t>
          </a:r>
        </a:p>
        <a:p>
          <a:r>
            <a:rPr kumimoji="1" lang="ja-JP" altLang="en-US" sz="1200">
              <a:latin typeface="ＭＳ ゴシック" pitchFamily="49" charset="-128"/>
              <a:ea typeface="ＭＳ ゴシック" pitchFamily="49" charset="-128"/>
            </a:rPr>
            <a:t>　実質公債費比率の分子については、起債の新規発行を抑制してきたことや過去の大規模事業の償還が終了したことに伴い、減少している。</a:t>
          </a:r>
        </a:p>
        <a:p>
          <a:endParaRPr kumimoji="1" lang="ja-JP" altLang="en-US"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将来負担額では、平成２１年度において、市立病院の民間移譲に伴い、起債残高を病院事業会計から一般会計が引き継いだため一般会計等に係る地方債の現在高が大幅に増加し、公営企業債等繰入見込額が減少したが、平成２２年度からは、一般会計においてはプライマリーバランス黒字の堅持</a:t>
          </a:r>
          <a:r>
            <a:rPr kumimoji="1" lang="ja-JP" altLang="en-US" sz="1200">
              <a:solidFill>
                <a:schemeClr val="dk1"/>
              </a:solidFill>
              <a:effectLst/>
              <a:latin typeface="+mn-lt"/>
              <a:ea typeface="+mn-ea"/>
              <a:cs typeface="+mn-cs"/>
            </a:rPr>
            <a:t>を目標に掲げ、</a:t>
          </a:r>
          <a:r>
            <a:rPr kumimoji="1" lang="ja-JP" altLang="ja-JP" sz="1200">
              <a:solidFill>
                <a:schemeClr val="dk1"/>
              </a:solidFill>
              <a:effectLst/>
              <a:latin typeface="+mn-lt"/>
              <a:ea typeface="+mn-ea"/>
              <a:cs typeface="+mn-cs"/>
            </a:rPr>
            <a:t>順調に現在高は減少している。</a:t>
          </a:r>
          <a:endParaRPr lang="ja-JP" altLang="ja-JP" sz="1200">
            <a:effectLst/>
          </a:endParaRPr>
        </a:p>
        <a:p>
          <a:r>
            <a:rPr kumimoji="1" lang="ja-JP" altLang="ja-JP" sz="1200">
              <a:solidFill>
                <a:schemeClr val="dk1"/>
              </a:solidFill>
              <a:effectLst/>
              <a:latin typeface="+mn-lt"/>
              <a:ea typeface="+mn-ea"/>
              <a:cs typeface="+mn-cs"/>
            </a:rPr>
            <a:t>　また、充当可能財源では、平成２２年度に財政調整基金を取崩し、その影響から充当可能基金は減少したが、市税収入の増加による充当可能特定歳入の増加、臨時財政対策債の発行に伴い、基準財政需要額算入見込額が増加したことにより、将来負担比率の分子は大幅に減少し、平成２４年度より継続してマイナスとなっている。</a:t>
          </a:r>
          <a:endParaRPr lang="ja-JP" altLang="ja-JP" sz="1200">
            <a:effectLst/>
          </a:endParaRPr>
        </a:p>
        <a:p>
          <a:r>
            <a:rPr kumimoji="1" lang="ja-JP" altLang="ja-JP" sz="1200">
              <a:solidFill>
                <a:schemeClr val="dk1"/>
              </a:solidFill>
              <a:effectLst/>
              <a:latin typeface="+mn-lt"/>
              <a:ea typeface="+mn-ea"/>
              <a:cs typeface="+mn-cs"/>
            </a:rPr>
            <a:t>　今後も引き続きプライマリーバランスの黒字を堅持していくことで、将来負担比率の分子は減少傾向を維持していくと予想されるが、公共施設の更新に伴う地方債の新規発行により、地方債現在高の上昇が考えられるため、予断は許さない</a:t>
          </a:r>
          <a:r>
            <a:rPr kumimoji="1" lang="ja-JP" altLang="en-US" sz="1200">
              <a:solidFill>
                <a:schemeClr val="dk1"/>
              </a:solidFill>
              <a:effectLst/>
              <a:latin typeface="+mn-lt"/>
              <a:ea typeface="+mn-ea"/>
              <a:cs typeface="+mn-cs"/>
            </a:rPr>
            <a:t>。</a:t>
          </a:r>
          <a:endParaRPr kumimoji="1" lang="ja-JP" altLang="en-US" sz="12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愛知県高浜市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47,472
44,580
13.11
15,126,869
14,239,080
858,835
9,054,393
7,171,159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1" name="テキスト ボックス 3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9" name="正方形/長方形 4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0" name="正方形/長方形 4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1" name="正方形/長方形 5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2" name="テキスト ボックス 5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3" name="正方形/長方形 5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4" name="正方形/長方形 5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5" name="正方形/長方形 5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6" name="正方形/長方形 55"/>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7" name="正方形/長方形 56"/>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8" name="テキスト ボックス 5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9" name="テキスト ボックス 5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愛知県高浜市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47,472
44,580
13.11
15,126,869
14,239,080
858,835
9,054,393
7,171,159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愛知県高浜市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47,472
44,580
13.11
15,126,869
14,239,080
858,835
9,054,393
7,171,159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愛知県高浜市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47,472
44,580
13.11
15,126,869
14,239,080
858,835
9,054,393
7,171,159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0.94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平成２１年度まで毎年上昇していたが、リーマンショック等に伴う景気低迷の影響を受け、低下傾向に転じた。しかし、平成２６年度以降、税収の回復により、上昇傾向にある。財政力指数は、類似団体平均を大きく上回っており、１位の数値である。</a:t>
          </a:r>
          <a:endParaRPr kumimoji="1" lang="en-US" altLang="ja-JP" sz="1200">
            <a:latin typeface="ＭＳ Ｐゴシック"/>
          </a:endParaRPr>
        </a:p>
        <a:p>
          <a:r>
            <a:rPr kumimoji="1" lang="ja-JP" altLang="en-US" sz="1200">
              <a:latin typeface="ＭＳ Ｐゴシック"/>
            </a:rPr>
            <a:t>　平成２８年度において、大手企業の特別利益に伴う法人市民税の増収があったため、翌年度も財政力指数は上昇すると見込まれるが、先行き不透明な現行下の社会情勢では、今後の予測が難しく、より一層の行政の効率化に努めることにより、財政の健全化を推進し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36</xdr:row>
      <xdr:rowOff>28575</xdr:rowOff>
    </xdr:from>
    <xdr:to>
      <xdr:col>7</xdr:col>
      <xdr:colOff>152400</xdr:colOff>
      <xdr:row>36</xdr:row>
      <xdr:rowOff>48683</xdr:rowOff>
    </xdr:to>
    <xdr:cxnSp macro="">
      <xdr:nvCxnSpPr>
        <xdr:cNvPr id="68" name="直線コネクタ 67"/>
        <xdr:cNvCxnSpPr/>
      </xdr:nvCxnSpPr>
      <xdr:spPr>
        <a:xfrm flipV="1">
          <a:off x="4114800" y="62007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108602</xdr:rowOff>
    </xdr:from>
    <xdr:ext cx="762000" cy="259045"/>
    <xdr:sp macro="" textlink="">
      <xdr:nvSpPr>
        <xdr:cNvPr id="69"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36</xdr:row>
      <xdr:rowOff>48683</xdr:rowOff>
    </xdr:from>
    <xdr:to>
      <xdr:col>6</xdr:col>
      <xdr:colOff>0</xdr:colOff>
      <xdr:row>36</xdr:row>
      <xdr:rowOff>48683</xdr:rowOff>
    </xdr:to>
    <xdr:cxnSp macro="">
      <xdr:nvCxnSpPr>
        <xdr:cNvPr id="71" name="直線コネクタ 70"/>
        <xdr:cNvCxnSpPr/>
      </xdr:nvCxnSpPr>
      <xdr:spPr>
        <a:xfrm>
          <a:off x="3225800" y="62208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91669</xdr:rowOff>
    </xdr:from>
    <xdr:ext cx="736600" cy="259045"/>
    <xdr:sp macro="" textlink="">
      <xdr:nvSpPr>
        <xdr:cNvPr id="73" name="テキスト ボックス 72"/>
        <xdr:cNvSpPr txBox="1"/>
      </xdr:nvSpPr>
      <xdr:spPr>
        <a:xfrm>
          <a:off x="3733800" y="7121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36</xdr:row>
      <xdr:rowOff>48683</xdr:rowOff>
    </xdr:from>
    <xdr:to>
      <xdr:col>4</xdr:col>
      <xdr:colOff>482600</xdr:colOff>
      <xdr:row>36</xdr:row>
      <xdr:rowOff>68792</xdr:rowOff>
    </xdr:to>
    <xdr:cxnSp macro="">
      <xdr:nvCxnSpPr>
        <xdr:cNvPr id="74" name="直線コネクタ 73"/>
        <xdr:cNvCxnSpPr/>
      </xdr:nvCxnSpPr>
      <xdr:spPr>
        <a:xfrm flipV="1">
          <a:off x="2336800" y="62208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34925</xdr:rowOff>
    </xdr:from>
    <xdr:to>
      <xdr:col>4</xdr:col>
      <xdr:colOff>533400</xdr:colOff>
      <xdr:row>42</xdr:row>
      <xdr:rowOff>136525</xdr:rowOff>
    </xdr:to>
    <xdr:sp macro="" textlink="">
      <xdr:nvSpPr>
        <xdr:cNvPr id="75" name="フローチャート : 判断 74"/>
        <xdr:cNvSpPr/>
      </xdr:nvSpPr>
      <xdr:spPr>
        <a:xfrm>
          <a:off x="3175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76" name="テキスト ボックス 75"/>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68792</xdr:rowOff>
    </xdr:from>
    <xdr:to>
      <xdr:col>3</xdr:col>
      <xdr:colOff>279400</xdr:colOff>
      <xdr:row>36</xdr:row>
      <xdr:rowOff>68792</xdr:rowOff>
    </xdr:to>
    <xdr:cxnSp macro="">
      <xdr:nvCxnSpPr>
        <xdr:cNvPr id="77" name="直線コネクタ 76"/>
        <xdr:cNvCxnSpPr/>
      </xdr:nvCxnSpPr>
      <xdr:spPr>
        <a:xfrm>
          <a:off x="1447800" y="62409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79" name="テキスト ボックス 78"/>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121302</xdr:rowOff>
    </xdr:from>
    <xdr:ext cx="762000" cy="259045"/>
    <xdr:sp macro="" textlink="">
      <xdr:nvSpPr>
        <xdr:cNvPr id="81" name="テキスト ボックス 80"/>
        <xdr:cNvSpPr txBox="1"/>
      </xdr:nvSpPr>
      <xdr:spPr>
        <a:xfrm>
          <a:off x="1066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35</xdr:row>
      <xdr:rowOff>149225</xdr:rowOff>
    </xdr:from>
    <xdr:to>
      <xdr:col>7</xdr:col>
      <xdr:colOff>203200</xdr:colOff>
      <xdr:row>36</xdr:row>
      <xdr:rowOff>79375</xdr:rowOff>
    </xdr:to>
    <xdr:sp macro="" textlink="">
      <xdr:nvSpPr>
        <xdr:cNvPr id="87" name="円/楕円 86"/>
        <xdr:cNvSpPr/>
      </xdr:nvSpPr>
      <xdr:spPr>
        <a:xfrm>
          <a:off x="490220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35</xdr:row>
      <xdr:rowOff>70502</xdr:rowOff>
    </xdr:from>
    <xdr:ext cx="762000" cy="259045"/>
    <xdr:sp macro="" textlink="">
      <xdr:nvSpPr>
        <xdr:cNvPr id="88" name="財政力該当値テキスト"/>
        <xdr:cNvSpPr txBox="1"/>
      </xdr:nvSpPr>
      <xdr:spPr>
        <a:xfrm>
          <a:off x="5041900" y="6071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0.99</a:t>
          </a:r>
          <a:endParaRPr kumimoji="1" lang="ja-JP" altLang="en-US" sz="1000" b="1">
            <a:solidFill>
              <a:srgbClr val="FF0000"/>
            </a:solidFill>
            <a:latin typeface="ＭＳ Ｐゴシック"/>
          </a:endParaRPr>
        </a:p>
      </xdr:txBody>
    </xdr:sp>
    <xdr:clientData/>
  </xdr:oneCellAnchor>
  <xdr:twoCellAnchor>
    <xdr:from>
      <xdr:col>5</xdr:col>
      <xdr:colOff>635000</xdr:colOff>
      <xdr:row>35</xdr:row>
      <xdr:rowOff>169333</xdr:rowOff>
    </xdr:from>
    <xdr:to>
      <xdr:col>6</xdr:col>
      <xdr:colOff>50800</xdr:colOff>
      <xdr:row>36</xdr:row>
      <xdr:rowOff>99483</xdr:rowOff>
    </xdr:to>
    <xdr:sp macro="" textlink="">
      <xdr:nvSpPr>
        <xdr:cNvPr id="89" name="円/楕円 88"/>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34</xdr:row>
      <xdr:rowOff>109660</xdr:rowOff>
    </xdr:from>
    <xdr:ext cx="736600" cy="259045"/>
    <xdr:sp macro="" textlink="">
      <xdr:nvSpPr>
        <xdr:cNvPr id="90" name="テキスト ボックス 89"/>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4</xdr:col>
      <xdr:colOff>431800</xdr:colOff>
      <xdr:row>35</xdr:row>
      <xdr:rowOff>169333</xdr:rowOff>
    </xdr:from>
    <xdr:to>
      <xdr:col>4</xdr:col>
      <xdr:colOff>533400</xdr:colOff>
      <xdr:row>36</xdr:row>
      <xdr:rowOff>99483</xdr:rowOff>
    </xdr:to>
    <xdr:sp macro="" textlink="">
      <xdr:nvSpPr>
        <xdr:cNvPr id="91" name="円/楕円 90"/>
        <xdr:cNvSpPr/>
      </xdr:nvSpPr>
      <xdr:spPr>
        <a:xfrm>
          <a:off x="3175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34</xdr:row>
      <xdr:rowOff>109660</xdr:rowOff>
    </xdr:from>
    <xdr:ext cx="762000" cy="259045"/>
    <xdr:sp macro="" textlink="">
      <xdr:nvSpPr>
        <xdr:cNvPr id="92" name="テキスト ボックス 91"/>
        <xdr:cNvSpPr txBox="1"/>
      </xdr:nvSpPr>
      <xdr:spPr>
        <a:xfrm>
          <a:off x="2844800" y="593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17992</xdr:rowOff>
    </xdr:from>
    <xdr:to>
      <xdr:col>3</xdr:col>
      <xdr:colOff>330200</xdr:colOff>
      <xdr:row>36</xdr:row>
      <xdr:rowOff>119592</xdr:rowOff>
    </xdr:to>
    <xdr:sp macro="" textlink="">
      <xdr:nvSpPr>
        <xdr:cNvPr id="93" name="円/楕円 92"/>
        <xdr:cNvSpPr/>
      </xdr:nvSpPr>
      <xdr:spPr>
        <a:xfrm>
          <a:off x="2286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34</xdr:row>
      <xdr:rowOff>129769</xdr:rowOff>
    </xdr:from>
    <xdr:ext cx="762000" cy="259045"/>
    <xdr:sp macro="" textlink="">
      <xdr:nvSpPr>
        <xdr:cNvPr id="94" name="テキスト ボックス 93"/>
        <xdr:cNvSpPr txBox="1"/>
      </xdr:nvSpPr>
      <xdr:spPr>
        <a:xfrm>
          <a:off x="1955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17992</xdr:rowOff>
    </xdr:from>
    <xdr:to>
      <xdr:col>2</xdr:col>
      <xdr:colOff>127000</xdr:colOff>
      <xdr:row>36</xdr:row>
      <xdr:rowOff>119592</xdr:rowOff>
    </xdr:to>
    <xdr:sp macro="" textlink="">
      <xdr:nvSpPr>
        <xdr:cNvPr id="95" name="円/楕円 94"/>
        <xdr:cNvSpPr/>
      </xdr:nvSpPr>
      <xdr:spPr>
        <a:xfrm>
          <a:off x="1397000" y="619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129769</xdr:rowOff>
    </xdr:from>
    <xdr:ext cx="762000" cy="259045"/>
    <xdr:sp macro="" textlink="">
      <xdr:nvSpPr>
        <xdr:cNvPr id="96" name="テキスト ボックス 95"/>
        <xdr:cNvSpPr txBox="1"/>
      </xdr:nvSpPr>
      <xdr:spPr>
        <a:xfrm>
          <a:off x="1066800" y="5959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前年度より</a:t>
          </a:r>
          <a:r>
            <a:rPr kumimoji="1" lang="ja-JP" altLang="en-US" sz="1200">
              <a:solidFill>
                <a:schemeClr val="dk1"/>
              </a:solidFill>
              <a:effectLst/>
              <a:latin typeface="+mn-lt"/>
              <a:ea typeface="+mn-ea"/>
              <a:cs typeface="+mn-cs"/>
            </a:rPr>
            <a:t>１．１</a:t>
          </a:r>
          <a:r>
            <a:rPr kumimoji="1" lang="ja-JP" altLang="ja-JP" sz="1200">
              <a:solidFill>
                <a:schemeClr val="dk1"/>
              </a:solidFill>
              <a:effectLst/>
              <a:latin typeface="+mn-lt"/>
              <a:ea typeface="+mn-ea"/>
              <a:cs typeface="+mn-cs"/>
            </a:rPr>
            <a:t>ポイントの</a:t>
          </a:r>
          <a:r>
            <a:rPr kumimoji="1" lang="ja-JP" altLang="en-US" sz="1200">
              <a:solidFill>
                <a:schemeClr val="dk1"/>
              </a:solidFill>
              <a:effectLst/>
              <a:latin typeface="+mn-lt"/>
              <a:ea typeface="+mn-ea"/>
              <a:cs typeface="+mn-cs"/>
            </a:rPr>
            <a:t>減</a:t>
          </a:r>
          <a:r>
            <a:rPr kumimoji="1" lang="ja-JP" altLang="ja-JP" sz="1200">
              <a:solidFill>
                <a:schemeClr val="dk1"/>
              </a:solidFill>
              <a:effectLst/>
              <a:latin typeface="+mn-lt"/>
              <a:ea typeface="+mn-ea"/>
              <a:cs typeface="+mn-cs"/>
            </a:rPr>
            <a:t>と</a:t>
          </a:r>
          <a:r>
            <a:rPr kumimoji="1" lang="ja-JP" altLang="en-US" sz="1200">
              <a:solidFill>
                <a:schemeClr val="dk1"/>
              </a:solidFill>
              <a:effectLst/>
              <a:latin typeface="+mn-lt"/>
              <a:ea typeface="+mn-ea"/>
              <a:cs typeface="+mn-cs"/>
            </a:rPr>
            <a:t>なり</a:t>
          </a:r>
          <a:r>
            <a:rPr kumimoji="1" lang="ja-JP" altLang="ja-JP" sz="1200">
              <a:solidFill>
                <a:schemeClr val="dk1"/>
              </a:solidFill>
              <a:effectLst/>
              <a:latin typeface="+mn-lt"/>
              <a:ea typeface="+mn-ea"/>
              <a:cs typeface="+mn-cs"/>
            </a:rPr>
            <a:t>、昨年度</a:t>
          </a:r>
          <a:r>
            <a:rPr kumimoji="1" lang="ja-JP" altLang="en-US" sz="1200">
              <a:solidFill>
                <a:schemeClr val="dk1"/>
              </a:solidFill>
              <a:effectLst/>
              <a:latin typeface="+mn-lt"/>
              <a:ea typeface="+mn-ea"/>
              <a:cs typeface="+mn-cs"/>
            </a:rPr>
            <a:t>と比較し、</a:t>
          </a:r>
          <a:r>
            <a:rPr kumimoji="1" lang="ja-JP" altLang="ja-JP" sz="1200">
              <a:solidFill>
                <a:schemeClr val="dk1"/>
              </a:solidFill>
              <a:effectLst/>
              <a:latin typeface="+mn-lt"/>
              <a:ea typeface="+mn-ea"/>
              <a:cs typeface="+mn-cs"/>
            </a:rPr>
            <a:t>類似団体平均を下回る</a:t>
          </a:r>
          <a:r>
            <a:rPr kumimoji="1" lang="ja-JP" altLang="en-US" sz="1200">
              <a:solidFill>
                <a:schemeClr val="dk1"/>
              </a:solidFill>
              <a:effectLst/>
              <a:latin typeface="+mn-lt"/>
              <a:ea typeface="+mn-ea"/>
              <a:cs typeface="+mn-cs"/>
            </a:rPr>
            <a:t>幅が広がった</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法人市民税の増収に伴い、経常経費充当一般財源が増加となった以上に経常一般財源が増加したためである。</a:t>
          </a:r>
          <a:endParaRPr lang="ja-JP" altLang="ja-JP" sz="1200">
            <a:effectLst/>
          </a:endParaRPr>
        </a:p>
        <a:p>
          <a:r>
            <a:rPr kumimoji="1" lang="ja-JP" altLang="ja-JP" sz="1200">
              <a:solidFill>
                <a:schemeClr val="dk1"/>
              </a:solidFill>
              <a:effectLst/>
              <a:latin typeface="+mn-lt"/>
              <a:ea typeface="+mn-ea"/>
              <a:cs typeface="+mn-cs"/>
            </a:rPr>
            <a:t>　しかし、</a:t>
          </a:r>
          <a:r>
            <a:rPr kumimoji="1" lang="ja-JP" altLang="en-US" sz="1200">
              <a:solidFill>
                <a:schemeClr val="dk1"/>
              </a:solidFill>
              <a:effectLst/>
              <a:latin typeface="+mn-lt"/>
              <a:ea typeface="+mn-ea"/>
              <a:cs typeface="+mn-cs"/>
            </a:rPr>
            <a:t>平成２９年度においては、法人市民税が減収見込であると共に、</a:t>
          </a:r>
          <a:r>
            <a:rPr kumimoji="1" lang="ja-JP" altLang="ja-JP" sz="1200">
              <a:solidFill>
                <a:schemeClr val="dk1"/>
              </a:solidFill>
              <a:effectLst/>
              <a:latin typeface="+mn-lt"/>
              <a:ea typeface="+mn-ea"/>
              <a:cs typeface="+mn-cs"/>
            </a:rPr>
            <a:t>少子高齢化の進展等により、</a:t>
          </a:r>
          <a:r>
            <a:rPr kumimoji="1" lang="ja-JP" altLang="en-US" sz="1200">
              <a:solidFill>
                <a:schemeClr val="dk1"/>
              </a:solidFill>
              <a:effectLst/>
              <a:latin typeface="+mn-lt"/>
              <a:ea typeface="+mn-ea"/>
              <a:cs typeface="+mn-cs"/>
            </a:rPr>
            <a:t>主な</a:t>
          </a:r>
          <a:r>
            <a:rPr kumimoji="1" lang="ja-JP" altLang="ja-JP" sz="1200">
              <a:solidFill>
                <a:schemeClr val="dk1"/>
              </a:solidFill>
              <a:effectLst/>
              <a:latin typeface="+mn-lt"/>
              <a:ea typeface="+mn-ea"/>
              <a:cs typeface="+mn-cs"/>
            </a:rPr>
            <a:t>経常的経費である</a:t>
          </a:r>
          <a:r>
            <a:rPr kumimoji="1" lang="ja-JP" altLang="en-US" sz="1200">
              <a:solidFill>
                <a:schemeClr val="dk1"/>
              </a:solidFill>
              <a:effectLst/>
              <a:latin typeface="+mn-lt"/>
              <a:ea typeface="+mn-ea"/>
              <a:cs typeface="+mn-cs"/>
            </a:rPr>
            <a:t>障害福祉サービス等給付費や生活保護費といった</a:t>
          </a:r>
          <a:r>
            <a:rPr kumimoji="1" lang="ja-JP" altLang="ja-JP" sz="1200">
              <a:solidFill>
                <a:schemeClr val="dk1"/>
              </a:solidFill>
              <a:effectLst/>
              <a:latin typeface="+mn-lt"/>
              <a:ea typeface="+mn-ea"/>
              <a:cs typeface="+mn-cs"/>
            </a:rPr>
            <a:t>扶助費</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社会保障費は増加の一途をたどっており、経常収支比率は</a:t>
          </a:r>
          <a:r>
            <a:rPr kumimoji="1" lang="ja-JP" altLang="en-US" sz="1200">
              <a:solidFill>
                <a:schemeClr val="dk1"/>
              </a:solidFill>
              <a:effectLst/>
              <a:latin typeface="+mn-lt"/>
              <a:ea typeface="+mn-ea"/>
              <a:cs typeface="+mn-cs"/>
            </a:rPr>
            <a:t>再び上昇する可能性がある</a:t>
          </a:r>
          <a:r>
            <a:rPr kumimoji="1" lang="ja-JP" altLang="ja-JP" sz="1200">
              <a:solidFill>
                <a:schemeClr val="dk1"/>
              </a:solidFill>
              <a:effectLst/>
              <a:latin typeface="+mn-lt"/>
              <a:ea typeface="+mn-ea"/>
              <a:cs typeface="+mn-cs"/>
            </a:rPr>
            <a:t>ため、</a:t>
          </a:r>
          <a:r>
            <a:rPr kumimoji="1" lang="ja-JP" altLang="en-US" sz="1200">
              <a:solidFill>
                <a:schemeClr val="dk1"/>
              </a:solidFill>
              <a:effectLst/>
              <a:latin typeface="+mn-lt"/>
              <a:ea typeface="+mn-ea"/>
              <a:cs typeface="+mn-cs"/>
            </a:rPr>
            <a:t>更なる</a:t>
          </a:r>
          <a:r>
            <a:rPr kumimoji="1" lang="ja-JP" altLang="ja-JP" sz="1200">
              <a:solidFill>
                <a:schemeClr val="dk1"/>
              </a:solidFill>
              <a:effectLst/>
              <a:latin typeface="+mn-lt"/>
              <a:ea typeface="+mn-ea"/>
              <a:cs typeface="+mn-cs"/>
            </a:rPr>
            <a:t>行政の効率化に努め、経常的経費の削減を目指</a:t>
          </a:r>
          <a:r>
            <a:rPr kumimoji="1" lang="ja-JP" altLang="en-US" sz="1200">
              <a:solidFill>
                <a:schemeClr val="dk1"/>
              </a:solidFill>
              <a:effectLst/>
              <a:latin typeface="+mn-lt"/>
              <a:ea typeface="+mn-ea"/>
              <a:cs typeface="+mn-cs"/>
            </a:rPr>
            <a:t>していく。</a:t>
          </a:r>
          <a:endParaRPr kumimoji="1" lang="ja-JP" altLang="en-US" sz="12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117094</xdr:rowOff>
    </xdr:from>
    <xdr:to>
      <xdr:col>7</xdr:col>
      <xdr:colOff>152400</xdr:colOff>
      <xdr:row>60</xdr:row>
      <xdr:rowOff>170180</xdr:rowOff>
    </xdr:to>
    <xdr:cxnSp macro="">
      <xdr:nvCxnSpPr>
        <xdr:cNvPr id="129" name="直線コネクタ 128"/>
        <xdr:cNvCxnSpPr/>
      </xdr:nvCxnSpPr>
      <xdr:spPr>
        <a:xfrm flipV="1">
          <a:off x="4114800" y="10404094"/>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0"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60</xdr:row>
      <xdr:rowOff>170180</xdr:rowOff>
    </xdr:to>
    <xdr:cxnSp macro="">
      <xdr:nvCxnSpPr>
        <xdr:cNvPr id="132" name="直線コネクタ 131"/>
        <xdr:cNvCxnSpPr/>
      </xdr:nvCxnSpPr>
      <xdr:spPr>
        <a:xfrm>
          <a:off x="3225800" y="104330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48785</xdr:rowOff>
    </xdr:from>
    <xdr:ext cx="736600" cy="259045"/>
    <xdr:sp macro="" textlink="">
      <xdr:nvSpPr>
        <xdr:cNvPr id="134" name="テキスト ボックス 133"/>
        <xdr:cNvSpPr txBox="1"/>
      </xdr:nvSpPr>
      <xdr:spPr>
        <a:xfrm>
          <a:off x="3733800" y="10507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146050</xdr:rowOff>
    </xdr:from>
    <xdr:to>
      <xdr:col>4</xdr:col>
      <xdr:colOff>482600</xdr:colOff>
      <xdr:row>61</xdr:row>
      <xdr:rowOff>148336</xdr:rowOff>
    </xdr:to>
    <xdr:cxnSp macro="">
      <xdr:nvCxnSpPr>
        <xdr:cNvPr id="135" name="直線コネクタ 134"/>
        <xdr:cNvCxnSpPr/>
      </xdr:nvCxnSpPr>
      <xdr:spPr>
        <a:xfrm flipV="1">
          <a:off x="2336800" y="1043305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133858</xdr:rowOff>
    </xdr:from>
    <xdr:to>
      <xdr:col>4</xdr:col>
      <xdr:colOff>533400</xdr:colOff>
      <xdr:row>61</xdr:row>
      <xdr:rowOff>64008</xdr:rowOff>
    </xdr:to>
    <xdr:sp macro="" textlink="">
      <xdr:nvSpPr>
        <xdr:cNvPr id="136" name="フローチャート : 判断 135"/>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48785</xdr:rowOff>
    </xdr:from>
    <xdr:ext cx="762000" cy="259045"/>
    <xdr:sp macro="" textlink="">
      <xdr:nvSpPr>
        <xdr:cNvPr id="137" name="テキスト ボックス 136"/>
        <xdr:cNvSpPr txBox="1"/>
      </xdr:nvSpPr>
      <xdr:spPr>
        <a:xfrm>
          <a:off x="2844800" y="10507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129032</xdr:rowOff>
    </xdr:from>
    <xdr:to>
      <xdr:col>3</xdr:col>
      <xdr:colOff>279400</xdr:colOff>
      <xdr:row>61</xdr:row>
      <xdr:rowOff>148336</xdr:rowOff>
    </xdr:to>
    <xdr:cxnSp macro="">
      <xdr:nvCxnSpPr>
        <xdr:cNvPr id="138" name="直線コネクタ 137"/>
        <xdr:cNvCxnSpPr/>
      </xdr:nvCxnSpPr>
      <xdr:spPr>
        <a:xfrm>
          <a:off x="1447800" y="1058748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90424</xdr:rowOff>
    </xdr:from>
    <xdr:to>
      <xdr:col>3</xdr:col>
      <xdr:colOff>330200</xdr:colOff>
      <xdr:row>61</xdr:row>
      <xdr:rowOff>20574</xdr:rowOff>
    </xdr:to>
    <xdr:sp macro="" textlink="">
      <xdr:nvSpPr>
        <xdr:cNvPr id="139" name="フローチャート : 判断 138"/>
        <xdr:cNvSpPr/>
      </xdr:nvSpPr>
      <xdr:spPr>
        <a:xfrm>
          <a:off x="2286000" y="1037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30751</xdr:rowOff>
    </xdr:from>
    <xdr:ext cx="762000" cy="259045"/>
    <xdr:sp macro="" textlink="">
      <xdr:nvSpPr>
        <xdr:cNvPr id="140" name="テキスト ボックス 139"/>
        <xdr:cNvSpPr txBox="1"/>
      </xdr:nvSpPr>
      <xdr:spPr>
        <a:xfrm>
          <a:off x="1955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119380</xdr:rowOff>
    </xdr:from>
    <xdr:to>
      <xdr:col>2</xdr:col>
      <xdr:colOff>127000</xdr:colOff>
      <xdr:row>61</xdr:row>
      <xdr:rowOff>49530</xdr:rowOff>
    </xdr:to>
    <xdr:sp macro="" textlink="">
      <xdr:nvSpPr>
        <xdr:cNvPr id="141" name="フローチャート : 判断 140"/>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59707</xdr:rowOff>
    </xdr:from>
    <xdr:ext cx="762000" cy="259045"/>
    <xdr:sp macro="" textlink="">
      <xdr:nvSpPr>
        <xdr:cNvPr id="142" name="テキスト ボックス 141"/>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66294</xdr:rowOff>
    </xdr:from>
    <xdr:to>
      <xdr:col>7</xdr:col>
      <xdr:colOff>203200</xdr:colOff>
      <xdr:row>60</xdr:row>
      <xdr:rowOff>167894</xdr:rowOff>
    </xdr:to>
    <xdr:sp macro="" textlink="">
      <xdr:nvSpPr>
        <xdr:cNvPr id="148" name="円/楕円 147"/>
        <xdr:cNvSpPr/>
      </xdr:nvSpPr>
      <xdr:spPr>
        <a:xfrm>
          <a:off x="4902200" y="1035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82821</xdr:rowOff>
    </xdr:from>
    <xdr:ext cx="762000" cy="259045"/>
    <xdr:sp macro="" textlink="">
      <xdr:nvSpPr>
        <xdr:cNvPr id="149" name="財政構造の弾力性該当値テキスト"/>
        <xdr:cNvSpPr txBox="1"/>
      </xdr:nvSpPr>
      <xdr:spPr>
        <a:xfrm>
          <a:off x="5041900" y="1019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119380</xdr:rowOff>
    </xdr:from>
    <xdr:to>
      <xdr:col>6</xdr:col>
      <xdr:colOff>50800</xdr:colOff>
      <xdr:row>61</xdr:row>
      <xdr:rowOff>49530</xdr:rowOff>
    </xdr:to>
    <xdr:sp macro="" textlink="">
      <xdr:nvSpPr>
        <xdr:cNvPr id="150" name="円/楕円 149"/>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59707</xdr:rowOff>
    </xdr:from>
    <xdr:ext cx="736600" cy="259045"/>
    <xdr:sp macro="" textlink="">
      <xdr:nvSpPr>
        <xdr:cNvPr id="151" name="テキスト ボックス 150"/>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95250</xdr:rowOff>
    </xdr:from>
    <xdr:to>
      <xdr:col>4</xdr:col>
      <xdr:colOff>533400</xdr:colOff>
      <xdr:row>61</xdr:row>
      <xdr:rowOff>25400</xdr:rowOff>
    </xdr:to>
    <xdr:sp macro="" textlink="">
      <xdr:nvSpPr>
        <xdr:cNvPr id="152" name="円/楕円 151"/>
        <xdr:cNvSpPr/>
      </xdr:nvSpPr>
      <xdr:spPr>
        <a:xfrm>
          <a:off x="3175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35577</xdr:rowOff>
    </xdr:from>
    <xdr:ext cx="762000" cy="259045"/>
    <xdr:sp macro="" textlink="">
      <xdr:nvSpPr>
        <xdr:cNvPr id="153" name="テキスト ボックス 152"/>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97536</xdr:rowOff>
    </xdr:from>
    <xdr:to>
      <xdr:col>3</xdr:col>
      <xdr:colOff>330200</xdr:colOff>
      <xdr:row>62</xdr:row>
      <xdr:rowOff>27686</xdr:rowOff>
    </xdr:to>
    <xdr:sp macro="" textlink="">
      <xdr:nvSpPr>
        <xdr:cNvPr id="154" name="円/楕円 153"/>
        <xdr:cNvSpPr/>
      </xdr:nvSpPr>
      <xdr:spPr>
        <a:xfrm>
          <a:off x="22860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12463</xdr:rowOff>
    </xdr:from>
    <xdr:ext cx="762000" cy="259045"/>
    <xdr:sp macro="" textlink="">
      <xdr:nvSpPr>
        <xdr:cNvPr id="155" name="テキスト ボックス 154"/>
        <xdr:cNvSpPr txBox="1"/>
      </xdr:nvSpPr>
      <xdr:spPr>
        <a:xfrm>
          <a:off x="1955800" y="1064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78232</xdr:rowOff>
    </xdr:from>
    <xdr:to>
      <xdr:col>2</xdr:col>
      <xdr:colOff>127000</xdr:colOff>
      <xdr:row>62</xdr:row>
      <xdr:rowOff>8382</xdr:rowOff>
    </xdr:to>
    <xdr:sp macro="" textlink="">
      <xdr:nvSpPr>
        <xdr:cNvPr id="156" name="円/楕円 155"/>
        <xdr:cNvSpPr/>
      </xdr:nvSpPr>
      <xdr:spPr>
        <a:xfrm>
          <a:off x="13970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164609</xdr:rowOff>
    </xdr:from>
    <xdr:ext cx="762000" cy="259045"/>
    <xdr:sp macro="" textlink="">
      <xdr:nvSpPr>
        <xdr:cNvPr id="157" name="テキスト ボックス 156"/>
        <xdr:cNvSpPr txBox="1"/>
      </xdr:nvSpPr>
      <xdr:spPr>
        <a:xfrm>
          <a:off x="1066800" y="1062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[107,416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この３年間の増加幅よりやや大きな増加幅となった。要因として、物件費において庁内の電算システムの開発や庁舎のリース料支払開始に伴うものである。</a:t>
          </a:r>
        </a:p>
        <a:p>
          <a:r>
            <a:rPr kumimoji="1" lang="ja-JP" altLang="en-US" sz="1200">
              <a:latin typeface="ＭＳ Ｐゴシック"/>
            </a:rPr>
            <a:t>　類似団体で比較して低くなっているのは、財源に比較的余裕のある時期から「組織構造改革」や「アウトソーシング戦略」により民間委託・指定管理者制度などを導入し、人件費削減に着手した結果である。</a:t>
          </a:r>
        </a:p>
        <a:p>
          <a:r>
            <a:rPr kumimoji="1" lang="ja-JP" altLang="en-US" sz="1200">
              <a:latin typeface="ＭＳ Ｐゴシック"/>
            </a:rPr>
            <a:t>　物件費等について、委託効果の検証、見直し等により可能な限り歳出削減に取り組み、全体としては歳出を抑制できているが、４年連続して増加傾向にあることを踏まえ、今後も更なるコスト削減を図っていく。</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87751</xdr:rowOff>
    </xdr:from>
    <xdr:to>
      <xdr:col>7</xdr:col>
      <xdr:colOff>152400</xdr:colOff>
      <xdr:row>80</xdr:row>
      <xdr:rowOff>114491</xdr:rowOff>
    </xdr:to>
    <xdr:cxnSp macro="">
      <xdr:nvCxnSpPr>
        <xdr:cNvPr id="192" name="直線コネクタ 191"/>
        <xdr:cNvCxnSpPr/>
      </xdr:nvCxnSpPr>
      <xdr:spPr>
        <a:xfrm>
          <a:off x="4114800" y="13803751"/>
          <a:ext cx="838200" cy="2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159808</xdr:rowOff>
    </xdr:from>
    <xdr:ext cx="762000" cy="259045"/>
    <xdr:sp macro="" textlink="">
      <xdr:nvSpPr>
        <xdr:cNvPr id="193" name="人件費・物件費等の状況平均値テキスト"/>
        <xdr:cNvSpPr txBox="1"/>
      </xdr:nvSpPr>
      <xdr:spPr>
        <a:xfrm>
          <a:off x="5041900" y="13875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86260</xdr:rowOff>
    </xdr:from>
    <xdr:to>
      <xdr:col>6</xdr:col>
      <xdr:colOff>0</xdr:colOff>
      <xdr:row>80</xdr:row>
      <xdr:rowOff>87751</xdr:rowOff>
    </xdr:to>
    <xdr:cxnSp macro="">
      <xdr:nvCxnSpPr>
        <xdr:cNvPr id="195" name="直線コネクタ 194"/>
        <xdr:cNvCxnSpPr/>
      </xdr:nvCxnSpPr>
      <xdr:spPr>
        <a:xfrm>
          <a:off x="3225800" y="13802260"/>
          <a:ext cx="889000" cy="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68149</xdr:rowOff>
    </xdr:from>
    <xdr:to>
      <xdr:col>4</xdr:col>
      <xdr:colOff>482600</xdr:colOff>
      <xdr:row>80</xdr:row>
      <xdr:rowOff>86260</xdr:rowOff>
    </xdr:to>
    <xdr:cxnSp macro="">
      <xdr:nvCxnSpPr>
        <xdr:cNvPr id="198" name="直線コネクタ 197"/>
        <xdr:cNvCxnSpPr/>
      </xdr:nvCxnSpPr>
      <xdr:spPr>
        <a:xfrm>
          <a:off x="2336800" y="13784149"/>
          <a:ext cx="889000" cy="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70084</xdr:rowOff>
    </xdr:from>
    <xdr:to>
      <xdr:col>4</xdr:col>
      <xdr:colOff>533400</xdr:colOff>
      <xdr:row>82</xdr:row>
      <xdr:rowOff>234</xdr:rowOff>
    </xdr:to>
    <xdr:sp macro="" textlink="">
      <xdr:nvSpPr>
        <xdr:cNvPr id="199" name="フローチャート : 判断 198"/>
        <xdr:cNvSpPr/>
      </xdr:nvSpPr>
      <xdr:spPr>
        <a:xfrm>
          <a:off x="3175000" y="1395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156461</xdr:rowOff>
    </xdr:from>
    <xdr:ext cx="762000" cy="259045"/>
    <xdr:sp macro="" textlink="">
      <xdr:nvSpPr>
        <xdr:cNvPr id="200" name="テキスト ボックス 199"/>
        <xdr:cNvSpPr txBox="1"/>
      </xdr:nvSpPr>
      <xdr:spPr>
        <a:xfrm>
          <a:off x="2844800" y="1404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151,637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63520</xdr:rowOff>
    </xdr:from>
    <xdr:to>
      <xdr:col>3</xdr:col>
      <xdr:colOff>279400</xdr:colOff>
      <xdr:row>80</xdr:row>
      <xdr:rowOff>68149</xdr:rowOff>
    </xdr:to>
    <xdr:cxnSp macro="">
      <xdr:nvCxnSpPr>
        <xdr:cNvPr id="201" name="直線コネクタ 200"/>
        <xdr:cNvCxnSpPr/>
      </xdr:nvCxnSpPr>
      <xdr:spPr>
        <a:xfrm>
          <a:off x="1447800" y="13779520"/>
          <a:ext cx="889000" cy="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56249</xdr:rowOff>
    </xdr:from>
    <xdr:to>
      <xdr:col>3</xdr:col>
      <xdr:colOff>330200</xdr:colOff>
      <xdr:row>81</xdr:row>
      <xdr:rowOff>157849</xdr:rowOff>
    </xdr:to>
    <xdr:sp macro="" textlink="">
      <xdr:nvSpPr>
        <xdr:cNvPr id="202" name="フローチャート : 判断 201"/>
        <xdr:cNvSpPr/>
      </xdr:nvSpPr>
      <xdr:spPr>
        <a:xfrm>
          <a:off x="22860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142626</xdr:rowOff>
    </xdr:from>
    <xdr:ext cx="762000" cy="259045"/>
    <xdr:sp macro="" textlink="">
      <xdr:nvSpPr>
        <xdr:cNvPr id="203" name="テキスト ボックス 202"/>
        <xdr:cNvSpPr txBox="1"/>
      </xdr:nvSpPr>
      <xdr:spPr>
        <a:xfrm>
          <a:off x="1955800" y="1403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35389</xdr:rowOff>
    </xdr:from>
    <xdr:to>
      <xdr:col>2</xdr:col>
      <xdr:colOff>127000</xdr:colOff>
      <xdr:row>81</xdr:row>
      <xdr:rowOff>136989</xdr:rowOff>
    </xdr:to>
    <xdr:sp macro="" textlink="">
      <xdr:nvSpPr>
        <xdr:cNvPr id="204" name="フローチャート : 判断 203"/>
        <xdr:cNvSpPr/>
      </xdr:nvSpPr>
      <xdr:spPr>
        <a:xfrm>
          <a:off x="1397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121766</xdr:rowOff>
    </xdr:from>
    <xdr:ext cx="762000" cy="259045"/>
    <xdr:sp macro="" textlink="">
      <xdr:nvSpPr>
        <xdr:cNvPr id="205" name="テキスト ボックス 204"/>
        <xdr:cNvSpPr txBox="1"/>
      </xdr:nvSpPr>
      <xdr:spPr>
        <a:xfrm>
          <a:off x="1066800" y="1400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63691</xdr:rowOff>
    </xdr:from>
    <xdr:to>
      <xdr:col>7</xdr:col>
      <xdr:colOff>203200</xdr:colOff>
      <xdr:row>80</xdr:row>
      <xdr:rowOff>165291</xdr:rowOff>
    </xdr:to>
    <xdr:sp macro="" textlink="">
      <xdr:nvSpPr>
        <xdr:cNvPr id="211" name="円/楕円 210"/>
        <xdr:cNvSpPr/>
      </xdr:nvSpPr>
      <xdr:spPr>
        <a:xfrm>
          <a:off x="4902200" y="137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156418</xdr:rowOff>
    </xdr:from>
    <xdr:ext cx="762000" cy="259045"/>
    <xdr:sp macro="" textlink="">
      <xdr:nvSpPr>
        <xdr:cNvPr id="212" name="人件費・物件費等の状況該当値テキスト"/>
        <xdr:cNvSpPr txBox="1"/>
      </xdr:nvSpPr>
      <xdr:spPr>
        <a:xfrm>
          <a:off x="5041900" y="13700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107,416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36951</xdr:rowOff>
    </xdr:from>
    <xdr:to>
      <xdr:col>6</xdr:col>
      <xdr:colOff>50800</xdr:colOff>
      <xdr:row>80</xdr:row>
      <xdr:rowOff>138551</xdr:rowOff>
    </xdr:to>
    <xdr:sp macro="" textlink="">
      <xdr:nvSpPr>
        <xdr:cNvPr id="213" name="円/楕円 212"/>
        <xdr:cNvSpPr/>
      </xdr:nvSpPr>
      <xdr:spPr>
        <a:xfrm>
          <a:off x="4064000" y="1375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148728</xdr:rowOff>
    </xdr:from>
    <xdr:ext cx="736600" cy="259045"/>
    <xdr:sp macro="" textlink="">
      <xdr:nvSpPr>
        <xdr:cNvPr id="214" name="テキスト ボックス 213"/>
        <xdr:cNvSpPr txBox="1"/>
      </xdr:nvSpPr>
      <xdr:spPr>
        <a:xfrm>
          <a:off x="3733800" y="1352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100,767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35460</xdr:rowOff>
    </xdr:from>
    <xdr:to>
      <xdr:col>4</xdr:col>
      <xdr:colOff>533400</xdr:colOff>
      <xdr:row>80</xdr:row>
      <xdr:rowOff>137060</xdr:rowOff>
    </xdr:to>
    <xdr:sp macro="" textlink="">
      <xdr:nvSpPr>
        <xdr:cNvPr id="215" name="円/楕円 214"/>
        <xdr:cNvSpPr/>
      </xdr:nvSpPr>
      <xdr:spPr>
        <a:xfrm>
          <a:off x="3175000" y="1375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147237</xdr:rowOff>
    </xdr:from>
    <xdr:ext cx="762000" cy="259045"/>
    <xdr:sp macro="" textlink="">
      <xdr:nvSpPr>
        <xdr:cNvPr id="216" name="テキスト ボックス 215"/>
        <xdr:cNvSpPr txBox="1"/>
      </xdr:nvSpPr>
      <xdr:spPr>
        <a:xfrm>
          <a:off x="2844800" y="1352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100,396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17349</xdr:rowOff>
    </xdr:from>
    <xdr:to>
      <xdr:col>3</xdr:col>
      <xdr:colOff>330200</xdr:colOff>
      <xdr:row>80</xdr:row>
      <xdr:rowOff>118949</xdr:rowOff>
    </xdr:to>
    <xdr:sp macro="" textlink="">
      <xdr:nvSpPr>
        <xdr:cNvPr id="217" name="円/楕円 216"/>
        <xdr:cNvSpPr/>
      </xdr:nvSpPr>
      <xdr:spPr>
        <a:xfrm>
          <a:off x="2286000" y="13733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129126</xdr:rowOff>
    </xdr:from>
    <xdr:ext cx="762000" cy="259045"/>
    <xdr:sp macro="" textlink="">
      <xdr:nvSpPr>
        <xdr:cNvPr id="218" name="テキスト ボックス 217"/>
        <xdr:cNvSpPr txBox="1"/>
      </xdr:nvSpPr>
      <xdr:spPr>
        <a:xfrm>
          <a:off x="1955800" y="13502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95,893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12720</xdr:rowOff>
    </xdr:from>
    <xdr:to>
      <xdr:col>2</xdr:col>
      <xdr:colOff>127000</xdr:colOff>
      <xdr:row>80</xdr:row>
      <xdr:rowOff>114320</xdr:rowOff>
    </xdr:to>
    <xdr:sp macro="" textlink="">
      <xdr:nvSpPr>
        <xdr:cNvPr id="219" name="円/楕円 218"/>
        <xdr:cNvSpPr/>
      </xdr:nvSpPr>
      <xdr:spPr>
        <a:xfrm>
          <a:off x="1397000" y="1372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124497</xdr:rowOff>
    </xdr:from>
    <xdr:ext cx="762000" cy="259045"/>
    <xdr:sp macro="" textlink="">
      <xdr:nvSpPr>
        <xdr:cNvPr id="220" name="テキスト ボックス 219"/>
        <xdr:cNvSpPr txBox="1"/>
      </xdr:nvSpPr>
      <xdr:spPr>
        <a:xfrm>
          <a:off x="1066800" y="1349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94,742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平成２４年度以降、減少傾向にあったが、今年度は昨年度に対し、１．３ポイント上昇している。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この要因としては、昨年度に比べ新規採用職員の人数が減少したことに伴い、</a:t>
          </a:r>
          <a:r>
            <a:rPr kumimoji="1" lang="ja-JP" altLang="ja-JP" sz="1200">
              <a:solidFill>
                <a:schemeClr val="dk1"/>
              </a:solidFill>
              <a:effectLst/>
              <a:latin typeface="+mn-lt"/>
              <a:ea typeface="+mn-ea"/>
              <a:cs typeface="+mn-cs"/>
            </a:rPr>
            <a:t>国よりも給料月額が上昇する職員</a:t>
          </a:r>
          <a:r>
            <a:rPr kumimoji="1" lang="ja-JP" altLang="en-US" sz="1200">
              <a:solidFill>
                <a:schemeClr val="dk1"/>
              </a:solidFill>
              <a:effectLst/>
              <a:latin typeface="+mn-lt"/>
              <a:ea typeface="+mn-ea"/>
              <a:cs typeface="+mn-cs"/>
            </a:rPr>
            <a:t>の割合</a:t>
          </a:r>
          <a:r>
            <a:rPr kumimoji="1" lang="ja-JP" altLang="ja-JP" sz="1200">
              <a:solidFill>
                <a:schemeClr val="dk1"/>
              </a:solidFill>
              <a:effectLst/>
              <a:latin typeface="+mn-lt"/>
              <a:ea typeface="+mn-ea"/>
              <a:cs typeface="+mn-cs"/>
            </a:rPr>
            <a:t>が</a:t>
          </a:r>
          <a:r>
            <a:rPr kumimoji="1" lang="ja-JP" altLang="en-US" sz="1200">
              <a:solidFill>
                <a:schemeClr val="dk1"/>
              </a:solidFill>
              <a:effectLst/>
              <a:latin typeface="+mn-lt"/>
              <a:ea typeface="+mn-ea"/>
              <a:cs typeface="+mn-cs"/>
            </a:rPr>
            <a:t>減少した</a:t>
          </a:r>
          <a:r>
            <a:rPr kumimoji="1" lang="ja-JP" altLang="ja-JP" sz="1200">
              <a:solidFill>
                <a:schemeClr val="dk1"/>
              </a:solidFill>
              <a:effectLst/>
              <a:latin typeface="+mn-lt"/>
              <a:ea typeface="+mn-ea"/>
              <a:cs typeface="+mn-cs"/>
            </a:rPr>
            <a:t>ためである。早期から各種手当の見直し・廃止も行っているところではあるが、類似団体平均を</a:t>
          </a:r>
          <a:r>
            <a:rPr kumimoji="1" lang="ja-JP" altLang="en-US" sz="1200">
              <a:solidFill>
                <a:schemeClr val="dk1"/>
              </a:solidFill>
              <a:effectLst/>
              <a:latin typeface="+mn-lt"/>
              <a:ea typeface="+mn-ea"/>
              <a:cs typeface="+mn-cs"/>
            </a:rPr>
            <a:t>若干</a:t>
          </a:r>
          <a:r>
            <a:rPr kumimoji="1" lang="ja-JP" altLang="ja-JP" sz="1200">
              <a:solidFill>
                <a:schemeClr val="dk1"/>
              </a:solidFill>
              <a:effectLst/>
              <a:latin typeface="+mn-lt"/>
              <a:ea typeface="+mn-ea"/>
              <a:cs typeface="+mn-cs"/>
            </a:rPr>
            <a:t>超えていることも踏まえ、今後も給与の適正化に努めていく。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84</xdr:row>
      <xdr:rowOff>82550</xdr:rowOff>
    </xdr:to>
    <xdr:cxnSp macro="">
      <xdr:nvCxnSpPr>
        <xdr:cNvPr id="254" name="直線コネクタ 253"/>
        <xdr:cNvCxnSpPr/>
      </xdr:nvCxnSpPr>
      <xdr:spPr>
        <a:xfrm>
          <a:off x="16179800" y="14379787"/>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149437</xdr:rowOff>
    </xdr:from>
    <xdr:to>
      <xdr:col>23</xdr:col>
      <xdr:colOff>406400</xdr:colOff>
      <xdr:row>84</xdr:row>
      <xdr:rowOff>66463</xdr:rowOff>
    </xdr:to>
    <xdr:cxnSp macro="">
      <xdr:nvCxnSpPr>
        <xdr:cNvPr id="257" name="直線コネクタ 256"/>
        <xdr:cNvCxnSpPr/>
      </xdr:nvCxnSpPr>
      <xdr:spPr>
        <a:xfrm flipV="1">
          <a:off x="15290800" y="14379787"/>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114723</xdr:rowOff>
    </xdr:to>
    <xdr:cxnSp macro="">
      <xdr:nvCxnSpPr>
        <xdr:cNvPr id="260" name="直線コネクタ 259"/>
        <xdr:cNvCxnSpPr/>
      </xdr:nvCxnSpPr>
      <xdr:spPr>
        <a:xfrm flipV="1">
          <a:off x="14401800" y="144682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74507</xdr:rowOff>
    </xdr:from>
    <xdr:to>
      <xdr:col>22</xdr:col>
      <xdr:colOff>254000</xdr:colOff>
      <xdr:row>84</xdr:row>
      <xdr:rowOff>4657</xdr:rowOff>
    </xdr:to>
    <xdr:sp macro="" textlink="">
      <xdr:nvSpPr>
        <xdr:cNvPr id="261" name="フローチャート : 判断 260"/>
        <xdr:cNvSpPr/>
      </xdr:nvSpPr>
      <xdr:spPr>
        <a:xfrm>
          <a:off x="15240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14834</xdr:rowOff>
    </xdr:from>
    <xdr:ext cx="762000" cy="259045"/>
    <xdr:sp macro="" textlink="">
      <xdr:nvSpPr>
        <xdr:cNvPr id="262" name="テキスト ボックス 261"/>
        <xdr:cNvSpPr txBox="1"/>
      </xdr:nvSpPr>
      <xdr:spPr>
        <a:xfrm>
          <a:off x="14909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114723</xdr:rowOff>
    </xdr:from>
    <xdr:to>
      <xdr:col>21</xdr:col>
      <xdr:colOff>0</xdr:colOff>
      <xdr:row>88</xdr:row>
      <xdr:rowOff>96520</xdr:rowOff>
    </xdr:to>
    <xdr:cxnSp macro="">
      <xdr:nvCxnSpPr>
        <xdr:cNvPr id="263" name="直線コネクタ 262"/>
        <xdr:cNvCxnSpPr/>
      </xdr:nvCxnSpPr>
      <xdr:spPr>
        <a:xfrm flipV="1">
          <a:off x="13512800" y="14516523"/>
          <a:ext cx="889000" cy="6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74507</xdr:rowOff>
    </xdr:from>
    <xdr:to>
      <xdr:col>21</xdr:col>
      <xdr:colOff>50800</xdr:colOff>
      <xdr:row>84</xdr:row>
      <xdr:rowOff>4657</xdr:rowOff>
    </xdr:to>
    <xdr:sp macro="" textlink="">
      <xdr:nvSpPr>
        <xdr:cNvPr id="264" name="フローチャート : 判断 263"/>
        <xdr:cNvSpPr/>
      </xdr:nvSpPr>
      <xdr:spPr>
        <a:xfrm>
          <a:off x="14351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14834</xdr:rowOff>
    </xdr:from>
    <xdr:ext cx="762000" cy="259045"/>
    <xdr:sp macro="" textlink="">
      <xdr:nvSpPr>
        <xdr:cNvPr id="265" name="テキスト ボックス 264"/>
        <xdr:cNvSpPr txBox="1"/>
      </xdr:nvSpPr>
      <xdr:spPr>
        <a:xfrm>
          <a:off x="14020800" y="1407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66" name="フローチャート : 判断 265"/>
        <xdr:cNvSpPr/>
      </xdr:nvSpPr>
      <xdr:spPr>
        <a:xfrm>
          <a:off x="13462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67" name="テキスト ボックス 266"/>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31750</xdr:rowOff>
    </xdr:from>
    <xdr:to>
      <xdr:col>24</xdr:col>
      <xdr:colOff>609600</xdr:colOff>
      <xdr:row>84</xdr:row>
      <xdr:rowOff>133350</xdr:rowOff>
    </xdr:to>
    <xdr:sp macro="" textlink="">
      <xdr:nvSpPr>
        <xdr:cNvPr id="273" name="円/楕円 272"/>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3827</xdr:rowOff>
    </xdr:from>
    <xdr:ext cx="762000" cy="259045"/>
    <xdr:sp macro="" textlink="">
      <xdr:nvSpPr>
        <xdr:cNvPr id="274"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98637</xdr:rowOff>
    </xdr:from>
    <xdr:to>
      <xdr:col>23</xdr:col>
      <xdr:colOff>457200</xdr:colOff>
      <xdr:row>84</xdr:row>
      <xdr:rowOff>28787</xdr:rowOff>
    </xdr:to>
    <xdr:sp macro="" textlink="">
      <xdr:nvSpPr>
        <xdr:cNvPr id="275" name="円/楕円 274"/>
        <xdr:cNvSpPr/>
      </xdr:nvSpPr>
      <xdr:spPr>
        <a:xfrm>
          <a:off x="161290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13564</xdr:rowOff>
    </xdr:from>
    <xdr:ext cx="736600" cy="259045"/>
    <xdr:sp macro="" textlink="">
      <xdr:nvSpPr>
        <xdr:cNvPr id="276" name="テキスト ボックス 275"/>
        <xdr:cNvSpPr txBox="1"/>
      </xdr:nvSpPr>
      <xdr:spPr>
        <a:xfrm>
          <a:off x="15798800" y="1441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15663</xdr:rowOff>
    </xdr:from>
    <xdr:to>
      <xdr:col>22</xdr:col>
      <xdr:colOff>254000</xdr:colOff>
      <xdr:row>84</xdr:row>
      <xdr:rowOff>117263</xdr:rowOff>
    </xdr:to>
    <xdr:sp macro="" textlink="">
      <xdr:nvSpPr>
        <xdr:cNvPr id="277" name="円/楕円 276"/>
        <xdr:cNvSpPr/>
      </xdr:nvSpPr>
      <xdr:spPr>
        <a:xfrm>
          <a:off x="15240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102040</xdr:rowOff>
    </xdr:from>
    <xdr:ext cx="762000" cy="259045"/>
    <xdr:sp macro="" textlink="">
      <xdr:nvSpPr>
        <xdr:cNvPr id="278" name="テキスト ボックス 277"/>
        <xdr:cNvSpPr txBox="1"/>
      </xdr:nvSpPr>
      <xdr:spPr>
        <a:xfrm>
          <a:off x="14909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63923</xdr:rowOff>
    </xdr:from>
    <xdr:to>
      <xdr:col>21</xdr:col>
      <xdr:colOff>50800</xdr:colOff>
      <xdr:row>84</xdr:row>
      <xdr:rowOff>165523</xdr:rowOff>
    </xdr:to>
    <xdr:sp macro="" textlink="">
      <xdr:nvSpPr>
        <xdr:cNvPr id="279" name="円/楕円 278"/>
        <xdr:cNvSpPr/>
      </xdr:nvSpPr>
      <xdr:spPr>
        <a:xfrm>
          <a:off x="14351000" y="1446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150300</xdr:rowOff>
    </xdr:from>
    <xdr:ext cx="762000" cy="259045"/>
    <xdr:sp macro="" textlink="">
      <xdr:nvSpPr>
        <xdr:cNvPr id="280" name="テキスト ボックス 279"/>
        <xdr:cNvSpPr txBox="1"/>
      </xdr:nvSpPr>
      <xdr:spPr>
        <a:xfrm>
          <a:off x="14020800" y="1455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45720</xdr:rowOff>
    </xdr:from>
    <xdr:to>
      <xdr:col>19</xdr:col>
      <xdr:colOff>533400</xdr:colOff>
      <xdr:row>88</xdr:row>
      <xdr:rowOff>147320</xdr:rowOff>
    </xdr:to>
    <xdr:sp macro="" textlink="">
      <xdr:nvSpPr>
        <xdr:cNvPr id="281" name="円/楕円 280"/>
        <xdr:cNvSpPr/>
      </xdr:nvSpPr>
      <xdr:spPr>
        <a:xfrm>
          <a:off x="13462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132097</xdr:rowOff>
    </xdr:from>
    <xdr:ext cx="762000" cy="259045"/>
    <xdr:sp macro="" textlink="">
      <xdr:nvSpPr>
        <xdr:cNvPr id="282" name="テキスト ボックス 281"/>
        <xdr:cNvSpPr txBox="1"/>
      </xdr:nvSpPr>
      <xdr:spPr>
        <a:xfrm>
          <a:off x="13131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[4.68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昨年度に引き続き、人口千人当たり職員数は減少し、</a:t>
          </a:r>
          <a:r>
            <a:rPr kumimoji="1" lang="ja-JP" altLang="ja-JP" sz="1200">
              <a:solidFill>
                <a:schemeClr val="dk1"/>
              </a:solidFill>
              <a:effectLst/>
              <a:latin typeface="+mn-lt"/>
              <a:ea typeface="+mn-ea"/>
              <a:cs typeface="+mn-cs"/>
            </a:rPr>
            <a:t>類似団体中、最も低い数値である。</a:t>
          </a:r>
          <a:endParaRPr lang="ja-JP" altLang="ja-JP" sz="1200">
            <a:effectLst/>
          </a:endParaRPr>
        </a:p>
        <a:p>
          <a:r>
            <a:rPr kumimoji="1" lang="ja-JP" altLang="ja-JP" sz="1200">
              <a:solidFill>
                <a:schemeClr val="dk1"/>
              </a:solidFill>
              <a:effectLst/>
              <a:latin typeface="+mn-lt"/>
              <a:ea typeface="+mn-ea"/>
              <a:cs typeface="+mn-cs"/>
            </a:rPr>
            <a:t>　これは、定員適正化計画に基づく退職者一部不補充や平成１６年度からの高浜市構造改革推進委員会報告書に基づく民間委託などを推進し、行政のスリム化を</a:t>
          </a:r>
          <a:r>
            <a:rPr kumimoji="1" lang="ja-JP" altLang="en-US" sz="1200">
              <a:solidFill>
                <a:schemeClr val="dk1"/>
              </a:solidFill>
              <a:effectLst/>
              <a:latin typeface="+mn-lt"/>
              <a:ea typeface="+mn-ea"/>
              <a:cs typeface="+mn-cs"/>
            </a:rPr>
            <a:t>行った</a:t>
          </a:r>
          <a:r>
            <a:rPr kumimoji="1" lang="ja-JP" altLang="ja-JP" sz="1200">
              <a:solidFill>
                <a:schemeClr val="dk1"/>
              </a:solidFill>
              <a:effectLst/>
              <a:latin typeface="+mn-lt"/>
              <a:ea typeface="+mn-ea"/>
              <a:cs typeface="+mn-cs"/>
            </a:rPr>
            <a:t>結果である。</a:t>
          </a:r>
          <a:endParaRPr lang="ja-JP" altLang="ja-JP" sz="1200">
            <a:effectLst/>
          </a:endParaRPr>
        </a:p>
        <a:p>
          <a:r>
            <a:rPr kumimoji="1" lang="ja-JP" altLang="ja-JP" sz="1200">
              <a:solidFill>
                <a:schemeClr val="dk1"/>
              </a:solidFill>
              <a:effectLst/>
              <a:latin typeface="+mn-lt"/>
              <a:ea typeface="+mn-ea"/>
              <a:cs typeface="+mn-cs"/>
            </a:rPr>
            <a:t>　今後も</a:t>
          </a:r>
          <a:r>
            <a:rPr kumimoji="1" lang="ja-JP" altLang="en-US" sz="1200">
              <a:solidFill>
                <a:schemeClr val="dk1"/>
              </a:solidFill>
              <a:effectLst/>
              <a:latin typeface="+mn-lt"/>
              <a:ea typeface="+mn-ea"/>
              <a:cs typeface="+mn-cs"/>
            </a:rPr>
            <a:t>引き続き、</a:t>
          </a:r>
          <a:r>
            <a:rPr kumimoji="1" lang="ja-JP" altLang="ja-JP" sz="1200">
              <a:solidFill>
                <a:schemeClr val="dk1"/>
              </a:solidFill>
              <a:effectLst/>
              <a:latin typeface="+mn-lt"/>
              <a:ea typeface="+mn-ea"/>
              <a:cs typeface="+mn-cs"/>
            </a:rPr>
            <a:t>職員の適正配置や業務改善・民間委託など</a:t>
          </a:r>
          <a:r>
            <a:rPr kumimoji="1" lang="ja-JP" altLang="en-US" sz="1200">
              <a:solidFill>
                <a:schemeClr val="dk1"/>
              </a:solidFill>
              <a:effectLst/>
              <a:latin typeface="+mn-lt"/>
              <a:ea typeface="+mn-ea"/>
              <a:cs typeface="+mn-cs"/>
            </a:rPr>
            <a:t>を</a:t>
          </a:r>
          <a:r>
            <a:rPr kumimoji="1" lang="ja-JP" altLang="ja-JP" sz="1200">
              <a:solidFill>
                <a:schemeClr val="dk1"/>
              </a:solidFill>
              <a:effectLst/>
              <a:latin typeface="+mn-lt"/>
              <a:ea typeface="+mn-ea"/>
              <a:cs typeface="+mn-cs"/>
            </a:rPr>
            <a:t>推進</a:t>
          </a:r>
          <a:r>
            <a:rPr kumimoji="1" lang="ja-JP" altLang="en-US" sz="1200">
              <a:solidFill>
                <a:schemeClr val="dk1"/>
              </a:solidFill>
              <a:effectLst/>
              <a:latin typeface="+mn-lt"/>
              <a:ea typeface="+mn-ea"/>
              <a:cs typeface="+mn-cs"/>
            </a:rPr>
            <a:t>し</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より</a:t>
          </a:r>
          <a:r>
            <a:rPr kumimoji="1" lang="ja-JP" altLang="ja-JP" sz="1200">
              <a:solidFill>
                <a:schemeClr val="dk1"/>
              </a:solidFill>
              <a:effectLst/>
              <a:latin typeface="+mn-lt"/>
              <a:ea typeface="+mn-ea"/>
              <a:cs typeface="+mn-cs"/>
            </a:rPr>
            <a:t>効率的な行政運営を行っていく。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58</xdr:row>
      <xdr:rowOff>106317</xdr:rowOff>
    </xdr:from>
    <xdr:to>
      <xdr:col>24</xdr:col>
      <xdr:colOff>558800</xdr:colOff>
      <xdr:row>58</xdr:row>
      <xdr:rowOff>121829</xdr:rowOff>
    </xdr:to>
    <xdr:cxnSp macro="">
      <xdr:nvCxnSpPr>
        <xdr:cNvPr id="319" name="直線コネクタ 318"/>
        <xdr:cNvCxnSpPr/>
      </xdr:nvCxnSpPr>
      <xdr:spPr>
        <a:xfrm flipV="1">
          <a:off x="16179800" y="10050417"/>
          <a:ext cx="8382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58</xdr:row>
      <xdr:rowOff>121829</xdr:rowOff>
    </xdr:from>
    <xdr:to>
      <xdr:col>23</xdr:col>
      <xdr:colOff>406400</xdr:colOff>
      <xdr:row>58</xdr:row>
      <xdr:rowOff>140788</xdr:rowOff>
    </xdr:to>
    <xdr:cxnSp macro="">
      <xdr:nvCxnSpPr>
        <xdr:cNvPr id="322" name="直線コネクタ 321"/>
        <xdr:cNvCxnSpPr/>
      </xdr:nvCxnSpPr>
      <xdr:spPr>
        <a:xfrm flipV="1">
          <a:off x="15290800" y="10065929"/>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140788</xdr:rowOff>
    </xdr:from>
    <xdr:to>
      <xdr:col>22</xdr:col>
      <xdr:colOff>203200</xdr:colOff>
      <xdr:row>58</xdr:row>
      <xdr:rowOff>151130</xdr:rowOff>
    </xdr:to>
    <xdr:cxnSp macro="">
      <xdr:nvCxnSpPr>
        <xdr:cNvPr id="325" name="直線コネクタ 324"/>
        <xdr:cNvCxnSpPr/>
      </xdr:nvCxnSpPr>
      <xdr:spPr>
        <a:xfrm flipV="1">
          <a:off x="14401800" y="10084888"/>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136706</xdr:rowOff>
    </xdr:from>
    <xdr:to>
      <xdr:col>22</xdr:col>
      <xdr:colOff>254000</xdr:colOff>
      <xdr:row>63</xdr:row>
      <xdr:rowOff>66856</xdr:rowOff>
    </xdr:to>
    <xdr:sp macro="" textlink="">
      <xdr:nvSpPr>
        <xdr:cNvPr id="326" name="フローチャート : 判断 325"/>
        <xdr:cNvSpPr/>
      </xdr:nvSpPr>
      <xdr:spPr>
        <a:xfrm>
          <a:off x="15240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51633</xdr:rowOff>
    </xdr:from>
    <xdr:ext cx="762000" cy="259045"/>
    <xdr:sp macro="" textlink="">
      <xdr:nvSpPr>
        <xdr:cNvPr id="327" name="テキスト ボックス 326"/>
        <xdr:cNvSpPr txBox="1"/>
      </xdr:nvSpPr>
      <xdr:spPr>
        <a:xfrm>
          <a:off x="14909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151130</xdr:rowOff>
    </xdr:from>
    <xdr:to>
      <xdr:col>21</xdr:col>
      <xdr:colOff>0</xdr:colOff>
      <xdr:row>58</xdr:row>
      <xdr:rowOff>151130</xdr:rowOff>
    </xdr:to>
    <xdr:cxnSp macro="">
      <xdr:nvCxnSpPr>
        <xdr:cNvPr id="328" name="直線コネクタ 327"/>
        <xdr:cNvCxnSpPr/>
      </xdr:nvCxnSpPr>
      <xdr:spPr>
        <a:xfrm>
          <a:off x="13512800" y="100952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124641</xdr:rowOff>
    </xdr:from>
    <xdr:to>
      <xdr:col>21</xdr:col>
      <xdr:colOff>50800</xdr:colOff>
      <xdr:row>63</xdr:row>
      <xdr:rowOff>54791</xdr:rowOff>
    </xdr:to>
    <xdr:sp macro="" textlink="">
      <xdr:nvSpPr>
        <xdr:cNvPr id="329" name="フローチャート : 判断 328"/>
        <xdr:cNvSpPr/>
      </xdr:nvSpPr>
      <xdr:spPr>
        <a:xfrm>
          <a:off x="14351000" y="10754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39568</xdr:rowOff>
    </xdr:from>
    <xdr:ext cx="762000" cy="259045"/>
    <xdr:sp macro="" textlink="">
      <xdr:nvSpPr>
        <xdr:cNvPr id="330" name="テキスト ボックス 329"/>
        <xdr:cNvSpPr txBox="1"/>
      </xdr:nvSpPr>
      <xdr:spPr>
        <a:xfrm>
          <a:off x="14020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136706</xdr:rowOff>
    </xdr:from>
    <xdr:to>
      <xdr:col>19</xdr:col>
      <xdr:colOff>533400</xdr:colOff>
      <xdr:row>63</xdr:row>
      <xdr:rowOff>66856</xdr:rowOff>
    </xdr:to>
    <xdr:sp macro="" textlink="">
      <xdr:nvSpPr>
        <xdr:cNvPr id="331" name="フローチャート : 判断 330"/>
        <xdr:cNvSpPr/>
      </xdr:nvSpPr>
      <xdr:spPr>
        <a:xfrm>
          <a:off x="13462000" y="1076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51633</xdr:rowOff>
    </xdr:from>
    <xdr:ext cx="762000" cy="259045"/>
    <xdr:sp macro="" textlink="">
      <xdr:nvSpPr>
        <xdr:cNvPr id="332" name="テキスト ボックス 331"/>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55517</xdr:rowOff>
    </xdr:from>
    <xdr:to>
      <xdr:col>24</xdr:col>
      <xdr:colOff>609600</xdr:colOff>
      <xdr:row>58</xdr:row>
      <xdr:rowOff>157117</xdr:rowOff>
    </xdr:to>
    <xdr:sp macro="" textlink="">
      <xdr:nvSpPr>
        <xdr:cNvPr id="338" name="円/楕円 337"/>
        <xdr:cNvSpPr/>
      </xdr:nvSpPr>
      <xdr:spPr>
        <a:xfrm>
          <a:off x="16967200" y="999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148244</xdr:rowOff>
    </xdr:from>
    <xdr:ext cx="762000" cy="259045"/>
    <xdr:sp macro="" textlink="">
      <xdr:nvSpPr>
        <xdr:cNvPr id="339" name="定員管理の状況該当値テキスト"/>
        <xdr:cNvSpPr txBox="1"/>
      </xdr:nvSpPr>
      <xdr:spPr>
        <a:xfrm>
          <a:off x="17106900" y="9920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71029</xdr:rowOff>
    </xdr:from>
    <xdr:to>
      <xdr:col>23</xdr:col>
      <xdr:colOff>457200</xdr:colOff>
      <xdr:row>59</xdr:row>
      <xdr:rowOff>1179</xdr:rowOff>
    </xdr:to>
    <xdr:sp macro="" textlink="">
      <xdr:nvSpPr>
        <xdr:cNvPr id="340" name="円/楕円 339"/>
        <xdr:cNvSpPr/>
      </xdr:nvSpPr>
      <xdr:spPr>
        <a:xfrm>
          <a:off x="16129000" y="1001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11356</xdr:rowOff>
    </xdr:from>
    <xdr:ext cx="736600" cy="259045"/>
    <xdr:sp macro="" textlink="">
      <xdr:nvSpPr>
        <xdr:cNvPr id="341" name="テキスト ボックス 340"/>
        <xdr:cNvSpPr txBox="1"/>
      </xdr:nvSpPr>
      <xdr:spPr>
        <a:xfrm>
          <a:off x="15798800" y="9784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89988</xdr:rowOff>
    </xdr:from>
    <xdr:to>
      <xdr:col>22</xdr:col>
      <xdr:colOff>254000</xdr:colOff>
      <xdr:row>59</xdr:row>
      <xdr:rowOff>20138</xdr:rowOff>
    </xdr:to>
    <xdr:sp macro="" textlink="">
      <xdr:nvSpPr>
        <xdr:cNvPr id="342" name="円/楕円 341"/>
        <xdr:cNvSpPr/>
      </xdr:nvSpPr>
      <xdr:spPr>
        <a:xfrm>
          <a:off x="15240000" y="10034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30315</xdr:rowOff>
    </xdr:from>
    <xdr:ext cx="762000" cy="259045"/>
    <xdr:sp macro="" textlink="">
      <xdr:nvSpPr>
        <xdr:cNvPr id="343" name="テキスト ボックス 342"/>
        <xdr:cNvSpPr txBox="1"/>
      </xdr:nvSpPr>
      <xdr:spPr>
        <a:xfrm>
          <a:off x="14909800" y="9802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4.88</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100330</xdr:rowOff>
    </xdr:from>
    <xdr:to>
      <xdr:col>21</xdr:col>
      <xdr:colOff>50800</xdr:colOff>
      <xdr:row>59</xdr:row>
      <xdr:rowOff>30480</xdr:rowOff>
    </xdr:to>
    <xdr:sp macro="" textlink="">
      <xdr:nvSpPr>
        <xdr:cNvPr id="344" name="円/楕円 343"/>
        <xdr:cNvSpPr/>
      </xdr:nvSpPr>
      <xdr:spPr>
        <a:xfrm>
          <a:off x="14351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40657</xdr:rowOff>
    </xdr:from>
    <xdr:ext cx="762000" cy="259045"/>
    <xdr:sp macro="" textlink="">
      <xdr:nvSpPr>
        <xdr:cNvPr id="345" name="テキスト ボックス 344"/>
        <xdr:cNvSpPr txBox="1"/>
      </xdr:nvSpPr>
      <xdr:spPr>
        <a:xfrm>
          <a:off x="14020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100330</xdr:rowOff>
    </xdr:from>
    <xdr:to>
      <xdr:col>19</xdr:col>
      <xdr:colOff>533400</xdr:colOff>
      <xdr:row>59</xdr:row>
      <xdr:rowOff>30480</xdr:rowOff>
    </xdr:to>
    <xdr:sp macro="" textlink="">
      <xdr:nvSpPr>
        <xdr:cNvPr id="346" name="円/楕円 345"/>
        <xdr:cNvSpPr/>
      </xdr:nvSpPr>
      <xdr:spPr>
        <a:xfrm>
          <a:off x="13462000" y="1004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40657</xdr:rowOff>
    </xdr:from>
    <xdr:ext cx="762000" cy="259045"/>
    <xdr:sp macro="" textlink="">
      <xdr:nvSpPr>
        <xdr:cNvPr id="347" name="テキスト ボックス 346"/>
        <xdr:cNvSpPr txBox="1"/>
      </xdr:nvSpPr>
      <xdr:spPr>
        <a:xfrm>
          <a:off x="13131800" y="981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 0.4%]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引き続き類似団体平均を大きく下回っており、昨年度同様、類似団体内順位が１位となった。これは新規地方債の発行の抑制、繰上償還（平成１７年度：２億円、平成２０年度：３億円）の実施、及び過去の大規模事業の地方債償還終了に伴うものである。</a:t>
          </a:r>
        </a:p>
        <a:p>
          <a:r>
            <a:rPr kumimoji="1" lang="ja-JP" altLang="en-US" sz="1200">
              <a:latin typeface="ＭＳ Ｐゴシック"/>
            </a:rPr>
            <a:t>　しかし、平成３０年度以降、公共施設の更新等により多額の起債を発行することが想定されるため、今後の比率は上昇する可能性が高い。</a:t>
          </a:r>
          <a:r>
            <a:rPr kumimoji="1" lang="ja-JP" altLang="ja-JP" sz="1200">
              <a:solidFill>
                <a:schemeClr val="dk1"/>
              </a:solidFill>
              <a:effectLst/>
              <a:latin typeface="+mn-lt"/>
              <a:ea typeface="+mn-ea"/>
              <a:cs typeface="+mn-cs"/>
            </a:rPr>
            <a:t>現在の社会情勢や当市の財政状況</a:t>
          </a:r>
          <a:r>
            <a:rPr kumimoji="1" lang="ja-JP" altLang="en-US" sz="1200">
              <a:solidFill>
                <a:schemeClr val="dk1"/>
              </a:solidFill>
              <a:effectLst/>
              <a:latin typeface="+mn-lt"/>
              <a:ea typeface="+mn-ea"/>
              <a:cs typeface="+mn-cs"/>
            </a:rPr>
            <a:t>を鑑み</a:t>
          </a:r>
          <a:r>
            <a:rPr kumimoji="1" lang="ja-JP" altLang="ja-JP" sz="1200">
              <a:solidFill>
                <a:schemeClr val="dk1"/>
              </a:solidFill>
              <a:effectLst/>
              <a:latin typeface="+mn-lt"/>
              <a:ea typeface="+mn-ea"/>
              <a:cs typeface="+mn-cs"/>
            </a:rPr>
            <a:t>、緊急度・住民ニーズを的確に把握した事業選択をすることで起債の有効活用をし、</a:t>
          </a:r>
          <a:r>
            <a:rPr kumimoji="1" lang="ja-JP" altLang="en-US" sz="1200">
              <a:latin typeface="ＭＳ Ｐゴシック"/>
            </a:rPr>
            <a:t>起債に大きく頼ることのない財政運営に努めていく。</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35</xdr:row>
      <xdr:rowOff>147743</xdr:rowOff>
    </xdr:from>
    <xdr:to>
      <xdr:col>24</xdr:col>
      <xdr:colOff>558800</xdr:colOff>
      <xdr:row>36</xdr:row>
      <xdr:rowOff>88900</xdr:rowOff>
    </xdr:to>
    <xdr:cxnSp macro="">
      <xdr:nvCxnSpPr>
        <xdr:cNvPr id="381" name="直線コネクタ 380"/>
        <xdr:cNvCxnSpPr/>
      </xdr:nvCxnSpPr>
      <xdr:spPr>
        <a:xfrm flipV="1">
          <a:off x="16179800" y="6148493"/>
          <a:ext cx="8382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36</xdr:row>
      <xdr:rowOff>88900</xdr:rowOff>
    </xdr:from>
    <xdr:to>
      <xdr:col>23</xdr:col>
      <xdr:colOff>406400</xdr:colOff>
      <xdr:row>37</xdr:row>
      <xdr:rowOff>5927</xdr:rowOff>
    </xdr:to>
    <xdr:cxnSp macro="">
      <xdr:nvCxnSpPr>
        <xdr:cNvPr id="384" name="直線コネクタ 383"/>
        <xdr:cNvCxnSpPr/>
      </xdr:nvCxnSpPr>
      <xdr:spPr>
        <a:xfrm flipV="1">
          <a:off x="15290800" y="62611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6" name="テキスト ボックス 385"/>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5927</xdr:rowOff>
    </xdr:from>
    <xdr:to>
      <xdr:col>22</xdr:col>
      <xdr:colOff>203200</xdr:colOff>
      <xdr:row>37</xdr:row>
      <xdr:rowOff>150707</xdr:rowOff>
    </xdr:to>
    <xdr:cxnSp macro="">
      <xdr:nvCxnSpPr>
        <xdr:cNvPr id="387" name="直線コネクタ 386"/>
        <xdr:cNvCxnSpPr/>
      </xdr:nvCxnSpPr>
      <xdr:spPr>
        <a:xfrm flipV="1">
          <a:off x="14401800" y="6349577"/>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108373</xdr:rowOff>
    </xdr:from>
    <xdr:to>
      <xdr:col>22</xdr:col>
      <xdr:colOff>254000</xdr:colOff>
      <xdr:row>41</xdr:row>
      <xdr:rowOff>38523</xdr:rowOff>
    </xdr:to>
    <xdr:sp macro="" textlink="">
      <xdr:nvSpPr>
        <xdr:cNvPr id="388" name="フローチャート : 判断 387"/>
        <xdr:cNvSpPr/>
      </xdr:nvSpPr>
      <xdr:spPr>
        <a:xfrm>
          <a:off x="15240000" y="696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23300</xdr:rowOff>
    </xdr:from>
    <xdr:ext cx="762000" cy="259045"/>
    <xdr:sp macro="" textlink="">
      <xdr:nvSpPr>
        <xdr:cNvPr id="389" name="テキスト ボックス 388"/>
        <xdr:cNvSpPr txBox="1"/>
      </xdr:nvSpPr>
      <xdr:spPr>
        <a:xfrm>
          <a:off x="14909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150707</xdr:rowOff>
    </xdr:from>
    <xdr:to>
      <xdr:col>21</xdr:col>
      <xdr:colOff>0</xdr:colOff>
      <xdr:row>38</xdr:row>
      <xdr:rowOff>51646</xdr:rowOff>
    </xdr:to>
    <xdr:cxnSp macro="">
      <xdr:nvCxnSpPr>
        <xdr:cNvPr id="390" name="直線コネクタ 389"/>
        <xdr:cNvCxnSpPr/>
      </xdr:nvCxnSpPr>
      <xdr:spPr>
        <a:xfrm flipV="1">
          <a:off x="13512800" y="6494357"/>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25400</xdr:rowOff>
    </xdr:from>
    <xdr:to>
      <xdr:col>21</xdr:col>
      <xdr:colOff>50800</xdr:colOff>
      <xdr:row>41</xdr:row>
      <xdr:rowOff>127000</xdr:rowOff>
    </xdr:to>
    <xdr:sp macro="" textlink="">
      <xdr:nvSpPr>
        <xdr:cNvPr id="391" name="フローチャート : 判断 390"/>
        <xdr:cNvSpPr/>
      </xdr:nvSpPr>
      <xdr:spPr>
        <a:xfrm>
          <a:off x="14351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392" name="テキスト ボックス 391"/>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3" name="フローチャート : 判断 392"/>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12717</xdr:rowOff>
    </xdr:from>
    <xdr:ext cx="762000" cy="259045"/>
    <xdr:sp macro="" textlink="">
      <xdr:nvSpPr>
        <xdr:cNvPr id="394" name="テキスト ボックス 393"/>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35</xdr:row>
      <xdr:rowOff>96943</xdr:rowOff>
    </xdr:from>
    <xdr:to>
      <xdr:col>24</xdr:col>
      <xdr:colOff>609600</xdr:colOff>
      <xdr:row>36</xdr:row>
      <xdr:rowOff>27093</xdr:rowOff>
    </xdr:to>
    <xdr:sp macro="" textlink="">
      <xdr:nvSpPr>
        <xdr:cNvPr id="400" name="円/楕円 399"/>
        <xdr:cNvSpPr/>
      </xdr:nvSpPr>
      <xdr:spPr>
        <a:xfrm>
          <a:off x="16967200" y="6097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18220</xdr:rowOff>
    </xdr:from>
    <xdr:ext cx="762000" cy="259045"/>
    <xdr:sp macro="" textlink="">
      <xdr:nvSpPr>
        <xdr:cNvPr id="401" name="公債費負担の状況該当値テキスト"/>
        <xdr:cNvSpPr txBox="1"/>
      </xdr:nvSpPr>
      <xdr:spPr>
        <a:xfrm>
          <a:off x="17106900" y="6018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a:rPr>
            <a:t>△ </a:t>
          </a:r>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38100</xdr:rowOff>
    </xdr:from>
    <xdr:to>
      <xdr:col>23</xdr:col>
      <xdr:colOff>457200</xdr:colOff>
      <xdr:row>36</xdr:row>
      <xdr:rowOff>139700</xdr:rowOff>
    </xdr:to>
    <xdr:sp macro="" textlink="">
      <xdr:nvSpPr>
        <xdr:cNvPr id="402" name="円/楕円 401"/>
        <xdr:cNvSpPr/>
      </xdr:nvSpPr>
      <xdr:spPr>
        <a:xfrm>
          <a:off x="16129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34</xdr:row>
      <xdr:rowOff>149877</xdr:rowOff>
    </xdr:from>
    <xdr:ext cx="736600" cy="259045"/>
    <xdr:sp macro="" textlink="">
      <xdr:nvSpPr>
        <xdr:cNvPr id="403" name="テキスト ボックス 402"/>
        <xdr:cNvSpPr txBox="1"/>
      </xdr:nvSpPr>
      <xdr:spPr>
        <a:xfrm>
          <a:off x="15798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126577</xdr:rowOff>
    </xdr:from>
    <xdr:to>
      <xdr:col>22</xdr:col>
      <xdr:colOff>254000</xdr:colOff>
      <xdr:row>37</xdr:row>
      <xdr:rowOff>56727</xdr:rowOff>
    </xdr:to>
    <xdr:sp macro="" textlink="">
      <xdr:nvSpPr>
        <xdr:cNvPr id="404" name="円/楕円 403"/>
        <xdr:cNvSpPr/>
      </xdr:nvSpPr>
      <xdr:spPr>
        <a:xfrm>
          <a:off x="15240000" y="629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66904</xdr:rowOff>
    </xdr:from>
    <xdr:ext cx="762000" cy="259045"/>
    <xdr:sp macro="" textlink="">
      <xdr:nvSpPr>
        <xdr:cNvPr id="405" name="テキスト ボックス 404"/>
        <xdr:cNvSpPr txBox="1"/>
      </xdr:nvSpPr>
      <xdr:spPr>
        <a:xfrm>
          <a:off x="14909800" y="6067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99907</xdr:rowOff>
    </xdr:from>
    <xdr:to>
      <xdr:col>21</xdr:col>
      <xdr:colOff>50800</xdr:colOff>
      <xdr:row>38</xdr:row>
      <xdr:rowOff>30057</xdr:rowOff>
    </xdr:to>
    <xdr:sp macro="" textlink="">
      <xdr:nvSpPr>
        <xdr:cNvPr id="406" name="円/楕円 405"/>
        <xdr:cNvSpPr/>
      </xdr:nvSpPr>
      <xdr:spPr>
        <a:xfrm>
          <a:off x="14351000" y="644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40234</xdr:rowOff>
    </xdr:from>
    <xdr:ext cx="762000" cy="259045"/>
    <xdr:sp macro="" textlink="">
      <xdr:nvSpPr>
        <xdr:cNvPr id="407" name="テキスト ボックス 406"/>
        <xdr:cNvSpPr txBox="1"/>
      </xdr:nvSpPr>
      <xdr:spPr>
        <a:xfrm>
          <a:off x="14020800" y="621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846</xdr:rowOff>
    </xdr:from>
    <xdr:to>
      <xdr:col>19</xdr:col>
      <xdr:colOff>533400</xdr:colOff>
      <xdr:row>38</xdr:row>
      <xdr:rowOff>102446</xdr:rowOff>
    </xdr:to>
    <xdr:sp macro="" textlink="">
      <xdr:nvSpPr>
        <xdr:cNvPr id="408" name="円/楕円 407"/>
        <xdr:cNvSpPr/>
      </xdr:nvSpPr>
      <xdr:spPr>
        <a:xfrm>
          <a:off x="13462000" y="651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112624</xdr:rowOff>
    </xdr:from>
    <xdr:ext cx="762000" cy="259045"/>
    <xdr:sp macro="" textlink="">
      <xdr:nvSpPr>
        <xdr:cNvPr id="409" name="テキスト ボックス 408"/>
        <xdr:cNvSpPr txBox="1"/>
      </xdr:nvSpPr>
      <xdr:spPr>
        <a:xfrm>
          <a:off x="13131800" y="628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を大きく下回っており、平成２８年度は４年連続して類似団体内順位が１位となった。主な要因としては、高浜市構造改革推進委員会報告書に基づく繰上償還による地方債残高の減や新規地方債の発行の抑制等によるものである。</a:t>
          </a:r>
        </a:p>
        <a:p>
          <a:r>
            <a:rPr kumimoji="1" lang="ja-JP" altLang="en-US" sz="1100">
              <a:latin typeface="ＭＳ Ｐゴシック"/>
            </a:rPr>
            <a:t>　将来世代への負担を軽減するため、「プライマリーバランス黒字の堅持」を目標として掲げ、実行してきたが、今後は公共施設の更新等による多額の起債の発行が考えられるため、比率が上昇することが見込まれる。</a:t>
          </a:r>
          <a:endParaRPr kumimoji="1" lang="en-US" altLang="ja-JP" sz="1100">
            <a:latin typeface="ＭＳ Ｐゴシック"/>
          </a:endParaRPr>
        </a:p>
        <a:p>
          <a:r>
            <a:rPr kumimoji="1" lang="ja-JP" altLang="en-US" sz="1100">
              <a:latin typeface="ＭＳ Ｐゴシック"/>
            </a:rPr>
            <a:t>　現在の社会情勢や当市の財政状況を鑑み、緊急度・住民ニーズを的確に把握した事業選択をすることで</a:t>
          </a:r>
          <a:r>
            <a:rPr kumimoji="1" lang="ja-JP" altLang="ja-JP" sz="1100">
              <a:solidFill>
                <a:schemeClr val="dk1"/>
              </a:solidFill>
              <a:effectLst/>
              <a:latin typeface="+mn-lt"/>
              <a:ea typeface="+mn-ea"/>
              <a:cs typeface="+mn-cs"/>
            </a:rPr>
            <a:t>起債の有効活用をし、</a:t>
          </a:r>
          <a:r>
            <a:rPr kumimoji="1" lang="ja-JP" altLang="en-US" sz="1100">
              <a:latin typeface="ＭＳ Ｐゴシック"/>
            </a:rPr>
            <a:t>自主財源の規模に応じた身の丈に合った財政運営を堅持していく。</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140860</xdr:rowOff>
    </xdr:from>
    <xdr:ext cx="762000" cy="259045"/>
    <xdr:sp macro="" textlink="">
      <xdr:nvSpPr>
        <xdr:cNvPr id="443" name="将来負担の状況平均値テキスト"/>
        <xdr:cNvSpPr txBox="1"/>
      </xdr:nvSpPr>
      <xdr:spPr>
        <a:xfrm>
          <a:off x="17106900" y="2712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4" name="フローチャート : 判断 443"/>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5" name="フローチャート : 判断 444"/>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6" name="テキスト ボックス 445"/>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139023</xdr:rowOff>
    </xdr:from>
    <xdr:to>
      <xdr:col>22</xdr:col>
      <xdr:colOff>254000</xdr:colOff>
      <xdr:row>16</xdr:row>
      <xdr:rowOff>69173</xdr:rowOff>
    </xdr:to>
    <xdr:sp macro="" textlink="">
      <xdr:nvSpPr>
        <xdr:cNvPr id="447" name="フローチャート : 判断 446"/>
        <xdr:cNvSpPr/>
      </xdr:nvSpPr>
      <xdr:spPr>
        <a:xfrm>
          <a:off x="15240000" y="271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79350</xdr:rowOff>
    </xdr:from>
    <xdr:ext cx="762000" cy="259045"/>
    <xdr:sp macro="" textlink="">
      <xdr:nvSpPr>
        <xdr:cNvPr id="448" name="テキスト ボックス 447"/>
        <xdr:cNvSpPr txBox="1"/>
      </xdr:nvSpPr>
      <xdr:spPr>
        <a:xfrm>
          <a:off x="14909800" y="2479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20</xdr:col>
      <xdr:colOff>635000</xdr:colOff>
      <xdr:row>16</xdr:row>
      <xdr:rowOff>1355</xdr:rowOff>
    </xdr:from>
    <xdr:to>
      <xdr:col>21</xdr:col>
      <xdr:colOff>50800</xdr:colOff>
      <xdr:row>16</xdr:row>
      <xdr:rowOff>102955</xdr:rowOff>
    </xdr:to>
    <xdr:sp macro="" textlink="">
      <xdr:nvSpPr>
        <xdr:cNvPr id="449" name="フローチャート : 判断 448"/>
        <xdr:cNvSpPr/>
      </xdr:nvSpPr>
      <xdr:spPr>
        <a:xfrm>
          <a:off x="143510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113132</xdr:rowOff>
    </xdr:from>
    <xdr:ext cx="762000" cy="259045"/>
    <xdr:sp macro="" textlink="">
      <xdr:nvSpPr>
        <xdr:cNvPr id="450" name="テキスト ボックス 449"/>
        <xdr:cNvSpPr txBox="1"/>
      </xdr:nvSpPr>
      <xdr:spPr>
        <a:xfrm>
          <a:off x="14020800" y="2513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96266</xdr:rowOff>
    </xdr:from>
    <xdr:to>
      <xdr:col>19</xdr:col>
      <xdr:colOff>533400</xdr:colOff>
      <xdr:row>17</xdr:row>
      <xdr:rowOff>26416</xdr:rowOff>
    </xdr:to>
    <xdr:sp macro="" textlink="">
      <xdr:nvSpPr>
        <xdr:cNvPr id="451" name="フローチャート : 判断 450"/>
        <xdr:cNvSpPr/>
      </xdr:nvSpPr>
      <xdr:spPr>
        <a:xfrm>
          <a:off x="13462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36593</xdr:rowOff>
    </xdr:from>
    <xdr:ext cx="762000" cy="259045"/>
    <xdr:sp macro="" textlink="">
      <xdr:nvSpPr>
        <xdr:cNvPr id="452" name="テキスト ボックス 451"/>
        <xdr:cNvSpPr txBox="1"/>
      </xdr:nvSpPr>
      <xdr:spPr>
        <a:xfrm>
          <a:off x="13131800" y="2608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愛知県高浜市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47,472
44,580
13.11
15,126,869
14,239,080
858,835
9,054,393
7,171,159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類似団体平均と比較すると、人件費にかかる経常収支比率は低い水準にある。</a:t>
          </a:r>
        </a:p>
        <a:p>
          <a:r>
            <a:rPr kumimoji="1" lang="ja-JP" altLang="en-US" sz="1100">
              <a:latin typeface="ＭＳ Ｐゴシック"/>
            </a:rPr>
            <a:t>　この要因は、</a:t>
          </a:r>
          <a:r>
            <a:rPr kumimoji="1" lang="ja-JP" altLang="ja-JP" sz="1100">
              <a:solidFill>
                <a:schemeClr val="dk1"/>
              </a:solidFill>
              <a:effectLst/>
              <a:latin typeface="+mn-lt"/>
              <a:ea typeface="+mn-ea"/>
              <a:cs typeface="+mn-cs"/>
            </a:rPr>
            <a:t>早期から</a:t>
          </a:r>
          <a:r>
            <a:rPr kumimoji="1" lang="ja-JP" altLang="en-US" sz="1100">
              <a:latin typeface="ＭＳ Ｐゴシック"/>
            </a:rPr>
            <a:t>「組織構造改革」や「アウトソーシング戦略」により行政のスリム化を推進し、人件費削減に着手してきたためである。</a:t>
          </a:r>
        </a:p>
        <a:p>
          <a:r>
            <a:rPr kumimoji="1" lang="ja-JP" altLang="en-US" sz="1100">
              <a:latin typeface="ＭＳ Ｐゴシック"/>
            </a:rPr>
            <a:t>　その反面、民間委託等により職員人件費等から委託料（物件費）へシフトしていることに加え、本市においては、ごみ処理業務を一部事務組合が、消防業務を広域連合が行っていることにより人件費相当分の負担金も発生しているため、人件費関連費用を総合的にとらえ、更なる効率的・効果的な財政運営を図っていく。　</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138430</xdr:rowOff>
    </xdr:from>
    <xdr:to>
      <xdr:col>7</xdr:col>
      <xdr:colOff>15875</xdr:colOff>
      <xdr:row>33</xdr:row>
      <xdr:rowOff>161290</xdr:rowOff>
    </xdr:to>
    <xdr:cxnSp macro="">
      <xdr:nvCxnSpPr>
        <xdr:cNvPr id="66" name="直線コネクタ 65"/>
        <xdr:cNvCxnSpPr/>
      </xdr:nvCxnSpPr>
      <xdr:spPr>
        <a:xfrm flipV="1">
          <a:off x="3987800" y="57962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138430</xdr:rowOff>
    </xdr:from>
    <xdr:to>
      <xdr:col>5</xdr:col>
      <xdr:colOff>549275</xdr:colOff>
      <xdr:row>33</xdr:row>
      <xdr:rowOff>161290</xdr:rowOff>
    </xdr:to>
    <xdr:cxnSp macro="">
      <xdr:nvCxnSpPr>
        <xdr:cNvPr id="69" name="直線コネクタ 68"/>
        <xdr:cNvCxnSpPr/>
      </xdr:nvCxnSpPr>
      <xdr:spPr>
        <a:xfrm>
          <a:off x="3098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1" name="テキスト ボックス 70"/>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138430</xdr:rowOff>
    </xdr:from>
    <xdr:to>
      <xdr:col>4</xdr:col>
      <xdr:colOff>346075</xdr:colOff>
      <xdr:row>33</xdr:row>
      <xdr:rowOff>161290</xdr:rowOff>
    </xdr:to>
    <xdr:cxnSp macro="">
      <xdr:nvCxnSpPr>
        <xdr:cNvPr id="72" name="直線コネクタ 71"/>
        <xdr:cNvCxnSpPr/>
      </xdr:nvCxnSpPr>
      <xdr:spPr>
        <a:xfrm flipV="1">
          <a:off x="2209800" y="5796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68580</xdr:rowOff>
    </xdr:from>
    <xdr:to>
      <xdr:col>4</xdr:col>
      <xdr:colOff>396875</xdr:colOff>
      <xdr:row>36</xdr:row>
      <xdr:rowOff>170180</xdr:rowOff>
    </xdr:to>
    <xdr:sp macro="" textlink="">
      <xdr:nvSpPr>
        <xdr:cNvPr id="73" name="フローチャート : 判断 72"/>
        <xdr:cNvSpPr/>
      </xdr:nvSpPr>
      <xdr:spPr>
        <a:xfrm>
          <a:off x="3048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154957</xdr:rowOff>
    </xdr:from>
    <xdr:ext cx="762000" cy="259045"/>
    <xdr:sp macro="" textlink="">
      <xdr:nvSpPr>
        <xdr:cNvPr id="74" name="テキスト ボックス 73"/>
        <xdr:cNvSpPr txBox="1"/>
      </xdr:nvSpPr>
      <xdr:spPr>
        <a:xfrm>
          <a:off x="2717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161290</xdr:rowOff>
    </xdr:from>
    <xdr:to>
      <xdr:col>3</xdr:col>
      <xdr:colOff>142875</xdr:colOff>
      <xdr:row>34</xdr:row>
      <xdr:rowOff>27940</xdr:rowOff>
    </xdr:to>
    <xdr:cxnSp macro="">
      <xdr:nvCxnSpPr>
        <xdr:cNvPr id="75" name="直線コネクタ 74"/>
        <xdr:cNvCxnSpPr/>
      </xdr:nvCxnSpPr>
      <xdr:spPr>
        <a:xfrm flipV="1">
          <a:off x="1320800" y="58191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60960</xdr:rowOff>
    </xdr:from>
    <xdr:to>
      <xdr:col>3</xdr:col>
      <xdr:colOff>193675</xdr:colOff>
      <xdr:row>36</xdr:row>
      <xdr:rowOff>162560</xdr:rowOff>
    </xdr:to>
    <xdr:sp macro="" textlink="">
      <xdr:nvSpPr>
        <xdr:cNvPr id="76" name="フローチャート :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147337</xdr:rowOff>
    </xdr:from>
    <xdr:ext cx="762000" cy="259045"/>
    <xdr:sp macro="" textlink="">
      <xdr:nvSpPr>
        <xdr:cNvPr id="77" name="テキスト ボックス 76"/>
        <xdr:cNvSpPr txBox="1"/>
      </xdr:nvSpPr>
      <xdr:spPr>
        <a:xfrm>
          <a:off x="1828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78" name="フローチャート :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87630</xdr:rowOff>
    </xdr:from>
    <xdr:to>
      <xdr:col>7</xdr:col>
      <xdr:colOff>66675</xdr:colOff>
      <xdr:row>34</xdr:row>
      <xdr:rowOff>17780</xdr:rowOff>
    </xdr:to>
    <xdr:sp macro="" textlink="">
      <xdr:nvSpPr>
        <xdr:cNvPr id="85" name="円/楕円 84"/>
        <xdr:cNvSpPr/>
      </xdr:nvSpPr>
      <xdr:spPr>
        <a:xfrm>
          <a:off x="47752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104157</xdr:rowOff>
    </xdr:from>
    <xdr:ext cx="762000" cy="259045"/>
    <xdr:sp macro="" textlink="">
      <xdr:nvSpPr>
        <xdr:cNvPr id="86" name="人件費該当値テキスト"/>
        <xdr:cNvSpPr txBox="1"/>
      </xdr:nvSpPr>
      <xdr:spPr>
        <a:xfrm>
          <a:off x="4914900" y="559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110490</xdr:rowOff>
    </xdr:from>
    <xdr:to>
      <xdr:col>5</xdr:col>
      <xdr:colOff>600075</xdr:colOff>
      <xdr:row>34</xdr:row>
      <xdr:rowOff>40640</xdr:rowOff>
    </xdr:to>
    <xdr:sp macro="" textlink="">
      <xdr:nvSpPr>
        <xdr:cNvPr id="87" name="円/楕円 86"/>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50817</xdr:rowOff>
    </xdr:from>
    <xdr:ext cx="736600" cy="259045"/>
    <xdr:sp macro="" textlink="">
      <xdr:nvSpPr>
        <xdr:cNvPr id="88" name="テキスト ボックス 87"/>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87630</xdr:rowOff>
    </xdr:from>
    <xdr:to>
      <xdr:col>4</xdr:col>
      <xdr:colOff>396875</xdr:colOff>
      <xdr:row>34</xdr:row>
      <xdr:rowOff>17780</xdr:rowOff>
    </xdr:to>
    <xdr:sp macro="" textlink="">
      <xdr:nvSpPr>
        <xdr:cNvPr id="89" name="円/楕円 88"/>
        <xdr:cNvSpPr/>
      </xdr:nvSpPr>
      <xdr:spPr>
        <a:xfrm>
          <a:off x="3048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27957</xdr:rowOff>
    </xdr:from>
    <xdr:ext cx="762000" cy="259045"/>
    <xdr:sp macro="" textlink="">
      <xdr:nvSpPr>
        <xdr:cNvPr id="90" name="テキスト ボックス 89"/>
        <xdr:cNvSpPr txBox="1"/>
      </xdr:nvSpPr>
      <xdr:spPr>
        <a:xfrm>
          <a:off x="2717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110490</xdr:rowOff>
    </xdr:from>
    <xdr:to>
      <xdr:col>3</xdr:col>
      <xdr:colOff>193675</xdr:colOff>
      <xdr:row>34</xdr:row>
      <xdr:rowOff>40640</xdr:rowOff>
    </xdr:to>
    <xdr:sp macro="" textlink="">
      <xdr:nvSpPr>
        <xdr:cNvPr id="91" name="円/楕円 90"/>
        <xdr:cNvSpPr/>
      </xdr:nvSpPr>
      <xdr:spPr>
        <a:xfrm>
          <a:off x="2159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50817</xdr:rowOff>
    </xdr:from>
    <xdr:ext cx="762000" cy="259045"/>
    <xdr:sp macro="" textlink="">
      <xdr:nvSpPr>
        <xdr:cNvPr id="92" name="テキスト ボックス 91"/>
        <xdr:cNvSpPr txBox="1"/>
      </xdr:nvSpPr>
      <xdr:spPr>
        <a:xfrm>
          <a:off x="1828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33</xdr:row>
      <xdr:rowOff>148590</xdr:rowOff>
    </xdr:from>
    <xdr:to>
      <xdr:col>1</xdr:col>
      <xdr:colOff>676275</xdr:colOff>
      <xdr:row>34</xdr:row>
      <xdr:rowOff>78740</xdr:rowOff>
    </xdr:to>
    <xdr:sp macro="" textlink="">
      <xdr:nvSpPr>
        <xdr:cNvPr id="93" name="円/楕円 92"/>
        <xdr:cNvSpPr/>
      </xdr:nvSpPr>
      <xdr:spPr>
        <a:xfrm>
          <a:off x="12700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88917</xdr:rowOff>
    </xdr:from>
    <xdr:ext cx="762000" cy="259045"/>
    <xdr:sp macro="" textlink="">
      <xdr:nvSpPr>
        <xdr:cNvPr id="94" name="テキスト ボックス 93"/>
        <xdr:cNvSpPr txBox="1"/>
      </xdr:nvSpPr>
      <xdr:spPr>
        <a:xfrm>
          <a:off x="939800" y="557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にかかる経常収支比率が高くなっているのは、高浜市構造改革推進検討委員会報告書に基づき、業務の民間委託・指定管理者制度を推進したことにより、職員人件費等から委託費（物件費）へのシフトが起きているためである。このことは、経常収支比率に占める人件費の割合が類似団体平均と比べても低い水準であるということにも現れ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また、今年度より庁舎のリース料が生じたことが比率を高める要因となった。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引き続き、</a:t>
          </a:r>
          <a:r>
            <a:rPr kumimoji="1" lang="ja-JP" altLang="ja-JP" sz="1100">
              <a:solidFill>
                <a:schemeClr val="dk1"/>
              </a:solidFill>
              <a:effectLst/>
              <a:latin typeface="+mn-lt"/>
              <a:ea typeface="+mn-ea"/>
              <a:cs typeface="+mn-cs"/>
            </a:rPr>
            <a:t>人件費や物件費等を総合的にとらえ、さらなる効率的・効果的な行財政運営を図っていく。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44450</xdr:rowOff>
    </xdr:from>
    <xdr:to>
      <xdr:col>24</xdr:col>
      <xdr:colOff>31750</xdr:colOff>
      <xdr:row>22</xdr:row>
      <xdr:rowOff>0</xdr:rowOff>
    </xdr:to>
    <xdr:cxnSp macro="">
      <xdr:nvCxnSpPr>
        <xdr:cNvPr id="127" name="直線コネクタ 126"/>
        <xdr:cNvCxnSpPr/>
      </xdr:nvCxnSpPr>
      <xdr:spPr>
        <a:xfrm flipV="1">
          <a:off x="15671800" y="36449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95250</xdr:rowOff>
    </xdr:from>
    <xdr:to>
      <xdr:col>22</xdr:col>
      <xdr:colOff>565150</xdr:colOff>
      <xdr:row>22</xdr:row>
      <xdr:rowOff>0</xdr:rowOff>
    </xdr:to>
    <xdr:cxnSp macro="">
      <xdr:nvCxnSpPr>
        <xdr:cNvPr id="130" name="直線コネクタ 129"/>
        <xdr:cNvCxnSpPr/>
      </xdr:nvCxnSpPr>
      <xdr:spPr>
        <a:xfrm>
          <a:off x="14782800" y="369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95250</xdr:rowOff>
    </xdr:from>
    <xdr:to>
      <xdr:col>21</xdr:col>
      <xdr:colOff>361950</xdr:colOff>
      <xdr:row>21</xdr:row>
      <xdr:rowOff>107950</xdr:rowOff>
    </xdr:to>
    <xdr:cxnSp macro="">
      <xdr:nvCxnSpPr>
        <xdr:cNvPr id="133" name="直線コネクタ 132"/>
        <xdr:cNvCxnSpPr/>
      </xdr:nvCxnSpPr>
      <xdr:spPr>
        <a:xfrm flipV="1">
          <a:off x="13893800" y="3695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95250</xdr:rowOff>
    </xdr:from>
    <xdr:to>
      <xdr:col>21</xdr:col>
      <xdr:colOff>412750</xdr:colOff>
      <xdr:row>16</xdr:row>
      <xdr:rowOff>25400</xdr:rowOff>
    </xdr:to>
    <xdr:sp macro="" textlink="">
      <xdr:nvSpPr>
        <xdr:cNvPr id="134" name="フローチャート : 判断 133"/>
        <xdr:cNvSpPr/>
      </xdr:nvSpPr>
      <xdr:spPr>
        <a:xfrm>
          <a:off x="14732000" y="266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35577</xdr:rowOff>
    </xdr:from>
    <xdr:ext cx="762000" cy="259045"/>
    <xdr:sp macro="" textlink="">
      <xdr:nvSpPr>
        <xdr:cNvPr id="135" name="テキスト ボックス 134"/>
        <xdr:cNvSpPr txBox="1"/>
      </xdr:nvSpPr>
      <xdr:spPr>
        <a:xfrm>
          <a:off x="14401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20</xdr:row>
      <xdr:rowOff>127000</xdr:rowOff>
    </xdr:from>
    <xdr:to>
      <xdr:col>20</xdr:col>
      <xdr:colOff>158750</xdr:colOff>
      <xdr:row>21</xdr:row>
      <xdr:rowOff>107950</xdr:rowOff>
    </xdr:to>
    <xdr:cxnSp macro="">
      <xdr:nvCxnSpPr>
        <xdr:cNvPr id="136" name="直線コネクタ 135"/>
        <xdr:cNvCxnSpPr/>
      </xdr:nvCxnSpPr>
      <xdr:spPr>
        <a:xfrm>
          <a:off x="13004800" y="35560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139700</xdr:rowOff>
    </xdr:from>
    <xdr:to>
      <xdr:col>19</xdr:col>
      <xdr:colOff>6350</xdr:colOff>
      <xdr:row>15</xdr:row>
      <xdr:rowOff>69850</xdr:rowOff>
    </xdr:to>
    <xdr:sp macro="" textlink="">
      <xdr:nvSpPr>
        <xdr:cNvPr id="139" name="フローチャート : 判断 138"/>
        <xdr:cNvSpPr/>
      </xdr:nvSpPr>
      <xdr:spPr>
        <a:xfrm>
          <a:off x="12954000" y="254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80027</xdr:rowOff>
    </xdr:from>
    <xdr:ext cx="762000" cy="259045"/>
    <xdr:sp macro="" textlink="">
      <xdr:nvSpPr>
        <xdr:cNvPr id="140" name="テキスト ボックス 139"/>
        <xdr:cNvSpPr txBox="1"/>
      </xdr:nvSpPr>
      <xdr:spPr>
        <a:xfrm>
          <a:off x="126238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165100</xdr:rowOff>
    </xdr:from>
    <xdr:to>
      <xdr:col>24</xdr:col>
      <xdr:colOff>82550</xdr:colOff>
      <xdr:row>21</xdr:row>
      <xdr:rowOff>95250</xdr:rowOff>
    </xdr:to>
    <xdr:sp macro="" textlink="">
      <xdr:nvSpPr>
        <xdr:cNvPr id="146" name="円/楕円 145"/>
        <xdr:cNvSpPr/>
      </xdr:nvSpPr>
      <xdr:spPr>
        <a:xfrm>
          <a:off x="16459200" y="359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73677</xdr:rowOff>
    </xdr:from>
    <xdr:ext cx="762000" cy="259045"/>
    <xdr:sp macro="" textlink="">
      <xdr:nvSpPr>
        <xdr:cNvPr id="147" name="物件費該当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120650</xdr:rowOff>
    </xdr:from>
    <xdr:to>
      <xdr:col>22</xdr:col>
      <xdr:colOff>615950</xdr:colOff>
      <xdr:row>22</xdr:row>
      <xdr:rowOff>50800</xdr:rowOff>
    </xdr:to>
    <xdr:sp macro="" textlink="">
      <xdr:nvSpPr>
        <xdr:cNvPr id="148" name="円/楕円 147"/>
        <xdr:cNvSpPr/>
      </xdr:nvSpPr>
      <xdr:spPr>
        <a:xfrm>
          <a:off x="15621000" y="372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22</xdr:row>
      <xdr:rowOff>35577</xdr:rowOff>
    </xdr:from>
    <xdr:ext cx="736600" cy="259045"/>
    <xdr:sp macro="" textlink="">
      <xdr:nvSpPr>
        <xdr:cNvPr id="149" name="テキスト ボックス 148"/>
        <xdr:cNvSpPr txBox="1"/>
      </xdr:nvSpPr>
      <xdr:spPr>
        <a:xfrm>
          <a:off x="15290800" y="380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21</xdr:col>
      <xdr:colOff>311150</xdr:colOff>
      <xdr:row>21</xdr:row>
      <xdr:rowOff>44450</xdr:rowOff>
    </xdr:from>
    <xdr:to>
      <xdr:col>21</xdr:col>
      <xdr:colOff>412750</xdr:colOff>
      <xdr:row>21</xdr:row>
      <xdr:rowOff>146050</xdr:rowOff>
    </xdr:to>
    <xdr:sp macro="" textlink="">
      <xdr:nvSpPr>
        <xdr:cNvPr id="150" name="円/楕円 149"/>
        <xdr:cNvSpPr/>
      </xdr:nvSpPr>
      <xdr:spPr>
        <a:xfrm>
          <a:off x="14732000" y="364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130827</xdr:rowOff>
    </xdr:from>
    <xdr:ext cx="762000" cy="259045"/>
    <xdr:sp macro="" textlink="">
      <xdr:nvSpPr>
        <xdr:cNvPr id="151" name="テキスト ボックス 150"/>
        <xdr:cNvSpPr txBox="1"/>
      </xdr:nvSpPr>
      <xdr:spPr>
        <a:xfrm>
          <a:off x="14401800" y="373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57150</xdr:rowOff>
    </xdr:from>
    <xdr:to>
      <xdr:col>20</xdr:col>
      <xdr:colOff>209550</xdr:colOff>
      <xdr:row>21</xdr:row>
      <xdr:rowOff>158750</xdr:rowOff>
    </xdr:to>
    <xdr:sp macro="" textlink="">
      <xdr:nvSpPr>
        <xdr:cNvPr id="152" name="円/楕円 151"/>
        <xdr:cNvSpPr/>
      </xdr:nvSpPr>
      <xdr:spPr>
        <a:xfrm>
          <a:off x="13843000" y="36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143527</xdr:rowOff>
    </xdr:from>
    <xdr:ext cx="762000" cy="259045"/>
    <xdr:sp macro="" textlink="">
      <xdr:nvSpPr>
        <xdr:cNvPr id="153" name="テキスト ボックス 152"/>
        <xdr:cNvSpPr txBox="1"/>
      </xdr:nvSpPr>
      <xdr:spPr>
        <a:xfrm>
          <a:off x="13512800" y="374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590550</xdr:colOff>
      <xdr:row>20</xdr:row>
      <xdr:rowOff>76200</xdr:rowOff>
    </xdr:from>
    <xdr:to>
      <xdr:col>19</xdr:col>
      <xdr:colOff>6350</xdr:colOff>
      <xdr:row>21</xdr:row>
      <xdr:rowOff>6350</xdr:rowOff>
    </xdr:to>
    <xdr:sp macro="" textlink="">
      <xdr:nvSpPr>
        <xdr:cNvPr id="154" name="円/楕円 153"/>
        <xdr:cNvSpPr/>
      </xdr:nvSpPr>
      <xdr:spPr>
        <a:xfrm>
          <a:off x="12954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20</xdr:row>
      <xdr:rowOff>162577</xdr:rowOff>
    </xdr:from>
    <xdr:ext cx="762000" cy="259045"/>
    <xdr:sp macro="" textlink="">
      <xdr:nvSpPr>
        <xdr:cNvPr id="155" name="テキスト ボックス 154"/>
        <xdr:cNvSpPr txBox="1"/>
      </xdr:nvSpPr>
      <xdr:spPr>
        <a:xfrm>
          <a:off x="12623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昨年度より若干、比率は減少したものの</a:t>
          </a:r>
          <a:r>
            <a:rPr kumimoji="1" lang="ja-JP" altLang="ja-JP" sz="1100">
              <a:solidFill>
                <a:schemeClr val="dk1"/>
              </a:solidFill>
              <a:effectLst/>
              <a:latin typeface="+mn-lt"/>
              <a:ea typeface="+mn-ea"/>
              <a:cs typeface="+mn-cs"/>
            </a:rPr>
            <a:t>類似団体中</a:t>
          </a:r>
          <a:r>
            <a:rPr kumimoji="1" lang="ja-JP" altLang="en-US" sz="1100">
              <a:solidFill>
                <a:schemeClr val="dk1"/>
              </a:solidFill>
              <a:effectLst/>
              <a:latin typeface="+mn-lt"/>
              <a:ea typeface="+mn-ea"/>
              <a:cs typeface="+mn-cs"/>
            </a:rPr>
            <a:t>最下位となった。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要因としては、認定こども園に対する施設型給付費と考えられる。また、障がい者支援センターの設置による障害福祉の充実を図るのに比例し、</a:t>
          </a:r>
          <a:r>
            <a:rPr kumimoji="1" lang="ja-JP" altLang="ja-JP" sz="1100">
              <a:solidFill>
                <a:schemeClr val="dk1"/>
              </a:solidFill>
              <a:effectLst/>
              <a:latin typeface="+mn-lt"/>
              <a:ea typeface="+mn-ea"/>
              <a:cs typeface="+mn-cs"/>
            </a:rPr>
            <a:t>障害福祉サービス等給付費</a:t>
          </a:r>
          <a:r>
            <a:rPr kumimoji="1" lang="ja-JP" altLang="en-US" sz="1100">
              <a:solidFill>
                <a:schemeClr val="dk1"/>
              </a:solidFill>
              <a:effectLst/>
              <a:latin typeface="+mn-lt"/>
              <a:ea typeface="+mn-ea"/>
              <a:cs typeface="+mn-cs"/>
            </a:rPr>
            <a:t>が年々膨らんでいるこも</a:t>
          </a:r>
          <a:r>
            <a:rPr kumimoji="1" lang="ja-JP" altLang="ja-JP" sz="1100">
              <a:solidFill>
                <a:schemeClr val="dk1"/>
              </a:solidFill>
              <a:effectLst/>
              <a:latin typeface="+mn-lt"/>
              <a:ea typeface="+mn-ea"/>
              <a:cs typeface="+mn-cs"/>
            </a:rPr>
            <a:t>考えられる。</a:t>
          </a:r>
          <a:endParaRPr lang="ja-JP" altLang="ja-JP" sz="1100">
            <a:effectLst/>
          </a:endParaRPr>
        </a:p>
        <a:p>
          <a:r>
            <a:rPr kumimoji="1" lang="ja-JP" altLang="ja-JP" sz="1100">
              <a:solidFill>
                <a:schemeClr val="dk1"/>
              </a:solidFill>
              <a:effectLst/>
              <a:latin typeface="+mn-lt"/>
              <a:ea typeface="+mn-ea"/>
              <a:cs typeface="+mn-cs"/>
            </a:rPr>
            <a:t>　今後も増加傾向となる可能性が高いが、受益と負担のバランスを考慮していくことで、事業の選択と集中を図り、効果的な財政運営を図っていく。</a:t>
          </a:r>
          <a:endParaRPr lang="ja-JP" altLang="ja-JP" sz="11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70" name="直線コネクタ 169"/>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71" name="テキスト ボックス 170"/>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72" name="直線コネクタ 171"/>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3" name="テキスト ボックス 172"/>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4" name="直線コネクタ 173"/>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5" name="テキスト ボックス 174"/>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8" name="直線コネクタ 177"/>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9" name="テキスト ボックス 178"/>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80" name="直線コネクタ 179"/>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81" name="テキスト ボックス 180"/>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82" name="直線コネクタ 181"/>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3" name="テキスト ボックス 182"/>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41275</xdr:rowOff>
    </xdr:from>
    <xdr:to>
      <xdr:col>7</xdr:col>
      <xdr:colOff>15875</xdr:colOff>
      <xdr:row>60</xdr:row>
      <xdr:rowOff>141288</xdr:rowOff>
    </xdr:to>
    <xdr:cxnSp macro="">
      <xdr:nvCxnSpPr>
        <xdr:cNvPr id="187" name="直線コネクタ 186"/>
        <xdr:cNvCxnSpPr/>
      </xdr:nvCxnSpPr>
      <xdr:spPr>
        <a:xfrm flipV="1">
          <a:off x="4826000" y="9128125"/>
          <a:ext cx="0" cy="1300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113365</xdr:rowOff>
    </xdr:from>
    <xdr:ext cx="762000" cy="259045"/>
    <xdr:sp macro="" textlink="">
      <xdr:nvSpPr>
        <xdr:cNvPr id="188" name="扶助費最小値テキスト"/>
        <xdr:cNvSpPr txBox="1"/>
      </xdr:nvSpPr>
      <xdr:spPr>
        <a:xfrm>
          <a:off x="4914900" y="1040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60</xdr:row>
      <xdr:rowOff>141288</xdr:rowOff>
    </xdr:from>
    <xdr:to>
      <xdr:col>7</xdr:col>
      <xdr:colOff>104775</xdr:colOff>
      <xdr:row>60</xdr:row>
      <xdr:rowOff>141288</xdr:rowOff>
    </xdr:to>
    <xdr:cxnSp macro="">
      <xdr:nvCxnSpPr>
        <xdr:cNvPr id="189" name="直線コネクタ 188"/>
        <xdr:cNvCxnSpPr/>
      </xdr:nvCxnSpPr>
      <xdr:spPr>
        <a:xfrm>
          <a:off x="4737100" y="10428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127652</xdr:rowOff>
    </xdr:from>
    <xdr:ext cx="762000" cy="259045"/>
    <xdr:sp macro="" textlink="">
      <xdr:nvSpPr>
        <xdr:cNvPr id="190" name="扶助費最大値テキスト"/>
        <xdr:cNvSpPr txBox="1"/>
      </xdr:nvSpPr>
      <xdr:spPr>
        <a:xfrm>
          <a:off x="4914900" y="8871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41275</xdr:rowOff>
    </xdr:from>
    <xdr:to>
      <xdr:col>7</xdr:col>
      <xdr:colOff>104775</xdr:colOff>
      <xdr:row>53</xdr:row>
      <xdr:rowOff>41275</xdr:rowOff>
    </xdr:to>
    <xdr:cxnSp macro="">
      <xdr:nvCxnSpPr>
        <xdr:cNvPr id="191" name="直線コネクタ 190"/>
        <xdr:cNvCxnSpPr/>
      </xdr:nvCxnSpPr>
      <xdr:spPr>
        <a:xfrm>
          <a:off x="4737100" y="91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141288</xdr:rowOff>
    </xdr:from>
    <xdr:to>
      <xdr:col>7</xdr:col>
      <xdr:colOff>15875</xdr:colOff>
      <xdr:row>61</xdr:row>
      <xdr:rowOff>69850</xdr:rowOff>
    </xdr:to>
    <xdr:cxnSp macro="">
      <xdr:nvCxnSpPr>
        <xdr:cNvPr id="192" name="直線コネクタ 191"/>
        <xdr:cNvCxnSpPr/>
      </xdr:nvCxnSpPr>
      <xdr:spPr>
        <a:xfrm flipV="1">
          <a:off x="3987800" y="10428288"/>
          <a:ext cx="838200" cy="100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7002</xdr:rowOff>
    </xdr:from>
    <xdr:ext cx="762000" cy="259045"/>
    <xdr:sp macro="" textlink="">
      <xdr:nvSpPr>
        <xdr:cNvPr id="193" name="扶助費平均値テキスト"/>
        <xdr:cNvSpPr txBox="1"/>
      </xdr:nvSpPr>
      <xdr:spPr>
        <a:xfrm>
          <a:off x="4914900" y="94367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161925</xdr:rowOff>
    </xdr:from>
    <xdr:to>
      <xdr:col>7</xdr:col>
      <xdr:colOff>66675</xdr:colOff>
      <xdr:row>56</xdr:row>
      <xdr:rowOff>92075</xdr:rowOff>
    </xdr:to>
    <xdr:sp macro="" textlink="">
      <xdr:nvSpPr>
        <xdr:cNvPr id="194" name="フローチャート : 判断 193"/>
        <xdr:cNvSpPr/>
      </xdr:nvSpPr>
      <xdr:spPr>
        <a:xfrm>
          <a:off x="47752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98425</xdr:rowOff>
    </xdr:from>
    <xdr:to>
      <xdr:col>5</xdr:col>
      <xdr:colOff>549275</xdr:colOff>
      <xdr:row>61</xdr:row>
      <xdr:rowOff>69850</xdr:rowOff>
    </xdr:to>
    <xdr:cxnSp macro="">
      <xdr:nvCxnSpPr>
        <xdr:cNvPr id="195" name="直線コネクタ 194"/>
        <xdr:cNvCxnSpPr/>
      </xdr:nvCxnSpPr>
      <xdr:spPr>
        <a:xfrm>
          <a:off x="3098800" y="10385425"/>
          <a:ext cx="889000" cy="142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90488</xdr:rowOff>
    </xdr:from>
    <xdr:to>
      <xdr:col>5</xdr:col>
      <xdr:colOff>600075</xdr:colOff>
      <xdr:row>56</xdr:row>
      <xdr:rowOff>20638</xdr:rowOff>
    </xdr:to>
    <xdr:sp macro="" textlink="">
      <xdr:nvSpPr>
        <xdr:cNvPr id="196" name="フローチャート : 判断 195"/>
        <xdr:cNvSpPr/>
      </xdr:nvSpPr>
      <xdr:spPr>
        <a:xfrm>
          <a:off x="3937000" y="9520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30815</xdr:rowOff>
    </xdr:from>
    <xdr:ext cx="736600" cy="259045"/>
    <xdr:sp macro="" textlink="">
      <xdr:nvSpPr>
        <xdr:cNvPr id="197" name="テキスト ボックス 196"/>
        <xdr:cNvSpPr txBox="1"/>
      </xdr:nvSpPr>
      <xdr:spPr>
        <a:xfrm>
          <a:off x="3606800" y="9289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84138</xdr:rowOff>
    </xdr:from>
    <xdr:to>
      <xdr:col>4</xdr:col>
      <xdr:colOff>346075</xdr:colOff>
      <xdr:row>60</xdr:row>
      <xdr:rowOff>98425</xdr:rowOff>
    </xdr:to>
    <xdr:cxnSp macro="">
      <xdr:nvCxnSpPr>
        <xdr:cNvPr id="198" name="直線コネクタ 197"/>
        <xdr:cNvCxnSpPr/>
      </xdr:nvCxnSpPr>
      <xdr:spPr>
        <a:xfrm>
          <a:off x="2209800" y="10371138"/>
          <a:ext cx="889000" cy="14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161925</xdr:rowOff>
    </xdr:from>
    <xdr:to>
      <xdr:col>4</xdr:col>
      <xdr:colOff>396875</xdr:colOff>
      <xdr:row>55</xdr:row>
      <xdr:rowOff>92075</xdr:rowOff>
    </xdr:to>
    <xdr:sp macro="" textlink="">
      <xdr:nvSpPr>
        <xdr:cNvPr id="199" name="フローチャート : 判断 198"/>
        <xdr:cNvSpPr/>
      </xdr:nvSpPr>
      <xdr:spPr>
        <a:xfrm>
          <a:off x="3048000" y="9420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102252</xdr:rowOff>
    </xdr:from>
    <xdr:ext cx="762000" cy="259045"/>
    <xdr:sp macro="" textlink="">
      <xdr:nvSpPr>
        <xdr:cNvPr id="200" name="テキスト ボックス 199"/>
        <xdr:cNvSpPr txBox="1"/>
      </xdr:nvSpPr>
      <xdr:spPr>
        <a:xfrm>
          <a:off x="2717800" y="9189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625475</xdr:colOff>
      <xdr:row>60</xdr:row>
      <xdr:rowOff>12700</xdr:rowOff>
    </xdr:from>
    <xdr:to>
      <xdr:col>3</xdr:col>
      <xdr:colOff>142875</xdr:colOff>
      <xdr:row>60</xdr:row>
      <xdr:rowOff>84138</xdr:rowOff>
    </xdr:to>
    <xdr:cxnSp macro="">
      <xdr:nvCxnSpPr>
        <xdr:cNvPr id="201" name="直線コネクタ 200"/>
        <xdr:cNvCxnSpPr/>
      </xdr:nvCxnSpPr>
      <xdr:spPr>
        <a:xfrm>
          <a:off x="1320800" y="10299700"/>
          <a:ext cx="8890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119063</xdr:rowOff>
    </xdr:from>
    <xdr:to>
      <xdr:col>3</xdr:col>
      <xdr:colOff>193675</xdr:colOff>
      <xdr:row>55</xdr:row>
      <xdr:rowOff>49213</xdr:rowOff>
    </xdr:to>
    <xdr:sp macro="" textlink="">
      <xdr:nvSpPr>
        <xdr:cNvPr id="202" name="フローチャート : 判断 201"/>
        <xdr:cNvSpPr/>
      </xdr:nvSpPr>
      <xdr:spPr>
        <a:xfrm>
          <a:off x="2159000" y="9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59390</xdr:rowOff>
    </xdr:from>
    <xdr:ext cx="762000" cy="259045"/>
    <xdr:sp macro="" textlink="">
      <xdr:nvSpPr>
        <xdr:cNvPr id="203" name="テキスト ボックス 202"/>
        <xdr:cNvSpPr txBox="1"/>
      </xdr:nvSpPr>
      <xdr:spPr>
        <a:xfrm>
          <a:off x="1828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119063</xdr:rowOff>
    </xdr:from>
    <xdr:to>
      <xdr:col>1</xdr:col>
      <xdr:colOff>676275</xdr:colOff>
      <xdr:row>55</xdr:row>
      <xdr:rowOff>49213</xdr:rowOff>
    </xdr:to>
    <xdr:sp macro="" textlink="">
      <xdr:nvSpPr>
        <xdr:cNvPr id="204" name="フローチャート : 判断 203"/>
        <xdr:cNvSpPr/>
      </xdr:nvSpPr>
      <xdr:spPr>
        <a:xfrm>
          <a:off x="1270000" y="937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59390</xdr:rowOff>
    </xdr:from>
    <xdr:ext cx="762000" cy="259045"/>
    <xdr:sp macro="" textlink="">
      <xdr:nvSpPr>
        <xdr:cNvPr id="205" name="テキスト ボックス 204"/>
        <xdr:cNvSpPr txBox="1"/>
      </xdr:nvSpPr>
      <xdr:spPr>
        <a:xfrm>
          <a:off x="939800" y="914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60</xdr:row>
      <xdr:rowOff>90488</xdr:rowOff>
    </xdr:from>
    <xdr:to>
      <xdr:col>7</xdr:col>
      <xdr:colOff>66675</xdr:colOff>
      <xdr:row>61</xdr:row>
      <xdr:rowOff>20638</xdr:rowOff>
    </xdr:to>
    <xdr:sp macro="" textlink="">
      <xdr:nvSpPr>
        <xdr:cNvPr id="211" name="円/楕円 210"/>
        <xdr:cNvSpPr/>
      </xdr:nvSpPr>
      <xdr:spPr>
        <a:xfrm>
          <a:off x="4775200" y="1037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59</xdr:row>
      <xdr:rowOff>170515</xdr:rowOff>
    </xdr:from>
    <xdr:ext cx="762000" cy="259045"/>
    <xdr:sp macro="" textlink="">
      <xdr:nvSpPr>
        <xdr:cNvPr id="212" name="扶助費該当値テキスト"/>
        <xdr:cNvSpPr txBox="1"/>
      </xdr:nvSpPr>
      <xdr:spPr>
        <a:xfrm>
          <a:off x="4914900" y="1028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5</xdr:col>
      <xdr:colOff>498475</xdr:colOff>
      <xdr:row>61</xdr:row>
      <xdr:rowOff>19050</xdr:rowOff>
    </xdr:from>
    <xdr:to>
      <xdr:col>5</xdr:col>
      <xdr:colOff>600075</xdr:colOff>
      <xdr:row>61</xdr:row>
      <xdr:rowOff>120650</xdr:rowOff>
    </xdr:to>
    <xdr:sp macro="" textlink="">
      <xdr:nvSpPr>
        <xdr:cNvPr id="213" name="円/楕円 212"/>
        <xdr:cNvSpPr/>
      </xdr:nvSpPr>
      <xdr:spPr>
        <a:xfrm>
          <a:off x="39370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105427</xdr:rowOff>
    </xdr:from>
    <xdr:ext cx="736600" cy="259045"/>
    <xdr:sp macro="" textlink="">
      <xdr:nvSpPr>
        <xdr:cNvPr id="214" name="テキスト ボックス 213"/>
        <xdr:cNvSpPr txBox="1"/>
      </xdr:nvSpPr>
      <xdr:spPr>
        <a:xfrm>
          <a:off x="3606800" y="1056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47625</xdr:rowOff>
    </xdr:from>
    <xdr:to>
      <xdr:col>4</xdr:col>
      <xdr:colOff>396875</xdr:colOff>
      <xdr:row>60</xdr:row>
      <xdr:rowOff>149225</xdr:rowOff>
    </xdr:to>
    <xdr:sp macro="" textlink="">
      <xdr:nvSpPr>
        <xdr:cNvPr id="215" name="円/楕円 214"/>
        <xdr:cNvSpPr/>
      </xdr:nvSpPr>
      <xdr:spPr>
        <a:xfrm>
          <a:off x="3048000" y="1033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134002</xdr:rowOff>
    </xdr:from>
    <xdr:ext cx="762000" cy="259045"/>
    <xdr:sp macro="" textlink="">
      <xdr:nvSpPr>
        <xdr:cNvPr id="216" name="テキスト ボックス 215"/>
        <xdr:cNvSpPr txBox="1"/>
      </xdr:nvSpPr>
      <xdr:spPr>
        <a:xfrm>
          <a:off x="2717800" y="10421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33338</xdr:rowOff>
    </xdr:from>
    <xdr:to>
      <xdr:col>3</xdr:col>
      <xdr:colOff>193675</xdr:colOff>
      <xdr:row>60</xdr:row>
      <xdr:rowOff>134938</xdr:rowOff>
    </xdr:to>
    <xdr:sp macro="" textlink="">
      <xdr:nvSpPr>
        <xdr:cNvPr id="217" name="円/楕円 216"/>
        <xdr:cNvSpPr/>
      </xdr:nvSpPr>
      <xdr:spPr>
        <a:xfrm>
          <a:off x="2159000" y="1032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119715</xdr:rowOff>
    </xdr:from>
    <xdr:ext cx="762000" cy="259045"/>
    <xdr:sp macro="" textlink="">
      <xdr:nvSpPr>
        <xdr:cNvPr id="218" name="テキスト ボックス 217"/>
        <xdr:cNvSpPr txBox="1"/>
      </xdr:nvSpPr>
      <xdr:spPr>
        <a:xfrm>
          <a:off x="1828800" y="10406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133350</xdr:rowOff>
    </xdr:from>
    <xdr:to>
      <xdr:col>1</xdr:col>
      <xdr:colOff>676275</xdr:colOff>
      <xdr:row>60</xdr:row>
      <xdr:rowOff>63500</xdr:rowOff>
    </xdr:to>
    <xdr:sp macro="" textlink="">
      <xdr:nvSpPr>
        <xdr:cNvPr id="219" name="円/楕円 218"/>
        <xdr:cNvSpPr/>
      </xdr:nvSpPr>
      <xdr:spPr>
        <a:xfrm>
          <a:off x="1270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60</xdr:row>
      <xdr:rowOff>48277</xdr:rowOff>
    </xdr:from>
    <xdr:ext cx="762000" cy="259045"/>
    <xdr:sp macro="" textlink="">
      <xdr:nvSpPr>
        <xdr:cNvPr id="220" name="テキスト ボックス 219"/>
        <xdr:cNvSpPr txBox="1"/>
      </xdr:nvSpPr>
      <xdr:spPr>
        <a:xfrm>
          <a:off x="939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その他に係る経常収支比率は類似団体平均を</a:t>
          </a:r>
          <a:r>
            <a:rPr kumimoji="1" lang="ja-JP" altLang="en-US" sz="1100">
              <a:solidFill>
                <a:schemeClr val="dk1"/>
              </a:solidFill>
              <a:effectLst/>
              <a:latin typeface="+mn-lt"/>
              <a:ea typeface="+mn-ea"/>
              <a:cs typeface="+mn-cs"/>
            </a:rPr>
            <a:t>１．１ポイント</a:t>
          </a:r>
          <a:r>
            <a:rPr kumimoji="1" lang="ja-JP" altLang="ja-JP" sz="1100">
              <a:solidFill>
                <a:schemeClr val="dk1"/>
              </a:solidFill>
              <a:effectLst/>
              <a:latin typeface="+mn-lt"/>
              <a:ea typeface="+mn-ea"/>
              <a:cs typeface="+mn-cs"/>
            </a:rPr>
            <a:t>下回っている</a:t>
          </a:r>
          <a:r>
            <a:rPr kumimoji="1" lang="ja-JP" altLang="en-US" sz="1100">
              <a:solidFill>
                <a:schemeClr val="dk1"/>
              </a:solidFill>
              <a:effectLst/>
              <a:latin typeface="+mn-lt"/>
              <a:ea typeface="+mn-ea"/>
              <a:cs typeface="+mn-cs"/>
            </a:rPr>
            <a:t>が、当市における昨年度と比較すると、１．９ポイント上昇している。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この主な要因</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給付費の増加による</a:t>
          </a:r>
          <a:r>
            <a:rPr kumimoji="1" lang="ja-JP" altLang="ja-JP" sz="1100">
              <a:solidFill>
                <a:schemeClr val="dk1"/>
              </a:solidFill>
              <a:effectLst/>
              <a:latin typeface="+mn-lt"/>
              <a:ea typeface="+mn-ea"/>
              <a:cs typeface="+mn-cs"/>
            </a:rPr>
            <a:t>国民健康保険事業</a:t>
          </a:r>
          <a:r>
            <a:rPr kumimoji="1" lang="ja-JP" altLang="en-US" sz="1100">
              <a:solidFill>
                <a:schemeClr val="dk1"/>
              </a:solidFill>
              <a:effectLst/>
              <a:latin typeface="+mn-lt"/>
              <a:ea typeface="+mn-ea"/>
              <a:cs typeface="+mn-cs"/>
            </a:rPr>
            <a:t>特別</a:t>
          </a:r>
          <a:r>
            <a:rPr kumimoji="1" lang="ja-JP" altLang="ja-JP" sz="1100">
              <a:solidFill>
                <a:schemeClr val="dk1"/>
              </a:solidFill>
              <a:effectLst/>
              <a:latin typeface="+mn-lt"/>
              <a:ea typeface="+mn-ea"/>
              <a:cs typeface="+mn-cs"/>
            </a:rPr>
            <a:t>会計</a:t>
          </a:r>
          <a:r>
            <a:rPr kumimoji="1" lang="ja-JP" altLang="en-US" sz="1100">
              <a:solidFill>
                <a:schemeClr val="dk1"/>
              </a:solidFill>
              <a:effectLst/>
              <a:latin typeface="+mn-lt"/>
              <a:ea typeface="+mn-ea"/>
              <a:cs typeface="+mn-cs"/>
            </a:rPr>
            <a:t>及び介護保険事業特別会計</a:t>
          </a:r>
          <a:r>
            <a:rPr kumimoji="1" lang="ja-JP" altLang="ja-JP" sz="1100">
              <a:solidFill>
                <a:schemeClr val="dk1"/>
              </a:solidFill>
              <a:effectLst/>
              <a:latin typeface="+mn-lt"/>
              <a:ea typeface="+mn-ea"/>
              <a:cs typeface="+mn-cs"/>
            </a:rPr>
            <a:t>への繰出金</a:t>
          </a:r>
          <a:r>
            <a:rPr kumimoji="1" lang="ja-JP" altLang="en-US" sz="1100">
              <a:solidFill>
                <a:schemeClr val="dk1"/>
              </a:solidFill>
              <a:effectLst/>
              <a:latin typeface="+mn-lt"/>
              <a:ea typeface="+mn-ea"/>
              <a:cs typeface="+mn-cs"/>
            </a:rPr>
            <a:t>が増加していることによる。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今後は、</a:t>
          </a:r>
          <a:r>
            <a:rPr kumimoji="1" lang="ja-JP" altLang="ja-JP" sz="1100">
              <a:solidFill>
                <a:schemeClr val="dk1"/>
              </a:solidFill>
              <a:effectLst/>
              <a:latin typeface="+mn-lt"/>
              <a:ea typeface="+mn-ea"/>
              <a:cs typeface="+mn-cs"/>
            </a:rPr>
            <a:t>国民健康保険税</a:t>
          </a:r>
          <a:r>
            <a:rPr kumimoji="1" lang="ja-JP" altLang="en-US" sz="1100">
              <a:solidFill>
                <a:schemeClr val="dk1"/>
              </a:solidFill>
              <a:effectLst/>
              <a:latin typeface="+mn-lt"/>
              <a:ea typeface="+mn-ea"/>
              <a:cs typeface="+mn-cs"/>
            </a:rPr>
            <a:t>及び介護保険料</a:t>
          </a:r>
          <a:r>
            <a:rPr kumimoji="1" lang="ja-JP" altLang="ja-JP" sz="1100">
              <a:solidFill>
                <a:schemeClr val="dk1"/>
              </a:solidFill>
              <a:effectLst/>
              <a:latin typeface="+mn-lt"/>
              <a:ea typeface="+mn-ea"/>
              <a:cs typeface="+mn-cs"/>
            </a:rPr>
            <a:t>の収納率の向上</a:t>
          </a:r>
          <a:r>
            <a:rPr kumimoji="1" lang="ja-JP" altLang="en-US" sz="1100">
              <a:solidFill>
                <a:schemeClr val="dk1"/>
              </a:solidFill>
              <a:effectLst/>
              <a:latin typeface="+mn-lt"/>
              <a:ea typeface="+mn-ea"/>
              <a:cs typeface="+mn-cs"/>
            </a:rPr>
            <a:t>を図るるとともに</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保険給付等の適正化を図ることにより</a:t>
          </a:r>
          <a:r>
            <a:rPr kumimoji="1" lang="ja-JP" altLang="ja-JP" sz="1100">
              <a:solidFill>
                <a:schemeClr val="dk1"/>
              </a:solidFill>
              <a:effectLst/>
              <a:latin typeface="+mn-lt"/>
              <a:ea typeface="+mn-ea"/>
              <a:cs typeface="+mn-cs"/>
            </a:rPr>
            <a:t>普通会計への負担を減らしていく</a:t>
          </a:r>
          <a:r>
            <a:rPr kumimoji="1" lang="ja-JP" altLang="en-US" sz="1100">
              <a:solidFill>
                <a:schemeClr val="dk1"/>
              </a:solidFill>
              <a:effectLst/>
              <a:latin typeface="+mn-lt"/>
              <a:ea typeface="+mn-ea"/>
              <a:cs typeface="+mn-cs"/>
            </a:rPr>
            <a:t>よう努めていく</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5" name="直線コネクタ 234"/>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6" name="テキスト ボックス 235"/>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7" name="直線コネクタ 236"/>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8" name="テキスト ボックス 237"/>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9" name="直線コネクタ 238"/>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0" name="テキスト ボックス 239"/>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1" name="直線コネクタ 240"/>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2" name="テキスト ボックス 241"/>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3" name="直線コネクタ 242"/>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4" name="テキスト ボックス 243"/>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5" name="直線コネクタ 244"/>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6" name="テキスト ボックス 245"/>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50" name="直線コネクタ 249"/>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51"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2" name="直線コネクタ 251"/>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3"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4" name="直線コネクタ 253"/>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125367</xdr:rowOff>
    </xdr:from>
    <xdr:to>
      <xdr:col>24</xdr:col>
      <xdr:colOff>31750</xdr:colOff>
      <xdr:row>56</xdr:row>
      <xdr:rowOff>78015</xdr:rowOff>
    </xdr:to>
    <xdr:cxnSp macro="">
      <xdr:nvCxnSpPr>
        <xdr:cNvPr id="255" name="直線コネクタ 254"/>
        <xdr:cNvCxnSpPr/>
      </xdr:nvCxnSpPr>
      <xdr:spPr>
        <a:xfrm>
          <a:off x="15671800" y="9555117"/>
          <a:ext cx="838200" cy="1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6"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7" name="フローチャート : 判断 256"/>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92710</xdr:rowOff>
    </xdr:from>
    <xdr:to>
      <xdr:col>22</xdr:col>
      <xdr:colOff>565150</xdr:colOff>
      <xdr:row>55</xdr:row>
      <xdr:rowOff>125367</xdr:rowOff>
    </xdr:to>
    <xdr:cxnSp macro="">
      <xdr:nvCxnSpPr>
        <xdr:cNvPr id="258" name="直線コネクタ 257"/>
        <xdr:cNvCxnSpPr/>
      </xdr:nvCxnSpPr>
      <xdr:spPr>
        <a:xfrm>
          <a:off x="14782800" y="95224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9" name="フローチャート : 判断 258"/>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60" name="テキスト ボックス 259"/>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92710</xdr:rowOff>
    </xdr:from>
    <xdr:to>
      <xdr:col>21</xdr:col>
      <xdr:colOff>361950</xdr:colOff>
      <xdr:row>55</xdr:row>
      <xdr:rowOff>131899</xdr:rowOff>
    </xdr:to>
    <xdr:cxnSp macro="">
      <xdr:nvCxnSpPr>
        <xdr:cNvPr id="261" name="直線コネクタ 260"/>
        <xdr:cNvCxnSpPr/>
      </xdr:nvCxnSpPr>
      <xdr:spPr>
        <a:xfrm flipV="1">
          <a:off x="13893800" y="952246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166007</xdr:rowOff>
    </xdr:from>
    <xdr:to>
      <xdr:col>21</xdr:col>
      <xdr:colOff>412750</xdr:colOff>
      <xdr:row>56</xdr:row>
      <xdr:rowOff>96157</xdr:rowOff>
    </xdr:to>
    <xdr:sp macro="" textlink="">
      <xdr:nvSpPr>
        <xdr:cNvPr id="262" name="フローチャート : 判断 261"/>
        <xdr:cNvSpPr/>
      </xdr:nvSpPr>
      <xdr:spPr>
        <a:xfrm>
          <a:off x="14732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80934</xdr:rowOff>
    </xdr:from>
    <xdr:ext cx="762000" cy="259045"/>
    <xdr:sp macro="" textlink="">
      <xdr:nvSpPr>
        <xdr:cNvPr id="263" name="テキスト ボックス 262"/>
        <xdr:cNvSpPr txBox="1"/>
      </xdr:nvSpPr>
      <xdr:spPr>
        <a:xfrm>
          <a:off x="14401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112304</xdr:rowOff>
    </xdr:from>
    <xdr:to>
      <xdr:col>20</xdr:col>
      <xdr:colOff>158750</xdr:colOff>
      <xdr:row>55</xdr:row>
      <xdr:rowOff>131899</xdr:rowOff>
    </xdr:to>
    <xdr:cxnSp macro="">
      <xdr:nvCxnSpPr>
        <xdr:cNvPr id="264" name="直線コネクタ 263"/>
        <xdr:cNvCxnSpPr/>
      </xdr:nvCxnSpPr>
      <xdr:spPr>
        <a:xfrm>
          <a:off x="13004800" y="954205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159476</xdr:rowOff>
    </xdr:from>
    <xdr:to>
      <xdr:col>20</xdr:col>
      <xdr:colOff>209550</xdr:colOff>
      <xdr:row>56</xdr:row>
      <xdr:rowOff>89626</xdr:rowOff>
    </xdr:to>
    <xdr:sp macro="" textlink="">
      <xdr:nvSpPr>
        <xdr:cNvPr id="265" name="フローチャート : 判断 264"/>
        <xdr:cNvSpPr/>
      </xdr:nvSpPr>
      <xdr:spPr>
        <a:xfrm>
          <a:off x="13843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74403</xdr:rowOff>
    </xdr:from>
    <xdr:ext cx="762000" cy="259045"/>
    <xdr:sp macro="" textlink="">
      <xdr:nvSpPr>
        <xdr:cNvPr id="266" name="テキスト ボックス 265"/>
        <xdr:cNvSpPr txBox="1"/>
      </xdr:nvSpPr>
      <xdr:spPr>
        <a:xfrm>
          <a:off x="13512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152944</xdr:rowOff>
    </xdr:from>
    <xdr:to>
      <xdr:col>19</xdr:col>
      <xdr:colOff>6350</xdr:colOff>
      <xdr:row>56</xdr:row>
      <xdr:rowOff>83094</xdr:rowOff>
    </xdr:to>
    <xdr:sp macro="" textlink="">
      <xdr:nvSpPr>
        <xdr:cNvPr id="267" name="フローチャート : 判断 266"/>
        <xdr:cNvSpPr/>
      </xdr:nvSpPr>
      <xdr:spPr>
        <a:xfrm>
          <a:off x="12954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67871</xdr:rowOff>
    </xdr:from>
    <xdr:ext cx="762000" cy="259045"/>
    <xdr:sp macro="" textlink="">
      <xdr:nvSpPr>
        <xdr:cNvPr id="268" name="テキスト ボックス 267"/>
        <xdr:cNvSpPr txBox="1"/>
      </xdr:nvSpPr>
      <xdr:spPr>
        <a:xfrm>
          <a:off x="12623800" y="966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27215</xdr:rowOff>
    </xdr:from>
    <xdr:to>
      <xdr:col>24</xdr:col>
      <xdr:colOff>82550</xdr:colOff>
      <xdr:row>56</xdr:row>
      <xdr:rowOff>128815</xdr:rowOff>
    </xdr:to>
    <xdr:sp macro="" textlink="">
      <xdr:nvSpPr>
        <xdr:cNvPr id="274" name="円/楕円 273"/>
        <xdr:cNvSpPr/>
      </xdr:nvSpPr>
      <xdr:spPr>
        <a:xfrm>
          <a:off x="164592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43742</xdr:rowOff>
    </xdr:from>
    <xdr:ext cx="762000" cy="259045"/>
    <xdr:sp macro="" textlink="">
      <xdr:nvSpPr>
        <xdr:cNvPr id="275" name="その他該当値テキスト"/>
        <xdr:cNvSpPr txBox="1"/>
      </xdr:nvSpPr>
      <xdr:spPr>
        <a:xfrm>
          <a:off x="16598900" y="947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74567</xdr:rowOff>
    </xdr:from>
    <xdr:to>
      <xdr:col>22</xdr:col>
      <xdr:colOff>615950</xdr:colOff>
      <xdr:row>56</xdr:row>
      <xdr:rowOff>4717</xdr:rowOff>
    </xdr:to>
    <xdr:sp macro="" textlink="">
      <xdr:nvSpPr>
        <xdr:cNvPr id="276" name="円/楕円 275"/>
        <xdr:cNvSpPr/>
      </xdr:nvSpPr>
      <xdr:spPr>
        <a:xfrm>
          <a:off x="15621000" y="9504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14894</xdr:rowOff>
    </xdr:from>
    <xdr:ext cx="736600" cy="259045"/>
    <xdr:sp macro="" textlink="">
      <xdr:nvSpPr>
        <xdr:cNvPr id="277" name="テキスト ボックス 276"/>
        <xdr:cNvSpPr txBox="1"/>
      </xdr:nvSpPr>
      <xdr:spPr>
        <a:xfrm>
          <a:off x="15290800" y="9273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8" name="円/楕円 277"/>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9" name="テキスト ボックス 278"/>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81099</xdr:rowOff>
    </xdr:from>
    <xdr:to>
      <xdr:col>20</xdr:col>
      <xdr:colOff>209550</xdr:colOff>
      <xdr:row>56</xdr:row>
      <xdr:rowOff>11249</xdr:rowOff>
    </xdr:to>
    <xdr:sp macro="" textlink="">
      <xdr:nvSpPr>
        <xdr:cNvPr id="280" name="円/楕円 279"/>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21426</xdr:rowOff>
    </xdr:from>
    <xdr:ext cx="762000" cy="259045"/>
    <xdr:sp macro="" textlink="">
      <xdr:nvSpPr>
        <xdr:cNvPr id="281" name="テキスト ボックス 280"/>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61504</xdr:rowOff>
    </xdr:from>
    <xdr:to>
      <xdr:col>19</xdr:col>
      <xdr:colOff>6350</xdr:colOff>
      <xdr:row>55</xdr:row>
      <xdr:rowOff>163104</xdr:rowOff>
    </xdr:to>
    <xdr:sp macro="" textlink="">
      <xdr:nvSpPr>
        <xdr:cNvPr id="282" name="円/楕円 281"/>
        <xdr:cNvSpPr/>
      </xdr:nvSpPr>
      <xdr:spPr>
        <a:xfrm>
          <a:off x="12954000" y="949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1831</xdr:rowOff>
    </xdr:from>
    <xdr:ext cx="762000" cy="259045"/>
    <xdr:sp macro="" textlink="">
      <xdr:nvSpPr>
        <xdr:cNvPr id="283" name="テキスト ボックス 282"/>
        <xdr:cNvSpPr txBox="1"/>
      </xdr:nvSpPr>
      <xdr:spPr>
        <a:xfrm>
          <a:off x="12623800" y="926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今年度は、</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若干下回ったが、全国平均や愛知県平均を上回っている。これは、</a:t>
          </a:r>
          <a:r>
            <a:rPr kumimoji="1" lang="ja-JP" altLang="ja-JP" sz="1100">
              <a:solidFill>
                <a:schemeClr val="dk1"/>
              </a:solidFill>
              <a:effectLst/>
              <a:latin typeface="+mn-lt"/>
              <a:ea typeface="+mn-ea"/>
              <a:cs typeface="+mn-cs"/>
            </a:rPr>
            <a:t>当市において、ごみ処理業務を一部事務組合、消防業務を広域連合で行っていること、民間移譲した旧市立病院の運営をしている医療法人への運営費補助を行っていることが要因となっている。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組合等への補助経費が大半を占めており、各補助対象の財政運営による影響が大きいが、不要不急・役割を果たした補助金などについては、予算カットや廃止を検討するなど、できる限りコスト削減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8" name="直線コネクタ 307"/>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9"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10" name="直線コネクタ 309"/>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11"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2" name="直線コネクタ 311"/>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99568</xdr:rowOff>
    </xdr:from>
    <xdr:to>
      <xdr:col>24</xdr:col>
      <xdr:colOff>31750</xdr:colOff>
      <xdr:row>36</xdr:row>
      <xdr:rowOff>104140</xdr:rowOff>
    </xdr:to>
    <xdr:cxnSp macro="">
      <xdr:nvCxnSpPr>
        <xdr:cNvPr id="313" name="直線コネクタ 312"/>
        <xdr:cNvCxnSpPr/>
      </xdr:nvCxnSpPr>
      <xdr:spPr>
        <a:xfrm>
          <a:off x="15671800" y="627176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57421</xdr:rowOff>
    </xdr:from>
    <xdr:ext cx="762000" cy="259045"/>
    <xdr:sp macro="" textlink="">
      <xdr:nvSpPr>
        <xdr:cNvPr id="314"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5" name="フローチャート : 判断 314"/>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145288</xdr:rowOff>
    </xdr:to>
    <xdr:cxnSp macro="">
      <xdr:nvCxnSpPr>
        <xdr:cNvPr id="316" name="直線コネクタ 315"/>
        <xdr:cNvCxnSpPr/>
      </xdr:nvCxnSpPr>
      <xdr:spPr>
        <a:xfrm flipV="1">
          <a:off x="14782800" y="6271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7" name="フローチャート : 判断 316"/>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8" name="テキスト ボックス 317"/>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108712</xdr:rowOff>
    </xdr:from>
    <xdr:to>
      <xdr:col>21</xdr:col>
      <xdr:colOff>361950</xdr:colOff>
      <xdr:row>36</xdr:row>
      <xdr:rowOff>145288</xdr:rowOff>
    </xdr:to>
    <xdr:cxnSp macro="">
      <xdr:nvCxnSpPr>
        <xdr:cNvPr id="319" name="直線コネクタ 318"/>
        <xdr:cNvCxnSpPr/>
      </xdr:nvCxnSpPr>
      <xdr:spPr>
        <a:xfrm>
          <a:off x="13893800" y="628091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25908</xdr:rowOff>
    </xdr:from>
    <xdr:to>
      <xdr:col>21</xdr:col>
      <xdr:colOff>412750</xdr:colOff>
      <xdr:row>36</xdr:row>
      <xdr:rowOff>127508</xdr:rowOff>
    </xdr:to>
    <xdr:sp macro="" textlink="">
      <xdr:nvSpPr>
        <xdr:cNvPr id="320" name="フローチャート : 判断 319"/>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137685</xdr:rowOff>
    </xdr:from>
    <xdr:ext cx="762000" cy="259045"/>
    <xdr:sp macro="" textlink="">
      <xdr:nvSpPr>
        <xdr:cNvPr id="321" name="テキスト ボックス 320"/>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108712</xdr:rowOff>
    </xdr:from>
    <xdr:to>
      <xdr:col>20</xdr:col>
      <xdr:colOff>158750</xdr:colOff>
      <xdr:row>36</xdr:row>
      <xdr:rowOff>168148</xdr:rowOff>
    </xdr:to>
    <xdr:cxnSp macro="">
      <xdr:nvCxnSpPr>
        <xdr:cNvPr id="322" name="直線コネクタ 321"/>
        <xdr:cNvCxnSpPr/>
      </xdr:nvCxnSpPr>
      <xdr:spPr>
        <a:xfrm flipV="1">
          <a:off x="13004800" y="628091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23" name="フローチャート : 判断 32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142257</xdr:rowOff>
    </xdr:from>
    <xdr:ext cx="762000" cy="259045"/>
    <xdr:sp macro="" textlink="">
      <xdr:nvSpPr>
        <xdr:cNvPr id="324" name="テキスト ボックス 323"/>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35052</xdr:rowOff>
    </xdr:from>
    <xdr:to>
      <xdr:col>19</xdr:col>
      <xdr:colOff>6350</xdr:colOff>
      <xdr:row>36</xdr:row>
      <xdr:rowOff>136652</xdr:rowOff>
    </xdr:to>
    <xdr:sp macro="" textlink="">
      <xdr:nvSpPr>
        <xdr:cNvPr id="325" name="フローチャート : 判断 324"/>
        <xdr:cNvSpPr/>
      </xdr:nvSpPr>
      <xdr:spPr>
        <a:xfrm>
          <a:off x="12954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146829</xdr:rowOff>
    </xdr:from>
    <xdr:ext cx="762000" cy="259045"/>
    <xdr:sp macro="" textlink="">
      <xdr:nvSpPr>
        <xdr:cNvPr id="326" name="テキスト ボックス 325"/>
        <xdr:cNvSpPr txBox="1"/>
      </xdr:nvSpPr>
      <xdr:spPr>
        <a:xfrm>
          <a:off x="12623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53340</xdr:rowOff>
    </xdr:from>
    <xdr:to>
      <xdr:col>24</xdr:col>
      <xdr:colOff>82550</xdr:colOff>
      <xdr:row>36</xdr:row>
      <xdr:rowOff>154940</xdr:rowOff>
    </xdr:to>
    <xdr:sp macro="" textlink="">
      <xdr:nvSpPr>
        <xdr:cNvPr id="332" name="円/楕円 331"/>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69867</xdr:rowOff>
    </xdr:from>
    <xdr:ext cx="762000" cy="259045"/>
    <xdr:sp macro="" textlink="">
      <xdr:nvSpPr>
        <xdr:cNvPr id="333" name="補助費等該当値テキスト"/>
        <xdr:cNvSpPr txBox="1"/>
      </xdr:nvSpPr>
      <xdr:spPr>
        <a:xfrm>
          <a:off x="165989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48768</xdr:rowOff>
    </xdr:from>
    <xdr:to>
      <xdr:col>22</xdr:col>
      <xdr:colOff>615950</xdr:colOff>
      <xdr:row>36</xdr:row>
      <xdr:rowOff>150368</xdr:rowOff>
    </xdr:to>
    <xdr:sp macro="" textlink="">
      <xdr:nvSpPr>
        <xdr:cNvPr id="334" name="円/楕円 333"/>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135145</xdr:rowOff>
    </xdr:from>
    <xdr:ext cx="736600" cy="259045"/>
    <xdr:sp macro="" textlink="">
      <xdr:nvSpPr>
        <xdr:cNvPr id="335" name="テキスト ボックス 334"/>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94488</xdr:rowOff>
    </xdr:from>
    <xdr:to>
      <xdr:col>21</xdr:col>
      <xdr:colOff>412750</xdr:colOff>
      <xdr:row>37</xdr:row>
      <xdr:rowOff>24638</xdr:rowOff>
    </xdr:to>
    <xdr:sp macro="" textlink="">
      <xdr:nvSpPr>
        <xdr:cNvPr id="336" name="円/楕円 335"/>
        <xdr:cNvSpPr/>
      </xdr:nvSpPr>
      <xdr:spPr>
        <a:xfrm>
          <a:off x="14732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9415</xdr:rowOff>
    </xdr:from>
    <xdr:ext cx="762000" cy="259045"/>
    <xdr:sp macro="" textlink="">
      <xdr:nvSpPr>
        <xdr:cNvPr id="337" name="テキスト ボックス 336"/>
        <xdr:cNvSpPr txBox="1"/>
      </xdr:nvSpPr>
      <xdr:spPr>
        <a:xfrm>
          <a:off x="14401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8" name="円/楕円 337"/>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9" name="テキスト ボックス 338"/>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117348</xdr:rowOff>
    </xdr:from>
    <xdr:to>
      <xdr:col>19</xdr:col>
      <xdr:colOff>6350</xdr:colOff>
      <xdr:row>37</xdr:row>
      <xdr:rowOff>47498</xdr:rowOff>
    </xdr:to>
    <xdr:sp macro="" textlink="">
      <xdr:nvSpPr>
        <xdr:cNvPr id="340" name="円/楕円 339"/>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32275</xdr:rowOff>
    </xdr:from>
    <xdr:ext cx="762000" cy="259045"/>
    <xdr:sp macro="" textlink="">
      <xdr:nvSpPr>
        <xdr:cNvPr id="341" name="テキスト ボックス 340"/>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昨年度に引き続き、</a:t>
          </a:r>
          <a:r>
            <a:rPr kumimoji="1" lang="ja-JP" altLang="ja-JP" sz="1100">
              <a:solidFill>
                <a:schemeClr val="dk1"/>
              </a:solidFill>
              <a:effectLst/>
              <a:latin typeface="+mn-lt"/>
              <a:ea typeface="+mn-ea"/>
              <a:cs typeface="+mn-cs"/>
            </a:rPr>
            <a:t>類似団体中１位となった。</a:t>
          </a:r>
          <a:endParaRPr lang="ja-JP" altLang="ja-JP" sz="1400">
            <a:effectLst/>
          </a:endParaRPr>
        </a:p>
        <a:p>
          <a:r>
            <a:rPr kumimoji="1" lang="ja-JP" altLang="ja-JP" sz="1100">
              <a:solidFill>
                <a:schemeClr val="dk1"/>
              </a:solidFill>
              <a:effectLst/>
              <a:latin typeface="+mn-lt"/>
              <a:ea typeface="+mn-ea"/>
              <a:cs typeface="+mn-cs"/>
            </a:rPr>
            <a:t>　これは、投資的経費が低水準で推移した</a:t>
          </a:r>
          <a:r>
            <a:rPr kumimoji="1" lang="ja-JP" altLang="en-US" sz="1100">
              <a:solidFill>
                <a:schemeClr val="dk1"/>
              </a:solidFill>
              <a:effectLst/>
              <a:latin typeface="+mn-lt"/>
              <a:ea typeface="+mn-ea"/>
              <a:cs typeface="+mn-cs"/>
            </a:rPr>
            <a:t>ことによる</a:t>
          </a:r>
          <a:r>
            <a:rPr kumimoji="1" lang="ja-JP" altLang="ja-JP" sz="1100">
              <a:solidFill>
                <a:schemeClr val="dk1"/>
              </a:solidFill>
              <a:effectLst/>
              <a:latin typeface="+mn-lt"/>
              <a:ea typeface="+mn-ea"/>
              <a:cs typeface="+mn-cs"/>
            </a:rPr>
            <a:t>新規地方債の発行を抑制されてきたこと</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過去の大規模事業の地方債償還終了に伴う元金償還の減によるものが大きな要因となっている。</a:t>
          </a:r>
          <a:endParaRPr lang="ja-JP" altLang="ja-JP" sz="1400">
            <a:effectLst/>
          </a:endParaRPr>
        </a:p>
        <a:p>
          <a:r>
            <a:rPr kumimoji="1" lang="ja-JP" altLang="ja-JP" sz="1100">
              <a:solidFill>
                <a:schemeClr val="dk1"/>
              </a:solidFill>
              <a:effectLst/>
              <a:latin typeface="+mn-lt"/>
              <a:ea typeface="+mn-ea"/>
              <a:cs typeface="+mn-cs"/>
            </a:rPr>
            <a:t>　しかし、今後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公共施設の更新</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多額の</a:t>
          </a:r>
          <a:r>
            <a:rPr kumimoji="1" lang="ja-JP" altLang="ja-JP" sz="1100">
              <a:solidFill>
                <a:schemeClr val="dk1"/>
              </a:solidFill>
              <a:effectLst/>
              <a:latin typeface="+mn-lt"/>
              <a:ea typeface="+mn-ea"/>
              <a:cs typeface="+mn-cs"/>
            </a:rPr>
            <a:t>起債の発行が想定されており、公債費が増加していくことが見込まれている。財源を確保するために、起債の有効活用をしていくが、緊急度・住民ニーズを的確に把握した事業選択により、起債に大きく頼ることのない財政運営に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9" name="直線コネクタ 368"/>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70"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71" name="直線コネクタ 370"/>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2"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3" name="直線コネクタ 372"/>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72</xdr:row>
      <xdr:rowOff>66040</xdr:rowOff>
    </xdr:from>
    <xdr:to>
      <xdr:col>7</xdr:col>
      <xdr:colOff>15875</xdr:colOff>
      <xdr:row>72</xdr:row>
      <xdr:rowOff>149860</xdr:rowOff>
    </xdr:to>
    <xdr:cxnSp macro="">
      <xdr:nvCxnSpPr>
        <xdr:cNvPr id="374" name="直線コネクタ 373"/>
        <xdr:cNvCxnSpPr/>
      </xdr:nvCxnSpPr>
      <xdr:spPr>
        <a:xfrm flipV="1">
          <a:off x="3987800" y="12410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5"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6" name="フローチャート : 判断 375"/>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72</xdr:row>
      <xdr:rowOff>149860</xdr:rowOff>
    </xdr:from>
    <xdr:to>
      <xdr:col>5</xdr:col>
      <xdr:colOff>549275</xdr:colOff>
      <xdr:row>73</xdr:row>
      <xdr:rowOff>46990</xdr:rowOff>
    </xdr:to>
    <xdr:cxnSp macro="">
      <xdr:nvCxnSpPr>
        <xdr:cNvPr id="377" name="直線コネクタ 376"/>
        <xdr:cNvCxnSpPr/>
      </xdr:nvCxnSpPr>
      <xdr:spPr>
        <a:xfrm flipV="1">
          <a:off x="3098800" y="124942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8" name="フローチャート : 判断 377"/>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9" name="テキスト ボックス 378"/>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46990</xdr:rowOff>
    </xdr:from>
    <xdr:to>
      <xdr:col>4</xdr:col>
      <xdr:colOff>346075</xdr:colOff>
      <xdr:row>74</xdr:row>
      <xdr:rowOff>142240</xdr:rowOff>
    </xdr:to>
    <xdr:cxnSp macro="">
      <xdr:nvCxnSpPr>
        <xdr:cNvPr id="380" name="直線コネクタ 379"/>
        <xdr:cNvCxnSpPr/>
      </xdr:nvCxnSpPr>
      <xdr:spPr>
        <a:xfrm flipV="1">
          <a:off x="2209800" y="1256284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91439</xdr:rowOff>
    </xdr:from>
    <xdr:to>
      <xdr:col>4</xdr:col>
      <xdr:colOff>396875</xdr:colOff>
      <xdr:row>77</xdr:row>
      <xdr:rowOff>21589</xdr:rowOff>
    </xdr:to>
    <xdr:sp macro="" textlink="">
      <xdr:nvSpPr>
        <xdr:cNvPr id="381" name="フローチャート : 判断 380"/>
        <xdr:cNvSpPr/>
      </xdr:nvSpPr>
      <xdr:spPr>
        <a:xfrm>
          <a:off x="30480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6366</xdr:rowOff>
    </xdr:from>
    <xdr:ext cx="762000" cy="259045"/>
    <xdr:sp macro="" textlink="">
      <xdr:nvSpPr>
        <xdr:cNvPr id="382" name="テキスト ボックス 381"/>
        <xdr:cNvSpPr txBox="1"/>
      </xdr:nvSpPr>
      <xdr:spPr>
        <a:xfrm>
          <a:off x="2717800" y="1320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127000</xdr:rowOff>
    </xdr:from>
    <xdr:to>
      <xdr:col>3</xdr:col>
      <xdr:colOff>142875</xdr:colOff>
      <xdr:row>74</xdr:row>
      <xdr:rowOff>142240</xdr:rowOff>
    </xdr:to>
    <xdr:cxnSp macro="">
      <xdr:nvCxnSpPr>
        <xdr:cNvPr id="383" name="直線コネクタ 382"/>
        <xdr:cNvCxnSpPr/>
      </xdr:nvCxnSpPr>
      <xdr:spPr>
        <a:xfrm>
          <a:off x="1320800" y="128143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99061</xdr:rowOff>
    </xdr:from>
    <xdr:to>
      <xdr:col>3</xdr:col>
      <xdr:colOff>193675</xdr:colOff>
      <xdr:row>77</xdr:row>
      <xdr:rowOff>29211</xdr:rowOff>
    </xdr:to>
    <xdr:sp macro="" textlink="">
      <xdr:nvSpPr>
        <xdr:cNvPr id="384" name="フローチャート : 判断 383"/>
        <xdr:cNvSpPr/>
      </xdr:nvSpPr>
      <xdr:spPr>
        <a:xfrm>
          <a:off x="2159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85" name="テキスト ボックス 384"/>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114300</xdr:rowOff>
    </xdr:from>
    <xdr:to>
      <xdr:col>1</xdr:col>
      <xdr:colOff>676275</xdr:colOff>
      <xdr:row>77</xdr:row>
      <xdr:rowOff>44450</xdr:rowOff>
    </xdr:to>
    <xdr:sp macro="" textlink="">
      <xdr:nvSpPr>
        <xdr:cNvPr id="386" name="フローチャート : 判断 385"/>
        <xdr:cNvSpPr/>
      </xdr:nvSpPr>
      <xdr:spPr>
        <a:xfrm>
          <a:off x="1270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29227</xdr:rowOff>
    </xdr:from>
    <xdr:ext cx="762000" cy="259045"/>
    <xdr:sp macro="" textlink="">
      <xdr:nvSpPr>
        <xdr:cNvPr id="387" name="テキスト ボックス 386"/>
        <xdr:cNvSpPr txBox="1"/>
      </xdr:nvSpPr>
      <xdr:spPr>
        <a:xfrm>
          <a:off x="939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72</xdr:row>
      <xdr:rowOff>15240</xdr:rowOff>
    </xdr:from>
    <xdr:to>
      <xdr:col>7</xdr:col>
      <xdr:colOff>66675</xdr:colOff>
      <xdr:row>72</xdr:row>
      <xdr:rowOff>116840</xdr:rowOff>
    </xdr:to>
    <xdr:sp macro="" textlink="">
      <xdr:nvSpPr>
        <xdr:cNvPr id="393" name="円/楕円 392"/>
        <xdr:cNvSpPr/>
      </xdr:nvSpPr>
      <xdr:spPr>
        <a:xfrm>
          <a:off x="4775200" y="1235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71</xdr:row>
      <xdr:rowOff>95267</xdr:rowOff>
    </xdr:from>
    <xdr:ext cx="762000" cy="259045"/>
    <xdr:sp macro="" textlink="">
      <xdr:nvSpPr>
        <xdr:cNvPr id="394" name="公債費該当値テキスト"/>
        <xdr:cNvSpPr txBox="1"/>
      </xdr:nvSpPr>
      <xdr:spPr>
        <a:xfrm>
          <a:off x="4914900" y="1226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5</xdr:col>
      <xdr:colOff>498475</xdr:colOff>
      <xdr:row>72</xdr:row>
      <xdr:rowOff>99060</xdr:rowOff>
    </xdr:from>
    <xdr:to>
      <xdr:col>5</xdr:col>
      <xdr:colOff>600075</xdr:colOff>
      <xdr:row>73</xdr:row>
      <xdr:rowOff>29210</xdr:rowOff>
    </xdr:to>
    <xdr:sp macro="" textlink="">
      <xdr:nvSpPr>
        <xdr:cNvPr id="395" name="円/楕円 394"/>
        <xdr:cNvSpPr/>
      </xdr:nvSpPr>
      <xdr:spPr>
        <a:xfrm>
          <a:off x="3937000" y="124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71</xdr:row>
      <xdr:rowOff>39387</xdr:rowOff>
    </xdr:from>
    <xdr:ext cx="736600" cy="259045"/>
    <xdr:sp macro="" textlink="">
      <xdr:nvSpPr>
        <xdr:cNvPr id="396" name="テキスト ボックス 395"/>
        <xdr:cNvSpPr txBox="1"/>
      </xdr:nvSpPr>
      <xdr:spPr>
        <a:xfrm>
          <a:off x="3606800" y="1221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4</xdr:col>
      <xdr:colOff>295275</xdr:colOff>
      <xdr:row>72</xdr:row>
      <xdr:rowOff>167640</xdr:rowOff>
    </xdr:from>
    <xdr:to>
      <xdr:col>4</xdr:col>
      <xdr:colOff>396875</xdr:colOff>
      <xdr:row>73</xdr:row>
      <xdr:rowOff>97790</xdr:rowOff>
    </xdr:to>
    <xdr:sp macro="" textlink="">
      <xdr:nvSpPr>
        <xdr:cNvPr id="397" name="円/楕円 396"/>
        <xdr:cNvSpPr/>
      </xdr:nvSpPr>
      <xdr:spPr>
        <a:xfrm>
          <a:off x="3048000" y="12512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71</xdr:row>
      <xdr:rowOff>107967</xdr:rowOff>
    </xdr:from>
    <xdr:ext cx="762000" cy="259045"/>
    <xdr:sp macro="" textlink="">
      <xdr:nvSpPr>
        <xdr:cNvPr id="398" name="テキスト ボックス 397"/>
        <xdr:cNvSpPr txBox="1"/>
      </xdr:nvSpPr>
      <xdr:spPr>
        <a:xfrm>
          <a:off x="2717800" y="1228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91440</xdr:rowOff>
    </xdr:from>
    <xdr:to>
      <xdr:col>3</xdr:col>
      <xdr:colOff>193675</xdr:colOff>
      <xdr:row>75</xdr:row>
      <xdr:rowOff>21590</xdr:rowOff>
    </xdr:to>
    <xdr:sp macro="" textlink="">
      <xdr:nvSpPr>
        <xdr:cNvPr id="399" name="円/楕円 398"/>
        <xdr:cNvSpPr/>
      </xdr:nvSpPr>
      <xdr:spPr>
        <a:xfrm>
          <a:off x="2159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31767</xdr:rowOff>
    </xdr:from>
    <xdr:ext cx="762000" cy="259045"/>
    <xdr:sp macro="" textlink="">
      <xdr:nvSpPr>
        <xdr:cNvPr id="400" name="テキスト ボックス 399"/>
        <xdr:cNvSpPr txBox="1"/>
      </xdr:nvSpPr>
      <xdr:spPr>
        <a:xfrm>
          <a:off x="1828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76200</xdr:rowOff>
    </xdr:from>
    <xdr:to>
      <xdr:col>1</xdr:col>
      <xdr:colOff>676275</xdr:colOff>
      <xdr:row>75</xdr:row>
      <xdr:rowOff>6350</xdr:rowOff>
    </xdr:to>
    <xdr:sp macro="" textlink="">
      <xdr:nvSpPr>
        <xdr:cNvPr id="401" name="円/楕円 400"/>
        <xdr:cNvSpPr/>
      </xdr:nvSpPr>
      <xdr:spPr>
        <a:xfrm>
          <a:off x="1270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16527</xdr:rowOff>
    </xdr:from>
    <xdr:ext cx="762000" cy="259045"/>
    <xdr:sp macro="" textlink="">
      <xdr:nvSpPr>
        <xdr:cNvPr id="402" name="テキスト ボックス 401"/>
        <xdr:cNvSpPr txBox="1"/>
      </xdr:nvSpPr>
      <xdr:spPr>
        <a:xfrm>
          <a:off x="939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75.6</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公債費を除く経費に係る経常収支比率は類似団体平均を上回っている。</a:t>
          </a:r>
          <a:endParaRPr lang="ja-JP" altLang="ja-JP" sz="1400">
            <a:effectLst/>
          </a:endParaRPr>
        </a:p>
        <a:p>
          <a:r>
            <a:rPr kumimoji="1" lang="ja-JP" altLang="ja-JP" sz="1100">
              <a:solidFill>
                <a:schemeClr val="dk1"/>
              </a:solidFill>
              <a:effectLst/>
              <a:latin typeface="+mn-lt"/>
              <a:ea typeface="+mn-ea"/>
              <a:cs typeface="+mn-cs"/>
            </a:rPr>
            <a:t>　これは、類似団体中で高い数値を示す「扶助費」と「物件費」によるものである。</a:t>
          </a:r>
          <a:r>
            <a:rPr kumimoji="1" lang="ja-JP" altLang="en-US" sz="1100">
              <a:solidFill>
                <a:schemeClr val="dk1"/>
              </a:solidFill>
              <a:effectLst/>
              <a:latin typeface="+mn-lt"/>
              <a:ea typeface="+mn-ea"/>
              <a:cs typeface="+mn-cs"/>
            </a:rPr>
            <a:t>物件費は、</a:t>
          </a:r>
          <a:r>
            <a:rPr kumimoji="1" lang="ja-JP" altLang="ja-JP" sz="1100">
              <a:solidFill>
                <a:schemeClr val="dk1"/>
              </a:solidFill>
              <a:effectLst/>
              <a:latin typeface="+mn-lt"/>
              <a:ea typeface="+mn-ea"/>
              <a:cs typeface="+mn-cs"/>
            </a:rPr>
            <a:t>業務の民間委託等、行政の効率化を早期より取り組</a:t>
          </a:r>
          <a:r>
            <a:rPr kumimoji="1" lang="ja-JP" altLang="en-US" sz="1100">
              <a:solidFill>
                <a:schemeClr val="dk1"/>
              </a:solidFill>
              <a:effectLst/>
              <a:latin typeface="+mn-lt"/>
              <a:ea typeface="+mn-ea"/>
              <a:cs typeface="+mn-cs"/>
            </a:rPr>
            <a:t>んだ結果、</a:t>
          </a:r>
          <a:r>
            <a:rPr kumimoji="1" lang="ja-JP" altLang="ja-JP" sz="1100">
              <a:solidFill>
                <a:schemeClr val="dk1"/>
              </a:solidFill>
              <a:effectLst/>
              <a:latin typeface="+mn-lt"/>
              <a:ea typeface="+mn-ea"/>
              <a:cs typeface="+mn-cs"/>
            </a:rPr>
            <a:t>経常経費化</a:t>
          </a:r>
          <a:r>
            <a:rPr kumimoji="1" lang="ja-JP" altLang="en-US" sz="1100">
              <a:solidFill>
                <a:schemeClr val="dk1"/>
              </a:solidFill>
              <a:effectLst/>
              <a:latin typeface="+mn-lt"/>
              <a:ea typeface="+mn-ea"/>
              <a:cs typeface="+mn-cs"/>
            </a:rPr>
            <a:t>している。負担金は、</a:t>
          </a:r>
          <a:r>
            <a:rPr kumimoji="1" lang="ja-JP" altLang="ja-JP" sz="1100">
              <a:solidFill>
                <a:schemeClr val="dk1"/>
              </a:solidFill>
              <a:effectLst/>
              <a:latin typeface="+mn-lt"/>
              <a:ea typeface="+mn-ea"/>
              <a:cs typeface="+mn-cs"/>
            </a:rPr>
            <a:t>一部事務組合の所有する施設維持や老朽化対策によ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圧縮</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困難な状況にある。</a:t>
          </a:r>
          <a:r>
            <a:rPr kumimoji="1" lang="ja-JP" altLang="en-US" sz="1100">
              <a:solidFill>
                <a:schemeClr val="dk1"/>
              </a:solidFill>
              <a:effectLst/>
              <a:latin typeface="+mn-lt"/>
              <a:ea typeface="+mn-ea"/>
              <a:cs typeface="+mn-cs"/>
            </a:rPr>
            <a:t>更に</a:t>
          </a:r>
          <a:r>
            <a:rPr kumimoji="1" lang="ja-JP" altLang="ja-JP" sz="1100">
              <a:solidFill>
                <a:schemeClr val="dk1"/>
              </a:solidFill>
              <a:effectLst/>
              <a:latin typeface="+mn-lt"/>
              <a:ea typeface="+mn-ea"/>
              <a:cs typeface="+mn-cs"/>
            </a:rPr>
            <a:t>、他自治体同様、増大する扶助費の影響で、経常経費の抑制はますます困難な状況にある。</a:t>
          </a:r>
          <a:endParaRPr lang="ja-JP" altLang="ja-JP" sz="1400">
            <a:effectLst/>
          </a:endParaRPr>
        </a:p>
        <a:p>
          <a:r>
            <a:rPr kumimoji="1" lang="ja-JP" altLang="ja-JP" sz="1100">
              <a:solidFill>
                <a:schemeClr val="dk1"/>
              </a:solidFill>
              <a:effectLst/>
              <a:latin typeface="+mn-lt"/>
              <a:ea typeface="+mn-ea"/>
              <a:cs typeface="+mn-cs"/>
            </a:rPr>
            <a:t>　しかしながら、事業の統廃合などコスト削減に努めることにより、健全な財政運営に努めていく。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8" name="直線コネクタ 427"/>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9"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30" name="直線コネクタ 429"/>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31"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2" name="直線コネクタ 431"/>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44704</xdr:rowOff>
    </xdr:from>
    <xdr:to>
      <xdr:col>24</xdr:col>
      <xdr:colOff>31750</xdr:colOff>
      <xdr:row>78</xdr:row>
      <xdr:rowOff>44704</xdr:rowOff>
    </xdr:to>
    <xdr:cxnSp macro="">
      <xdr:nvCxnSpPr>
        <xdr:cNvPr id="433" name="直線コネクタ 432"/>
        <xdr:cNvCxnSpPr/>
      </xdr:nvCxnSpPr>
      <xdr:spPr>
        <a:xfrm>
          <a:off x="15671800" y="134178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4"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5" name="フローチャート : 判断 434"/>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152146</xdr:rowOff>
    </xdr:from>
    <xdr:to>
      <xdr:col>22</xdr:col>
      <xdr:colOff>565150</xdr:colOff>
      <xdr:row>78</xdr:row>
      <xdr:rowOff>44704</xdr:rowOff>
    </xdr:to>
    <xdr:cxnSp macro="">
      <xdr:nvCxnSpPr>
        <xdr:cNvPr id="436" name="直線コネクタ 435"/>
        <xdr:cNvCxnSpPr/>
      </xdr:nvCxnSpPr>
      <xdr:spPr>
        <a:xfrm>
          <a:off x="14782800" y="133537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7" name="フローチャート : 判断 436"/>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8" name="テキスト ボックス 437"/>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152146</xdr:rowOff>
    </xdr:from>
    <xdr:to>
      <xdr:col>21</xdr:col>
      <xdr:colOff>361950</xdr:colOff>
      <xdr:row>77</xdr:row>
      <xdr:rowOff>156718</xdr:rowOff>
    </xdr:to>
    <xdr:cxnSp macro="">
      <xdr:nvCxnSpPr>
        <xdr:cNvPr id="439" name="直線コネクタ 438"/>
        <xdr:cNvCxnSpPr/>
      </xdr:nvCxnSpPr>
      <xdr:spPr>
        <a:xfrm flipV="1">
          <a:off x="13893800" y="13353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115062</xdr:rowOff>
    </xdr:from>
    <xdr:to>
      <xdr:col>21</xdr:col>
      <xdr:colOff>412750</xdr:colOff>
      <xdr:row>76</xdr:row>
      <xdr:rowOff>45213</xdr:rowOff>
    </xdr:to>
    <xdr:sp macro="" textlink="">
      <xdr:nvSpPr>
        <xdr:cNvPr id="440" name="フローチャート : 判断 439"/>
        <xdr:cNvSpPr/>
      </xdr:nvSpPr>
      <xdr:spPr>
        <a:xfrm>
          <a:off x="14732000" y="129738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55389</xdr:rowOff>
    </xdr:from>
    <xdr:ext cx="762000" cy="259045"/>
    <xdr:sp macro="" textlink="">
      <xdr:nvSpPr>
        <xdr:cNvPr id="441" name="テキスト ボックス 440"/>
        <xdr:cNvSpPr txBox="1"/>
      </xdr:nvSpPr>
      <xdr:spPr>
        <a:xfrm>
          <a:off x="14401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69.6</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147574</xdr:rowOff>
    </xdr:from>
    <xdr:to>
      <xdr:col>20</xdr:col>
      <xdr:colOff>158750</xdr:colOff>
      <xdr:row>77</xdr:row>
      <xdr:rowOff>156718</xdr:rowOff>
    </xdr:to>
    <xdr:cxnSp macro="">
      <xdr:nvCxnSpPr>
        <xdr:cNvPr id="442" name="直線コネクタ 441"/>
        <xdr:cNvCxnSpPr/>
      </xdr:nvCxnSpPr>
      <xdr:spPr>
        <a:xfrm>
          <a:off x="13004800" y="1334922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69342</xdr:rowOff>
    </xdr:from>
    <xdr:to>
      <xdr:col>20</xdr:col>
      <xdr:colOff>209550</xdr:colOff>
      <xdr:row>75</xdr:row>
      <xdr:rowOff>170942</xdr:rowOff>
    </xdr:to>
    <xdr:sp macro="" textlink="">
      <xdr:nvSpPr>
        <xdr:cNvPr id="443" name="フローチャート : 判断 442"/>
        <xdr:cNvSpPr/>
      </xdr:nvSpPr>
      <xdr:spPr>
        <a:xfrm>
          <a:off x="13843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9669</xdr:rowOff>
    </xdr:from>
    <xdr:ext cx="762000" cy="259045"/>
    <xdr:sp macro="" textlink="">
      <xdr:nvSpPr>
        <xdr:cNvPr id="444" name="テキスト ボックス 443"/>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45" name="フローチャート : 判断 444"/>
        <xdr:cNvSpPr/>
      </xdr:nvSpPr>
      <xdr:spPr>
        <a:xfrm>
          <a:off x="12954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27957</xdr:rowOff>
    </xdr:from>
    <xdr:ext cx="762000" cy="259045"/>
    <xdr:sp macro="" textlink="">
      <xdr:nvSpPr>
        <xdr:cNvPr id="446" name="テキスト ボックス 445"/>
        <xdr:cNvSpPr txBox="1"/>
      </xdr:nvSpPr>
      <xdr:spPr>
        <a:xfrm>
          <a:off x="12623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165354</xdr:rowOff>
    </xdr:from>
    <xdr:to>
      <xdr:col>24</xdr:col>
      <xdr:colOff>82550</xdr:colOff>
      <xdr:row>78</xdr:row>
      <xdr:rowOff>95504</xdr:rowOff>
    </xdr:to>
    <xdr:sp macro="" textlink="">
      <xdr:nvSpPr>
        <xdr:cNvPr id="452" name="円/楕円 451"/>
        <xdr:cNvSpPr/>
      </xdr:nvSpPr>
      <xdr:spPr>
        <a:xfrm>
          <a:off x="164592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137431</xdr:rowOff>
    </xdr:from>
    <xdr:ext cx="762000" cy="259045"/>
    <xdr:sp macro="" textlink="">
      <xdr:nvSpPr>
        <xdr:cNvPr id="453" name="公債費以外該当値テキスト"/>
        <xdr:cNvSpPr txBox="1"/>
      </xdr:nvSpPr>
      <xdr:spPr>
        <a:xfrm>
          <a:off x="16598900" y="13339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165354</xdr:rowOff>
    </xdr:from>
    <xdr:to>
      <xdr:col>22</xdr:col>
      <xdr:colOff>615950</xdr:colOff>
      <xdr:row>78</xdr:row>
      <xdr:rowOff>95504</xdr:rowOff>
    </xdr:to>
    <xdr:sp macro="" textlink="">
      <xdr:nvSpPr>
        <xdr:cNvPr id="454" name="円/楕円 453"/>
        <xdr:cNvSpPr/>
      </xdr:nvSpPr>
      <xdr:spPr>
        <a:xfrm>
          <a:off x="15621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80281</xdr:rowOff>
    </xdr:from>
    <xdr:ext cx="736600" cy="259045"/>
    <xdr:sp macro="" textlink="">
      <xdr:nvSpPr>
        <xdr:cNvPr id="455" name="テキスト ボックス 454"/>
        <xdr:cNvSpPr txBox="1"/>
      </xdr:nvSpPr>
      <xdr:spPr>
        <a:xfrm>
          <a:off x="15290800" y="134533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101346</xdr:rowOff>
    </xdr:from>
    <xdr:to>
      <xdr:col>21</xdr:col>
      <xdr:colOff>412750</xdr:colOff>
      <xdr:row>78</xdr:row>
      <xdr:rowOff>31496</xdr:rowOff>
    </xdr:to>
    <xdr:sp macro="" textlink="">
      <xdr:nvSpPr>
        <xdr:cNvPr id="456" name="円/楕円 455"/>
        <xdr:cNvSpPr/>
      </xdr:nvSpPr>
      <xdr:spPr>
        <a:xfrm>
          <a:off x="14732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16273</xdr:rowOff>
    </xdr:from>
    <xdr:ext cx="762000" cy="259045"/>
    <xdr:sp macro="" textlink="">
      <xdr:nvSpPr>
        <xdr:cNvPr id="457" name="テキスト ボックス 456"/>
        <xdr:cNvSpPr txBox="1"/>
      </xdr:nvSpPr>
      <xdr:spPr>
        <a:xfrm>
          <a:off x="14401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105918</xdr:rowOff>
    </xdr:from>
    <xdr:to>
      <xdr:col>20</xdr:col>
      <xdr:colOff>209550</xdr:colOff>
      <xdr:row>78</xdr:row>
      <xdr:rowOff>36068</xdr:rowOff>
    </xdr:to>
    <xdr:sp macro="" textlink="">
      <xdr:nvSpPr>
        <xdr:cNvPr id="458" name="円/楕円 457"/>
        <xdr:cNvSpPr/>
      </xdr:nvSpPr>
      <xdr:spPr>
        <a:xfrm>
          <a:off x="13843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20845</xdr:rowOff>
    </xdr:from>
    <xdr:ext cx="762000" cy="259045"/>
    <xdr:sp macro="" textlink="">
      <xdr:nvSpPr>
        <xdr:cNvPr id="459" name="テキスト ボックス 458"/>
        <xdr:cNvSpPr txBox="1"/>
      </xdr:nvSpPr>
      <xdr:spPr>
        <a:xfrm>
          <a:off x="13512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96774</xdr:rowOff>
    </xdr:from>
    <xdr:to>
      <xdr:col>19</xdr:col>
      <xdr:colOff>6350</xdr:colOff>
      <xdr:row>78</xdr:row>
      <xdr:rowOff>26924</xdr:rowOff>
    </xdr:to>
    <xdr:sp macro="" textlink="">
      <xdr:nvSpPr>
        <xdr:cNvPr id="460" name="円/楕円 459"/>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11701</xdr:rowOff>
    </xdr:from>
    <xdr:ext cx="762000" cy="259045"/>
    <xdr:sp macro="" textlink="">
      <xdr:nvSpPr>
        <xdr:cNvPr id="461" name="テキスト ボックス 460"/>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愛知県高浜市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17295</xdr:rowOff>
    </xdr:from>
    <xdr:ext cx="762000" cy="259045"/>
    <xdr:sp macro="" textlink="">
      <xdr:nvSpPr>
        <xdr:cNvPr id="46" name="人口1人当たり決算額の推移最小値テキスト130"/>
        <xdr:cNvSpPr txBox="1"/>
      </xdr:nvSpPr>
      <xdr:spPr>
        <a:xfrm>
          <a:off x="5740400" y="3322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155975</xdr:rowOff>
    </xdr:from>
    <xdr:to>
      <xdr:col>4</xdr:col>
      <xdr:colOff>1117600</xdr:colOff>
      <xdr:row>19</xdr:row>
      <xdr:rowOff>7118</xdr:rowOff>
    </xdr:to>
    <xdr:cxnSp macro="">
      <xdr:nvCxnSpPr>
        <xdr:cNvPr id="50" name="直線コネクタ 49"/>
        <xdr:cNvCxnSpPr/>
      </xdr:nvCxnSpPr>
      <xdr:spPr bwMode="auto">
        <a:xfrm>
          <a:off x="5003800" y="3289700"/>
          <a:ext cx="647700" cy="22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72763</xdr:rowOff>
    </xdr:from>
    <xdr:ext cx="762000" cy="259045"/>
    <xdr:sp macro="" textlink="">
      <xdr:nvSpPr>
        <xdr:cNvPr id="51" name="人口1人当たり決算額の推移平均値テキスト130"/>
        <xdr:cNvSpPr txBox="1"/>
      </xdr:nvSpPr>
      <xdr:spPr>
        <a:xfrm>
          <a:off x="5740400" y="2520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155975</xdr:rowOff>
    </xdr:from>
    <xdr:to>
      <xdr:col>4</xdr:col>
      <xdr:colOff>469900</xdr:colOff>
      <xdr:row>18</xdr:row>
      <xdr:rowOff>170206</xdr:rowOff>
    </xdr:to>
    <xdr:cxnSp macro="">
      <xdr:nvCxnSpPr>
        <xdr:cNvPr id="53" name="直線コネクタ 52"/>
        <xdr:cNvCxnSpPr/>
      </xdr:nvCxnSpPr>
      <xdr:spPr bwMode="auto">
        <a:xfrm flipV="1">
          <a:off x="4305300" y="3289700"/>
          <a:ext cx="698500" cy="14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125512</xdr:rowOff>
    </xdr:from>
    <xdr:ext cx="736600" cy="259045"/>
    <xdr:sp macro="" textlink="">
      <xdr:nvSpPr>
        <xdr:cNvPr id="55" name="テキスト ボックス 54"/>
        <xdr:cNvSpPr txBox="1"/>
      </xdr:nvSpPr>
      <xdr:spPr>
        <a:xfrm>
          <a:off x="4622800" y="240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170206</xdr:rowOff>
    </xdr:from>
    <xdr:to>
      <xdr:col>3</xdr:col>
      <xdr:colOff>904875</xdr:colOff>
      <xdr:row>19</xdr:row>
      <xdr:rowOff>30188</xdr:rowOff>
    </xdr:to>
    <xdr:cxnSp macro="">
      <xdr:nvCxnSpPr>
        <xdr:cNvPr id="56" name="直線コネクタ 55"/>
        <xdr:cNvCxnSpPr/>
      </xdr:nvCxnSpPr>
      <xdr:spPr bwMode="auto">
        <a:xfrm flipV="1">
          <a:off x="3606800" y="3303931"/>
          <a:ext cx="698500" cy="314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14</xdr:row>
      <xdr:rowOff>36290</xdr:rowOff>
    </xdr:from>
    <xdr:to>
      <xdr:col>3</xdr:col>
      <xdr:colOff>955675</xdr:colOff>
      <xdr:row>14</xdr:row>
      <xdr:rowOff>137890</xdr:rowOff>
    </xdr:to>
    <xdr:sp macro="" textlink="">
      <xdr:nvSpPr>
        <xdr:cNvPr id="57" name="フローチャート : 判断 56"/>
        <xdr:cNvSpPr/>
      </xdr:nvSpPr>
      <xdr:spPr bwMode="auto">
        <a:xfrm>
          <a:off x="4254500" y="2484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148067</xdr:rowOff>
    </xdr:from>
    <xdr:ext cx="762000" cy="259045"/>
    <xdr:sp macro="" textlink="">
      <xdr:nvSpPr>
        <xdr:cNvPr id="58" name="テキスト ボックス 57"/>
        <xdr:cNvSpPr txBox="1"/>
      </xdr:nvSpPr>
      <xdr:spPr>
        <a:xfrm>
          <a:off x="3924300" y="225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93,595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164300</xdr:rowOff>
    </xdr:from>
    <xdr:to>
      <xdr:col>3</xdr:col>
      <xdr:colOff>206375</xdr:colOff>
      <xdr:row>19</xdr:row>
      <xdr:rowOff>30188</xdr:rowOff>
    </xdr:to>
    <xdr:cxnSp macro="">
      <xdr:nvCxnSpPr>
        <xdr:cNvPr id="59" name="直線コネクタ 58"/>
        <xdr:cNvCxnSpPr/>
      </xdr:nvCxnSpPr>
      <xdr:spPr bwMode="auto">
        <a:xfrm>
          <a:off x="2908300" y="3298025"/>
          <a:ext cx="698500" cy="37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87763</xdr:rowOff>
    </xdr:from>
    <xdr:to>
      <xdr:col>3</xdr:col>
      <xdr:colOff>257175</xdr:colOff>
      <xdr:row>15</xdr:row>
      <xdr:rowOff>17913</xdr:rowOff>
    </xdr:to>
    <xdr:sp macro="" textlink="">
      <xdr:nvSpPr>
        <xdr:cNvPr id="60" name="フローチャート : 判断 59"/>
        <xdr:cNvSpPr/>
      </xdr:nvSpPr>
      <xdr:spPr bwMode="auto">
        <a:xfrm>
          <a:off x="3556000" y="253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28090</xdr:rowOff>
    </xdr:from>
    <xdr:ext cx="762000" cy="259045"/>
    <xdr:sp macro="" textlink="">
      <xdr:nvSpPr>
        <xdr:cNvPr id="61" name="テキスト ボックス 60"/>
        <xdr:cNvSpPr txBox="1"/>
      </xdr:nvSpPr>
      <xdr:spPr>
        <a:xfrm>
          <a:off x="3225800" y="230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2</xdr:col>
      <xdr:colOff>590550</xdr:colOff>
      <xdr:row>14</xdr:row>
      <xdr:rowOff>43758</xdr:rowOff>
    </xdr:from>
    <xdr:to>
      <xdr:col>2</xdr:col>
      <xdr:colOff>692150</xdr:colOff>
      <xdr:row>14</xdr:row>
      <xdr:rowOff>145358</xdr:rowOff>
    </xdr:to>
    <xdr:sp macro="" textlink="">
      <xdr:nvSpPr>
        <xdr:cNvPr id="62" name="フローチャート : 判断 61"/>
        <xdr:cNvSpPr/>
      </xdr:nvSpPr>
      <xdr:spPr bwMode="auto">
        <a:xfrm>
          <a:off x="2857500" y="2491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155535</xdr:rowOff>
    </xdr:from>
    <xdr:ext cx="762000" cy="259045"/>
    <xdr:sp macro="" textlink="">
      <xdr:nvSpPr>
        <xdr:cNvPr id="63" name="テキスト ボックス 62"/>
        <xdr:cNvSpPr txBox="1"/>
      </xdr:nvSpPr>
      <xdr:spPr>
        <a:xfrm>
          <a:off x="2527300" y="2260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127768</xdr:rowOff>
    </xdr:from>
    <xdr:to>
      <xdr:col>5</xdr:col>
      <xdr:colOff>34925</xdr:colOff>
      <xdr:row>19</xdr:row>
      <xdr:rowOff>57918</xdr:rowOff>
    </xdr:to>
    <xdr:sp macro="" textlink="">
      <xdr:nvSpPr>
        <xdr:cNvPr id="69" name="円/楕円 68"/>
        <xdr:cNvSpPr/>
      </xdr:nvSpPr>
      <xdr:spPr bwMode="auto">
        <a:xfrm>
          <a:off x="5600700" y="32614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36345</xdr:rowOff>
    </xdr:from>
    <xdr:ext cx="762000" cy="259045"/>
    <xdr:sp macro="" textlink="">
      <xdr:nvSpPr>
        <xdr:cNvPr id="70" name="人口1人当たり決算額の推移該当値テキスト130"/>
        <xdr:cNvSpPr txBox="1"/>
      </xdr:nvSpPr>
      <xdr:spPr>
        <a:xfrm>
          <a:off x="5740400" y="31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52,793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105175</xdr:rowOff>
    </xdr:from>
    <xdr:to>
      <xdr:col>4</xdr:col>
      <xdr:colOff>520700</xdr:colOff>
      <xdr:row>19</xdr:row>
      <xdr:rowOff>35325</xdr:rowOff>
    </xdr:to>
    <xdr:sp macro="" textlink="">
      <xdr:nvSpPr>
        <xdr:cNvPr id="71" name="円/楕円 70"/>
        <xdr:cNvSpPr/>
      </xdr:nvSpPr>
      <xdr:spPr bwMode="auto">
        <a:xfrm>
          <a:off x="4953000" y="3238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20102</xdr:rowOff>
    </xdr:from>
    <xdr:ext cx="736600" cy="259045"/>
    <xdr:sp macro="" textlink="">
      <xdr:nvSpPr>
        <xdr:cNvPr id="72" name="テキスト ボックス 71"/>
        <xdr:cNvSpPr txBox="1"/>
      </xdr:nvSpPr>
      <xdr:spPr>
        <a:xfrm>
          <a:off x="4622800" y="33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53,979</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119406</xdr:rowOff>
    </xdr:from>
    <xdr:to>
      <xdr:col>3</xdr:col>
      <xdr:colOff>955675</xdr:colOff>
      <xdr:row>19</xdr:row>
      <xdr:rowOff>49556</xdr:rowOff>
    </xdr:to>
    <xdr:sp macro="" textlink="">
      <xdr:nvSpPr>
        <xdr:cNvPr id="73" name="円/楕円 72"/>
        <xdr:cNvSpPr/>
      </xdr:nvSpPr>
      <xdr:spPr bwMode="auto">
        <a:xfrm>
          <a:off x="4254500" y="3253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34333</xdr:rowOff>
    </xdr:from>
    <xdr:ext cx="762000" cy="259045"/>
    <xdr:sp macro="" textlink="">
      <xdr:nvSpPr>
        <xdr:cNvPr id="74" name="テキスト ボックス 73"/>
        <xdr:cNvSpPr txBox="1"/>
      </xdr:nvSpPr>
      <xdr:spPr>
        <a:xfrm>
          <a:off x="3924300" y="333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53,232</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150838</xdr:rowOff>
    </xdr:from>
    <xdr:to>
      <xdr:col>3</xdr:col>
      <xdr:colOff>257175</xdr:colOff>
      <xdr:row>19</xdr:row>
      <xdr:rowOff>80988</xdr:rowOff>
    </xdr:to>
    <xdr:sp macro="" textlink="">
      <xdr:nvSpPr>
        <xdr:cNvPr id="75" name="円/楕円 74"/>
        <xdr:cNvSpPr/>
      </xdr:nvSpPr>
      <xdr:spPr bwMode="auto">
        <a:xfrm>
          <a:off x="3556000" y="3284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65765</xdr:rowOff>
    </xdr:from>
    <xdr:ext cx="762000" cy="259045"/>
    <xdr:sp macro="" textlink="">
      <xdr:nvSpPr>
        <xdr:cNvPr id="76" name="テキスト ボックス 75"/>
        <xdr:cNvSpPr txBox="1"/>
      </xdr:nvSpPr>
      <xdr:spPr>
        <a:xfrm>
          <a:off x="3225800" y="337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51,582</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113500</xdr:rowOff>
    </xdr:from>
    <xdr:to>
      <xdr:col>2</xdr:col>
      <xdr:colOff>692150</xdr:colOff>
      <xdr:row>19</xdr:row>
      <xdr:rowOff>43650</xdr:rowOff>
    </xdr:to>
    <xdr:sp macro="" textlink="">
      <xdr:nvSpPr>
        <xdr:cNvPr id="77" name="円/楕円 76"/>
        <xdr:cNvSpPr/>
      </xdr:nvSpPr>
      <xdr:spPr bwMode="auto">
        <a:xfrm>
          <a:off x="2857500" y="3247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28427</xdr:rowOff>
    </xdr:from>
    <xdr:ext cx="762000" cy="259045"/>
    <xdr:sp macro="" textlink="">
      <xdr:nvSpPr>
        <xdr:cNvPr id="78" name="テキスト ボックス 77"/>
        <xdr:cNvSpPr txBox="1"/>
      </xdr:nvSpPr>
      <xdr:spPr>
        <a:xfrm>
          <a:off x="2527300" y="333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53,542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68711</xdr:rowOff>
    </xdr:from>
    <xdr:ext cx="762000" cy="259045"/>
    <xdr:sp macro="" textlink="">
      <xdr:nvSpPr>
        <xdr:cNvPr id="106" name="人口1人当たり決算額の推移最小値テキスト445"/>
        <xdr:cNvSpPr txBox="1"/>
      </xdr:nvSpPr>
      <xdr:spPr>
        <a:xfrm>
          <a:off x="5740400" y="7536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2070</xdr:rowOff>
    </xdr:from>
    <xdr:to>
      <xdr:col>4</xdr:col>
      <xdr:colOff>1117600</xdr:colOff>
      <xdr:row>38</xdr:row>
      <xdr:rowOff>58534</xdr:rowOff>
    </xdr:to>
    <xdr:cxnSp macro="">
      <xdr:nvCxnSpPr>
        <xdr:cNvPr id="110" name="直線コネクタ 109"/>
        <xdr:cNvCxnSpPr/>
      </xdr:nvCxnSpPr>
      <xdr:spPr bwMode="auto">
        <a:xfrm>
          <a:off x="5003800" y="7469670"/>
          <a:ext cx="6477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144116</xdr:rowOff>
    </xdr:from>
    <xdr:ext cx="762000" cy="259045"/>
    <xdr:sp macro="" textlink="">
      <xdr:nvSpPr>
        <xdr:cNvPr id="111" name="人口1人当たり決算額の推移平均値テキスト445"/>
        <xdr:cNvSpPr txBox="1"/>
      </xdr:nvSpPr>
      <xdr:spPr>
        <a:xfrm>
          <a:off x="5740400" y="67544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2070</xdr:rowOff>
    </xdr:from>
    <xdr:to>
      <xdr:col>4</xdr:col>
      <xdr:colOff>469900</xdr:colOff>
      <xdr:row>38</xdr:row>
      <xdr:rowOff>25753</xdr:rowOff>
    </xdr:to>
    <xdr:cxnSp macro="">
      <xdr:nvCxnSpPr>
        <xdr:cNvPr id="113" name="直線コネクタ 112"/>
        <xdr:cNvCxnSpPr/>
      </xdr:nvCxnSpPr>
      <xdr:spPr bwMode="auto">
        <a:xfrm flipV="1">
          <a:off x="4305300" y="7469670"/>
          <a:ext cx="698500" cy="236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221321</xdr:rowOff>
    </xdr:from>
    <xdr:to>
      <xdr:col>3</xdr:col>
      <xdr:colOff>904875</xdr:colOff>
      <xdr:row>38</xdr:row>
      <xdr:rowOff>25753</xdr:rowOff>
    </xdr:to>
    <xdr:cxnSp macro="">
      <xdr:nvCxnSpPr>
        <xdr:cNvPr id="116" name="直線コネクタ 115"/>
        <xdr:cNvCxnSpPr/>
      </xdr:nvCxnSpPr>
      <xdr:spPr bwMode="auto">
        <a:xfrm>
          <a:off x="3606800" y="7346021"/>
          <a:ext cx="698500" cy="147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274579</xdr:rowOff>
    </xdr:from>
    <xdr:to>
      <xdr:col>3</xdr:col>
      <xdr:colOff>955675</xdr:colOff>
      <xdr:row>36</xdr:row>
      <xdr:rowOff>33279</xdr:rowOff>
    </xdr:to>
    <xdr:sp macro="" textlink="">
      <xdr:nvSpPr>
        <xdr:cNvPr id="117" name="フローチャート : 判断 116"/>
        <xdr:cNvSpPr/>
      </xdr:nvSpPr>
      <xdr:spPr bwMode="auto">
        <a:xfrm>
          <a:off x="4254500" y="68849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43456</xdr:rowOff>
    </xdr:from>
    <xdr:ext cx="762000" cy="259045"/>
    <xdr:sp macro="" textlink="">
      <xdr:nvSpPr>
        <xdr:cNvPr id="118" name="テキスト ボックス 117"/>
        <xdr:cNvSpPr txBox="1"/>
      </xdr:nvSpPr>
      <xdr:spPr>
        <a:xfrm>
          <a:off x="3924300" y="6653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23,822</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219011</xdr:rowOff>
    </xdr:from>
    <xdr:to>
      <xdr:col>3</xdr:col>
      <xdr:colOff>206375</xdr:colOff>
      <xdr:row>37</xdr:row>
      <xdr:rowOff>221321</xdr:rowOff>
    </xdr:to>
    <xdr:cxnSp macro="">
      <xdr:nvCxnSpPr>
        <xdr:cNvPr id="119" name="直線コネクタ 118"/>
        <xdr:cNvCxnSpPr/>
      </xdr:nvCxnSpPr>
      <xdr:spPr bwMode="auto">
        <a:xfrm>
          <a:off x="2908300" y="7343711"/>
          <a:ext cx="698500" cy="2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205565</xdr:rowOff>
    </xdr:from>
    <xdr:to>
      <xdr:col>3</xdr:col>
      <xdr:colOff>257175</xdr:colOff>
      <xdr:row>35</xdr:row>
      <xdr:rowOff>307165</xdr:rowOff>
    </xdr:to>
    <xdr:sp macro="" textlink="">
      <xdr:nvSpPr>
        <xdr:cNvPr id="120" name="フローチャート : 判断 119"/>
        <xdr:cNvSpPr/>
      </xdr:nvSpPr>
      <xdr:spPr bwMode="auto">
        <a:xfrm>
          <a:off x="3556000" y="68159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317342</xdr:rowOff>
    </xdr:from>
    <xdr:ext cx="762000" cy="259045"/>
    <xdr:sp macro="" textlink="">
      <xdr:nvSpPr>
        <xdr:cNvPr id="121" name="テキスト ボックス 120"/>
        <xdr:cNvSpPr txBox="1"/>
      </xdr:nvSpPr>
      <xdr:spPr>
        <a:xfrm>
          <a:off x="3225800" y="658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141877</xdr:rowOff>
    </xdr:from>
    <xdr:to>
      <xdr:col>2</xdr:col>
      <xdr:colOff>692150</xdr:colOff>
      <xdr:row>35</xdr:row>
      <xdr:rowOff>243477</xdr:rowOff>
    </xdr:to>
    <xdr:sp macro="" textlink="">
      <xdr:nvSpPr>
        <xdr:cNvPr id="122" name="フローチャート : 判断 121"/>
        <xdr:cNvSpPr/>
      </xdr:nvSpPr>
      <xdr:spPr bwMode="auto">
        <a:xfrm>
          <a:off x="2857500" y="67522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253654</xdr:rowOff>
    </xdr:from>
    <xdr:ext cx="762000" cy="259045"/>
    <xdr:sp macro="" textlink="">
      <xdr:nvSpPr>
        <xdr:cNvPr id="123" name="テキスト ボックス 122"/>
        <xdr:cNvSpPr txBox="1"/>
      </xdr:nvSpPr>
      <xdr:spPr>
        <a:xfrm>
          <a:off x="2527300" y="652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38</xdr:row>
      <xdr:rowOff>7734</xdr:rowOff>
    </xdr:from>
    <xdr:to>
      <xdr:col>5</xdr:col>
      <xdr:colOff>34925</xdr:colOff>
      <xdr:row>38</xdr:row>
      <xdr:rowOff>109334</xdr:rowOff>
    </xdr:to>
    <xdr:sp macro="" textlink="">
      <xdr:nvSpPr>
        <xdr:cNvPr id="129" name="円/楕円 128"/>
        <xdr:cNvSpPr/>
      </xdr:nvSpPr>
      <xdr:spPr bwMode="auto">
        <a:xfrm>
          <a:off x="5600700" y="7475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259211</xdr:rowOff>
    </xdr:from>
    <xdr:ext cx="762000" cy="259045"/>
    <xdr:sp macro="" textlink="">
      <xdr:nvSpPr>
        <xdr:cNvPr id="130" name="人口1人当たり決算額の推移該当値テキスト445"/>
        <xdr:cNvSpPr txBox="1"/>
      </xdr:nvSpPr>
      <xdr:spPr>
        <a:xfrm>
          <a:off x="5740400" y="738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294170</xdr:rowOff>
    </xdr:from>
    <xdr:to>
      <xdr:col>4</xdr:col>
      <xdr:colOff>520700</xdr:colOff>
      <xdr:row>38</xdr:row>
      <xdr:rowOff>52870</xdr:rowOff>
    </xdr:to>
    <xdr:sp macro="" textlink="">
      <xdr:nvSpPr>
        <xdr:cNvPr id="131" name="円/楕円 130"/>
        <xdr:cNvSpPr/>
      </xdr:nvSpPr>
      <xdr:spPr bwMode="auto">
        <a:xfrm>
          <a:off x="4953000" y="741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37647</xdr:rowOff>
    </xdr:from>
    <xdr:ext cx="736600" cy="259045"/>
    <xdr:sp macro="" textlink="">
      <xdr:nvSpPr>
        <xdr:cNvPr id="132" name="テキスト ボックス 131"/>
        <xdr:cNvSpPr txBox="1"/>
      </xdr:nvSpPr>
      <xdr:spPr>
        <a:xfrm>
          <a:off x="4622800" y="7505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465</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317853</xdr:rowOff>
    </xdr:from>
    <xdr:to>
      <xdr:col>3</xdr:col>
      <xdr:colOff>955675</xdr:colOff>
      <xdr:row>38</xdr:row>
      <xdr:rowOff>76553</xdr:rowOff>
    </xdr:to>
    <xdr:sp macro="" textlink="">
      <xdr:nvSpPr>
        <xdr:cNvPr id="133" name="円/楕円 132"/>
        <xdr:cNvSpPr/>
      </xdr:nvSpPr>
      <xdr:spPr bwMode="auto">
        <a:xfrm>
          <a:off x="4254500" y="7442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61330</xdr:rowOff>
    </xdr:from>
    <xdr:ext cx="762000" cy="259045"/>
    <xdr:sp macro="" textlink="">
      <xdr:nvSpPr>
        <xdr:cNvPr id="134" name="テキスト ボックス 133"/>
        <xdr:cNvSpPr txBox="1"/>
      </xdr:nvSpPr>
      <xdr:spPr>
        <a:xfrm>
          <a:off x="3924300" y="7528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170521</xdr:rowOff>
    </xdr:from>
    <xdr:to>
      <xdr:col>3</xdr:col>
      <xdr:colOff>257175</xdr:colOff>
      <xdr:row>37</xdr:row>
      <xdr:rowOff>272121</xdr:rowOff>
    </xdr:to>
    <xdr:sp macro="" textlink="">
      <xdr:nvSpPr>
        <xdr:cNvPr id="135" name="円/楕円 134"/>
        <xdr:cNvSpPr/>
      </xdr:nvSpPr>
      <xdr:spPr bwMode="auto">
        <a:xfrm>
          <a:off x="3556000" y="7295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256898</xdr:rowOff>
    </xdr:from>
    <xdr:ext cx="762000" cy="259045"/>
    <xdr:sp macro="" textlink="">
      <xdr:nvSpPr>
        <xdr:cNvPr id="136" name="テキスト ボックス 135"/>
        <xdr:cNvSpPr txBox="1"/>
      </xdr:nvSpPr>
      <xdr:spPr>
        <a:xfrm>
          <a:off x="3225800" y="7381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168211</xdr:rowOff>
    </xdr:from>
    <xdr:to>
      <xdr:col>2</xdr:col>
      <xdr:colOff>692150</xdr:colOff>
      <xdr:row>37</xdr:row>
      <xdr:rowOff>269811</xdr:rowOff>
    </xdr:to>
    <xdr:sp macro="" textlink="">
      <xdr:nvSpPr>
        <xdr:cNvPr id="137" name="円/楕円 136"/>
        <xdr:cNvSpPr/>
      </xdr:nvSpPr>
      <xdr:spPr bwMode="auto">
        <a:xfrm>
          <a:off x="2857500" y="7292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254588</xdr:rowOff>
    </xdr:from>
    <xdr:ext cx="762000" cy="259045"/>
    <xdr:sp macro="" textlink="">
      <xdr:nvSpPr>
        <xdr:cNvPr id="138" name="テキスト ボックス 137"/>
        <xdr:cNvSpPr txBox="1"/>
      </xdr:nvSpPr>
      <xdr:spPr>
        <a:xfrm>
          <a:off x="2527300" y="7379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愛知県高浜市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47,472
44,580
13.11
15,126,869
14,239,080
858,835
9,054,393
7,171,159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58,388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143997</xdr:rowOff>
    </xdr:from>
    <xdr:to>
      <xdr:col>6</xdr:col>
      <xdr:colOff>511175</xdr:colOff>
      <xdr:row>39</xdr:row>
      <xdr:rowOff>13444</xdr:rowOff>
    </xdr:to>
    <xdr:cxnSp macro="">
      <xdr:nvCxnSpPr>
        <xdr:cNvPr id="59" name="直線コネクタ 58"/>
        <xdr:cNvCxnSpPr/>
      </xdr:nvCxnSpPr>
      <xdr:spPr>
        <a:xfrm>
          <a:off x="3797300" y="6659097"/>
          <a:ext cx="838200" cy="4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143997</xdr:rowOff>
    </xdr:from>
    <xdr:to>
      <xdr:col>5</xdr:col>
      <xdr:colOff>358775</xdr:colOff>
      <xdr:row>38</xdr:row>
      <xdr:rowOff>144341</xdr:rowOff>
    </xdr:to>
    <xdr:cxnSp macro="">
      <xdr:nvCxnSpPr>
        <xdr:cNvPr id="62" name="直線コネクタ 61"/>
        <xdr:cNvCxnSpPr/>
      </xdr:nvCxnSpPr>
      <xdr:spPr>
        <a:xfrm flipV="1">
          <a:off x="2908300" y="6659097"/>
          <a:ext cx="889000" cy="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144341</xdr:rowOff>
    </xdr:from>
    <xdr:to>
      <xdr:col>4</xdr:col>
      <xdr:colOff>155575</xdr:colOff>
      <xdr:row>38</xdr:row>
      <xdr:rowOff>160297</xdr:rowOff>
    </xdr:to>
    <xdr:cxnSp macro="">
      <xdr:nvCxnSpPr>
        <xdr:cNvPr id="65" name="直線コネクタ 64"/>
        <xdr:cNvCxnSpPr/>
      </xdr:nvCxnSpPr>
      <xdr:spPr>
        <a:xfrm flipV="1">
          <a:off x="2019300" y="6659441"/>
          <a:ext cx="889000" cy="1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12891</xdr:rowOff>
    </xdr:from>
    <xdr:to>
      <xdr:col>4</xdr:col>
      <xdr:colOff>206375</xdr:colOff>
      <xdr:row>33</xdr:row>
      <xdr:rowOff>114491</xdr:rowOff>
    </xdr:to>
    <xdr:sp macro="" textlink="">
      <xdr:nvSpPr>
        <xdr:cNvPr id="66" name="フローチャート : 判断 65"/>
        <xdr:cNvSpPr/>
      </xdr:nvSpPr>
      <xdr:spPr>
        <a:xfrm>
          <a:off x="2857500" y="5670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131018</xdr:rowOff>
    </xdr:from>
    <xdr:ext cx="534377" cy="259045"/>
    <xdr:sp macro="" textlink="">
      <xdr:nvSpPr>
        <xdr:cNvPr id="67" name="テキスト ボックス 66"/>
        <xdr:cNvSpPr txBox="1"/>
      </xdr:nvSpPr>
      <xdr:spPr>
        <a:xfrm>
          <a:off x="2641111" y="5445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80,825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128064</xdr:rowOff>
    </xdr:from>
    <xdr:to>
      <xdr:col>2</xdr:col>
      <xdr:colOff>638175</xdr:colOff>
      <xdr:row>38</xdr:row>
      <xdr:rowOff>160297</xdr:rowOff>
    </xdr:to>
    <xdr:cxnSp macro="">
      <xdr:nvCxnSpPr>
        <xdr:cNvPr id="68" name="直線コネクタ 67"/>
        <xdr:cNvCxnSpPr/>
      </xdr:nvCxnSpPr>
      <xdr:spPr>
        <a:xfrm>
          <a:off x="1130300" y="6643164"/>
          <a:ext cx="889000" cy="32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37488</xdr:rowOff>
    </xdr:from>
    <xdr:to>
      <xdr:col>3</xdr:col>
      <xdr:colOff>3175</xdr:colOff>
      <xdr:row>33</xdr:row>
      <xdr:rowOff>139088</xdr:rowOff>
    </xdr:to>
    <xdr:sp macro="" textlink="">
      <xdr:nvSpPr>
        <xdr:cNvPr id="69" name="フローチャート : 判断 68"/>
        <xdr:cNvSpPr/>
      </xdr:nvSpPr>
      <xdr:spPr>
        <a:xfrm>
          <a:off x="1968500" y="5695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155615</xdr:rowOff>
    </xdr:from>
    <xdr:ext cx="534377" cy="259045"/>
    <xdr:sp macro="" textlink="">
      <xdr:nvSpPr>
        <xdr:cNvPr id="70" name="テキスト ボックス 69"/>
        <xdr:cNvSpPr txBox="1"/>
      </xdr:nvSpPr>
      <xdr:spPr>
        <a:xfrm>
          <a:off x="1752111" y="5470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79,749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153228</xdr:rowOff>
    </xdr:from>
    <xdr:to>
      <xdr:col>1</xdr:col>
      <xdr:colOff>485775</xdr:colOff>
      <xdr:row>33</xdr:row>
      <xdr:rowOff>83378</xdr:rowOff>
    </xdr:to>
    <xdr:sp macro="" textlink="">
      <xdr:nvSpPr>
        <xdr:cNvPr id="71" name="フローチャート : 判断 70"/>
        <xdr:cNvSpPr/>
      </xdr:nvSpPr>
      <xdr:spPr>
        <a:xfrm>
          <a:off x="1079500" y="5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99905</xdr:rowOff>
    </xdr:from>
    <xdr:ext cx="534377" cy="259045"/>
    <xdr:sp macro="" textlink="">
      <xdr:nvSpPr>
        <xdr:cNvPr id="72" name="テキスト ボックス 71"/>
        <xdr:cNvSpPr txBox="1"/>
      </xdr:nvSpPr>
      <xdr:spPr>
        <a:xfrm>
          <a:off x="863111" y="541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134094</xdr:rowOff>
    </xdr:from>
    <xdr:to>
      <xdr:col>6</xdr:col>
      <xdr:colOff>561975</xdr:colOff>
      <xdr:row>39</xdr:row>
      <xdr:rowOff>64244</xdr:rowOff>
    </xdr:to>
    <xdr:sp macro="" textlink="">
      <xdr:nvSpPr>
        <xdr:cNvPr id="78" name="円/楕円 77"/>
        <xdr:cNvSpPr/>
      </xdr:nvSpPr>
      <xdr:spPr>
        <a:xfrm>
          <a:off x="4584700" y="664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49021</xdr:rowOff>
    </xdr:from>
    <xdr:ext cx="534377" cy="259045"/>
    <xdr:sp macro="" textlink="">
      <xdr:nvSpPr>
        <xdr:cNvPr id="79" name="人件費該当値テキスト"/>
        <xdr:cNvSpPr txBox="1"/>
      </xdr:nvSpPr>
      <xdr:spPr>
        <a:xfrm>
          <a:off x="4686300" y="656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38,023</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93197</xdr:rowOff>
    </xdr:from>
    <xdr:to>
      <xdr:col>5</xdr:col>
      <xdr:colOff>409575</xdr:colOff>
      <xdr:row>39</xdr:row>
      <xdr:rowOff>23347</xdr:rowOff>
    </xdr:to>
    <xdr:sp macro="" textlink="">
      <xdr:nvSpPr>
        <xdr:cNvPr id="80" name="円/楕円 79"/>
        <xdr:cNvSpPr/>
      </xdr:nvSpPr>
      <xdr:spPr>
        <a:xfrm>
          <a:off x="3746500" y="6608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14474</xdr:rowOff>
    </xdr:from>
    <xdr:ext cx="534377" cy="259045"/>
    <xdr:sp macro="" textlink="">
      <xdr:nvSpPr>
        <xdr:cNvPr id="81" name="テキスト ボックス 80"/>
        <xdr:cNvSpPr txBox="1"/>
      </xdr:nvSpPr>
      <xdr:spPr>
        <a:xfrm>
          <a:off x="3530111" y="670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39,812</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93541</xdr:rowOff>
    </xdr:from>
    <xdr:to>
      <xdr:col>4</xdr:col>
      <xdr:colOff>206375</xdr:colOff>
      <xdr:row>39</xdr:row>
      <xdr:rowOff>23691</xdr:rowOff>
    </xdr:to>
    <xdr:sp macro="" textlink="">
      <xdr:nvSpPr>
        <xdr:cNvPr id="82" name="円/楕円 81"/>
        <xdr:cNvSpPr/>
      </xdr:nvSpPr>
      <xdr:spPr>
        <a:xfrm>
          <a:off x="2857500" y="660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14818</xdr:rowOff>
    </xdr:from>
    <xdr:ext cx="534377" cy="259045"/>
    <xdr:sp macro="" textlink="">
      <xdr:nvSpPr>
        <xdr:cNvPr id="83" name="テキスト ボックス 82"/>
        <xdr:cNvSpPr txBox="1"/>
      </xdr:nvSpPr>
      <xdr:spPr>
        <a:xfrm>
          <a:off x="2641111" y="670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39,797</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109497</xdr:rowOff>
    </xdr:from>
    <xdr:to>
      <xdr:col>3</xdr:col>
      <xdr:colOff>3175</xdr:colOff>
      <xdr:row>39</xdr:row>
      <xdr:rowOff>39647</xdr:rowOff>
    </xdr:to>
    <xdr:sp macro="" textlink="">
      <xdr:nvSpPr>
        <xdr:cNvPr id="84" name="円/楕円 83"/>
        <xdr:cNvSpPr/>
      </xdr:nvSpPr>
      <xdr:spPr>
        <a:xfrm>
          <a:off x="1968500" y="662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30774</xdr:rowOff>
    </xdr:from>
    <xdr:ext cx="534377" cy="259045"/>
    <xdr:sp macro="" textlink="">
      <xdr:nvSpPr>
        <xdr:cNvPr id="85" name="テキスト ボックス 84"/>
        <xdr:cNvSpPr txBox="1"/>
      </xdr:nvSpPr>
      <xdr:spPr>
        <a:xfrm>
          <a:off x="1752111" y="671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39,099</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77264</xdr:rowOff>
    </xdr:from>
    <xdr:to>
      <xdr:col>1</xdr:col>
      <xdr:colOff>485775</xdr:colOff>
      <xdr:row>39</xdr:row>
      <xdr:rowOff>7414</xdr:rowOff>
    </xdr:to>
    <xdr:sp macro="" textlink="">
      <xdr:nvSpPr>
        <xdr:cNvPr id="86" name="円/楕円 85"/>
        <xdr:cNvSpPr/>
      </xdr:nvSpPr>
      <xdr:spPr>
        <a:xfrm>
          <a:off x="1079500" y="659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169991</xdr:rowOff>
    </xdr:from>
    <xdr:ext cx="534377" cy="259045"/>
    <xdr:sp macro="" textlink="">
      <xdr:nvSpPr>
        <xdr:cNvPr id="87" name="テキスト ボックス 86"/>
        <xdr:cNvSpPr txBox="1"/>
      </xdr:nvSpPr>
      <xdr:spPr>
        <a:xfrm>
          <a:off x="863111" y="668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40,509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129029</xdr:rowOff>
    </xdr:from>
    <xdr:to>
      <xdr:col>6</xdr:col>
      <xdr:colOff>511175</xdr:colOff>
      <xdr:row>57</xdr:row>
      <xdr:rowOff>160899</xdr:rowOff>
    </xdr:to>
    <xdr:cxnSp macro="">
      <xdr:nvCxnSpPr>
        <xdr:cNvPr id="116" name="直線コネクタ 115"/>
        <xdr:cNvCxnSpPr/>
      </xdr:nvCxnSpPr>
      <xdr:spPr>
        <a:xfrm flipV="1">
          <a:off x="3797300" y="9901679"/>
          <a:ext cx="838200" cy="3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160899</xdr:rowOff>
    </xdr:from>
    <xdr:to>
      <xdr:col>5</xdr:col>
      <xdr:colOff>358775</xdr:colOff>
      <xdr:row>57</xdr:row>
      <xdr:rowOff>162313</xdr:rowOff>
    </xdr:to>
    <xdr:cxnSp macro="">
      <xdr:nvCxnSpPr>
        <xdr:cNvPr id="119" name="直線コネクタ 118"/>
        <xdr:cNvCxnSpPr/>
      </xdr:nvCxnSpPr>
      <xdr:spPr>
        <a:xfrm flipV="1">
          <a:off x="2908300" y="9933549"/>
          <a:ext cx="889000" cy="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162313</xdr:rowOff>
    </xdr:from>
    <xdr:to>
      <xdr:col>4</xdr:col>
      <xdr:colOff>155575</xdr:colOff>
      <xdr:row>58</xdr:row>
      <xdr:rowOff>2921</xdr:rowOff>
    </xdr:to>
    <xdr:cxnSp macro="">
      <xdr:nvCxnSpPr>
        <xdr:cNvPr id="122" name="直線コネクタ 121"/>
        <xdr:cNvCxnSpPr/>
      </xdr:nvCxnSpPr>
      <xdr:spPr>
        <a:xfrm flipV="1">
          <a:off x="2019300" y="9934963"/>
          <a:ext cx="889000" cy="1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67827</xdr:rowOff>
    </xdr:from>
    <xdr:to>
      <xdr:col>4</xdr:col>
      <xdr:colOff>206375</xdr:colOff>
      <xdr:row>57</xdr:row>
      <xdr:rowOff>169427</xdr:rowOff>
    </xdr:to>
    <xdr:sp macro="" textlink="">
      <xdr:nvSpPr>
        <xdr:cNvPr id="123" name="フローチャート : 判断 122"/>
        <xdr:cNvSpPr/>
      </xdr:nvSpPr>
      <xdr:spPr>
        <a:xfrm>
          <a:off x="2857500" y="984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14504</xdr:rowOff>
    </xdr:from>
    <xdr:ext cx="534377" cy="259045"/>
    <xdr:sp macro="" textlink="">
      <xdr:nvSpPr>
        <xdr:cNvPr id="124" name="テキスト ボックス 123"/>
        <xdr:cNvSpPr txBox="1"/>
      </xdr:nvSpPr>
      <xdr:spPr>
        <a:xfrm>
          <a:off x="2641111" y="961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70,531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2921</xdr:rowOff>
    </xdr:from>
    <xdr:to>
      <xdr:col>2</xdr:col>
      <xdr:colOff>638175</xdr:colOff>
      <xdr:row>58</xdr:row>
      <xdr:rowOff>12481</xdr:rowOff>
    </xdr:to>
    <xdr:cxnSp macro="">
      <xdr:nvCxnSpPr>
        <xdr:cNvPr id="125" name="直線コネクタ 124"/>
        <xdr:cNvCxnSpPr/>
      </xdr:nvCxnSpPr>
      <xdr:spPr>
        <a:xfrm flipV="1">
          <a:off x="1130300" y="9947021"/>
          <a:ext cx="889000" cy="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69938</xdr:rowOff>
    </xdr:from>
    <xdr:to>
      <xdr:col>3</xdr:col>
      <xdr:colOff>3175</xdr:colOff>
      <xdr:row>58</xdr:row>
      <xdr:rowOff>88</xdr:rowOff>
    </xdr:to>
    <xdr:sp macro="" textlink="">
      <xdr:nvSpPr>
        <xdr:cNvPr id="126" name="フローチャート : 判断 125"/>
        <xdr:cNvSpPr/>
      </xdr:nvSpPr>
      <xdr:spPr>
        <a:xfrm>
          <a:off x="1968500" y="984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16615</xdr:rowOff>
    </xdr:from>
    <xdr:ext cx="534377" cy="259045"/>
    <xdr:sp macro="" textlink="">
      <xdr:nvSpPr>
        <xdr:cNvPr id="127" name="テキスト ボックス 126"/>
        <xdr:cNvSpPr txBox="1"/>
      </xdr:nvSpPr>
      <xdr:spPr>
        <a:xfrm>
          <a:off x="1752111" y="961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69,977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97724</xdr:rowOff>
    </xdr:from>
    <xdr:to>
      <xdr:col>1</xdr:col>
      <xdr:colOff>485775</xdr:colOff>
      <xdr:row>58</xdr:row>
      <xdr:rowOff>27874</xdr:rowOff>
    </xdr:to>
    <xdr:sp macro="" textlink="">
      <xdr:nvSpPr>
        <xdr:cNvPr id="128" name="フローチャート : 判断 127"/>
        <xdr:cNvSpPr/>
      </xdr:nvSpPr>
      <xdr:spPr>
        <a:xfrm>
          <a:off x="1079500" y="9870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44401</xdr:rowOff>
    </xdr:from>
    <xdr:ext cx="534377" cy="259045"/>
    <xdr:sp macro="" textlink="">
      <xdr:nvSpPr>
        <xdr:cNvPr id="129" name="テキスト ボックス 128"/>
        <xdr:cNvSpPr txBox="1"/>
      </xdr:nvSpPr>
      <xdr:spPr>
        <a:xfrm>
          <a:off x="863111" y="964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62,684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78229</xdr:rowOff>
    </xdr:from>
    <xdr:to>
      <xdr:col>6</xdr:col>
      <xdr:colOff>561975</xdr:colOff>
      <xdr:row>58</xdr:row>
      <xdr:rowOff>8379</xdr:rowOff>
    </xdr:to>
    <xdr:sp macro="" textlink="">
      <xdr:nvSpPr>
        <xdr:cNvPr id="135" name="円/楕円 134"/>
        <xdr:cNvSpPr/>
      </xdr:nvSpPr>
      <xdr:spPr>
        <a:xfrm>
          <a:off x="4584700" y="985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50301</xdr:rowOff>
    </xdr:from>
    <xdr:ext cx="534377" cy="259045"/>
    <xdr:sp macro="" textlink="">
      <xdr:nvSpPr>
        <xdr:cNvPr id="136" name="物件費該当値テキスト"/>
        <xdr:cNvSpPr txBox="1"/>
      </xdr:nvSpPr>
      <xdr:spPr>
        <a:xfrm>
          <a:off x="4686300" y="982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67,801</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110099</xdr:rowOff>
    </xdr:from>
    <xdr:to>
      <xdr:col>5</xdr:col>
      <xdr:colOff>409575</xdr:colOff>
      <xdr:row>58</xdr:row>
      <xdr:rowOff>40249</xdr:rowOff>
    </xdr:to>
    <xdr:sp macro="" textlink="">
      <xdr:nvSpPr>
        <xdr:cNvPr id="137" name="円/楕円 136"/>
        <xdr:cNvSpPr/>
      </xdr:nvSpPr>
      <xdr:spPr>
        <a:xfrm>
          <a:off x="3746500" y="98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31376</xdr:rowOff>
    </xdr:from>
    <xdr:ext cx="534377" cy="259045"/>
    <xdr:sp macro="" textlink="">
      <xdr:nvSpPr>
        <xdr:cNvPr id="138" name="テキスト ボックス 137"/>
        <xdr:cNvSpPr txBox="1"/>
      </xdr:nvSpPr>
      <xdr:spPr>
        <a:xfrm>
          <a:off x="3530111" y="99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59,436</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111513</xdr:rowOff>
    </xdr:from>
    <xdr:to>
      <xdr:col>4</xdr:col>
      <xdr:colOff>206375</xdr:colOff>
      <xdr:row>58</xdr:row>
      <xdr:rowOff>41663</xdr:rowOff>
    </xdr:to>
    <xdr:sp macro="" textlink="">
      <xdr:nvSpPr>
        <xdr:cNvPr id="139" name="円/楕円 138"/>
        <xdr:cNvSpPr/>
      </xdr:nvSpPr>
      <xdr:spPr>
        <a:xfrm>
          <a:off x="2857500" y="98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32790</xdr:rowOff>
    </xdr:from>
    <xdr:ext cx="534377" cy="259045"/>
    <xdr:sp macro="" textlink="">
      <xdr:nvSpPr>
        <xdr:cNvPr id="140" name="テキスト ボックス 139"/>
        <xdr:cNvSpPr txBox="1"/>
      </xdr:nvSpPr>
      <xdr:spPr>
        <a:xfrm>
          <a:off x="2641111" y="997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59,065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123571</xdr:rowOff>
    </xdr:from>
    <xdr:to>
      <xdr:col>3</xdr:col>
      <xdr:colOff>3175</xdr:colOff>
      <xdr:row>58</xdr:row>
      <xdr:rowOff>53721</xdr:rowOff>
    </xdr:to>
    <xdr:sp macro="" textlink="">
      <xdr:nvSpPr>
        <xdr:cNvPr id="141" name="円/楕円 140"/>
        <xdr:cNvSpPr/>
      </xdr:nvSpPr>
      <xdr:spPr>
        <a:xfrm>
          <a:off x="1968500" y="9896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44848</xdr:rowOff>
    </xdr:from>
    <xdr:ext cx="534377" cy="259045"/>
    <xdr:sp macro="" textlink="">
      <xdr:nvSpPr>
        <xdr:cNvPr id="142" name="テキスト ボックス 141"/>
        <xdr:cNvSpPr txBox="1"/>
      </xdr:nvSpPr>
      <xdr:spPr>
        <a:xfrm>
          <a:off x="1752111" y="998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55,900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133131</xdr:rowOff>
    </xdr:from>
    <xdr:to>
      <xdr:col>1</xdr:col>
      <xdr:colOff>485775</xdr:colOff>
      <xdr:row>58</xdr:row>
      <xdr:rowOff>63281</xdr:rowOff>
    </xdr:to>
    <xdr:sp macro="" textlink="">
      <xdr:nvSpPr>
        <xdr:cNvPr id="143" name="円/楕円 142"/>
        <xdr:cNvSpPr/>
      </xdr:nvSpPr>
      <xdr:spPr>
        <a:xfrm>
          <a:off x="1079500" y="990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54408</xdr:rowOff>
    </xdr:from>
    <xdr:ext cx="534377" cy="259045"/>
    <xdr:sp macro="" textlink="">
      <xdr:nvSpPr>
        <xdr:cNvPr id="144" name="テキスト ボックス 143"/>
        <xdr:cNvSpPr txBox="1"/>
      </xdr:nvSpPr>
      <xdr:spPr>
        <a:xfrm>
          <a:off x="863111" y="999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62281</xdr:rowOff>
    </xdr:from>
    <xdr:to>
      <xdr:col>6</xdr:col>
      <xdr:colOff>511175</xdr:colOff>
      <xdr:row>78</xdr:row>
      <xdr:rowOff>69138</xdr:rowOff>
    </xdr:to>
    <xdr:cxnSp macro="">
      <xdr:nvCxnSpPr>
        <xdr:cNvPr id="173" name="直線コネクタ 172"/>
        <xdr:cNvCxnSpPr/>
      </xdr:nvCxnSpPr>
      <xdr:spPr>
        <a:xfrm>
          <a:off x="3797300" y="13435381"/>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62281</xdr:rowOff>
    </xdr:from>
    <xdr:to>
      <xdr:col>5</xdr:col>
      <xdr:colOff>358775</xdr:colOff>
      <xdr:row>78</xdr:row>
      <xdr:rowOff>73634</xdr:rowOff>
    </xdr:to>
    <xdr:cxnSp macro="">
      <xdr:nvCxnSpPr>
        <xdr:cNvPr id="176" name="直線コネクタ 175"/>
        <xdr:cNvCxnSpPr/>
      </xdr:nvCxnSpPr>
      <xdr:spPr>
        <a:xfrm flipV="1">
          <a:off x="2908300" y="13435381"/>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73634</xdr:rowOff>
    </xdr:from>
    <xdr:to>
      <xdr:col>4</xdr:col>
      <xdr:colOff>155575</xdr:colOff>
      <xdr:row>78</xdr:row>
      <xdr:rowOff>94475</xdr:rowOff>
    </xdr:to>
    <xdr:cxnSp macro="">
      <xdr:nvCxnSpPr>
        <xdr:cNvPr id="179" name="直線コネクタ 178"/>
        <xdr:cNvCxnSpPr/>
      </xdr:nvCxnSpPr>
      <xdr:spPr>
        <a:xfrm flipV="1">
          <a:off x="2019300" y="13446734"/>
          <a:ext cx="889000" cy="20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70802</xdr:rowOff>
    </xdr:from>
    <xdr:to>
      <xdr:col>4</xdr:col>
      <xdr:colOff>206375</xdr:colOff>
      <xdr:row>78</xdr:row>
      <xdr:rowOff>952</xdr:rowOff>
    </xdr:to>
    <xdr:sp macro="" textlink="">
      <xdr:nvSpPr>
        <xdr:cNvPr id="180" name="フローチャート : 判断 179"/>
        <xdr:cNvSpPr/>
      </xdr:nvSpPr>
      <xdr:spPr>
        <a:xfrm>
          <a:off x="2857500" y="1327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17479</xdr:rowOff>
    </xdr:from>
    <xdr:ext cx="469744" cy="259045"/>
    <xdr:sp macro="" textlink="">
      <xdr:nvSpPr>
        <xdr:cNvPr id="181" name="テキスト ボックス 180"/>
        <xdr:cNvSpPr txBox="1"/>
      </xdr:nvSpPr>
      <xdr:spPr>
        <a:xfrm>
          <a:off x="2673427" y="1304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92875</xdr:rowOff>
    </xdr:from>
    <xdr:to>
      <xdr:col>2</xdr:col>
      <xdr:colOff>638175</xdr:colOff>
      <xdr:row>78</xdr:row>
      <xdr:rowOff>94475</xdr:rowOff>
    </xdr:to>
    <xdr:cxnSp macro="">
      <xdr:nvCxnSpPr>
        <xdr:cNvPr id="182" name="直線コネクタ 181"/>
        <xdr:cNvCxnSpPr/>
      </xdr:nvCxnSpPr>
      <xdr:spPr>
        <a:xfrm>
          <a:off x="1130300" y="1346597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100406</xdr:rowOff>
    </xdr:from>
    <xdr:to>
      <xdr:col>3</xdr:col>
      <xdr:colOff>3175</xdr:colOff>
      <xdr:row>78</xdr:row>
      <xdr:rowOff>30556</xdr:rowOff>
    </xdr:to>
    <xdr:sp macro="" textlink="">
      <xdr:nvSpPr>
        <xdr:cNvPr id="183" name="フローチャート : 判断 182"/>
        <xdr:cNvSpPr/>
      </xdr:nvSpPr>
      <xdr:spPr>
        <a:xfrm>
          <a:off x="1968500" y="1330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47083</xdr:rowOff>
    </xdr:from>
    <xdr:ext cx="469744" cy="259045"/>
    <xdr:sp macro="" textlink="">
      <xdr:nvSpPr>
        <xdr:cNvPr id="184" name="テキスト ボックス 183"/>
        <xdr:cNvSpPr txBox="1"/>
      </xdr:nvSpPr>
      <xdr:spPr>
        <a:xfrm>
          <a:off x="1784427" y="1307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93814</xdr:rowOff>
    </xdr:from>
    <xdr:to>
      <xdr:col>1</xdr:col>
      <xdr:colOff>485775</xdr:colOff>
      <xdr:row>78</xdr:row>
      <xdr:rowOff>23964</xdr:rowOff>
    </xdr:to>
    <xdr:sp macro="" textlink="">
      <xdr:nvSpPr>
        <xdr:cNvPr id="185" name="フローチャート : 判断 184"/>
        <xdr:cNvSpPr/>
      </xdr:nvSpPr>
      <xdr:spPr>
        <a:xfrm>
          <a:off x="1079500" y="13295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40491</xdr:rowOff>
    </xdr:from>
    <xdr:ext cx="469744" cy="259045"/>
    <xdr:sp macro="" textlink="">
      <xdr:nvSpPr>
        <xdr:cNvPr id="186" name="テキスト ボックス 185"/>
        <xdr:cNvSpPr txBox="1"/>
      </xdr:nvSpPr>
      <xdr:spPr>
        <a:xfrm>
          <a:off x="895427" y="13070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18338</xdr:rowOff>
    </xdr:from>
    <xdr:to>
      <xdr:col>6</xdr:col>
      <xdr:colOff>561975</xdr:colOff>
      <xdr:row>78</xdr:row>
      <xdr:rowOff>119938</xdr:rowOff>
    </xdr:to>
    <xdr:sp macro="" textlink="">
      <xdr:nvSpPr>
        <xdr:cNvPr id="192" name="円/楕円 191"/>
        <xdr:cNvSpPr/>
      </xdr:nvSpPr>
      <xdr:spPr>
        <a:xfrm>
          <a:off x="4584700" y="1339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104715</xdr:rowOff>
    </xdr:from>
    <xdr:ext cx="469744" cy="259045"/>
    <xdr:sp macro="" textlink="">
      <xdr:nvSpPr>
        <xdr:cNvPr id="193" name="維持補修費該当値テキスト"/>
        <xdr:cNvSpPr txBox="1"/>
      </xdr:nvSpPr>
      <xdr:spPr>
        <a:xfrm>
          <a:off x="4686300" y="13306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3,852</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11481</xdr:rowOff>
    </xdr:from>
    <xdr:to>
      <xdr:col>5</xdr:col>
      <xdr:colOff>409575</xdr:colOff>
      <xdr:row>78</xdr:row>
      <xdr:rowOff>113081</xdr:rowOff>
    </xdr:to>
    <xdr:sp macro="" textlink="">
      <xdr:nvSpPr>
        <xdr:cNvPr id="194" name="円/楕円 193"/>
        <xdr:cNvSpPr/>
      </xdr:nvSpPr>
      <xdr:spPr>
        <a:xfrm>
          <a:off x="3746500" y="133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104208</xdr:rowOff>
    </xdr:from>
    <xdr:ext cx="469744" cy="259045"/>
    <xdr:sp macro="" textlink="">
      <xdr:nvSpPr>
        <xdr:cNvPr id="195" name="テキスト ボックス 194"/>
        <xdr:cNvSpPr txBox="1"/>
      </xdr:nvSpPr>
      <xdr:spPr>
        <a:xfrm>
          <a:off x="3562427" y="13477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22834</xdr:rowOff>
    </xdr:from>
    <xdr:to>
      <xdr:col>4</xdr:col>
      <xdr:colOff>206375</xdr:colOff>
      <xdr:row>78</xdr:row>
      <xdr:rowOff>124434</xdr:rowOff>
    </xdr:to>
    <xdr:sp macro="" textlink="">
      <xdr:nvSpPr>
        <xdr:cNvPr id="196" name="円/楕円 195"/>
        <xdr:cNvSpPr/>
      </xdr:nvSpPr>
      <xdr:spPr>
        <a:xfrm>
          <a:off x="2857500" y="1339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115561</xdr:rowOff>
    </xdr:from>
    <xdr:ext cx="469744" cy="259045"/>
    <xdr:sp macro="" textlink="">
      <xdr:nvSpPr>
        <xdr:cNvPr id="197" name="テキスト ボックス 196"/>
        <xdr:cNvSpPr txBox="1"/>
      </xdr:nvSpPr>
      <xdr:spPr>
        <a:xfrm>
          <a:off x="2673427" y="13488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43675</xdr:rowOff>
    </xdr:from>
    <xdr:to>
      <xdr:col>3</xdr:col>
      <xdr:colOff>3175</xdr:colOff>
      <xdr:row>78</xdr:row>
      <xdr:rowOff>145275</xdr:rowOff>
    </xdr:to>
    <xdr:sp macro="" textlink="">
      <xdr:nvSpPr>
        <xdr:cNvPr id="198" name="円/楕円 197"/>
        <xdr:cNvSpPr/>
      </xdr:nvSpPr>
      <xdr:spPr>
        <a:xfrm>
          <a:off x="1968500" y="1341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136402</xdr:rowOff>
    </xdr:from>
    <xdr:ext cx="469744" cy="259045"/>
    <xdr:sp macro="" textlink="">
      <xdr:nvSpPr>
        <xdr:cNvPr id="199" name="テキスト ボックス 198"/>
        <xdr:cNvSpPr txBox="1"/>
      </xdr:nvSpPr>
      <xdr:spPr>
        <a:xfrm>
          <a:off x="1784427" y="1350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42075</xdr:rowOff>
    </xdr:from>
    <xdr:to>
      <xdr:col>1</xdr:col>
      <xdr:colOff>485775</xdr:colOff>
      <xdr:row>78</xdr:row>
      <xdr:rowOff>143675</xdr:rowOff>
    </xdr:to>
    <xdr:sp macro="" textlink="">
      <xdr:nvSpPr>
        <xdr:cNvPr id="200" name="円/楕円 199"/>
        <xdr:cNvSpPr/>
      </xdr:nvSpPr>
      <xdr:spPr>
        <a:xfrm>
          <a:off x="1079500" y="134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134802</xdr:rowOff>
    </xdr:from>
    <xdr:ext cx="469744" cy="259045"/>
    <xdr:sp macro="" textlink="">
      <xdr:nvSpPr>
        <xdr:cNvPr id="201" name="テキスト ボックス 200"/>
        <xdr:cNvSpPr txBox="1"/>
      </xdr:nvSpPr>
      <xdr:spPr>
        <a:xfrm>
          <a:off x="895427" y="1350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87,807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14560</xdr:rowOff>
    </xdr:from>
    <xdr:to>
      <xdr:col>6</xdr:col>
      <xdr:colOff>511175</xdr:colOff>
      <xdr:row>95</xdr:row>
      <xdr:rowOff>47192</xdr:rowOff>
    </xdr:to>
    <xdr:cxnSp macro="">
      <xdr:nvCxnSpPr>
        <xdr:cNvPr id="231" name="直線コネクタ 230"/>
        <xdr:cNvCxnSpPr/>
      </xdr:nvCxnSpPr>
      <xdr:spPr>
        <a:xfrm flipV="1">
          <a:off x="3797300" y="16302310"/>
          <a:ext cx="838200" cy="3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150506</xdr:rowOff>
    </xdr:from>
    <xdr:ext cx="534377" cy="259045"/>
    <xdr:sp macro="" textlink="">
      <xdr:nvSpPr>
        <xdr:cNvPr id="232" name="扶助費平均値テキスト"/>
        <xdr:cNvSpPr txBox="1"/>
      </xdr:nvSpPr>
      <xdr:spPr>
        <a:xfrm>
          <a:off x="4686300" y="16095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47192</xdr:rowOff>
    </xdr:from>
    <xdr:to>
      <xdr:col>5</xdr:col>
      <xdr:colOff>358775</xdr:colOff>
      <xdr:row>95</xdr:row>
      <xdr:rowOff>90094</xdr:rowOff>
    </xdr:to>
    <xdr:cxnSp macro="">
      <xdr:nvCxnSpPr>
        <xdr:cNvPr id="234" name="直線コネクタ 233"/>
        <xdr:cNvCxnSpPr/>
      </xdr:nvCxnSpPr>
      <xdr:spPr>
        <a:xfrm flipV="1">
          <a:off x="2908300" y="16334942"/>
          <a:ext cx="889000" cy="42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90094</xdr:rowOff>
    </xdr:from>
    <xdr:to>
      <xdr:col>4</xdr:col>
      <xdr:colOff>155575</xdr:colOff>
      <xdr:row>96</xdr:row>
      <xdr:rowOff>27800</xdr:rowOff>
    </xdr:to>
    <xdr:cxnSp macro="">
      <xdr:nvCxnSpPr>
        <xdr:cNvPr id="237" name="直線コネクタ 236"/>
        <xdr:cNvCxnSpPr/>
      </xdr:nvCxnSpPr>
      <xdr:spPr>
        <a:xfrm flipV="1">
          <a:off x="2019300" y="16377844"/>
          <a:ext cx="889000" cy="109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94</xdr:row>
      <xdr:rowOff>160071</xdr:rowOff>
    </xdr:from>
    <xdr:to>
      <xdr:col>4</xdr:col>
      <xdr:colOff>206375</xdr:colOff>
      <xdr:row>95</xdr:row>
      <xdr:rowOff>90221</xdr:rowOff>
    </xdr:to>
    <xdr:sp macro="" textlink="">
      <xdr:nvSpPr>
        <xdr:cNvPr id="238" name="フローチャート : 判断 237"/>
        <xdr:cNvSpPr/>
      </xdr:nvSpPr>
      <xdr:spPr>
        <a:xfrm>
          <a:off x="2857500" y="16276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106748</xdr:rowOff>
    </xdr:from>
    <xdr:ext cx="534377" cy="259045"/>
    <xdr:sp macro="" textlink="">
      <xdr:nvSpPr>
        <xdr:cNvPr id="239" name="テキスト ボックス 238"/>
        <xdr:cNvSpPr txBox="1"/>
      </xdr:nvSpPr>
      <xdr:spPr>
        <a:xfrm>
          <a:off x="2641111" y="16051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76,264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27800</xdr:rowOff>
    </xdr:from>
    <xdr:to>
      <xdr:col>2</xdr:col>
      <xdr:colOff>638175</xdr:colOff>
      <xdr:row>96</xdr:row>
      <xdr:rowOff>69672</xdr:rowOff>
    </xdr:to>
    <xdr:cxnSp macro="">
      <xdr:nvCxnSpPr>
        <xdr:cNvPr id="240" name="直線コネクタ 239"/>
        <xdr:cNvCxnSpPr/>
      </xdr:nvCxnSpPr>
      <xdr:spPr>
        <a:xfrm flipV="1">
          <a:off x="1130300" y="16487000"/>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100712</xdr:rowOff>
    </xdr:from>
    <xdr:to>
      <xdr:col>3</xdr:col>
      <xdr:colOff>3175</xdr:colOff>
      <xdr:row>96</xdr:row>
      <xdr:rowOff>30862</xdr:rowOff>
    </xdr:to>
    <xdr:sp macro="" textlink="">
      <xdr:nvSpPr>
        <xdr:cNvPr id="241" name="フローチャート : 判断 240"/>
        <xdr:cNvSpPr/>
      </xdr:nvSpPr>
      <xdr:spPr>
        <a:xfrm>
          <a:off x="1968500" y="163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47389</xdr:rowOff>
    </xdr:from>
    <xdr:ext cx="534377" cy="259045"/>
    <xdr:sp macro="" textlink="">
      <xdr:nvSpPr>
        <xdr:cNvPr id="242" name="テキスト ボックス 241"/>
        <xdr:cNvSpPr txBox="1"/>
      </xdr:nvSpPr>
      <xdr:spPr>
        <a:xfrm>
          <a:off x="1752111" y="1616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70,380</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127591</xdr:rowOff>
    </xdr:from>
    <xdr:to>
      <xdr:col>1</xdr:col>
      <xdr:colOff>485775</xdr:colOff>
      <xdr:row>96</xdr:row>
      <xdr:rowOff>57741</xdr:rowOff>
    </xdr:to>
    <xdr:sp macro="" textlink="">
      <xdr:nvSpPr>
        <xdr:cNvPr id="243" name="フローチャート : 判断 242"/>
        <xdr:cNvSpPr/>
      </xdr:nvSpPr>
      <xdr:spPr>
        <a:xfrm>
          <a:off x="1079500" y="164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74268</xdr:rowOff>
    </xdr:from>
    <xdr:ext cx="534377" cy="259045"/>
    <xdr:sp macro="" textlink="">
      <xdr:nvSpPr>
        <xdr:cNvPr id="244" name="テキスト ボックス 243"/>
        <xdr:cNvSpPr txBox="1"/>
      </xdr:nvSpPr>
      <xdr:spPr>
        <a:xfrm>
          <a:off x="863111" y="1619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68,969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135210</xdr:rowOff>
    </xdr:from>
    <xdr:to>
      <xdr:col>6</xdr:col>
      <xdr:colOff>561975</xdr:colOff>
      <xdr:row>95</xdr:row>
      <xdr:rowOff>65360</xdr:rowOff>
    </xdr:to>
    <xdr:sp macro="" textlink="">
      <xdr:nvSpPr>
        <xdr:cNvPr id="250" name="円/楕円 249"/>
        <xdr:cNvSpPr/>
      </xdr:nvSpPr>
      <xdr:spPr>
        <a:xfrm>
          <a:off x="4584700" y="1625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113637</xdr:rowOff>
    </xdr:from>
    <xdr:ext cx="534377" cy="259045"/>
    <xdr:sp macro="" textlink="">
      <xdr:nvSpPr>
        <xdr:cNvPr id="251" name="扶助費該当値テキスト"/>
        <xdr:cNvSpPr txBox="1"/>
      </xdr:nvSpPr>
      <xdr:spPr>
        <a:xfrm>
          <a:off x="4686300" y="16229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77,569</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167842</xdr:rowOff>
    </xdr:from>
    <xdr:to>
      <xdr:col>5</xdr:col>
      <xdr:colOff>409575</xdr:colOff>
      <xdr:row>95</xdr:row>
      <xdr:rowOff>97992</xdr:rowOff>
    </xdr:to>
    <xdr:sp macro="" textlink="">
      <xdr:nvSpPr>
        <xdr:cNvPr id="252" name="円/楕円 251"/>
        <xdr:cNvSpPr/>
      </xdr:nvSpPr>
      <xdr:spPr>
        <a:xfrm>
          <a:off x="3746500" y="1628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114519</xdr:rowOff>
    </xdr:from>
    <xdr:ext cx="534377" cy="259045"/>
    <xdr:sp macro="" textlink="">
      <xdr:nvSpPr>
        <xdr:cNvPr id="253" name="テキスト ボックス 252"/>
        <xdr:cNvSpPr txBox="1"/>
      </xdr:nvSpPr>
      <xdr:spPr>
        <a:xfrm>
          <a:off x="3530111" y="1605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75,856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39294</xdr:rowOff>
    </xdr:from>
    <xdr:to>
      <xdr:col>4</xdr:col>
      <xdr:colOff>206375</xdr:colOff>
      <xdr:row>95</xdr:row>
      <xdr:rowOff>140894</xdr:rowOff>
    </xdr:to>
    <xdr:sp macro="" textlink="">
      <xdr:nvSpPr>
        <xdr:cNvPr id="254" name="円/楕円 253"/>
        <xdr:cNvSpPr/>
      </xdr:nvSpPr>
      <xdr:spPr>
        <a:xfrm>
          <a:off x="2857500" y="16327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132021</xdr:rowOff>
    </xdr:from>
    <xdr:ext cx="534377" cy="259045"/>
    <xdr:sp macro="" textlink="">
      <xdr:nvSpPr>
        <xdr:cNvPr id="255" name="テキスト ボックス 254"/>
        <xdr:cNvSpPr txBox="1"/>
      </xdr:nvSpPr>
      <xdr:spPr>
        <a:xfrm>
          <a:off x="2641111" y="16419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73,604</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148450</xdr:rowOff>
    </xdr:from>
    <xdr:to>
      <xdr:col>3</xdr:col>
      <xdr:colOff>3175</xdr:colOff>
      <xdr:row>96</xdr:row>
      <xdr:rowOff>78600</xdr:rowOff>
    </xdr:to>
    <xdr:sp macro="" textlink="">
      <xdr:nvSpPr>
        <xdr:cNvPr id="256" name="円/楕円 255"/>
        <xdr:cNvSpPr/>
      </xdr:nvSpPr>
      <xdr:spPr>
        <a:xfrm>
          <a:off x="1968500" y="164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69727</xdr:rowOff>
    </xdr:from>
    <xdr:ext cx="534377" cy="259045"/>
    <xdr:sp macro="" textlink="">
      <xdr:nvSpPr>
        <xdr:cNvPr id="257" name="テキスト ボックス 256"/>
        <xdr:cNvSpPr txBox="1"/>
      </xdr:nvSpPr>
      <xdr:spPr>
        <a:xfrm>
          <a:off x="1752111" y="165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67,874</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18872</xdr:rowOff>
    </xdr:from>
    <xdr:to>
      <xdr:col>1</xdr:col>
      <xdr:colOff>485775</xdr:colOff>
      <xdr:row>96</xdr:row>
      <xdr:rowOff>120472</xdr:rowOff>
    </xdr:to>
    <xdr:sp macro="" textlink="">
      <xdr:nvSpPr>
        <xdr:cNvPr id="258" name="円/楕円 257"/>
        <xdr:cNvSpPr/>
      </xdr:nvSpPr>
      <xdr:spPr>
        <a:xfrm>
          <a:off x="1079500" y="1647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111599</xdr:rowOff>
    </xdr:from>
    <xdr:ext cx="534377" cy="259045"/>
    <xdr:sp macro="" textlink="">
      <xdr:nvSpPr>
        <xdr:cNvPr id="259" name="テキスト ボックス 258"/>
        <xdr:cNvSpPr txBox="1"/>
      </xdr:nvSpPr>
      <xdr:spPr>
        <a:xfrm>
          <a:off x="863111" y="1657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65,676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35,551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12446</xdr:rowOff>
    </xdr:from>
    <xdr:to>
      <xdr:col>15</xdr:col>
      <xdr:colOff>180975</xdr:colOff>
      <xdr:row>37</xdr:row>
      <xdr:rowOff>27076</xdr:rowOff>
    </xdr:to>
    <xdr:cxnSp macro="">
      <xdr:nvCxnSpPr>
        <xdr:cNvPr id="290" name="直線コネクタ 289"/>
        <xdr:cNvCxnSpPr/>
      </xdr:nvCxnSpPr>
      <xdr:spPr>
        <a:xfrm>
          <a:off x="9639300" y="6356096"/>
          <a:ext cx="8382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125014</xdr:rowOff>
    </xdr:from>
    <xdr:ext cx="534377" cy="259045"/>
    <xdr:sp macro="" textlink="">
      <xdr:nvSpPr>
        <xdr:cNvPr id="291" name="補助費等平均値テキスト"/>
        <xdr:cNvSpPr txBox="1"/>
      </xdr:nvSpPr>
      <xdr:spPr>
        <a:xfrm>
          <a:off x="10528300" y="595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12446</xdr:rowOff>
    </xdr:from>
    <xdr:to>
      <xdr:col>14</xdr:col>
      <xdr:colOff>28575</xdr:colOff>
      <xdr:row>37</xdr:row>
      <xdr:rowOff>15451</xdr:rowOff>
    </xdr:to>
    <xdr:cxnSp macro="">
      <xdr:nvCxnSpPr>
        <xdr:cNvPr id="293" name="直線コネクタ 292"/>
        <xdr:cNvCxnSpPr/>
      </xdr:nvCxnSpPr>
      <xdr:spPr>
        <a:xfrm flipV="1">
          <a:off x="8750300" y="6356096"/>
          <a:ext cx="889000" cy="3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61235</xdr:rowOff>
    </xdr:from>
    <xdr:ext cx="534377" cy="259045"/>
    <xdr:sp macro="" textlink="">
      <xdr:nvSpPr>
        <xdr:cNvPr id="295" name="テキスト ボックス 294"/>
        <xdr:cNvSpPr txBox="1"/>
      </xdr:nvSpPr>
      <xdr:spPr>
        <a:xfrm>
          <a:off x="9372111" y="5890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15451</xdr:rowOff>
    </xdr:from>
    <xdr:to>
      <xdr:col>12</xdr:col>
      <xdr:colOff>511175</xdr:colOff>
      <xdr:row>37</xdr:row>
      <xdr:rowOff>53834</xdr:rowOff>
    </xdr:to>
    <xdr:cxnSp macro="">
      <xdr:nvCxnSpPr>
        <xdr:cNvPr id="296" name="直線コネクタ 295"/>
        <xdr:cNvCxnSpPr/>
      </xdr:nvCxnSpPr>
      <xdr:spPr>
        <a:xfrm flipV="1">
          <a:off x="7861300" y="6359101"/>
          <a:ext cx="889000" cy="3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93113</xdr:rowOff>
    </xdr:from>
    <xdr:to>
      <xdr:col>12</xdr:col>
      <xdr:colOff>561975</xdr:colOff>
      <xdr:row>36</xdr:row>
      <xdr:rowOff>23263</xdr:rowOff>
    </xdr:to>
    <xdr:sp macro="" textlink="">
      <xdr:nvSpPr>
        <xdr:cNvPr id="297" name="フローチャート : 判断 296"/>
        <xdr:cNvSpPr/>
      </xdr:nvSpPr>
      <xdr:spPr>
        <a:xfrm>
          <a:off x="8699500" y="609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39790</xdr:rowOff>
    </xdr:from>
    <xdr:ext cx="534377" cy="259045"/>
    <xdr:sp macro="" textlink="">
      <xdr:nvSpPr>
        <xdr:cNvPr id="298" name="テキスト ボックス 297"/>
        <xdr:cNvSpPr txBox="1"/>
      </xdr:nvSpPr>
      <xdr:spPr>
        <a:xfrm>
          <a:off x="8483111" y="586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58,863</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169788</xdr:rowOff>
    </xdr:from>
    <xdr:to>
      <xdr:col>11</xdr:col>
      <xdr:colOff>307975</xdr:colOff>
      <xdr:row>37</xdr:row>
      <xdr:rowOff>53834</xdr:rowOff>
    </xdr:to>
    <xdr:cxnSp macro="">
      <xdr:nvCxnSpPr>
        <xdr:cNvPr id="299" name="直線コネクタ 298"/>
        <xdr:cNvCxnSpPr/>
      </xdr:nvCxnSpPr>
      <xdr:spPr>
        <a:xfrm>
          <a:off x="6972300" y="6341988"/>
          <a:ext cx="889000" cy="5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101854</xdr:rowOff>
    </xdr:from>
    <xdr:to>
      <xdr:col>11</xdr:col>
      <xdr:colOff>358775</xdr:colOff>
      <xdr:row>36</xdr:row>
      <xdr:rowOff>32004</xdr:rowOff>
    </xdr:to>
    <xdr:sp macro="" textlink="">
      <xdr:nvSpPr>
        <xdr:cNvPr id="300" name="フローチャート : 判断 299"/>
        <xdr:cNvSpPr/>
      </xdr:nvSpPr>
      <xdr:spPr>
        <a:xfrm>
          <a:off x="7810500" y="6102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48531</xdr:rowOff>
    </xdr:from>
    <xdr:ext cx="534377" cy="259045"/>
    <xdr:sp macro="" textlink="">
      <xdr:nvSpPr>
        <xdr:cNvPr id="301" name="テキスト ボックス 300"/>
        <xdr:cNvSpPr txBox="1"/>
      </xdr:nvSpPr>
      <xdr:spPr>
        <a:xfrm>
          <a:off x="7594111" y="5877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58,060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134838</xdr:rowOff>
    </xdr:from>
    <xdr:to>
      <xdr:col>10</xdr:col>
      <xdr:colOff>155575</xdr:colOff>
      <xdr:row>36</xdr:row>
      <xdr:rowOff>64988</xdr:rowOff>
    </xdr:to>
    <xdr:sp macro="" textlink="">
      <xdr:nvSpPr>
        <xdr:cNvPr id="302" name="フローチャート : 判断 301"/>
        <xdr:cNvSpPr/>
      </xdr:nvSpPr>
      <xdr:spPr>
        <a:xfrm>
          <a:off x="6921500" y="6135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81515</xdr:rowOff>
    </xdr:from>
    <xdr:ext cx="534377" cy="259045"/>
    <xdr:sp macro="" textlink="">
      <xdr:nvSpPr>
        <xdr:cNvPr id="303" name="テキスト ボックス 302"/>
        <xdr:cNvSpPr txBox="1"/>
      </xdr:nvSpPr>
      <xdr:spPr>
        <a:xfrm>
          <a:off x="6705111" y="5910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147726</xdr:rowOff>
    </xdr:from>
    <xdr:to>
      <xdr:col>15</xdr:col>
      <xdr:colOff>231775</xdr:colOff>
      <xdr:row>37</xdr:row>
      <xdr:rowOff>77876</xdr:rowOff>
    </xdr:to>
    <xdr:sp macro="" textlink="">
      <xdr:nvSpPr>
        <xdr:cNvPr id="309" name="円/楕円 308"/>
        <xdr:cNvSpPr/>
      </xdr:nvSpPr>
      <xdr:spPr>
        <a:xfrm>
          <a:off x="10426700" y="631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126153</xdr:rowOff>
    </xdr:from>
    <xdr:ext cx="534377" cy="259045"/>
    <xdr:sp macro="" textlink="">
      <xdr:nvSpPr>
        <xdr:cNvPr id="310" name="補助費等該当値テキスト"/>
        <xdr:cNvSpPr txBox="1"/>
      </xdr:nvSpPr>
      <xdr:spPr>
        <a:xfrm>
          <a:off x="10528300" y="629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38,096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133096</xdr:rowOff>
    </xdr:from>
    <xdr:to>
      <xdr:col>14</xdr:col>
      <xdr:colOff>79375</xdr:colOff>
      <xdr:row>37</xdr:row>
      <xdr:rowOff>63246</xdr:rowOff>
    </xdr:to>
    <xdr:sp macro="" textlink="">
      <xdr:nvSpPr>
        <xdr:cNvPr id="311" name="円/楕円 310"/>
        <xdr:cNvSpPr/>
      </xdr:nvSpPr>
      <xdr:spPr>
        <a:xfrm>
          <a:off x="9588500" y="63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54373</xdr:rowOff>
    </xdr:from>
    <xdr:ext cx="534377" cy="259045"/>
    <xdr:sp macro="" textlink="">
      <xdr:nvSpPr>
        <xdr:cNvPr id="312" name="テキスト ボックス 311"/>
        <xdr:cNvSpPr txBox="1"/>
      </xdr:nvSpPr>
      <xdr:spPr>
        <a:xfrm>
          <a:off x="9372111" y="6398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136101</xdr:rowOff>
    </xdr:from>
    <xdr:to>
      <xdr:col>12</xdr:col>
      <xdr:colOff>561975</xdr:colOff>
      <xdr:row>37</xdr:row>
      <xdr:rowOff>66251</xdr:rowOff>
    </xdr:to>
    <xdr:sp macro="" textlink="">
      <xdr:nvSpPr>
        <xdr:cNvPr id="313" name="円/楕円 312"/>
        <xdr:cNvSpPr/>
      </xdr:nvSpPr>
      <xdr:spPr>
        <a:xfrm>
          <a:off x="8699500" y="6308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57378</xdr:rowOff>
    </xdr:from>
    <xdr:ext cx="534377" cy="259045"/>
    <xdr:sp macro="" textlink="">
      <xdr:nvSpPr>
        <xdr:cNvPr id="314" name="テキスト ボックス 313"/>
        <xdr:cNvSpPr txBox="1"/>
      </xdr:nvSpPr>
      <xdr:spPr>
        <a:xfrm>
          <a:off x="8483111" y="6401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39,164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3034</xdr:rowOff>
    </xdr:from>
    <xdr:to>
      <xdr:col>11</xdr:col>
      <xdr:colOff>358775</xdr:colOff>
      <xdr:row>37</xdr:row>
      <xdr:rowOff>104634</xdr:rowOff>
    </xdr:to>
    <xdr:sp macro="" textlink="">
      <xdr:nvSpPr>
        <xdr:cNvPr id="315" name="円/楕円 314"/>
        <xdr:cNvSpPr/>
      </xdr:nvSpPr>
      <xdr:spPr>
        <a:xfrm>
          <a:off x="7810500" y="634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95761</xdr:rowOff>
    </xdr:from>
    <xdr:ext cx="534377" cy="259045"/>
    <xdr:sp macro="" textlink="">
      <xdr:nvSpPr>
        <xdr:cNvPr id="316" name="テキスト ボックス 315"/>
        <xdr:cNvSpPr txBox="1"/>
      </xdr:nvSpPr>
      <xdr:spPr>
        <a:xfrm>
          <a:off x="7594111" y="643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35,638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118988</xdr:rowOff>
    </xdr:from>
    <xdr:to>
      <xdr:col>10</xdr:col>
      <xdr:colOff>155575</xdr:colOff>
      <xdr:row>37</xdr:row>
      <xdr:rowOff>49138</xdr:rowOff>
    </xdr:to>
    <xdr:sp macro="" textlink="">
      <xdr:nvSpPr>
        <xdr:cNvPr id="317" name="円/楕円 316"/>
        <xdr:cNvSpPr/>
      </xdr:nvSpPr>
      <xdr:spPr>
        <a:xfrm>
          <a:off x="6921500" y="629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40265</xdr:rowOff>
    </xdr:from>
    <xdr:ext cx="534377" cy="259045"/>
    <xdr:sp macro="" textlink="">
      <xdr:nvSpPr>
        <xdr:cNvPr id="318" name="テキスト ボックス 317"/>
        <xdr:cNvSpPr txBox="1"/>
      </xdr:nvSpPr>
      <xdr:spPr>
        <a:xfrm>
          <a:off x="6705111" y="638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45,299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71814</xdr:rowOff>
    </xdr:from>
    <xdr:to>
      <xdr:col>15</xdr:col>
      <xdr:colOff>180975</xdr:colOff>
      <xdr:row>59</xdr:row>
      <xdr:rowOff>75523</xdr:rowOff>
    </xdr:to>
    <xdr:cxnSp macro="">
      <xdr:nvCxnSpPr>
        <xdr:cNvPr id="349" name="直線コネクタ 348"/>
        <xdr:cNvCxnSpPr/>
      </xdr:nvCxnSpPr>
      <xdr:spPr>
        <a:xfrm flipV="1">
          <a:off x="9639300" y="10187364"/>
          <a:ext cx="838200" cy="3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75523</xdr:rowOff>
    </xdr:from>
    <xdr:to>
      <xdr:col>14</xdr:col>
      <xdr:colOff>28575</xdr:colOff>
      <xdr:row>59</xdr:row>
      <xdr:rowOff>81440</xdr:rowOff>
    </xdr:to>
    <xdr:cxnSp macro="">
      <xdr:nvCxnSpPr>
        <xdr:cNvPr id="352" name="直線コネクタ 351"/>
        <xdr:cNvCxnSpPr/>
      </xdr:nvCxnSpPr>
      <xdr:spPr>
        <a:xfrm flipV="1">
          <a:off x="8750300" y="10191073"/>
          <a:ext cx="889000" cy="5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78680</xdr:rowOff>
    </xdr:from>
    <xdr:to>
      <xdr:col>12</xdr:col>
      <xdr:colOff>511175</xdr:colOff>
      <xdr:row>59</xdr:row>
      <xdr:rowOff>81440</xdr:rowOff>
    </xdr:to>
    <xdr:cxnSp macro="">
      <xdr:nvCxnSpPr>
        <xdr:cNvPr id="355" name="直線コネクタ 354"/>
        <xdr:cNvCxnSpPr/>
      </xdr:nvCxnSpPr>
      <xdr:spPr>
        <a:xfrm>
          <a:off x="7861300" y="10194230"/>
          <a:ext cx="889000" cy="2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82984</xdr:rowOff>
    </xdr:from>
    <xdr:to>
      <xdr:col>12</xdr:col>
      <xdr:colOff>561975</xdr:colOff>
      <xdr:row>59</xdr:row>
      <xdr:rowOff>13134</xdr:rowOff>
    </xdr:to>
    <xdr:sp macro="" textlink="">
      <xdr:nvSpPr>
        <xdr:cNvPr id="356" name="フローチャート : 判断 355"/>
        <xdr:cNvSpPr/>
      </xdr:nvSpPr>
      <xdr:spPr>
        <a:xfrm>
          <a:off x="8699500" y="1002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29661</xdr:rowOff>
    </xdr:from>
    <xdr:ext cx="534377" cy="259045"/>
    <xdr:sp macro="" textlink="">
      <xdr:nvSpPr>
        <xdr:cNvPr id="357" name="テキスト ボックス 356"/>
        <xdr:cNvSpPr txBox="1"/>
      </xdr:nvSpPr>
      <xdr:spPr>
        <a:xfrm>
          <a:off x="8483111" y="980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83,623</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74918</xdr:rowOff>
    </xdr:from>
    <xdr:to>
      <xdr:col>11</xdr:col>
      <xdr:colOff>307975</xdr:colOff>
      <xdr:row>59</xdr:row>
      <xdr:rowOff>78680</xdr:rowOff>
    </xdr:to>
    <xdr:cxnSp macro="">
      <xdr:nvCxnSpPr>
        <xdr:cNvPr id="358" name="直線コネクタ 357"/>
        <xdr:cNvCxnSpPr/>
      </xdr:nvCxnSpPr>
      <xdr:spPr>
        <a:xfrm>
          <a:off x="6972300" y="10190468"/>
          <a:ext cx="889000" cy="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81734</xdr:rowOff>
    </xdr:from>
    <xdr:to>
      <xdr:col>11</xdr:col>
      <xdr:colOff>358775</xdr:colOff>
      <xdr:row>59</xdr:row>
      <xdr:rowOff>11884</xdr:rowOff>
    </xdr:to>
    <xdr:sp macro="" textlink="">
      <xdr:nvSpPr>
        <xdr:cNvPr id="359" name="フローチャート : 判断 358"/>
        <xdr:cNvSpPr/>
      </xdr:nvSpPr>
      <xdr:spPr>
        <a:xfrm>
          <a:off x="7810500" y="1002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28411</xdr:rowOff>
    </xdr:from>
    <xdr:ext cx="534377" cy="259045"/>
    <xdr:sp macro="" textlink="">
      <xdr:nvSpPr>
        <xdr:cNvPr id="360" name="テキスト ボックス 359"/>
        <xdr:cNvSpPr txBox="1"/>
      </xdr:nvSpPr>
      <xdr:spPr>
        <a:xfrm>
          <a:off x="7594111" y="980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84,389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104430</xdr:rowOff>
    </xdr:from>
    <xdr:to>
      <xdr:col>10</xdr:col>
      <xdr:colOff>155575</xdr:colOff>
      <xdr:row>59</xdr:row>
      <xdr:rowOff>34580</xdr:rowOff>
    </xdr:to>
    <xdr:sp macro="" textlink="">
      <xdr:nvSpPr>
        <xdr:cNvPr id="361" name="フローチャート : 判断 360"/>
        <xdr:cNvSpPr/>
      </xdr:nvSpPr>
      <xdr:spPr>
        <a:xfrm>
          <a:off x="6921500" y="100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51107</xdr:rowOff>
    </xdr:from>
    <xdr:ext cx="534377" cy="259045"/>
    <xdr:sp macro="" textlink="">
      <xdr:nvSpPr>
        <xdr:cNvPr id="362" name="テキスト ボックス 361"/>
        <xdr:cNvSpPr txBox="1"/>
      </xdr:nvSpPr>
      <xdr:spPr>
        <a:xfrm>
          <a:off x="6705111" y="9823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70,489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21014</xdr:rowOff>
    </xdr:from>
    <xdr:to>
      <xdr:col>15</xdr:col>
      <xdr:colOff>231775</xdr:colOff>
      <xdr:row>59</xdr:row>
      <xdr:rowOff>122614</xdr:rowOff>
    </xdr:to>
    <xdr:sp macro="" textlink="">
      <xdr:nvSpPr>
        <xdr:cNvPr id="368" name="円/楕円 367"/>
        <xdr:cNvSpPr/>
      </xdr:nvSpPr>
      <xdr:spPr>
        <a:xfrm>
          <a:off x="10426700" y="10136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107391</xdr:rowOff>
    </xdr:from>
    <xdr:ext cx="534377" cy="259045"/>
    <xdr:sp macro="" textlink="">
      <xdr:nvSpPr>
        <xdr:cNvPr id="369" name="普通建設事業費該当値テキスト"/>
        <xdr:cNvSpPr txBox="1"/>
      </xdr:nvSpPr>
      <xdr:spPr>
        <a:xfrm>
          <a:off x="10528300" y="1005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16,575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24723</xdr:rowOff>
    </xdr:from>
    <xdr:to>
      <xdr:col>14</xdr:col>
      <xdr:colOff>79375</xdr:colOff>
      <xdr:row>59</xdr:row>
      <xdr:rowOff>126323</xdr:rowOff>
    </xdr:to>
    <xdr:sp macro="" textlink="">
      <xdr:nvSpPr>
        <xdr:cNvPr id="370" name="円/楕円 369"/>
        <xdr:cNvSpPr/>
      </xdr:nvSpPr>
      <xdr:spPr>
        <a:xfrm>
          <a:off x="9588500" y="1014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117450</xdr:rowOff>
    </xdr:from>
    <xdr:ext cx="534377" cy="259045"/>
    <xdr:sp macro="" textlink="">
      <xdr:nvSpPr>
        <xdr:cNvPr id="371" name="テキスト ボックス 370"/>
        <xdr:cNvSpPr txBox="1"/>
      </xdr:nvSpPr>
      <xdr:spPr>
        <a:xfrm>
          <a:off x="9372111" y="102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30640</xdr:rowOff>
    </xdr:from>
    <xdr:to>
      <xdr:col>12</xdr:col>
      <xdr:colOff>561975</xdr:colOff>
      <xdr:row>59</xdr:row>
      <xdr:rowOff>132240</xdr:rowOff>
    </xdr:to>
    <xdr:sp macro="" textlink="">
      <xdr:nvSpPr>
        <xdr:cNvPr id="372" name="円/楕円 371"/>
        <xdr:cNvSpPr/>
      </xdr:nvSpPr>
      <xdr:spPr>
        <a:xfrm>
          <a:off x="8699500" y="101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123367</xdr:rowOff>
    </xdr:from>
    <xdr:ext cx="534377" cy="259045"/>
    <xdr:sp macro="" textlink="">
      <xdr:nvSpPr>
        <xdr:cNvPr id="373" name="テキスト ボックス 372"/>
        <xdr:cNvSpPr txBox="1"/>
      </xdr:nvSpPr>
      <xdr:spPr>
        <a:xfrm>
          <a:off x="8483111" y="1023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27880</xdr:rowOff>
    </xdr:from>
    <xdr:to>
      <xdr:col>11</xdr:col>
      <xdr:colOff>358775</xdr:colOff>
      <xdr:row>59</xdr:row>
      <xdr:rowOff>129480</xdr:rowOff>
    </xdr:to>
    <xdr:sp macro="" textlink="">
      <xdr:nvSpPr>
        <xdr:cNvPr id="374" name="円/楕円 373"/>
        <xdr:cNvSpPr/>
      </xdr:nvSpPr>
      <xdr:spPr>
        <a:xfrm>
          <a:off x="7810500" y="1014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120607</xdr:rowOff>
    </xdr:from>
    <xdr:ext cx="534377" cy="259045"/>
    <xdr:sp macro="" textlink="">
      <xdr:nvSpPr>
        <xdr:cNvPr id="375" name="テキスト ボックス 374"/>
        <xdr:cNvSpPr txBox="1"/>
      </xdr:nvSpPr>
      <xdr:spPr>
        <a:xfrm>
          <a:off x="7594111" y="10236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12,370</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24118</xdr:rowOff>
    </xdr:from>
    <xdr:to>
      <xdr:col>10</xdr:col>
      <xdr:colOff>155575</xdr:colOff>
      <xdr:row>59</xdr:row>
      <xdr:rowOff>125718</xdr:rowOff>
    </xdr:to>
    <xdr:sp macro="" textlink="">
      <xdr:nvSpPr>
        <xdr:cNvPr id="376" name="円/楕円 375"/>
        <xdr:cNvSpPr/>
      </xdr:nvSpPr>
      <xdr:spPr>
        <a:xfrm>
          <a:off x="6921500" y="1013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116845</xdr:rowOff>
    </xdr:from>
    <xdr:ext cx="534377" cy="259045"/>
    <xdr:sp macro="" textlink="">
      <xdr:nvSpPr>
        <xdr:cNvPr id="377" name="テキスト ボックス 376"/>
        <xdr:cNvSpPr txBox="1"/>
      </xdr:nvSpPr>
      <xdr:spPr>
        <a:xfrm>
          <a:off x="6705111" y="102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8,970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95224</xdr:rowOff>
    </xdr:from>
    <xdr:to>
      <xdr:col>15</xdr:col>
      <xdr:colOff>180975</xdr:colOff>
      <xdr:row>79</xdr:row>
      <xdr:rowOff>97290</xdr:rowOff>
    </xdr:to>
    <xdr:cxnSp macro="">
      <xdr:nvCxnSpPr>
        <xdr:cNvPr id="408" name="直線コネクタ 407"/>
        <xdr:cNvCxnSpPr/>
      </xdr:nvCxnSpPr>
      <xdr:spPr>
        <a:xfrm>
          <a:off x="9639300" y="13639774"/>
          <a:ext cx="838200" cy="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94115</xdr:rowOff>
    </xdr:from>
    <xdr:to>
      <xdr:col>14</xdr:col>
      <xdr:colOff>28575</xdr:colOff>
      <xdr:row>79</xdr:row>
      <xdr:rowOff>95224</xdr:rowOff>
    </xdr:to>
    <xdr:cxnSp macro="">
      <xdr:nvCxnSpPr>
        <xdr:cNvPr id="411" name="直線コネクタ 410"/>
        <xdr:cNvCxnSpPr/>
      </xdr:nvCxnSpPr>
      <xdr:spPr>
        <a:xfrm>
          <a:off x="8750300" y="13638665"/>
          <a:ext cx="889000" cy="1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161037</xdr:rowOff>
    </xdr:from>
    <xdr:to>
      <xdr:col>12</xdr:col>
      <xdr:colOff>561975</xdr:colOff>
      <xdr:row>79</xdr:row>
      <xdr:rowOff>91187</xdr:rowOff>
    </xdr:to>
    <xdr:sp macro="" textlink="">
      <xdr:nvSpPr>
        <xdr:cNvPr id="414" name="フローチャート : 判断 413"/>
        <xdr:cNvSpPr/>
      </xdr:nvSpPr>
      <xdr:spPr>
        <a:xfrm>
          <a:off x="8699500" y="1353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107714</xdr:rowOff>
    </xdr:from>
    <xdr:ext cx="534377" cy="259045"/>
    <xdr:sp macro="" textlink="">
      <xdr:nvSpPr>
        <xdr:cNvPr id="415" name="テキスト ボックス 414"/>
        <xdr:cNvSpPr txBox="1"/>
      </xdr:nvSpPr>
      <xdr:spPr>
        <a:xfrm>
          <a:off x="8483111" y="1330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35,822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46490</xdr:rowOff>
    </xdr:from>
    <xdr:to>
      <xdr:col>15</xdr:col>
      <xdr:colOff>231775</xdr:colOff>
      <xdr:row>79</xdr:row>
      <xdr:rowOff>148090</xdr:rowOff>
    </xdr:to>
    <xdr:sp macro="" textlink="">
      <xdr:nvSpPr>
        <xdr:cNvPr id="421" name="円/楕円 420"/>
        <xdr:cNvSpPr/>
      </xdr:nvSpPr>
      <xdr:spPr>
        <a:xfrm>
          <a:off x="10426700" y="1359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378565" cy="259045"/>
    <xdr:sp macro="" textlink="">
      <xdr:nvSpPr>
        <xdr:cNvPr id="422" name="普通建設事業費 （ うち新規整備　）該当値テキスト"/>
        <xdr:cNvSpPr txBox="1"/>
      </xdr:nvSpPr>
      <xdr:spPr>
        <a:xfrm>
          <a:off x="10528300" y="13535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44424</xdr:rowOff>
    </xdr:from>
    <xdr:to>
      <xdr:col>14</xdr:col>
      <xdr:colOff>79375</xdr:colOff>
      <xdr:row>79</xdr:row>
      <xdr:rowOff>146024</xdr:rowOff>
    </xdr:to>
    <xdr:sp macro="" textlink="">
      <xdr:nvSpPr>
        <xdr:cNvPr id="423" name="円/楕円 422"/>
        <xdr:cNvSpPr/>
      </xdr:nvSpPr>
      <xdr:spPr>
        <a:xfrm>
          <a:off x="9588500" y="1358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137151</xdr:rowOff>
    </xdr:from>
    <xdr:ext cx="469744" cy="259045"/>
    <xdr:sp macro="" textlink="">
      <xdr:nvSpPr>
        <xdr:cNvPr id="424" name="テキスト ボックス 423"/>
        <xdr:cNvSpPr txBox="1"/>
      </xdr:nvSpPr>
      <xdr:spPr>
        <a:xfrm>
          <a:off x="9404427" y="13681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2,238</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43315</xdr:rowOff>
    </xdr:from>
    <xdr:to>
      <xdr:col>12</xdr:col>
      <xdr:colOff>561975</xdr:colOff>
      <xdr:row>79</xdr:row>
      <xdr:rowOff>144915</xdr:rowOff>
    </xdr:to>
    <xdr:sp macro="" textlink="">
      <xdr:nvSpPr>
        <xdr:cNvPr id="425" name="円/楕円 424"/>
        <xdr:cNvSpPr/>
      </xdr:nvSpPr>
      <xdr:spPr>
        <a:xfrm>
          <a:off x="8699500" y="135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136042</xdr:rowOff>
    </xdr:from>
    <xdr:ext cx="469744" cy="259045"/>
    <xdr:sp macro="" textlink="">
      <xdr:nvSpPr>
        <xdr:cNvPr id="426" name="テキスト ボックス 425"/>
        <xdr:cNvSpPr txBox="1"/>
      </xdr:nvSpPr>
      <xdr:spPr>
        <a:xfrm>
          <a:off x="8515427" y="136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24,529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89357</xdr:rowOff>
    </xdr:from>
    <xdr:to>
      <xdr:col>15</xdr:col>
      <xdr:colOff>180975</xdr:colOff>
      <xdr:row>98</xdr:row>
      <xdr:rowOff>153200</xdr:rowOff>
    </xdr:to>
    <xdr:cxnSp macro="">
      <xdr:nvCxnSpPr>
        <xdr:cNvPr id="455" name="直線コネクタ 454"/>
        <xdr:cNvCxnSpPr/>
      </xdr:nvCxnSpPr>
      <xdr:spPr>
        <a:xfrm flipV="1">
          <a:off x="9639300" y="16891457"/>
          <a:ext cx="838200" cy="6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153200</xdr:rowOff>
    </xdr:from>
    <xdr:to>
      <xdr:col>14</xdr:col>
      <xdr:colOff>28575</xdr:colOff>
      <xdr:row>99</xdr:row>
      <xdr:rowOff>16294</xdr:rowOff>
    </xdr:to>
    <xdr:cxnSp macro="">
      <xdr:nvCxnSpPr>
        <xdr:cNvPr id="458" name="直線コネクタ 457"/>
        <xdr:cNvCxnSpPr/>
      </xdr:nvCxnSpPr>
      <xdr:spPr>
        <a:xfrm flipV="1">
          <a:off x="8750300" y="16955300"/>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79375</xdr:rowOff>
    </xdr:from>
    <xdr:to>
      <xdr:col>12</xdr:col>
      <xdr:colOff>561975</xdr:colOff>
      <xdr:row>97</xdr:row>
      <xdr:rowOff>9525</xdr:rowOff>
    </xdr:to>
    <xdr:sp macro="" textlink="">
      <xdr:nvSpPr>
        <xdr:cNvPr id="461" name="フローチャート : 判断 460"/>
        <xdr:cNvSpPr/>
      </xdr:nvSpPr>
      <xdr:spPr>
        <a:xfrm>
          <a:off x="8699500" y="1653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26052</xdr:rowOff>
    </xdr:from>
    <xdr:ext cx="534377" cy="259045"/>
    <xdr:sp macro="" textlink="">
      <xdr:nvSpPr>
        <xdr:cNvPr id="462" name="テキスト ボックス 461"/>
        <xdr:cNvSpPr txBox="1"/>
      </xdr:nvSpPr>
      <xdr:spPr>
        <a:xfrm>
          <a:off x="8483111" y="16313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33,750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38557</xdr:rowOff>
    </xdr:from>
    <xdr:to>
      <xdr:col>15</xdr:col>
      <xdr:colOff>231775</xdr:colOff>
      <xdr:row>98</xdr:row>
      <xdr:rowOff>140157</xdr:rowOff>
    </xdr:to>
    <xdr:sp macro="" textlink="">
      <xdr:nvSpPr>
        <xdr:cNvPr id="468" name="円/楕円 467"/>
        <xdr:cNvSpPr/>
      </xdr:nvSpPr>
      <xdr:spPr>
        <a:xfrm>
          <a:off x="10426700" y="1684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124934</xdr:rowOff>
    </xdr:from>
    <xdr:ext cx="469744" cy="259045"/>
    <xdr:sp macro="" textlink="">
      <xdr:nvSpPr>
        <xdr:cNvPr id="469" name="普通建設事業費 （ うち更新整備　）該当値テキスト"/>
        <xdr:cNvSpPr txBox="1"/>
      </xdr:nvSpPr>
      <xdr:spPr>
        <a:xfrm>
          <a:off x="10528300" y="1675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9,964</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102400</xdr:rowOff>
    </xdr:from>
    <xdr:to>
      <xdr:col>14</xdr:col>
      <xdr:colOff>79375</xdr:colOff>
      <xdr:row>99</xdr:row>
      <xdr:rowOff>32550</xdr:rowOff>
    </xdr:to>
    <xdr:sp macro="" textlink="">
      <xdr:nvSpPr>
        <xdr:cNvPr id="470" name="円/楕円 469"/>
        <xdr:cNvSpPr/>
      </xdr:nvSpPr>
      <xdr:spPr>
        <a:xfrm>
          <a:off x="9588500" y="1690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99</xdr:row>
      <xdr:rowOff>23677</xdr:rowOff>
    </xdr:from>
    <xdr:ext cx="469744" cy="259045"/>
    <xdr:sp macro="" textlink="">
      <xdr:nvSpPr>
        <xdr:cNvPr id="471" name="テキスト ボックス 470"/>
        <xdr:cNvSpPr txBox="1"/>
      </xdr:nvSpPr>
      <xdr:spPr>
        <a:xfrm>
          <a:off x="9404427" y="169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136944</xdr:rowOff>
    </xdr:from>
    <xdr:to>
      <xdr:col>12</xdr:col>
      <xdr:colOff>561975</xdr:colOff>
      <xdr:row>99</xdr:row>
      <xdr:rowOff>67094</xdr:rowOff>
    </xdr:to>
    <xdr:sp macro="" textlink="">
      <xdr:nvSpPr>
        <xdr:cNvPr id="472" name="円/楕円 471"/>
        <xdr:cNvSpPr/>
      </xdr:nvSpPr>
      <xdr:spPr>
        <a:xfrm>
          <a:off x="8699500" y="1693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99</xdr:row>
      <xdr:rowOff>58221</xdr:rowOff>
    </xdr:from>
    <xdr:ext cx="469744" cy="259045"/>
    <xdr:sp macro="" textlink="">
      <xdr:nvSpPr>
        <xdr:cNvPr id="473" name="テキスト ボックス 472"/>
        <xdr:cNvSpPr txBox="1"/>
      </xdr:nvSpPr>
      <xdr:spPr>
        <a:xfrm>
          <a:off x="8515427" y="17031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44397</xdr:rowOff>
    </xdr:from>
    <xdr:to>
      <xdr:col>22</xdr:col>
      <xdr:colOff>365125</xdr:colOff>
      <xdr:row>39</xdr:row>
      <xdr:rowOff>44450</xdr:rowOff>
    </xdr:to>
    <xdr:cxnSp macro="">
      <xdr:nvCxnSpPr>
        <xdr:cNvPr id="505" name="直線コネクタ 504"/>
        <xdr:cNvCxnSpPr/>
      </xdr:nvCxnSpPr>
      <xdr:spPr>
        <a:xfrm>
          <a:off x="14592300" y="6730947"/>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43475</xdr:rowOff>
    </xdr:from>
    <xdr:to>
      <xdr:col>21</xdr:col>
      <xdr:colOff>161925</xdr:colOff>
      <xdr:row>39</xdr:row>
      <xdr:rowOff>44397</xdr:rowOff>
    </xdr:to>
    <xdr:cxnSp macro="">
      <xdr:nvCxnSpPr>
        <xdr:cNvPr id="508" name="直線コネクタ 507"/>
        <xdr:cNvCxnSpPr/>
      </xdr:nvCxnSpPr>
      <xdr:spPr>
        <a:xfrm>
          <a:off x="13703300" y="6730025"/>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148096</xdr:rowOff>
    </xdr:from>
    <xdr:to>
      <xdr:col>21</xdr:col>
      <xdr:colOff>212725</xdr:colOff>
      <xdr:row>39</xdr:row>
      <xdr:rowOff>78246</xdr:rowOff>
    </xdr:to>
    <xdr:sp macro="" textlink="">
      <xdr:nvSpPr>
        <xdr:cNvPr id="509" name="フローチャート : 判断 508"/>
        <xdr:cNvSpPr/>
      </xdr:nvSpPr>
      <xdr:spPr>
        <a:xfrm>
          <a:off x="14541500" y="666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94773</xdr:rowOff>
    </xdr:from>
    <xdr:ext cx="469744" cy="259045"/>
    <xdr:sp macro="" textlink="">
      <xdr:nvSpPr>
        <xdr:cNvPr id="510" name="テキスト ボックス 509"/>
        <xdr:cNvSpPr txBox="1"/>
      </xdr:nvSpPr>
      <xdr:spPr>
        <a:xfrm>
          <a:off x="14357427" y="643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43475</xdr:rowOff>
    </xdr:from>
    <xdr:to>
      <xdr:col>19</xdr:col>
      <xdr:colOff>644525</xdr:colOff>
      <xdr:row>39</xdr:row>
      <xdr:rowOff>44450</xdr:rowOff>
    </xdr:to>
    <xdr:cxnSp macro="">
      <xdr:nvCxnSpPr>
        <xdr:cNvPr id="511" name="直線コネクタ 510"/>
        <xdr:cNvCxnSpPr/>
      </xdr:nvCxnSpPr>
      <xdr:spPr>
        <a:xfrm flipV="1">
          <a:off x="12814300" y="6730025"/>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138602</xdr:rowOff>
    </xdr:from>
    <xdr:to>
      <xdr:col>20</xdr:col>
      <xdr:colOff>9525</xdr:colOff>
      <xdr:row>39</xdr:row>
      <xdr:rowOff>68752</xdr:rowOff>
    </xdr:to>
    <xdr:sp macro="" textlink="">
      <xdr:nvSpPr>
        <xdr:cNvPr id="512" name="フローチャート : 判断 511"/>
        <xdr:cNvSpPr/>
      </xdr:nvSpPr>
      <xdr:spPr>
        <a:xfrm>
          <a:off x="13652500" y="6653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85279</xdr:rowOff>
    </xdr:from>
    <xdr:ext cx="469744" cy="259045"/>
    <xdr:sp macro="" textlink="">
      <xdr:nvSpPr>
        <xdr:cNvPr id="513" name="テキスト ボックス 512"/>
        <xdr:cNvSpPr txBox="1"/>
      </xdr:nvSpPr>
      <xdr:spPr>
        <a:xfrm>
          <a:off x="13468427" y="6428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134186</xdr:rowOff>
    </xdr:from>
    <xdr:to>
      <xdr:col>18</xdr:col>
      <xdr:colOff>492125</xdr:colOff>
      <xdr:row>39</xdr:row>
      <xdr:rowOff>64336</xdr:rowOff>
    </xdr:to>
    <xdr:sp macro="" textlink="">
      <xdr:nvSpPr>
        <xdr:cNvPr id="514" name="フローチャート : 判断 513"/>
        <xdr:cNvSpPr/>
      </xdr:nvSpPr>
      <xdr:spPr>
        <a:xfrm>
          <a:off x="12763500" y="6649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80863</xdr:rowOff>
    </xdr:from>
    <xdr:ext cx="469744" cy="259045"/>
    <xdr:sp macro="" textlink="">
      <xdr:nvSpPr>
        <xdr:cNvPr id="515" name="テキスト ボックス 514"/>
        <xdr:cNvSpPr txBox="1"/>
      </xdr:nvSpPr>
      <xdr:spPr>
        <a:xfrm>
          <a:off x="12579427" y="6424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165047</xdr:rowOff>
    </xdr:from>
    <xdr:to>
      <xdr:col>21</xdr:col>
      <xdr:colOff>212725</xdr:colOff>
      <xdr:row>39</xdr:row>
      <xdr:rowOff>95197</xdr:rowOff>
    </xdr:to>
    <xdr:sp macro="" textlink="">
      <xdr:nvSpPr>
        <xdr:cNvPr id="525" name="円/楕円 524"/>
        <xdr:cNvSpPr/>
      </xdr:nvSpPr>
      <xdr:spPr>
        <a:xfrm>
          <a:off x="14541500" y="668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86324</xdr:rowOff>
    </xdr:from>
    <xdr:ext cx="313932" cy="259045"/>
    <xdr:sp macro="" textlink="">
      <xdr:nvSpPr>
        <xdr:cNvPr id="526" name="テキスト ボックス 525"/>
        <xdr:cNvSpPr txBox="1"/>
      </xdr:nvSpPr>
      <xdr:spPr>
        <a:xfrm>
          <a:off x="14435333" y="6772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164125</xdr:rowOff>
    </xdr:from>
    <xdr:to>
      <xdr:col>20</xdr:col>
      <xdr:colOff>9525</xdr:colOff>
      <xdr:row>39</xdr:row>
      <xdr:rowOff>94275</xdr:rowOff>
    </xdr:to>
    <xdr:sp macro="" textlink="">
      <xdr:nvSpPr>
        <xdr:cNvPr id="527" name="円/楕円 526"/>
        <xdr:cNvSpPr/>
      </xdr:nvSpPr>
      <xdr:spPr>
        <a:xfrm>
          <a:off x="13652500" y="667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85402</xdr:rowOff>
    </xdr:from>
    <xdr:ext cx="378565" cy="259045"/>
    <xdr:sp macro="" textlink="">
      <xdr:nvSpPr>
        <xdr:cNvPr id="528" name="テキスト ボックス 527"/>
        <xdr:cNvSpPr txBox="1"/>
      </xdr:nvSpPr>
      <xdr:spPr>
        <a:xfrm>
          <a:off x="13514017" y="6771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599" name="テキスト ボックス 59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05" name="直線コネクタ 60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0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07" name="直線コネクタ 60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0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09" name="直線コネクタ 60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58133</xdr:rowOff>
    </xdr:from>
    <xdr:to>
      <xdr:col>23</xdr:col>
      <xdr:colOff>517525</xdr:colOff>
      <xdr:row>78</xdr:row>
      <xdr:rowOff>77347</xdr:rowOff>
    </xdr:to>
    <xdr:cxnSp macro="">
      <xdr:nvCxnSpPr>
        <xdr:cNvPr id="610" name="直線コネクタ 609"/>
        <xdr:cNvCxnSpPr/>
      </xdr:nvCxnSpPr>
      <xdr:spPr>
        <a:xfrm>
          <a:off x="15481300" y="13431233"/>
          <a:ext cx="8382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1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12" name="フローチャート : 判断 61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37723</xdr:rowOff>
    </xdr:from>
    <xdr:to>
      <xdr:col>22</xdr:col>
      <xdr:colOff>365125</xdr:colOff>
      <xdr:row>78</xdr:row>
      <xdr:rowOff>58133</xdr:rowOff>
    </xdr:to>
    <xdr:cxnSp macro="">
      <xdr:nvCxnSpPr>
        <xdr:cNvPr id="613" name="直線コネクタ 612"/>
        <xdr:cNvCxnSpPr/>
      </xdr:nvCxnSpPr>
      <xdr:spPr>
        <a:xfrm>
          <a:off x="14592300" y="13410823"/>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14" name="フローチャート : 判断 61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15" name="テキスト ボックス 61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143934</xdr:rowOff>
    </xdr:from>
    <xdr:to>
      <xdr:col>21</xdr:col>
      <xdr:colOff>161925</xdr:colOff>
      <xdr:row>78</xdr:row>
      <xdr:rowOff>37723</xdr:rowOff>
    </xdr:to>
    <xdr:cxnSp macro="">
      <xdr:nvCxnSpPr>
        <xdr:cNvPr id="616" name="直線コネクタ 615"/>
        <xdr:cNvCxnSpPr/>
      </xdr:nvCxnSpPr>
      <xdr:spPr>
        <a:xfrm>
          <a:off x="13703300" y="13345584"/>
          <a:ext cx="889000" cy="6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30269</xdr:rowOff>
    </xdr:from>
    <xdr:to>
      <xdr:col>21</xdr:col>
      <xdr:colOff>212725</xdr:colOff>
      <xdr:row>75</xdr:row>
      <xdr:rowOff>131869</xdr:rowOff>
    </xdr:to>
    <xdr:sp macro="" textlink="">
      <xdr:nvSpPr>
        <xdr:cNvPr id="617" name="フローチャート : 判断 616"/>
        <xdr:cNvSpPr/>
      </xdr:nvSpPr>
      <xdr:spPr>
        <a:xfrm>
          <a:off x="14541500" y="12889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148396</xdr:rowOff>
    </xdr:from>
    <xdr:ext cx="534377" cy="259045"/>
    <xdr:sp macro="" textlink="">
      <xdr:nvSpPr>
        <xdr:cNvPr id="618" name="テキスト ボックス 617"/>
        <xdr:cNvSpPr txBox="1"/>
      </xdr:nvSpPr>
      <xdr:spPr>
        <a:xfrm>
          <a:off x="14325111" y="126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64,636</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143934</xdr:rowOff>
    </xdr:from>
    <xdr:to>
      <xdr:col>19</xdr:col>
      <xdr:colOff>644525</xdr:colOff>
      <xdr:row>77</xdr:row>
      <xdr:rowOff>151620</xdr:rowOff>
    </xdr:to>
    <xdr:cxnSp macro="">
      <xdr:nvCxnSpPr>
        <xdr:cNvPr id="619" name="直線コネクタ 618"/>
        <xdr:cNvCxnSpPr/>
      </xdr:nvCxnSpPr>
      <xdr:spPr>
        <a:xfrm flipV="1">
          <a:off x="12814300" y="13345584"/>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36464</xdr:rowOff>
    </xdr:from>
    <xdr:to>
      <xdr:col>20</xdr:col>
      <xdr:colOff>9525</xdr:colOff>
      <xdr:row>75</xdr:row>
      <xdr:rowOff>138064</xdr:rowOff>
    </xdr:to>
    <xdr:sp macro="" textlink="">
      <xdr:nvSpPr>
        <xdr:cNvPr id="620" name="フローチャート : 判断 619"/>
        <xdr:cNvSpPr/>
      </xdr:nvSpPr>
      <xdr:spPr>
        <a:xfrm>
          <a:off x="13652500" y="1289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154591</xdr:rowOff>
    </xdr:from>
    <xdr:ext cx="534377" cy="259045"/>
    <xdr:sp macro="" textlink="">
      <xdr:nvSpPr>
        <xdr:cNvPr id="621" name="テキスト ボックス 620"/>
        <xdr:cNvSpPr txBox="1"/>
      </xdr:nvSpPr>
      <xdr:spPr>
        <a:xfrm>
          <a:off x="13436111" y="126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64,067</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32632</xdr:rowOff>
    </xdr:from>
    <xdr:to>
      <xdr:col>18</xdr:col>
      <xdr:colOff>492125</xdr:colOff>
      <xdr:row>75</xdr:row>
      <xdr:rowOff>134232</xdr:rowOff>
    </xdr:to>
    <xdr:sp macro="" textlink="">
      <xdr:nvSpPr>
        <xdr:cNvPr id="622" name="フローチャート : 判断 621"/>
        <xdr:cNvSpPr/>
      </xdr:nvSpPr>
      <xdr:spPr>
        <a:xfrm>
          <a:off x="12763500" y="1289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150759</xdr:rowOff>
    </xdr:from>
    <xdr:ext cx="534377" cy="259045"/>
    <xdr:sp macro="" textlink="">
      <xdr:nvSpPr>
        <xdr:cNvPr id="623" name="テキスト ボックス 622"/>
        <xdr:cNvSpPr txBox="1"/>
      </xdr:nvSpPr>
      <xdr:spPr>
        <a:xfrm>
          <a:off x="12547111" y="1266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64,419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26547</xdr:rowOff>
    </xdr:from>
    <xdr:to>
      <xdr:col>23</xdr:col>
      <xdr:colOff>568325</xdr:colOff>
      <xdr:row>78</xdr:row>
      <xdr:rowOff>128147</xdr:rowOff>
    </xdr:to>
    <xdr:sp macro="" textlink="">
      <xdr:nvSpPr>
        <xdr:cNvPr id="629" name="円/楕円 628"/>
        <xdr:cNvSpPr/>
      </xdr:nvSpPr>
      <xdr:spPr>
        <a:xfrm>
          <a:off x="16268700" y="1339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112924</xdr:rowOff>
    </xdr:from>
    <xdr:ext cx="534377" cy="259045"/>
    <xdr:sp macro="" textlink="">
      <xdr:nvSpPr>
        <xdr:cNvPr id="630" name="公債費該当値テキスト"/>
        <xdr:cNvSpPr txBox="1"/>
      </xdr:nvSpPr>
      <xdr:spPr>
        <a:xfrm>
          <a:off x="16370300" y="1331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17,728</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7333</xdr:rowOff>
    </xdr:from>
    <xdr:to>
      <xdr:col>22</xdr:col>
      <xdr:colOff>415925</xdr:colOff>
      <xdr:row>78</xdr:row>
      <xdr:rowOff>108933</xdr:rowOff>
    </xdr:to>
    <xdr:sp macro="" textlink="">
      <xdr:nvSpPr>
        <xdr:cNvPr id="631" name="円/楕円 630"/>
        <xdr:cNvSpPr/>
      </xdr:nvSpPr>
      <xdr:spPr>
        <a:xfrm>
          <a:off x="15430500" y="1338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100060</xdr:rowOff>
    </xdr:from>
    <xdr:ext cx="534377" cy="259045"/>
    <xdr:sp macro="" textlink="">
      <xdr:nvSpPr>
        <xdr:cNvPr id="632" name="テキスト ボックス 631"/>
        <xdr:cNvSpPr txBox="1"/>
      </xdr:nvSpPr>
      <xdr:spPr>
        <a:xfrm>
          <a:off x="15214111" y="13473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19,493</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158373</xdr:rowOff>
    </xdr:from>
    <xdr:to>
      <xdr:col>21</xdr:col>
      <xdr:colOff>212725</xdr:colOff>
      <xdr:row>78</xdr:row>
      <xdr:rowOff>88523</xdr:rowOff>
    </xdr:to>
    <xdr:sp macro="" textlink="">
      <xdr:nvSpPr>
        <xdr:cNvPr id="633" name="円/楕円 632"/>
        <xdr:cNvSpPr/>
      </xdr:nvSpPr>
      <xdr:spPr>
        <a:xfrm>
          <a:off x="14541500" y="1336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79650</xdr:rowOff>
    </xdr:from>
    <xdr:ext cx="534377" cy="259045"/>
    <xdr:sp macro="" textlink="">
      <xdr:nvSpPr>
        <xdr:cNvPr id="634" name="テキスト ボックス 633"/>
        <xdr:cNvSpPr txBox="1"/>
      </xdr:nvSpPr>
      <xdr:spPr>
        <a:xfrm>
          <a:off x="14325111" y="1345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93134</xdr:rowOff>
    </xdr:from>
    <xdr:to>
      <xdr:col>20</xdr:col>
      <xdr:colOff>9525</xdr:colOff>
      <xdr:row>78</xdr:row>
      <xdr:rowOff>23284</xdr:rowOff>
    </xdr:to>
    <xdr:sp macro="" textlink="">
      <xdr:nvSpPr>
        <xdr:cNvPr id="635" name="円/楕円 634"/>
        <xdr:cNvSpPr/>
      </xdr:nvSpPr>
      <xdr:spPr>
        <a:xfrm>
          <a:off x="13652500" y="1329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14411</xdr:rowOff>
    </xdr:from>
    <xdr:ext cx="534377" cy="259045"/>
    <xdr:sp macro="" textlink="">
      <xdr:nvSpPr>
        <xdr:cNvPr id="636" name="テキスト ボックス 635"/>
        <xdr:cNvSpPr txBox="1"/>
      </xdr:nvSpPr>
      <xdr:spPr>
        <a:xfrm>
          <a:off x="13436111" y="1338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100820</xdr:rowOff>
    </xdr:from>
    <xdr:to>
      <xdr:col>18</xdr:col>
      <xdr:colOff>492125</xdr:colOff>
      <xdr:row>78</xdr:row>
      <xdr:rowOff>30970</xdr:rowOff>
    </xdr:to>
    <xdr:sp macro="" textlink="">
      <xdr:nvSpPr>
        <xdr:cNvPr id="637" name="円/楕円 636"/>
        <xdr:cNvSpPr/>
      </xdr:nvSpPr>
      <xdr:spPr>
        <a:xfrm>
          <a:off x="12763500" y="1330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22097</xdr:rowOff>
    </xdr:from>
    <xdr:ext cx="534377" cy="259045"/>
    <xdr:sp macro="" textlink="">
      <xdr:nvSpPr>
        <xdr:cNvPr id="638" name="テキスト ボックス 637"/>
        <xdr:cNvSpPr txBox="1"/>
      </xdr:nvSpPr>
      <xdr:spPr>
        <a:xfrm>
          <a:off x="12547111" y="1339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52" name="テキスト ボックス 65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54" name="テキスト ボックス 65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6" name="テキスト ボックス 65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8" name="テキスト ボックス 65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60" name="直線コネクタ 65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6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62" name="直線コネクタ 66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6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64" name="直線コネクタ 66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76076</xdr:rowOff>
    </xdr:from>
    <xdr:to>
      <xdr:col>23</xdr:col>
      <xdr:colOff>517525</xdr:colOff>
      <xdr:row>98</xdr:row>
      <xdr:rowOff>132015</xdr:rowOff>
    </xdr:to>
    <xdr:cxnSp macro="">
      <xdr:nvCxnSpPr>
        <xdr:cNvPr id="665" name="直線コネクタ 664"/>
        <xdr:cNvCxnSpPr/>
      </xdr:nvCxnSpPr>
      <xdr:spPr>
        <a:xfrm>
          <a:off x="15481300" y="16878176"/>
          <a:ext cx="838200" cy="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6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67" name="フローチャート : 判断 66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76076</xdr:rowOff>
    </xdr:from>
    <xdr:to>
      <xdr:col>22</xdr:col>
      <xdr:colOff>365125</xdr:colOff>
      <xdr:row>98</xdr:row>
      <xdr:rowOff>91759</xdr:rowOff>
    </xdr:to>
    <xdr:cxnSp macro="">
      <xdr:nvCxnSpPr>
        <xdr:cNvPr id="668" name="直線コネクタ 667"/>
        <xdr:cNvCxnSpPr/>
      </xdr:nvCxnSpPr>
      <xdr:spPr>
        <a:xfrm flipV="1">
          <a:off x="14592300" y="16878176"/>
          <a:ext cx="889000" cy="1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69" name="フローチャート : 判断 66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70" name="テキスト ボックス 66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91759</xdr:rowOff>
    </xdr:from>
    <xdr:to>
      <xdr:col>21</xdr:col>
      <xdr:colOff>161925</xdr:colOff>
      <xdr:row>98</xdr:row>
      <xdr:rowOff>118819</xdr:rowOff>
    </xdr:to>
    <xdr:cxnSp macro="">
      <xdr:nvCxnSpPr>
        <xdr:cNvPr id="671" name="直線コネクタ 670"/>
        <xdr:cNvCxnSpPr/>
      </xdr:nvCxnSpPr>
      <xdr:spPr>
        <a:xfrm flipV="1">
          <a:off x="13703300" y="16893859"/>
          <a:ext cx="889000" cy="2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27298</xdr:rowOff>
    </xdr:from>
    <xdr:to>
      <xdr:col>21</xdr:col>
      <xdr:colOff>212725</xdr:colOff>
      <xdr:row>98</xdr:row>
      <xdr:rowOff>128898</xdr:rowOff>
    </xdr:to>
    <xdr:sp macro="" textlink="">
      <xdr:nvSpPr>
        <xdr:cNvPr id="672" name="フローチャート : 判断 671"/>
        <xdr:cNvSpPr/>
      </xdr:nvSpPr>
      <xdr:spPr>
        <a:xfrm>
          <a:off x="14541500" y="1682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145425</xdr:rowOff>
    </xdr:from>
    <xdr:ext cx="534377" cy="259045"/>
    <xdr:sp macro="" textlink="">
      <xdr:nvSpPr>
        <xdr:cNvPr id="673" name="テキスト ボックス 672"/>
        <xdr:cNvSpPr txBox="1"/>
      </xdr:nvSpPr>
      <xdr:spPr>
        <a:xfrm>
          <a:off x="14325111" y="1660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13,474</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118819</xdr:rowOff>
    </xdr:from>
    <xdr:to>
      <xdr:col>19</xdr:col>
      <xdr:colOff>644525</xdr:colOff>
      <xdr:row>98</xdr:row>
      <xdr:rowOff>121686</xdr:rowOff>
    </xdr:to>
    <xdr:cxnSp macro="">
      <xdr:nvCxnSpPr>
        <xdr:cNvPr id="674" name="直線コネクタ 673"/>
        <xdr:cNvCxnSpPr/>
      </xdr:nvCxnSpPr>
      <xdr:spPr>
        <a:xfrm flipV="1">
          <a:off x="12814300" y="16920919"/>
          <a:ext cx="889000" cy="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155623</xdr:rowOff>
    </xdr:from>
    <xdr:to>
      <xdr:col>20</xdr:col>
      <xdr:colOff>9525</xdr:colOff>
      <xdr:row>98</xdr:row>
      <xdr:rowOff>85773</xdr:rowOff>
    </xdr:to>
    <xdr:sp macro="" textlink="">
      <xdr:nvSpPr>
        <xdr:cNvPr id="675" name="フローチャート : 判断 674"/>
        <xdr:cNvSpPr/>
      </xdr:nvSpPr>
      <xdr:spPr>
        <a:xfrm>
          <a:off x="13652500" y="1678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102300</xdr:rowOff>
    </xdr:from>
    <xdr:ext cx="534377" cy="259045"/>
    <xdr:sp macro="" textlink="">
      <xdr:nvSpPr>
        <xdr:cNvPr id="676" name="テキスト ボックス 675"/>
        <xdr:cNvSpPr txBox="1"/>
      </xdr:nvSpPr>
      <xdr:spPr>
        <a:xfrm>
          <a:off x="13436111" y="16561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22,906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127057</xdr:rowOff>
    </xdr:from>
    <xdr:to>
      <xdr:col>18</xdr:col>
      <xdr:colOff>492125</xdr:colOff>
      <xdr:row>98</xdr:row>
      <xdr:rowOff>57207</xdr:rowOff>
    </xdr:to>
    <xdr:sp macro="" textlink="">
      <xdr:nvSpPr>
        <xdr:cNvPr id="677" name="フローチャート : 判断 676"/>
        <xdr:cNvSpPr/>
      </xdr:nvSpPr>
      <xdr:spPr>
        <a:xfrm>
          <a:off x="12763500" y="16757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73734</xdr:rowOff>
    </xdr:from>
    <xdr:ext cx="534377" cy="259045"/>
    <xdr:sp macro="" textlink="">
      <xdr:nvSpPr>
        <xdr:cNvPr id="678" name="テキスト ボックス 677"/>
        <xdr:cNvSpPr txBox="1"/>
      </xdr:nvSpPr>
      <xdr:spPr>
        <a:xfrm>
          <a:off x="12547111" y="1653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81215</xdr:rowOff>
    </xdr:from>
    <xdr:to>
      <xdr:col>23</xdr:col>
      <xdr:colOff>568325</xdr:colOff>
      <xdr:row>99</xdr:row>
      <xdr:rowOff>11365</xdr:rowOff>
    </xdr:to>
    <xdr:sp macro="" textlink="">
      <xdr:nvSpPr>
        <xdr:cNvPr id="684" name="円/楕円 683"/>
        <xdr:cNvSpPr/>
      </xdr:nvSpPr>
      <xdr:spPr>
        <a:xfrm>
          <a:off x="16268700" y="1688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8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25276</xdr:rowOff>
    </xdr:from>
    <xdr:to>
      <xdr:col>22</xdr:col>
      <xdr:colOff>415925</xdr:colOff>
      <xdr:row>98</xdr:row>
      <xdr:rowOff>126876</xdr:rowOff>
    </xdr:to>
    <xdr:sp macro="" textlink="">
      <xdr:nvSpPr>
        <xdr:cNvPr id="686" name="円/楕円 685"/>
        <xdr:cNvSpPr/>
      </xdr:nvSpPr>
      <xdr:spPr>
        <a:xfrm>
          <a:off x="15430500" y="1682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118003</xdr:rowOff>
    </xdr:from>
    <xdr:ext cx="534377" cy="259045"/>
    <xdr:sp macro="" textlink="">
      <xdr:nvSpPr>
        <xdr:cNvPr id="687" name="テキスト ボックス 686"/>
        <xdr:cNvSpPr txBox="1"/>
      </xdr:nvSpPr>
      <xdr:spPr>
        <a:xfrm>
          <a:off x="15214111" y="1692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40959</xdr:rowOff>
    </xdr:from>
    <xdr:to>
      <xdr:col>21</xdr:col>
      <xdr:colOff>212725</xdr:colOff>
      <xdr:row>98</xdr:row>
      <xdr:rowOff>142559</xdr:rowOff>
    </xdr:to>
    <xdr:sp macro="" textlink="">
      <xdr:nvSpPr>
        <xdr:cNvPr id="688" name="円/楕円 687"/>
        <xdr:cNvSpPr/>
      </xdr:nvSpPr>
      <xdr:spPr>
        <a:xfrm>
          <a:off x="14541500" y="1684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133686</xdr:rowOff>
    </xdr:from>
    <xdr:ext cx="534377" cy="259045"/>
    <xdr:sp macro="" textlink="">
      <xdr:nvSpPr>
        <xdr:cNvPr id="689" name="テキスト ボックス 688"/>
        <xdr:cNvSpPr txBox="1"/>
      </xdr:nvSpPr>
      <xdr:spPr>
        <a:xfrm>
          <a:off x="14325111" y="1693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68019</xdr:rowOff>
    </xdr:from>
    <xdr:to>
      <xdr:col>20</xdr:col>
      <xdr:colOff>9525</xdr:colOff>
      <xdr:row>98</xdr:row>
      <xdr:rowOff>169619</xdr:rowOff>
    </xdr:to>
    <xdr:sp macro="" textlink="">
      <xdr:nvSpPr>
        <xdr:cNvPr id="690" name="円/楕円 689"/>
        <xdr:cNvSpPr/>
      </xdr:nvSpPr>
      <xdr:spPr>
        <a:xfrm>
          <a:off x="13652500" y="1687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160746</xdr:rowOff>
    </xdr:from>
    <xdr:ext cx="469744" cy="259045"/>
    <xdr:sp macro="" textlink="">
      <xdr:nvSpPr>
        <xdr:cNvPr id="691" name="テキスト ボックス 690"/>
        <xdr:cNvSpPr txBox="1"/>
      </xdr:nvSpPr>
      <xdr:spPr>
        <a:xfrm>
          <a:off x="13468427" y="16962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70886</xdr:rowOff>
    </xdr:from>
    <xdr:to>
      <xdr:col>18</xdr:col>
      <xdr:colOff>492125</xdr:colOff>
      <xdr:row>99</xdr:row>
      <xdr:rowOff>1036</xdr:rowOff>
    </xdr:to>
    <xdr:sp macro="" textlink="">
      <xdr:nvSpPr>
        <xdr:cNvPr id="692" name="円/楕円 691"/>
        <xdr:cNvSpPr/>
      </xdr:nvSpPr>
      <xdr:spPr>
        <a:xfrm>
          <a:off x="12763500" y="1687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163613</xdr:rowOff>
    </xdr:from>
    <xdr:ext cx="469744" cy="259045"/>
    <xdr:sp macro="" textlink="">
      <xdr:nvSpPr>
        <xdr:cNvPr id="693" name="テキスト ボックス 692"/>
        <xdr:cNvSpPr txBox="1"/>
      </xdr:nvSpPr>
      <xdr:spPr>
        <a:xfrm>
          <a:off x="12579427" y="1696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15" name="直線コネクタ 71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1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19" name="直線コネクタ 71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20" name="直線コネクタ 71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162115</xdr:rowOff>
    </xdr:from>
    <xdr:ext cx="469744" cy="259045"/>
    <xdr:sp macro="" textlink="">
      <xdr:nvSpPr>
        <xdr:cNvPr id="721" name="投資及び出資金平均値テキスト"/>
        <xdr:cNvSpPr txBox="1"/>
      </xdr:nvSpPr>
      <xdr:spPr>
        <a:xfrm>
          <a:off x="22212300" y="6334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22" name="フローチャート : 判断 72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23" name="直線コネクタ 72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24" name="フローチャート : 判断 72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25" name="テキスト ボックス 72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26" name="直線コネクタ 72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132562</xdr:rowOff>
    </xdr:from>
    <xdr:to>
      <xdr:col>29</xdr:col>
      <xdr:colOff>568325</xdr:colOff>
      <xdr:row>38</xdr:row>
      <xdr:rowOff>62712</xdr:rowOff>
    </xdr:to>
    <xdr:sp macro="" textlink="">
      <xdr:nvSpPr>
        <xdr:cNvPr id="727" name="フローチャート : 判断 726"/>
        <xdr:cNvSpPr/>
      </xdr:nvSpPr>
      <xdr:spPr>
        <a:xfrm>
          <a:off x="20383500" y="6476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79239</xdr:rowOff>
    </xdr:from>
    <xdr:ext cx="469744" cy="259045"/>
    <xdr:sp macro="" textlink="">
      <xdr:nvSpPr>
        <xdr:cNvPr id="728" name="テキスト ボックス 727"/>
        <xdr:cNvSpPr txBox="1"/>
      </xdr:nvSpPr>
      <xdr:spPr>
        <a:xfrm>
          <a:off x="20199427" y="62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29" name="直線コネクタ 72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158714</xdr:rowOff>
    </xdr:from>
    <xdr:to>
      <xdr:col>28</xdr:col>
      <xdr:colOff>365125</xdr:colOff>
      <xdr:row>38</xdr:row>
      <xdr:rowOff>88864</xdr:rowOff>
    </xdr:to>
    <xdr:sp macro="" textlink="">
      <xdr:nvSpPr>
        <xdr:cNvPr id="730" name="フローチャート : 判断 729"/>
        <xdr:cNvSpPr/>
      </xdr:nvSpPr>
      <xdr:spPr>
        <a:xfrm>
          <a:off x="19494500" y="6502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105391</xdr:rowOff>
    </xdr:from>
    <xdr:ext cx="469744" cy="259045"/>
    <xdr:sp macro="" textlink="">
      <xdr:nvSpPr>
        <xdr:cNvPr id="731" name="テキスト ボックス 730"/>
        <xdr:cNvSpPr txBox="1"/>
      </xdr:nvSpPr>
      <xdr:spPr>
        <a:xfrm>
          <a:off x="19310427" y="627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2535</xdr:rowOff>
    </xdr:from>
    <xdr:to>
      <xdr:col>27</xdr:col>
      <xdr:colOff>161925</xdr:colOff>
      <xdr:row>38</xdr:row>
      <xdr:rowOff>104135</xdr:rowOff>
    </xdr:to>
    <xdr:sp macro="" textlink="">
      <xdr:nvSpPr>
        <xdr:cNvPr id="732" name="フローチャート : 判断 731"/>
        <xdr:cNvSpPr/>
      </xdr:nvSpPr>
      <xdr:spPr>
        <a:xfrm>
          <a:off x="18605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120662</xdr:rowOff>
    </xdr:from>
    <xdr:ext cx="469744" cy="259045"/>
    <xdr:sp macro="" textlink="">
      <xdr:nvSpPr>
        <xdr:cNvPr id="733" name="テキスト ボックス 732"/>
        <xdr:cNvSpPr txBox="1"/>
      </xdr:nvSpPr>
      <xdr:spPr>
        <a:xfrm>
          <a:off x="18421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9" name="円/楕円 73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40"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41" name="円/楕円 74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42" name="テキスト ボックス 74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43" name="円/楕円 74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44" name="テキスト ボックス 74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45" name="円/楕円 74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46" name="テキスト ボックス 74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47" name="円/楕円 74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8" name="テキスト ボックス 74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9" name="直線コネクタ 75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0" name="テキスト ボックス 75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1" name="直線コネクタ 76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2" name="テキスト ボックス 76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3" name="直線コネクタ 76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4" name="テキスト ボックス 76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5" name="直線コネクタ 76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6" name="テキスト ボックス 76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7" name="直線コネクタ 76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8" name="テキスト ボックス 76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9" name="直線コネクタ 76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0" name="テキスト ボックス 76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72" name="直線コネクタ 77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4" name="直線コネクタ 77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7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76" name="直線コネクタ 77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158864</xdr:rowOff>
    </xdr:from>
    <xdr:to>
      <xdr:col>32</xdr:col>
      <xdr:colOff>187325</xdr:colOff>
      <xdr:row>58</xdr:row>
      <xdr:rowOff>159703</xdr:rowOff>
    </xdr:to>
    <xdr:cxnSp macro="">
      <xdr:nvCxnSpPr>
        <xdr:cNvPr id="777" name="直線コネクタ 776"/>
        <xdr:cNvCxnSpPr/>
      </xdr:nvCxnSpPr>
      <xdr:spPr>
        <a:xfrm>
          <a:off x="21323300" y="10102964"/>
          <a:ext cx="8382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7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79" name="フローチャート : 判断 77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158293</xdr:rowOff>
    </xdr:from>
    <xdr:to>
      <xdr:col>31</xdr:col>
      <xdr:colOff>34925</xdr:colOff>
      <xdr:row>58</xdr:row>
      <xdr:rowOff>158864</xdr:rowOff>
    </xdr:to>
    <xdr:cxnSp macro="">
      <xdr:nvCxnSpPr>
        <xdr:cNvPr id="780" name="直線コネクタ 779"/>
        <xdr:cNvCxnSpPr/>
      </xdr:nvCxnSpPr>
      <xdr:spPr>
        <a:xfrm>
          <a:off x="20434300" y="10102393"/>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81" name="フローチャート : 判断 78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82" name="テキスト ボックス 78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158141</xdr:rowOff>
    </xdr:from>
    <xdr:to>
      <xdr:col>29</xdr:col>
      <xdr:colOff>517525</xdr:colOff>
      <xdr:row>58</xdr:row>
      <xdr:rowOff>158293</xdr:rowOff>
    </xdr:to>
    <xdr:cxnSp macro="">
      <xdr:nvCxnSpPr>
        <xdr:cNvPr id="783" name="直線コネクタ 782"/>
        <xdr:cNvCxnSpPr/>
      </xdr:nvCxnSpPr>
      <xdr:spPr>
        <a:xfrm>
          <a:off x="19545300" y="10102241"/>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124371</xdr:rowOff>
    </xdr:from>
    <xdr:to>
      <xdr:col>29</xdr:col>
      <xdr:colOff>568325</xdr:colOff>
      <xdr:row>58</xdr:row>
      <xdr:rowOff>54521</xdr:rowOff>
    </xdr:to>
    <xdr:sp macro="" textlink="">
      <xdr:nvSpPr>
        <xdr:cNvPr id="784" name="フローチャート : 判断 783"/>
        <xdr:cNvSpPr/>
      </xdr:nvSpPr>
      <xdr:spPr>
        <a:xfrm>
          <a:off x="20383500" y="9897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71048</xdr:rowOff>
    </xdr:from>
    <xdr:ext cx="469744" cy="259045"/>
    <xdr:sp macro="" textlink="">
      <xdr:nvSpPr>
        <xdr:cNvPr id="785" name="テキスト ボックス 784"/>
        <xdr:cNvSpPr txBox="1"/>
      </xdr:nvSpPr>
      <xdr:spPr>
        <a:xfrm>
          <a:off x="20199427" y="9672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157912</xdr:rowOff>
    </xdr:from>
    <xdr:to>
      <xdr:col>28</xdr:col>
      <xdr:colOff>314325</xdr:colOff>
      <xdr:row>58</xdr:row>
      <xdr:rowOff>158141</xdr:rowOff>
    </xdr:to>
    <xdr:cxnSp macro="">
      <xdr:nvCxnSpPr>
        <xdr:cNvPr id="786" name="直線コネクタ 785"/>
        <xdr:cNvCxnSpPr/>
      </xdr:nvCxnSpPr>
      <xdr:spPr>
        <a:xfrm>
          <a:off x="18656300" y="10102012"/>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108179</xdr:rowOff>
    </xdr:from>
    <xdr:to>
      <xdr:col>28</xdr:col>
      <xdr:colOff>365125</xdr:colOff>
      <xdr:row>58</xdr:row>
      <xdr:rowOff>38329</xdr:rowOff>
    </xdr:to>
    <xdr:sp macro="" textlink="">
      <xdr:nvSpPr>
        <xdr:cNvPr id="787" name="フローチャート : 判断 786"/>
        <xdr:cNvSpPr/>
      </xdr:nvSpPr>
      <xdr:spPr>
        <a:xfrm>
          <a:off x="19494500" y="988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54856</xdr:rowOff>
    </xdr:from>
    <xdr:ext cx="469744" cy="259045"/>
    <xdr:sp macro="" textlink="">
      <xdr:nvSpPr>
        <xdr:cNvPr id="788" name="テキスト ボックス 787"/>
        <xdr:cNvSpPr txBox="1"/>
      </xdr:nvSpPr>
      <xdr:spPr>
        <a:xfrm>
          <a:off x="19310427" y="9656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108255</xdr:rowOff>
    </xdr:from>
    <xdr:to>
      <xdr:col>27</xdr:col>
      <xdr:colOff>161925</xdr:colOff>
      <xdr:row>58</xdr:row>
      <xdr:rowOff>38405</xdr:rowOff>
    </xdr:to>
    <xdr:sp macro="" textlink="">
      <xdr:nvSpPr>
        <xdr:cNvPr id="789" name="フローチャート : 判断 788"/>
        <xdr:cNvSpPr/>
      </xdr:nvSpPr>
      <xdr:spPr>
        <a:xfrm>
          <a:off x="18605500" y="988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54932</xdr:rowOff>
    </xdr:from>
    <xdr:ext cx="469744" cy="259045"/>
    <xdr:sp macro="" textlink="">
      <xdr:nvSpPr>
        <xdr:cNvPr id="790" name="テキスト ボックス 789"/>
        <xdr:cNvSpPr txBox="1"/>
      </xdr:nvSpPr>
      <xdr:spPr>
        <a:xfrm>
          <a:off x="18421427" y="9656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1" name="テキスト ボックス 79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2" name="テキスト ボックス 79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3" name="テキスト ボックス 79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4" name="テキスト ボックス 79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5" name="テキスト ボックス 79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108903</xdr:rowOff>
    </xdr:from>
    <xdr:to>
      <xdr:col>32</xdr:col>
      <xdr:colOff>238125</xdr:colOff>
      <xdr:row>59</xdr:row>
      <xdr:rowOff>39053</xdr:rowOff>
    </xdr:to>
    <xdr:sp macro="" textlink="">
      <xdr:nvSpPr>
        <xdr:cNvPr id="796" name="円/楕円 795"/>
        <xdr:cNvSpPr/>
      </xdr:nvSpPr>
      <xdr:spPr>
        <a:xfrm>
          <a:off x="22110700" y="1005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23830</xdr:rowOff>
    </xdr:from>
    <xdr:ext cx="469744" cy="259045"/>
    <xdr:sp macro="" textlink="">
      <xdr:nvSpPr>
        <xdr:cNvPr id="797" name="貸付金該当値テキスト"/>
        <xdr:cNvSpPr txBox="1"/>
      </xdr:nvSpPr>
      <xdr:spPr>
        <a:xfrm>
          <a:off x="22212300" y="9967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1,475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108064</xdr:rowOff>
    </xdr:from>
    <xdr:to>
      <xdr:col>31</xdr:col>
      <xdr:colOff>85725</xdr:colOff>
      <xdr:row>59</xdr:row>
      <xdr:rowOff>38214</xdr:rowOff>
    </xdr:to>
    <xdr:sp macro="" textlink="">
      <xdr:nvSpPr>
        <xdr:cNvPr id="798" name="円/楕円 797"/>
        <xdr:cNvSpPr/>
      </xdr:nvSpPr>
      <xdr:spPr>
        <a:xfrm>
          <a:off x="21272500" y="1005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29341</xdr:rowOff>
    </xdr:from>
    <xdr:ext cx="469744" cy="259045"/>
    <xdr:sp macro="" textlink="">
      <xdr:nvSpPr>
        <xdr:cNvPr id="799" name="テキスト ボックス 798"/>
        <xdr:cNvSpPr txBox="1"/>
      </xdr:nvSpPr>
      <xdr:spPr>
        <a:xfrm>
          <a:off x="21088427" y="1014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1,497</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107493</xdr:rowOff>
    </xdr:from>
    <xdr:to>
      <xdr:col>29</xdr:col>
      <xdr:colOff>568325</xdr:colOff>
      <xdr:row>59</xdr:row>
      <xdr:rowOff>37643</xdr:rowOff>
    </xdr:to>
    <xdr:sp macro="" textlink="">
      <xdr:nvSpPr>
        <xdr:cNvPr id="800" name="円/楕円 799"/>
        <xdr:cNvSpPr/>
      </xdr:nvSpPr>
      <xdr:spPr>
        <a:xfrm>
          <a:off x="20383500" y="100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28770</xdr:rowOff>
    </xdr:from>
    <xdr:ext cx="469744" cy="259045"/>
    <xdr:sp macro="" textlink="">
      <xdr:nvSpPr>
        <xdr:cNvPr id="801" name="テキスト ボックス 800"/>
        <xdr:cNvSpPr txBox="1"/>
      </xdr:nvSpPr>
      <xdr:spPr>
        <a:xfrm>
          <a:off x="20199427" y="101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107341</xdr:rowOff>
    </xdr:from>
    <xdr:to>
      <xdr:col>28</xdr:col>
      <xdr:colOff>365125</xdr:colOff>
      <xdr:row>59</xdr:row>
      <xdr:rowOff>37491</xdr:rowOff>
    </xdr:to>
    <xdr:sp macro="" textlink="">
      <xdr:nvSpPr>
        <xdr:cNvPr id="802" name="円/楕円 801"/>
        <xdr:cNvSpPr/>
      </xdr:nvSpPr>
      <xdr:spPr>
        <a:xfrm>
          <a:off x="19494500" y="1005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28618</xdr:rowOff>
    </xdr:from>
    <xdr:ext cx="469744" cy="259045"/>
    <xdr:sp macro="" textlink="">
      <xdr:nvSpPr>
        <xdr:cNvPr id="803" name="テキスト ボックス 802"/>
        <xdr:cNvSpPr txBox="1"/>
      </xdr:nvSpPr>
      <xdr:spPr>
        <a:xfrm>
          <a:off x="19310427" y="1014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107112</xdr:rowOff>
    </xdr:from>
    <xdr:to>
      <xdr:col>27</xdr:col>
      <xdr:colOff>161925</xdr:colOff>
      <xdr:row>59</xdr:row>
      <xdr:rowOff>37262</xdr:rowOff>
    </xdr:to>
    <xdr:sp macro="" textlink="">
      <xdr:nvSpPr>
        <xdr:cNvPr id="804" name="円/楕円 803"/>
        <xdr:cNvSpPr/>
      </xdr:nvSpPr>
      <xdr:spPr>
        <a:xfrm>
          <a:off x="18605500" y="1005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28389</xdr:rowOff>
    </xdr:from>
    <xdr:ext cx="469744" cy="259045"/>
    <xdr:sp macro="" textlink="">
      <xdr:nvSpPr>
        <xdr:cNvPr id="805" name="テキスト ボックス 804"/>
        <xdr:cNvSpPr txBox="1"/>
      </xdr:nvSpPr>
      <xdr:spPr>
        <a:xfrm>
          <a:off x="18421427" y="1014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1,522</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6" name="正方形/長方形 80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7" name="正方形/長方形 80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8" name="正方形/長方形 80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9" name="正方形/長方形 80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0" name="正方形/長方形 80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1" name="正方形/長方形 81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2" name="正方形/長方形 81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33,900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3" name="正方形/長方形 81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4" name="テキスト ボックス 81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5" name="直線コネクタ 81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6" name="テキスト ボックス 81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7" name="直線コネクタ 81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8" name="テキスト ボックス 81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9" name="直線コネクタ 81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0" name="テキスト ボックス 81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1" name="直線コネクタ 82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2" name="テキスト ボックス 82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3" name="直線コネクタ 82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4" name="テキスト ボックス 82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5" name="直線コネクタ 82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6" name="テキスト ボックス 82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7" name="直線コネクタ 82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8" name="テキスト ボックス 82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30" name="直線コネクタ 82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3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32" name="直線コネクタ 83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3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34" name="直線コネクタ 83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59480</xdr:rowOff>
    </xdr:from>
    <xdr:to>
      <xdr:col>32</xdr:col>
      <xdr:colOff>187325</xdr:colOff>
      <xdr:row>77</xdr:row>
      <xdr:rowOff>60700</xdr:rowOff>
    </xdr:to>
    <xdr:cxnSp macro="">
      <xdr:nvCxnSpPr>
        <xdr:cNvPr id="835" name="直線コネクタ 834"/>
        <xdr:cNvCxnSpPr/>
      </xdr:nvCxnSpPr>
      <xdr:spPr>
        <a:xfrm>
          <a:off x="21323300" y="13261130"/>
          <a:ext cx="838200" cy="1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3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37" name="フローチャート : 判断 83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59480</xdr:rowOff>
    </xdr:from>
    <xdr:to>
      <xdr:col>31</xdr:col>
      <xdr:colOff>34925</xdr:colOff>
      <xdr:row>77</xdr:row>
      <xdr:rowOff>78473</xdr:rowOff>
    </xdr:to>
    <xdr:cxnSp macro="">
      <xdr:nvCxnSpPr>
        <xdr:cNvPr id="838" name="直線コネクタ 837"/>
        <xdr:cNvCxnSpPr/>
      </xdr:nvCxnSpPr>
      <xdr:spPr>
        <a:xfrm flipV="1">
          <a:off x="20434300" y="13261130"/>
          <a:ext cx="889000" cy="18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39" name="フローチャート : 判断 83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40" name="テキスト ボックス 83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78473</xdr:rowOff>
    </xdr:from>
    <xdr:to>
      <xdr:col>29</xdr:col>
      <xdr:colOff>517525</xdr:colOff>
      <xdr:row>77</xdr:row>
      <xdr:rowOff>109258</xdr:rowOff>
    </xdr:to>
    <xdr:cxnSp macro="">
      <xdr:nvCxnSpPr>
        <xdr:cNvPr id="841" name="直線コネクタ 840"/>
        <xdr:cNvCxnSpPr/>
      </xdr:nvCxnSpPr>
      <xdr:spPr>
        <a:xfrm flipV="1">
          <a:off x="19545300" y="13280123"/>
          <a:ext cx="889000" cy="3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16567</xdr:rowOff>
    </xdr:from>
    <xdr:to>
      <xdr:col>29</xdr:col>
      <xdr:colOff>568325</xdr:colOff>
      <xdr:row>75</xdr:row>
      <xdr:rowOff>118167</xdr:rowOff>
    </xdr:to>
    <xdr:sp macro="" textlink="">
      <xdr:nvSpPr>
        <xdr:cNvPr id="842" name="フローチャート : 判断 841"/>
        <xdr:cNvSpPr/>
      </xdr:nvSpPr>
      <xdr:spPr>
        <a:xfrm>
          <a:off x="20383500" y="12875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134694</xdr:rowOff>
    </xdr:from>
    <xdr:ext cx="534377" cy="259045"/>
    <xdr:sp macro="" textlink="">
      <xdr:nvSpPr>
        <xdr:cNvPr id="843" name="テキスト ボックス 842"/>
        <xdr:cNvSpPr txBox="1"/>
      </xdr:nvSpPr>
      <xdr:spPr>
        <a:xfrm>
          <a:off x="20167111" y="126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54,797</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109258</xdr:rowOff>
    </xdr:from>
    <xdr:to>
      <xdr:col>28</xdr:col>
      <xdr:colOff>314325</xdr:colOff>
      <xdr:row>77</xdr:row>
      <xdr:rowOff>133356</xdr:rowOff>
    </xdr:to>
    <xdr:cxnSp macro="">
      <xdr:nvCxnSpPr>
        <xdr:cNvPr id="844" name="直線コネクタ 843"/>
        <xdr:cNvCxnSpPr/>
      </xdr:nvCxnSpPr>
      <xdr:spPr>
        <a:xfrm flipV="1">
          <a:off x="18656300" y="13310908"/>
          <a:ext cx="889000" cy="24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42018</xdr:rowOff>
    </xdr:from>
    <xdr:to>
      <xdr:col>28</xdr:col>
      <xdr:colOff>365125</xdr:colOff>
      <xdr:row>75</xdr:row>
      <xdr:rowOff>143618</xdr:rowOff>
    </xdr:to>
    <xdr:sp macro="" textlink="">
      <xdr:nvSpPr>
        <xdr:cNvPr id="845" name="フローチャート : 判断 844"/>
        <xdr:cNvSpPr/>
      </xdr:nvSpPr>
      <xdr:spPr>
        <a:xfrm>
          <a:off x="19494500" y="1290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160145</xdr:rowOff>
    </xdr:from>
    <xdr:ext cx="534377" cy="259045"/>
    <xdr:sp macro="" textlink="">
      <xdr:nvSpPr>
        <xdr:cNvPr id="846" name="テキスト ボックス 845"/>
        <xdr:cNvSpPr txBox="1"/>
      </xdr:nvSpPr>
      <xdr:spPr>
        <a:xfrm>
          <a:off x="19278111" y="1267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53,461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64021</xdr:rowOff>
    </xdr:from>
    <xdr:to>
      <xdr:col>27</xdr:col>
      <xdr:colOff>161925</xdr:colOff>
      <xdr:row>75</xdr:row>
      <xdr:rowOff>165621</xdr:rowOff>
    </xdr:to>
    <xdr:sp macro="" textlink="">
      <xdr:nvSpPr>
        <xdr:cNvPr id="847" name="フローチャート : 判断 846"/>
        <xdr:cNvSpPr/>
      </xdr:nvSpPr>
      <xdr:spPr>
        <a:xfrm>
          <a:off x="18605500" y="129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10698</xdr:rowOff>
    </xdr:from>
    <xdr:ext cx="534377" cy="259045"/>
    <xdr:sp macro="" textlink="">
      <xdr:nvSpPr>
        <xdr:cNvPr id="848" name="テキスト ボックス 847"/>
        <xdr:cNvSpPr txBox="1"/>
      </xdr:nvSpPr>
      <xdr:spPr>
        <a:xfrm>
          <a:off x="18389111" y="1269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52,306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9" name="テキスト ボックス 84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0" name="テキスト ボックス 84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1" name="テキスト ボックス 85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2" name="テキスト ボックス 85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3" name="テキスト ボックス 85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9900</xdr:rowOff>
    </xdr:from>
    <xdr:to>
      <xdr:col>32</xdr:col>
      <xdr:colOff>238125</xdr:colOff>
      <xdr:row>77</xdr:row>
      <xdr:rowOff>111500</xdr:rowOff>
    </xdr:to>
    <xdr:sp macro="" textlink="">
      <xdr:nvSpPr>
        <xdr:cNvPr id="854" name="円/楕円 853"/>
        <xdr:cNvSpPr/>
      </xdr:nvSpPr>
      <xdr:spPr>
        <a:xfrm>
          <a:off x="22110700" y="1321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159777</xdr:rowOff>
    </xdr:from>
    <xdr:ext cx="534377" cy="259045"/>
    <xdr:sp macro="" textlink="">
      <xdr:nvSpPr>
        <xdr:cNvPr id="855" name="繰出金該当値テキスト"/>
        <xdr:cNvSpPr txBox="1"/>
      </xdr:nvSpPr>
      <xdr:spPr>
        <a:xfrm>
          <a:off x="22212300" y="13189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37,147</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8680</xdr:rowOff>
    </xdr:from>
    <xdr:to>
      <xdr:col>31</xdr:col>
      <xdr:colOff>85725</xdr:colOff>
      <xdr:row>77</xdr:row>
      <xdr:rowOff>110280</xdr:rowOff>
    </xdr:to>
    <xdr:sp macro="" textlink="">
      <xdr:nvSpPr>
        <xdr:cNvPr id="856" name="円/楕円 855"/>
        <xdr:cNvSpPr/>
      </xdr:nvSpPr>
      <xdr:spPr>
        <a:xfrm>
          <a:off x="21272500" y="1321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101407</xdr:rowOff>
    </xdr:from>
    <xdr:ext cx="534377" cy="259045"/>
    <xdr:sp macro="" textlink="">
      <xdr:nvSpPr>
        <xdr:cNvPr id="857" name="テキスト ボックス 856"/>
        <xdr:cNvSpPr txBox="1"/>
      </xdr:nvSpPr>
      <xdr:spPr>
        <a:xfrm>
          <a:off x="21056111" y="133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37,211</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27673</xdr:rowOff>
    </xdr:from>
    <xdr:to>
      <xdr:col>29</xdr:col>
      <xdr:colOff>568325</xdr:colOff>
      <xdr:row>77</xdr:row>
      <xdr:rowOff>129273</xdr:rowOff>
    </xdr:to>
    <xdr:sp macro="" textlink="">
      <xdr:nvSpPr>
        <xdr:cNvPr id="858" name="円/楕円 857"/>
        <xdr:cNvSpPr/>
      </xdr:nvSpPr>
      <xdr:spPr>
        <a:xfrm>
          <a:off x="20383500" y="1322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120400</xdr:rowOff>
    </xdr:from>
    <xdr:ext cx="534377" cy="259045"/>
    <xdr:sp macro="" textlink="">
      <xdr:nvSpPr>
        <xdr:cNvPr id="859" name="テキスト ボックス 858"/>
        <xdr:cNvSpPr txBox="1"/>
      </xdr:nvSpPr>
      <xdr:spPr>
        <a:xfrm>
          <a:off x="20167111" y="1332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36,214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58458</xdr:rowOff>
    </xdr:from>
    <xdr:to>
      <xdr:col>28</xdr:col>
      <xdr:colOff>365125</xdr:colOff>
      <xdr:row>77</xdr:row>
      <xdr:rowOff>160058</xdr:rowOff>
    </xdr:to>
    <xdr:sp macro="" textlink="">
      <xdr:nvSpPr>
        <xdr:cNvPr id="860" name="円/楕円 859"/>
        <xdr:cNvSpPr/>
      </xdr:nvSpPr>
      <xdr:spPr>
        <a:xfrm>
          <a:off x="19494500" y="1326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151185</xdr:rowOff>
    </xdr:from>
    <xdr:ext cx="534377" cy="259045"/>
    <xdr:sp macro="" textlink="">
      <xdr:nvSpPr>
        <xdr:cNvPr id="861" name="テキスト ボックス 860"/>
        <xdr:cNvSpPr txBox="1"/>
      </xdr:nvSpPr>
      <xdr:spPr>
        <a:xfrm>
          <a:off x="19278111" y="1335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34,598</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82556</xdr:rowOff>
    </xdr:from>
    <xdr:to>
      <xdr:col>27</xdr:col>
      <xdr:colOff>161925</xdr:colOff>
      <xdr:row>78</xdr:row>
      <xdr:rowOff>12706</xdr:rowOff>
    </xdr:to>
    <xdr:sp macro="" textlink="">
      <xdr:nvSpPr>
        <xdr:cNvPr id="862" name="円/楕円 861"/>
        <xdr:cNvSpPr/>
      </xdr:nvSpPr>
      <xdr:spPr>
        <a:xfrm>
          <a:off x="18605500" y="1328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3833</xdr:rowOff>
    </xdr:from>
    <xdr:ext cx="534377" cy="259045"/>
    <xdr:sp macro="" textlink="">
      <xdr:nvSpPr>
        <xdr:cNvPr id="863" name="テキスト ボックス 862"/>
        <xdr:cNvSpPr txBox="1"/>
      </xdr:nvSpPr>
      <xdr:spPr>
        <a:xfrm>
          <a:off x="18389111" y="1337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4" name="正方形/長方形 86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5" name="正方形/長方形 86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6" name="正方形/長方形 86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7" name="正方形/長方形 86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8" name="正方形/長方形 86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9" name="正方形/長方形 86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0" name="正方形/長方形 86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1" name="正方形/長方形 87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2" name="テキスト ボックス 87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3" name="直線コネクタ 87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74" name="直線コネクタ 87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75" name="テキスト ボックス 87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76" name="直線コネクタ 87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77" name="テキスト ボックス 87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8" name="直線コネクタ 87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9" name="テキスト ボックス 87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80" name="直線コネクタ 87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81" name="テキスト ボックス 88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2" name="直線コネクタ 88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83" name="テキスト ボックス 88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85" name="直線コネクタ 88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8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7" name="直線コネクタ 88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8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89" name="直線コネクタ 88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90" name="直線コネクタ 88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79773</xdr:rowOff>
    </xdr:from>
    <xdr:ext cx="249299" cy="259045"/>
    <xdr:sp macro="" textlink="">
      <xdr:nvSpPr>
        <xdr:cNvPr id="891" name="前年度繰上充用金平均値テキスト"/>
        <xdr:cNvSpPr txBox="1"/>
      </xdr:nvSpPr>
      <xdr:spPr>
        <a:xfrm>
          <a:off x="22212300" y="16710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892" name="フローチャート : 判断 89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93" name="直線コネクタ 89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94" name="フローチャート : 判断 89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95" name="テキスト ボックス 89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96" name="直線コネクタ 89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7" name="フローチャート : 判断 89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8" name="テキスト ボックス 89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9" name="直線コネクタ 89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900" name="フローチャート : 判断 899"/>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1" name="テキスト ボックス 900"/>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2" name="フローチャート : 判断 901"/>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3" name="テキスト ボックス 902"/>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4" name="テキスト ボックス 90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5" name="テキスト ボックス 90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6" name="テキスト ボックス 90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7" name="テキスト ボックス 90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8" name="テキスト ボックス 90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9" name="円/楕円 90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35323</xdr:rowOff>
    </xdr:from>
    <xdr:ext cx="249299" cy="259045"/>
    <xdr:sp macro="" textlink="">
      <xdr:nvSpPr>
        <xdr:cNvPr id="910" name="前年度繰上充用金該当値テキスト"/>
        <xdr:cNvSpPr txBox="1"/>
      </xdr:nvSpPr>
      <xdr:spPr>
        <a:xfrm>
          <a:off x="22212300" y="1683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11" name="円/楕円 91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12" name="テキスト ボックス 91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13" name="円/楕円 91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14" name="テキスト ボックス 91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15" name="円/楕円 91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16" name="テキスト ボックス 915"/>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7" name="円/楕円 91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35577</xdr:rowOff>
    </xdr:from>
    <xdr:ext cx="249299" cy="259045"/>
    <xdr:sp macro="" textlink="">
      <xdr:nvSpPr>
        <xdr:cNvPr id="918" name="テキスト ボックス 917"/>
        <xdr:cNvSpPr txBox="1"/>
      </xdr:nvSpPr>
      <xdr:spPr>
        <a:xfrm>
          <a:off x="18531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9" name="正方形/長方形 9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0" name="正方形/長方形 9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1" name="テキスト ボックス 9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総じて類似団体と比較して、</a:t>
          </a:r>
          <a:r>
            <a:rPr kumimoji="1" lang="ja-JP" altLang="en-US" sz="1200">
              <a:solidFill>
                <a:schemeClr val="dk1"/>
              </a:solidFill>
              <a:effectLst/>
              <a:latin typeface="+mn-lt"/>
              <a:ea typeface="+mn-ea"/>
              <a:cs typeface="+mn-cs"/>
            </a:rPr>
            <a:t>住民一人当たりの</a:t>
          </a:r>
          <a:r>
            <a:rPr kumimoji="1" lang="ja-JP" altLang="ja-JP" sz="1200">
              <a:solidFill>
                <a:schemeClr val="dk1"/>
              </a:solidFill>
              <a:effectLst/>
              <a:latin typeface="+mn-lt"/>
              <a:ea typeface="+mn-ea"/>
              <a:cs typeface="+mn-cs"/>
            </a:rPr>
            <a:t>コストを低く抑えており、効率的な行政運営が実現できていると</a:t>
          </a:r>
          <a:r>
            <a:rPr kumimoji="1" lang="ja-JP" altLang="en-US" sz="1200">
              <a:solidFill>
                <a:schemeClr val="dk1"/>
              </a:solidFill>
              <a:effectLst/>
              <a:latin typeface="+mn-lt"/>
              <a:ea typeface="+mn-ea"/>
              <a:cs typeface="+mn-cs"/>
            </a:rPr>
            <a:t>位置付けて</a:t>
          </a:r>
          <a:r>
            <a:rPr kumimoji="1" lang="ja-JP" altLang="ja-JP" sz="1200">
              <a:solidFill>
                <a:schemeClr val="dk1"/>
              </a:solidFill>
              <a:effectLst/>
              <a:latin typeface="+mn-lt"/>
              <a:ea typeface="+mn-ea"/>
              <a:cs typeface="+mn-cs"/>
            </a:rPr>
            <a:t>いる。</a:t>
          </a:r>
          <a:endParaRPr lang="ja-JP" altLang="ja-JP" sz="1200">
            <a:effectLst/>
          </a:endParaRPr>
        </a:p>
        <a:p>
          <a:r>
            <a:rPr kumimoji="1" lang="ja-JP" altLang="ja-JP" sz="1200">
              <a:solidFill>
                <a:schemeClr val="dk1"/>
              </a:solidFill>
              <a:effectLst/>
              <a:latin typeface="+mn-lt"/>
              <a:ea typeface="+mn-ea"/>
              <a:cs typeface="+mn-cs"/>
            </a:rPr>
            <a:t>　人件費が少ないのは、「組織構造改革」や「アウトソーシング戦略」により、行政のスリム化を推進し、早期から人件費削減に着手してきたためである。</a:t>
          </a:r>
          <a:r>
            <a:rPr kumimoji="1" lang="ja-JP" altLang="en-US" sz="1200">
              <a:solidFill>
                <a:schemeClr val="dk1"/>
              </a:solidFill>
              <a:effectLst/>
              <a:latin typeface="+mn-lt"/>
              <a:ea typeface="+mn-ea"/>
              <a:cs typeface="+mn-cs"/>
            </a:rPr>
            <a:t>その反面、人件費から物件費へシフトしていることにより、物件費は類似団体とほぼ同額となっている。</a:t>
          </a:r>
          <a:endParaRPr lang="ja-JP" altLang="ja-JP" sz="1200">
            <a:effectLst/>
          </a:endParaRPr>
        </a:p>
        <a:p>
          <a:r>
            <a:rPr kumimoji="1" lang="ja-JP" altLang="ja-JP" sz="1200">
              <a:solidFill>
                <a:schemeClr val="dk1"/>
              </a:solidFill>
              <a:effectLst/>
              <a:latin typeface="+mn-lt"/>
              <a:ea typeface="+mn-ea"/>
              <a:cs typeface="+mn-cs"/>
            </a:rPr>
            <a:t>　普通建設事業費は、増大する扶助費等の影響もあり、</a:t>
          </a:r>
          <a:r>
            <a:rPr kumimoji="1" lang="ja-JP" altLang="en-US" sz="1200">
              <a:solidFill>
                <a:schemeClr val="dk1"/>
              </a:solidFill>
              <a:effectLst/>
              <a:latin typeface="+mn-lt"/>
              <a:ea typeface="+mn-ea"/>
              <a:cs typeface="+mn-cs"/>
            </a:rPr>
            <a:t>優先度の高い事業から実施するとともに、</a:t>
          </a:r>
          <a:r>
            <a:rPr kumimoji="1" lang="ja-JP" altLang="ja-JP" sz="1200">
              <a:solidFill>
                <a:schemeClr val="dk1"/>
              </a:solidFill>
              <a:effectLst/>
              <a:latin typeface="+mn-lt"/>
              <a:ea typeface="+mn-ea"/>
              <a:cs typeface="+mn-cs"/>
            </a:rPr>
            <a:t>当該事業に係る費用を極力抑えてきた</a:t>
          </a:r>
          <a:r>
            <a:rPr kumimoji="1" lang="ja-JP" altLang="en-US" sz="1200">
              <a:solidFill>
                <a:schemeClr val="dk1"/>
              </a:solidFill>
              <a:effectLst/>
              <a:latin typeface="+mn-lt"/>
              <a:ea typeface="+mn-ea"/>
              <a:cs typeface="+mn-cs"/>
            </a:rPr>
            <a:t>ことにより、類似団体より少なくなっている</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しかし、今後は公共施設の更新</a:t>
          </a:r>
          <a:r>
            <a:rPr kumimoji="1" lang="ja-JP" altLang="en-US" sz="1200">
              <a:solidFill>
                <a:schemeClr val="dk1"/>
              </a:solidFill>
              <a:effectLst/>
              <a:latin typeface="+mn-lt"/>
              <a:ea typeface="+mn-ea"/>
              <a:cs typeface="+mn-cs"/>
            </a:rPr>
            <a:t>等</a:t>
          </a:r>
          <a:r>
            <a:rPr kumimoji="1" lang="ja-JP" altLang="ja-JP" sz="1200">
              <a:solidFill>
                <a:schemeClr val="dk1"/>
              </a:solidFill>
              <a:effectLst/>
              <a:latin typeface="+mn-lt"/>
              <a:ea typeface="+mn-ea"/>
              <a:cs typeface="+mn-cs"/>
            </a:rPr>
            <a:t>により普通建設事業費及び公債費の増加が見込まれている。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以上により、</a:t>
          </a:r>
          <a:r>
            <a:rPr kumimoji="1" lang="ja-JP" altLang="ja-JP" sz="1200">
              <a:solidFill>
                <a:schemeClr val="dk1"/>
              </a:solidFill>
              <a:effectLst/>
              <a:latin typeface="+mn-lt"/>
              <a:ea typeface="+mn-ea"/>
              <a:cs typeface="+mn-cs"/>
            </a:rPr>
            <a:t>歳出規模は増加していくことが予想されるが、事業の選択と集中を図り、効率的かつ効果的な住民サービスが提供できるように努めていく。</a:t>
          </a:r>
          <a:endParaRPr lang="ja-JP" altLang="ja-JP" sz="12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愛知県高浜市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47,472
44,580
13.11
15,126,869
14,239,080
858,835
9,054,393
7,171,159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-0.4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4173</xdr:rowOff>
    </xdr:from>
    <xdr:to>
      <xdr:col>6</xdr:col>
      <xdr:colOff>511175</xdr:colOff>
      <xdr:row>38</xdr:row>
      <xdr:rowOff>137088</xdr:rowOff>
    </xdr:to>
    <xdr:cxnSp macro="">
      <xdr:nvCxnSpPr>
        <xdr:cNvPr id="63" name="直線コネクタ 62"/>
        <xdr:cNvCxnSpPr/>
      </xdr:nvCxnSpPr>
      <xdr:spPr>
        <a:xfrm>
          <a:off x="3797300" y="6519273"/>
          <a:ext cx="838200" cy="13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18378</xdr:rowOff>
    </xdr:from>
    <xdr:ext cx="469744" cy="259045"/>
    <xdr:sp macro="" textlink="">
      <xdr:nvSpPr>
        <xdr:cNvPr id="64" name="議会費平均値テキスト"/>
        <xdr:cNvSpPr txBox="1"/>
      </xdr:nvSpPr>
      <xdr:spPr>
        <a:xfrm>
          <a:off x="4686300" y="6019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4173</xdr:rowOff>
    </xdr:from>
    <xdr:to>
      <xdr:col>5</xdr:col>
      <xdr:colOff>358775</xdr:colOff>
      <xdr:row>38</xdr:row>
      <xdr:rowOff>23440</xdr:rowOff>
    </xdr:to>
    <xdr:cxnSp macro="">
      <xdr:nvCxnSpPr>
        <xdr:cNvPr id="66" name="直線コネクタ 65"/>
        <xdr:cNvCxnSpPr/>
      </xdr:nvCxnSpPr>
      <xdr:spPr>
        <a:xfrm flipV="1">
          <a:off x="2908300" y="6519273"/>
          <a:ext cx="889000" cy="19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634</xdr:rowOff>
    </xdr:from>
    <xdr:ext cx="469744" cy="259045"/>
    <xdr:sp macro="" textlink="">
      <xdr:nvSpPr>
        <xdr:cNvPr id="68" name="テキスト ボックス 67"/>
        <xdr:cNvSpPr txBox="1"/>
      </xdr:nvSpPr>
      <xdr:spPr>
        <a:xfrm>
          <a:off x="3562427" y="582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23440</xdr:rowOff>
    </xdr:from>
    <xdr:to>
      <xdr:col>4</xdr:col>
      <xdr:colOff>155575</xdr:colOff>
      <xdr:row>38</xdr:row>
      <xdr:rowOff>66548</xdr:rowOff>
    </xdr:to>
    <xdr:cxnSp macro="">
      <xdr:nvCxnSpPr>
        <xdr:cNvPr id="69" name="直線コネクタ 68"/>
        <xdr:cNvCxnSpPr/>
      </xdr:nvCxnSpPr>
      <xdr:spPr>
        <a:xfrm flipV="1">
          <a:off x="2019300" y="6538540"/>
          <a:ext cx="889000" cy="43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98371</xdr:rowOff>
    </xdr:from>
    <xdr:to>
      <xdr:col>4</xdr:col>
      <xdr:colOff>206375</xdr:colOff>
      <xdr:row>36</xdr:row>
      <xdr:rowOff>28521</xdr:rowOff>
    </xdr:to>
    <xdr:sp macro="" textlink="">
      <xdr:nvSpPr>
        <xdr:cNvPr id="70" name="フローチャート : 判断 69"/>
        <xdr:cNvSpPr/>
      </xdr:nvSpPr>
      <xdr:spPr>
        <a:xfrm>
          <a:off x="2857500" y="609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45048</xdr:rowOff>
    </xdr:from>
    <xdr:ext cx="469744" cy="259045"/>
    <xdr:sp macro="" textlink="">
      <xdr:nvSpPr>
        <xdr:cNvPr id="71" name="テキスト ボックス 70"/>
        <xdr:cNvSpPr txBox="1"/>
      </xdr:nvSpPr>
      <xdr:spPr>
        <a:xfrm>
          <a:off x="2673427" y="5874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4,946</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168765</xdr:rowOff>
    </xdr:from>
    <xdr:to>
      <xdr:col>2</xdr:col>
      <xdr:colOff>638175</xdr:colOff>
      <xdr:row>38</xdr:row>
      <xdr:rowOff>66548</xdr:rowOff>
    </xdr:to>
    <xdr:cxnSp macro="">
      <xdr:nvCxnSpPr>
        <xdr:cNvPr id="72" name="直線コネクタ 71"/>
        <xdr:cNvCxnSpPr/>
      </xdr:nvCxnSpPr>
      <xdr:spPr>
        <a:xfrm>
          <a:off x="1130300" y="6512415"/>
          <a:ext cx="889000" cy="6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117312</xdr:rowOff>
    </xdr:from>
    <xdr:to>
      <xdr:col>3</xdr:col>
      <xdr:colOff>3175</xdr:colOff>
      <xdr:row>36</xdr:row>
      <xdr:rowOff>47462</xdr:rowOff>
    </xdr:to>
    <xdr:sp macro="" textlink="">
      <xdr:nvSpPr>
        <xdr:cNvPr id="73" name="フローチャート : 判断 72"/>
        <xdr:cNvSpPr/>
      </xdr:nvSpPr>
      <xdr:spPr>
        <a:xfrm>
          <a:off x="1968500" y="611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63989</xdr:rowOff>
    </xdr:from>
    <xdr:ext cx="469744" cy="259045"/>
    <xdr:sp macro="" textlink="">
      <xdr:nvSpPr>
        <xdr:cNvPr id="74" name="テキスト ボックス 73"/>
        <xdr:cNvSpPr txBox="1"/>
      </xdr:nvSpPr>
      <xdr:spPr>
        <a:xfrm>
          <a:off x="1784427" y="589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49385</xdr:rowOff>
    </xdr:from>
    <xdr:to>
      <xdr:col>1</xdr:col>
      <xdr:colOff>485775</xdr:colOff>
      <xdr:row>35</xdr:row>
      <xdr:rowOff>150985</xdr:rowOff>
    </xdr:to>
    <xdr:sp macro="" textlink="">
      <xdr:nvSpPr>
        <xdr:cNvPr id="75" name="フローチャート : 判断 74"/>
        <xdr:cNvSpPr/>
      </xdr:nvSpPr>
      <xdr:spPr>
        <a:xfrm>
          <a:off x="1079500" y="605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167512</xdr:rowOff>
    </xdr:from>
    <xdr:ext cx="469744" cy="259045"/>
    <xdr:sp macro="" textlink="">
      <xdr:nvSpPr>
        <xdr:cNvPr id="76" name="テキスト ボックス 75"/>
        <xdr:cNvSpPr txBox="1"/>
      </xdr:nvSpPr>
      <xdr:spPr>
        <a:xfrm>
          <a:off x="895427" y="582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86288</xdr:rowOff>
    </xdr:from>
    <xdr:to>
      <xdr:col>6</xdr:col>
      <xdr:colOff>561975</xdr:colOff>
      <xdr:row>39</xdr:row>
      <xdr:rowOff>16438</xdr:rowOff>
    </xdr:to>
    <xdr:sp macro="" textlink="">
      <xdr:nvSpPr>
        <xdr:cNvPr id="82" name="円/楕円 81"/>
        <xdr:cNvSpPr/>
      </xdr:nvSpPr>
      <xdr:spPr>
        <a:xfrm>
          <a:off x="4584700" y="660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1215</xdr:rowOff>
    </xdr:from>
    <xdr:ext cx="469744" cy="259045"/>
    <xdr:sp macro="" textlink="">
      <xdr:nvSpPr>
        <xdr:cNvPr id="83" name="議会費該当値テキスト"/>
        <xdr:cNvSpPr txBox="1"/>
      </xdr:nvSpPr>
      <xdr:spPr>
        <a:xfrm>
          <a:off x="4686300" y="651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124823</xdr:rowOff>
    </xdr:from>
    <xdr:to>
      <xdr:col>5</xdr:col>
      <xdr:colOff>409575</xdr:colOff>
      <xdr:row>38</xdr:row>
      <xdr:rowOff>54973</xdr:rowOff>
    </xdr:to>
    <xdr:sp macro="" textlink="">
      <xdr:nvSpPr>
        <xdr:cNvPr id="84" name="円/楕円 83"/>
        <xdr:cNvSpPr/>
      </xdr:nvSpPr>
      <xdr:spPr>
        <a:xfrm>
          <a:off x="3746500" y="646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46100</xdr:rowOff>
    </xdr:from>
    <xdr:ext cx="469744" cy="259045"/>
    <xdr:sp macro="" textlink="">
      <xdr:nvSpPr>
        <xdr:cNvPr id="85" name="テキスト ボックス 84"/>
        <xdr:cNvSpPr txBox="1"/>
      </xdr:nvSpPr>
      <xdr:spPr>
        <a:xfrm>
          <a:off x="3562427" y="6561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144090</xdr:rowOff>
    </xdr:from>
    <xdr:to>
      <xdr:col>4</xdr:col>
      <xdr:colOff>206375</xdr:colOff>
      <xdr:row>38</xdr:row>
      <xdr:rowOff>74240</xdr:rowOff>
    </xdr:to>
    <xdr:sp macro="" textlink="">
      <xdr:nvSpPr>
        <xdr:cNvPr id="86" name="円/楕円 85"/>
        <xdr:cNvSpPr/>
      </xdr:nvSpPr>
      <xdr:spPr>
        <a:xfrm>
          <a:off x="2857500" y="648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65367</xdr:rowOff>
    </xdr:from>
    <xdr:ext cx="469744" cy="259045"/>
    <xdr:sp macro="" textlink="">
      <xdr:nvSpPr>
        <xdr:cNvPr id="87" name="テキスト ボックス 86"/>
        <xdr:cNvSpPr txBox="1"/>
      </xdr:nvSpPr>
      <xdr:spPr>
        <a:xfrm>
          <a:off x="2673427" y="6580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15748</xdr:rowOff>
    </xdr:from>
    <xdr:to>
      <xdr:col>3</xdr:col>
      <xdr:colOff>3175</xdr:colOff>
      <xdr:row>38</xdr:row>
      <xdr:rowOff>117348</xdr:rowOff>
    </xdr:to>
    <xdr:sp macro="" textlink="">
      <xdr:nvSpPr>
        <xdr:cNvPr id="88" name="円/楕円 87"/>
        <xdr:cNvSpPr/>
      </xdr:nvSpPr>
      <xdr:spPr>
        <a:xfrm>
          <a:off x="1968500" y="6530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108475</xdr:rowOff>
    </xdr:from>
    <xdr:ext cx="469744" cy="259045"/>
    <xdr:sp macro="" textlink="">
      <xdr:nvSpPr>
        <xdr:cNvPr id="89" name="テキスト ボックス 88"/>
        <xdr:cNvSpPr txBox="1"/>
      </xdr:nvSpPr>
      <xdr:spPr>
        <a:xfrm>
          <a:off x="1784427" y="6623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117965</xdr:rowOff>
    </xdr:from>
    <xdr:to>
      <xdr:col>1</xdr:col>
      <xdr:colOff>485775</xdr:colOff>
      <xdr:row>38</xdr:row>
      <xdr:rowOff>48115</xdr:rowOff>
    </xdr:to>
    <xdr:sp macro="" textlink="">
      <xdr:nvSpPr>
        <xdr:cNvPr id="90" name="円/楕円 89"/>
        <xdr:cNvSpPr/>
      </xdr:nvSpPr>
      <xdr:spPr>
        <a:xfrm>
          <a:off x="1079500" y="646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39242</xdr:rowOff>
    </xdr:from>
    <xdr:ext cx="469744" cy="259045"/>
    <xdr:sp macro="" textlink="">
      <xdr:nvSpPr>
        <xdr:cNvPr id="91" name="テキスト ボックス 90"/>
        <xdr:cNvSpPr txBox="1"/>
      </xdr:nvSpPr>
      <xdr:spPr>
        <a:xfrm>
          <a:off x="895427" y="6554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42976</xdr:rowOff>
    </xdr:from>
    <xdr:to>
      <xdr:col>6</xdr:col>
      <xdr:colOff>511175</xdr:colOff>
      <xdr:row>58</xdr:row>
      <xdr:rowOff>62300</xdr:rowOff>
    </xdr:to>
    <xdr:cxnSp macro="">
      <xdr:nvCxnSpPr>
        <xdr:cNvPr id="120" name="直線コネクタ 119"/>
        <xdr:cNvCxnSpPr/>
      </xdr:nvCxnSpPr>
      <xdr:spPr>
        <a:xfrm>
          <a:off x="3797300" y="9987076"/>
          <a:ext cx="838200" cy="1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42976</xdr:rowOff>
    </xdr:from>
    <xdr:to>
      <xdr:col>5</xdr:col>
      <xdr:colOff>358775</xdr:colOff>
      <xdr:row>58</xdr:row>
      <xdr:rowOff>63812</xdr:rowOff>
    </xdr:to>
    <xdr:cxnSp macro="">
      <xdr:nvCxnSpPr>
        <xdr:cNvPr id="123" name="直線コネクタ 122"/>
        <xdr:cNvCxnSpPr/>
      </xdr:nvCxnSpPr>
      <xdr:spPr>
        <a:xfrm flipV="1">
          <a:off x="2908300" y="9987076"/>
          <a:ext cx="889000" cy="20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63812</xdr:rowOff>
    </xdr:from>
    <xdr:to>
      <xdr:col>4</xdr:col>
      <xdr:colOff>155575</xdr:colOff>
      <xdr:row>58</xdr:row>
      <xdr:rowOff>86851</xdr:rowOff>
    </xdr:to>
    <xdr:cxnSp macro="">
      <xdr:nvCxnSpPr>
        <xdr:cNvPr id="126" name="直線コネクタ 125"/>
        <xdr:cNvCxnSpPr/>
      </xdr:nvCxnSpPr>
      <xdr:spPr>
        <a:xfrm flipV="1">
          <a:off x="2019300" y="10007912"/>
          <a:ext cx="889000" cy="2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53913</xdr:rowOff>
    </xdr:from>
    <xdr:to>
      <xdr:col>4</xdr:col>
      <xdr:colOff>206375</xdr:colOff>
      <xdr:row>57</xdr:row>
      <xdr:rowOff>155513</xdr:rowOff>
    </xdr:to>
    <xdr:sp macro="" textlink="">
      <xdr:nvSpPr>
        <xdr:cNvPr id="127" name="フローチャート : 判断 126"/>
        <xdr:cNvSpPr/>
      </xdr:nvSpPr>
      <xdr:spPr>
        <a:xfrm>
          <a:off x="2857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590</xdr:rowOff>
    </xdr:from>
    <xdr:ext cx="534377" cy="259045"/>
    <xdr:sp macro="" textlink="">
      <xdr:nvSpPr>
        <xdr:cNvPr id="128" name="テキスト ボックス 127"/>
        <xdr:cNvSpPr txBox="1"/>
      </xdr:nvSpPr>
      <xdr:spPr>
        <a:xfrm>
          <a:off x="2641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74,183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82059</xdr:rowOff>
    </xdr:from>
    <xdr:to>
      <xdr:col>2</xdr:col>
      <xdr:colOff>638175</xdr:colOff>
      <xdr:row>58</xdr:row>
      <xdr:rowOff>86851</xdr:rowOff>
    </xdr:to>
    <xdr:cxnSp macro="">
      <xdr:nvCxnSpPr>
        <xdr:cNvPr id="129" name="直線コネクタ 128"/>
        <xdr:cNvCxnSpPr/>
      </xdr:nvCxnSpPr>
      <xdr:spPr>
        <a:xfrm>
          <a:off x="1130300" y="10026159"/>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41679</xdr:rowOff>
    </xdr:from>
    <xdr:to>
      <xdr:col>3</xdr:col>
      <xdr:colOff>3175</xdr:colOff>
      <xdr:row>57</xdr:row>
      <xdr:rowOff>143279</xdr:rowOff>
    </xdr:to>
    <xdr:sp macro="" textlink="">
      <xdr:nvSpPr>
        <xdr:cNvPr id="130" name="フローチャート : 判断 129"/>
        <xdr:cNvSpPr/>
      </xdr:nvSpPr>
      <xdr:spPr>
        <a:xfrm>
          <a:off x="1968500" y="98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159806</xdr:rowOff>
    </xdr:from>
    <xdr:ext cx="534377" cy="259045"/>
    <xdr:sp macro="" textlink="">
      <xdr:nvSpPr>
        <xdr:cNvPr id="131" name="テキスト ボックス 130"/>
        <xdr:cNvSpPr txBox="1"/>
      </xdr:nvSpPr>
      <xdr:spPr>
        <a:xfrm>
          <a:off x="1752111" y="95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38730</xdr:rowOff>
    </xdr:from>
    <xdr:to>
      <xdr:col>1</xdr:col>
      <xdr:colOff>485775</xdr:colOff>
      <xdr:row>57</xdr:row>
      <xdr:rowOff>140330</xdr:rowOff>
    </xdr:to>
    <xdr:sp macro="" textlink="">
      <xdr:nvSpPr>
        <xdr:cNvPr id="132" name="フローチャート : 判断 131"/>
        <xdr:cNvSpPr/>
      </xdr:nvSpPr>
      <xdr:spPr>
        <a:xfrm>
          <a:off x="1079500" y="981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156857</xdr:rowOff>
    </xdr:from>
    <xdr:ext cx="534377" cy="259045"/>
    <xdr:sp macro="" textlink="">
      <xdr:nvSpPr>
        <xdr:cNvPr id="133" name="テキスト ボックス 132"/>
        <xdr:cNvSpPr txBox="1"/>
      </xdr:nvSpPr>
      <xdr:spPr>
        <a:xfrm>
          <a:off x="863111" y="958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11500</xdr:rowOff>
    </xdr:from>
    <xdr:to>
      <xdr:col>6</xdr:col>
      <xdr:colOff>561975</xdr:colOff>
      <xdr:row>58</xdr:row>
      <xdr:rowOff>113100</xdr:rowOff>
    </xdr:to>
    <xdr:sp macro="" textlink="">
      <xdr:nvSpPr>
        <xdr:cNvPr id="139" name="円/楕円 138"/>
        <xdr:cNvSpPr/>
      </xdr:nvSpPr>
      <xdr:spPr>
        <a:xfrm>
          <a:off x="4584700" y="99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97877</xdr:rowOff>
    </xdr:from>
    <xdr:ext cx="534377" cy="259045"/>
    <xdr:sp macro="" textlink="">
      <xdr:nvSpPr>
        <xdr:cNvPr id="140" name="総務費該当値テキスト"/>
        <xdr:cNvSpPr txBox="1"/>
      </xdr:nvSpPr>
      <xdr:spPr>
        <a:xfrm>
          <a:off x="4686300" y="98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163626</xdr:rowOff>
    </xdr:from>
    <xdr:to>
      <xdr:col>5</xdr:col>
      <xdr:colOff>409575</xdr:colOff>
      <xdr:row>58</xdr:row>
      <xdr:rowOff>93776</xdr:rowOff>
    </xdr:to>
    <xdr:sp macro="" textlink="">
      <xdr:nvSpPr>
        <xdr:cNvPr id="141" name="円/楕円 140"/>
        <xdr:cNvSpPr/>
      </xdr:nvSpPr>
      <xdr:spPr>
        <a:xfrm>
          <a:off x="3746500" y="993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84903</xdr:rowOff>
    </xdr:from>
    <xdr:ext cx="534377" cy="259045"/>
    <xdr:sp macro="" textlink="">
      <xdr:nvSpPr>
        <xdr:cNvPr id="142" name="テキスト ボックス 141"/>
        <xdr:cNvSpPr txBox="1"/>
      </xdr:nvSpPr>
      <xdr:spPr>
        <a:xfrm>
          <a:off x="3530111" y="1002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45,387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13012</xdr:rowOff>
    </xdr:from>
    <xdr:to>
      <xdr:col>4</xdr:col>
      <xdr:colOff>206375</xdr:colOff>
      <xdr:row>58</xdr:row>
      <xdr:rowOff>114612</xdr:rowOff>
    </xdr:to>
    <xdr:sp macro="" textlink="">
      <xdr:nvSpPr>
        <xdr:cNvPr id="143" name="円/楕円 142"/>
        <xdr:cNvSpPr/>
      </xdr:nvSpPr>
      <xdr:spPr>
        <a:xfrm>
          <a:off x="2857500" y="995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105739</xdr:rowOff>
    </xdr:from>
    <xdr:ext cx="534377" cy="259045"/>
    <xdr:sp macro="" textlink="">
      <xdr:nvSpPr>
        <xdr:cNvPr id="144" name="テキスト ボックス 143"/>
        <xdr:cNvSpPr txBox="1"/>
      </xdr:nvSpPr>
      <xdr:spPr>
        <a:xfrm>
          <a:off x="2641111" y="100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39,918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36051</xdr:rowOff>
    </xdr:from>
    <xdr:to>
      <xdr:col>3</xdr:col>
      <xdr:colOff>3175</xdr:colOff>
      <xdr:row>58</xdr:row>
      <xdr:rowOff>137651</xdr:rowOff>
    </xdr:to>
    <xdr:sp macro="" textlink="">
      <xdr:nvSpPr>
        <xdr:cNvPr id="145" name="円/楕円 144"/>
        <xdr:cNvSpPr/>
      </xdr:nvSpPr>
      <xdr:spPr>
        <a:xfrm>
          <a:off x="1968500" y="998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128778</xdr:rowOff>
    </xdr:from>
    <xdr:ext cx="534377" cy="259045"/>
    <xdr:sp macro="" textlink="">
      <xdr:nvSpPr>
        <xdr:cNvPr id="146" name="テキスト ボックス 145"/>
        <xdr:cNvSpPr txBox="1"/>
      </xdr:nvSpPr>
      <xdr:spPr>
        <a:xfrm>
          <a:off x="1752111" y="100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33,871</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31259</xdr:rowOff>
    </xdr:from>
    <xdr:to>
      <xdr:col>1</xdr:col>
      <xdr:colOff>485775</xdr:colOff>
      <xdr:row>58</xdr:row>
      <xdr:rowOff>132859</xdr:rowOff>
    </xdr:to>
    <xdr:sp macro="" textlink="">
      <xdr:nvSpPr>
        <xdr:cNvPr id="147" name="円/楕円 146"/>
        <xdr:cNvSpPr/>
      </xdr:nvSpPr>
      <xdr:spPr>
        <a:xfrm>
          <a:off x="1079500" y="99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123986</xdr:rowOff>
    </xdr:from>
    <xdr:ext cx="534377" cy="259045"/>
    <xdr:sp macro="" textlink="">
      <xdr:nvSpPr>
        <xdr:cNvPr id="148" name="テキスト ボックス 147"/>
        <xdr:cNvSpPr txBox="1"/>
      </xdr:nvSpPr>
      <xdr:spPr>
        <a:xfrm>
          <a:off x="863111" y="10068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140,787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108846</xdr:rowOff>
    </xdr:from>
    <xdr:to>
      <xdr:col>6</xdr:col>
      <xdr:colOff>511175</xdr:colOff>
      <xdr:row>78</xdr:row>
      <xdr:rowOff>131775</xdr:rowOff>
    </xdr:to>
    <xdr:cxnSp macro="">
      <xdr:nvCxnSpPr>
        <xdr:cNvPr id="178" name="直線コネクタ 177"/>
        <xdr:cNvCxnSpPr/>
      </xdr:nvCxnSpPr>
      <xdr:spPr>
        <a:xfrm flipV="1">
          <a:off x="3797300" y="13481946"/>
          <a:ext cx="838200" cy="22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1790</xdr:rowOff>
    </xdr:from>
    <xdr:ext cx="599010" cy="259045"/>
    <xdr:sp macro="" textlink="">
      <xdr:nvSpPr>
        <xdr:cNvPr id="179" name="民生費平均値テキスト"/>
        <xdr:cNvSpPr txBox="1"/>
      </xdr:nvSpPr>
      <xdr:spPr>
        <a:xfrm>
          <a:off x="4686300" y="13203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131775</xdr:rowOff>
    </xdr:from>
    <xdr:to>
      <xdr:col>5</xdr:col>
      <xdr:colOff>358775</xdr:colOff>
      <xdr:row>78</xdr:row>
      <xdr:rowOff>133677</xdr:rowOff>
    </xdr:to>
    <xdr:cxnSp macro="">
      <xdr:nvCxnSpPr>
        <xdr:cNvPr id="181" name="直線コネクタ 180"/>
        <xdr:cNvCxnSpPr/>
      </xdr:nvCxnSpPr>
      <xdr:spPr>
        <a:xfrm flipV="1">
          <a:off x="2908300" y="13504875"/>
          <a:ext cx="889000" cy="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112192</xdr:rowOff>
    </xdr:from>
    <xdr:ext cx="599010" cy="259045"/>
    <xdr:sp macro="" textlink="">
      <xdr:nvSpPr>
        <xdr:cNvPr id="183" name="テキスト ボックス 182"/>
        <xdr:cNvSpPr txBox="1"/>
      </xdr:nvSpPr>
      <xdr:spPr>
        <a:xfrm>
          <a:off x="3497794" y="1314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133677</xdr:rowOff>
    </xdr:from>
    <xdr:to>
      <xdr:col>4</xdr:col>
      <xdr:colOff>155575</xdr:colOff>
      <xdr:row>79</xdr:row>
      <xdr:rowOff>4662</xdr:rowOff>
    </xdr:to>
    <xdr:cxnSp macro="">
      <xdr:nvCxnSpPr>
        <xdr:cNvPr id="184" name="直線コネクタ 183"/>
        <xdr:cNvCxnSpPr/>
      </xdr:nvCxnSpPr>
      <xdr:spPr>
        <a:xfrm flipV="1">
          <a:off x="2019300" y="13506777"/>
          <a:ext cx="889000" cy="42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142301</xdr:rowOff>
    </xdr:from>
    <xdr:to>
      <xdr:col>4</xdr:col>
      <xdr:colOff>206375</xdr:colOff>
      <xdr:row>78</xdr:row>
      <xdr:rowOff>72451</xdr:rowOff>
    </xdr:to>
    <xdr:sp macro="" textlink="">
      <xdr:nvSpPr>
        <xdr:cNvPr id="185" name="フローチャート : 判断 184"/>
        <xdr:cNvSpPr/>
      </xdr:nvSpPr>
      <xdr:spPr>
        <a:xfrm>
          <a:off x="2857500" y="13343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88978</xdr:rowOff>
    </xdr:from>
    <xdr:ext cx="599010" cy="259045"/>
    <xdr:sp macro="" textlink="">
      <xdr:nvSpPr>
        <xdr:cNvPr id="186" name="テキスト ボックス 185"/>
        <xdr:cNvSpPr txBox="1"/>
      </xdr:nvSpPr>
      <xdr:spPr>
        <a:xfrm>
          <a:off x="2608794" y="1311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150,984</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4662</xdr:rowOff>
    </xdr:from>
    <xdr:to>
      <xdr:col>2</xdr:col>
      <xdr:colOff>638175</xdr:colOff>
      <xdr:row>79</xdr:row>
      <xdr:rowOff>8187</xdr:rowOff>
    </xdr:to>
    <xdr:cxnSp macro="">
      <xdr:nvCxnSpPr>
        <xdr:cNvPr id="187" name="直線コネクタ 186"/>
        <xdr:cNvCxnSpPr/>
      </xdr:nvCxnSpPr>
      <xdr:spPr>
        <a:xfrm flipV="1">
          <a:off x="1130300" y="13549212"/>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360</xdr:rowOff>
    </xdr:from>
    <xdr:to>
      <xdr:col>3</xdr:col>
      <xdr:colOff>3175</xdr:colOff>
      <xdr:row>78</xdr:row>
      <xdr:rowOff>101960</xdr:rowOff>
    </xdr:to>
    <xdr:sp macro="" textlink="">
      <xdr:nvSpPr>
        <xdr:cNvPr id="188" name="フローチャート : 判断 187"/>
        <xdr:cNvSpPr/>
      </xdr:nvSpPr>
      <xdr:spPr>
        <a:xfrm>
          <a:off x="1968500" y="1337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118487</xdr:rowOff>
    </xdr:from>
    <xdr:ext cx="599010" cy="259045"/>
    <xdr:sp macro="" textlink="">
      <xdr:nvSpPr>
        <xdr:cNvPr id="189" name="テキスト ボックス 188"/>
        <xdr:cNvSpPr txBox="1"/>
      </xdr:nvSpPr>
      <xdr:spPr>
        <a:xfrm>
          <a:off x="1719794" y="1314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143,239</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30924</xdr:rowOff>
    </xdr:from>
    <xdr:to>
      <xdr:col>1</xdr:col>
      <xdr:colOff>485775</xdr:colOff>
      <xdr:row>78</xdr:row>
      <xdr:rowOff>132524</xdr:rowOff>
    </xdr:to>
    <xdr:sp macro="" textlink="">
      <xdr:nvSpPr>
        <xdr:cNvPr id="190" name="フローチャート : 判断 189"/>
        <xdr:cNvSpPr/>
      </xdr:nvSpPr>
      <xdr:spPr>
        <a:xfrm>
          <a:off x="1079500" y="1340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149051</xdr:rowOff>
    </xdr:from>
    <xdr:ext cx="599010" cy="259045"/>
    <xdr:sp macro="" textlink="">
      <xdr:nvSpPr>
        <xdr:cNvPr id="191" name="テキスト ボックス 190"/>
        <xdr:cNvSpPr txBox="1"/>
      </xdr:nvSpPr>
      <xdr:spPr>
        <a:xfrm>
          <a:off x="830794" y="13179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135,217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58046</xdr:rowOff>
    </xdr:from>
    <xdr:to>
      <xdr:col>6</xdr:col>
      <xdr:colOff>561975</xdr:colOff>
      <xdr:row>78</xdr:row>
      <xdr:rowOff>159646</xdr:rowOff>
    </xdr:to>
    <xdr:sp macro="" textlink="">
      <xdr:nvSpPr>
        <xdr:cNvPr id="197" name="円/楕円 196"/>
        <xdr:cNvSpPr/>
      </xdr:nvSpPr>
      <xdr:spPr>
        <a:xfrm>
          <a:off x="4584700" y="1343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144423</xdr:rowOff>
    </xdr:from>
    <xdr:ext cx="599010" cy="259045"/>
    <xdr:sp macro="" textlink="">
      <xdr:nvSpPr>
        <xdr:cNvPr id="198" name="民生費該当値テキスト"/>
        <xdr:cNvSpPr txBox="1"/>
      </xdr:nvSpPr>
      <xdr:spPr>
        <a:xfrm>
          <a:off x="4686300" y="1334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128,098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80975</xdr:rowOff>
    </xdr:from>
    <xdr:to>
      <xdr:col>5</xdr:col>
      <xdr:colOff>409575</xdr:colOff>
      <xdr:row>79</xdr:row>
      <xdr:rowOff>11125</xdr:rowOff>
    </xdr:to>
    <xdr:sp macro="" textlink="">
      <xdr:nvSpPr>
        <xdr:cNvPr id="199" name="円/楕円 198"/>
        <xdr:cNvSpPr/>
      </xdr:nvSpPr>
      <xdr:spPr>
        <a:xfrm>
          <a:off x="3746500" y="1345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2252</xdr:rowOff>
    </xdr:from>
    <xdr:ext cx="599010" cy="259045"/>
    <xdr:sp macro="" textlink="">
      <xdr:nvSpPr>
        <xdr:cNvPr id="200" name="テキスト ボックス 199"/>
        <xdr:cNvSpPr txBox="1"/>
      </xdr:nvSpPr>
      <xdr:spPr>
        <a:xfrm>
          <a:off x="3497794" y="1354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122,080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82877</xdr:rowOff>
    </xdr:from>
    <xdr:to>
      <xdr:col>4</xdr:col>
      <xdr:colOff>206375</xdr:colOff>
      <xdr:row>79</xdr:row>
      <xdr:rowOff>13027</xdr:rowOff>
    </xdr:to>
    <xdr:sp macro="" textlink="">
      <xdr:nvSpPr>
        <xdr:cNvPr id="201" name="円/楕円 200"/>
        <xdr:cNvSpPr/>
      </xdr:nvSpPr>
      <xdr:spPr>
        <a:xfrm>
          <a:off x="2857500" y="1345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4154</xdr:rowOff>
    </xdr:from>
    <xdr:ext cx="599010" cy="259045"/>
    <xdr:sp macro="" textlink="">
      <xdr:nvSpPr>
        <xdr:cNvPr id="202" name="テキスト ボックス 201"/>
        <xdr:cNvSpPr txBox="1"/>
      </xdr:nvSpPr>
      <xdr:spPr>
        <a:xfrm>
          <a:off x="2608794" y="13548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121,581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125312</xdr:rowOff>
    </xdr:from>
    <xdr:to>
      <xdr:col>3</xdr:col>
      <xdr:colOff>3175</xdr:colOff>
      <xdr:row>79</xdr:row>
      <xdr:rowOff>55462</xdr:rowOff>
    </xdr:to>
    <xdr:sp macro="" textlink="">
      <xdr:nvSpPr>
        <xdr:cNvPr id="203" name="円/楕円 202"/>
        <xdr:cNvSpPr/>
      </xdr:nvSpPr>
      <xdr:spPr>
        <a:xfrm>
          <a:off x="1968500" y="1349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46589</xdr:rowOff>
    </xdr:from>
    <xdr:ext cx="599010" cy="259045"/>
    <xdr:sp macro="" textlink="">
      <xdr:nvSpPr>
        <xdr:cNvPr id="204" name="テキスト ボックス 203"/>
        <xdr:cNvSpPr txBox="1"/>
      </xdr:nvSpPr>
      <xdr:spPr>
        <a:xfrm>
          <a:off x="1719794" y="1359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110,443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128837</xdr:rowOff>
    </xdr:from>
    <xdr:to>
      <xdr:col>1</xdr:col>
      <xdr:colOff>485775</xdr:colOff>
      <xdr:row>79</xdr:row>
      <xdr:rowOff>58987</xdr:rowOff>
    </xdr:to>
    <xdr:sp macro="" textlink="">
      <xdr:nvSpPr>
        <xdr:cNvPr id="205" name="円/楕円 204"/>
        <xdr:cNvSpPr/>
      </xdr:nvSpPr>
      <xdr:spPr>
        <a:xfrm>
          <a:off x="1079500" y="13501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50114</xdr:rowOff>
    </xdr:from>
    <xdr:ext cx="599010" cy="259045"/>
    <xdr:sp macro="" textlink="">
      <xdr:nvSpPr>
        <xdr:cNvPr id="206" name="テキスト ボックス 205"/>
        <xdr:cNvSpPr txBox="1"/>
      </xdr:nvSpPr>
      <xdr:spPr>
        <a:xfrm>
          <a:off x="830794" y="13594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109,518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103009</xdr:rowOff>
    </xdr:from>
    <xdr:to>
      <xdr:col>6</xdr:col>
      <xdr:colOff>511175</xdr:colOff>
      <xdr:row>96</xdr:row>
      <xdr:rowOff>103149</xdr:rowOff>
    </xdr:to>
    <xdr:cxnSp macro="">
      <xdr:nvCxnSpPr>
        <xdr:cNvPr id="235" name="直線コネクタ 234"/>
        <xdr:cNvCxnSpPr/>
      </xdr:nvCxnSpPr>
      <xdr:spPr>
        <a:xfrm>
          <a:off x="3797300" y="16562209"/>
          <a:ext cx="838200" cy="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103009</xdr:rowOff>
    </xdr:from>
    <xdr:to>
      <xdr:col>5</xdr:col>
      <xdr:colOff>358775</xdr:colOff>
      <xdr:row>96</xdr:row>
      <xdr:rowOff>111849</xdr:rowOff>
    </xdr:to>
    <xdr:cxnSp macro="">
      <xdr:nvCxnSpPr>
        <xdr:cNvPr id="238" name="直線コネクタ 237"/>
        <xdr:cNvCxnSpPr/>
      </xdr:nvCxnSpPr>
      <xdr:spPr>
        <a:xfrm flipV="1">
          <a:off x="2908300" y="16562209"/>
          <a:ext cx="889000" cy="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111849</xdr:rowOff>
    </xdr:from>
    <xdr:to>
      <xdr:col>4</xdr:col>
      <xdr:colOff>155575</xdr:colOff>
      <xdr:row>96</xdr:row>
      <xdr:rowOff>134658</xdr:rowOff>
    </xdr:to>
    <xdr:cxnSp macro="">
      <xdr:nvCxnSpPr>
        <xdr:cNvPr id="241" name="直線コネクタ 240"/>
        <xdr:cNvCxnSpPr/>
      </xdr:nvCxnSpPr>
      <xdr:spPr>
        <a:xfrm flipV="1">
          <a:off x="2019300" y="16571049"/>
          <a:ext cx="889000" cy="22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79566</xdr:rowOff>
    </xdr:from>
    <xdr:to>
      <xdr:col>4</xdr:col>
      <xdr:colOff>206375</xdr:colOff>
      <xdr:row>96</xdr:row>
      <xdr:rowOff>9716</xdr:rowOff>
    </xdr:to>
    <xdr:sp macro="" textlink="">
      <xdr:nvSpPr>
        <xdr:cNvPr id="242" name="フローチャート : 判断 241"/>
        <xdr:cNvSpPr/>
      </xdr:nvSpPr>
      <xdr:spPr>
        <a:xfrm>
          <a:off x="2857500" y="1636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26243</xdr:rowOff>
    </xdr:from>
    <xdr:ext cx="534377" cy="259045"/>
    <xdr:sp macro="" textlink="">
      <xdr:nvSpPr>
        <xdr:cNvPr id="243" name="テキスト ボックス 242"/>
        <xdr:cNvSpPr txBox="1"/>
      </xdr:nvSpPr>
      <xdr:spPr>
        <a:xfrm>
          <a:off x="2641111" y="16142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47,235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78511</xdr:rowOff>
    </xdr:from>
    <xdr:to>
      <xdr:col>2</xdr:col>
      <xdr:colOff>638175</xdr:colOff>
      <xdr:row>96</xdr:row>
      <xdr:rowOff>134658</xdr:rowOff>
    </xdr:to>
    <xdr:cxnSp macro="">
      <xdr:nvCxnSpPr>
        <xdr:cNvPr id="244" name="直線コネクタ 243"/>
        <xdr:cNvCxnSpPr/>
      </xdr:nvCxnSpPr>
      <xdr:spPr>
        <a:xfrm>
          <a:off x="1130300" y="16537711"/>
          <a:ext cx="889000" cy="56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91796</xdr:rowOff>
    </xdr:from>
    <xdr:to>
      <xdr:col>3</xdr:col>
      <xdr:colOff>3175</xdr:colOff>
      <xdr:row>96</xdr:row>
      <xdr:rowOff>21946</xdr:rowOff>
    </xdr:to>
    <xdr:sp macro="" textlink="">
      <xdr:nvSpPr>
        <xdr:cNvPr id="245" name="フローチャート : 判断 244"/>
        <xdr:cNvSpPr/>
      </xdr:nvSpPr>
      <xdr:spPr>
        <a:xfrm>
          <a:off x="1968500" y="1637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38473</xdr:rowOff>
    </xdr:from>
    <xdr:ext cx="534377" cy="259045"/>
    <xdr:sp macro="" textlink="">
      <xdr:nvSpPr>
        <xdr:cNvPr id="246" name="テキスト ボックス 245"/>
        <xdr:cNvSpPr txBox="1"/>
      </xdr:nvSpPr>
      <xdr:spPr>
        <a:xfrm>
          <a:off x="1752111" y="161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46,272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82271</xdr:rowOff>
    </xdr:from>
    <xdr:to>
      <xdr:col>1</xdr:col>
      <xdr:colOff>485775</xdr:colOff>
      <xdr:row>96</xdr:row>
      <xdr:rowOff>12421</xdr:rowOff>
    </xdr:to>
    <xdr:sp macro="" textlink="">
      <xdr:nvSpPr>
        <xdr:cNvPr id="247" name="フローチャート : 判断 246"/>
        <xdr:cNvSpPr/>
      </xdr:nvSpPr>
      <xdr:spPr>
        <a:xfrm>
          <a:off x="1079500" y="16370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28948</xdr:rowOff>
    </xdr:from>
    <xdr:ext cx="534377" cy="259045"/>
    <xdr:sp macro="" textlink="">
      <xdr:nvSpPr>
        <xdr:cNvPr id="248" name="テキスト ボックス 247"/>
        <xdr:cNvSpPr txBox="1"/>
      </xdr:nvSpPr>
      <xdr:spPr>
        <a:xfrm>
          <a:off x="863111" y="16145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52349</xdr:rowOff>
    </xdr:from>
    <xdr:to>
      <xdr:col>6</xdr:col>
      <xdr:colOff>561975</xdr:colOff>
      <xdr:row>96</xdr:row>
      <xdr:rowOff>153949</xdr:rowOff>
    </xdr:to>
    <xdr:sp macro="" textlink="">
      <xdr:nvSpPr>
        <xdr:cNvPr id="254" name="円/楕円 253"/>
        <xdr:cNvSpPr/>
      </xdr:nvSpPr>
      <xdr:spPr>
        <a:xfrm>
          <a:off x="4584700" y="16511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30776</xdr:rowOff>
    </xdr:from>
    <xdr:ext cx="534377" cy="259045"/>
    <xdr:sp macro="" textlink="">
      <xdr:nvSpPr>
        <xdr:cNvPr id="255" name="衛生費該当値テキスト"/>
        <xdr:cNvSpPr txBox="1"/>
      </xdr:nvSpPr>
      <xdr:spPr>
        <a:xfrm>
          <a:off x="4686300" y="16489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35,878</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52209</xdr:rowOff>
    </xdr:from>
    <xdr:to>
      <xdr:col>5</xdr:col>
      <xdr:colOff>409575</xdr:colOff>
      <xdr:row>96</xdr:row>
      <xdr:rowOff>153809</xdr:rowOff>
    </xdr:to>
    <xdr:sp macro="" textlink="">
      <xdr:nvSpPr>
        <xdr:cNvPr id="256" name="円/楕円 255"/>
        <xdr:cNvSpPr/>
      </xdr:nvSpPr>
      <xdr:spPr>
        <a:xfrm>
          <a:off x="3746500" y="1651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144936</xdr:rowOff>
    </xdr:from>
    <xdr:ext cx="534377" cy="259045"/>
    <xdr:sp macro="" textlink="">
      <xdr:nvSpPr>
        <xdr:cNvPr id="257" name="テキスト ボックス 256"/>
        <xdr:cNvSpPr txBox="1"/>
      </xdr:nvSpPr>
      <xdr:spPr>
        <a:xfrm>
          <a:off x="3530111" y="1660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35,889</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61049</xdr:rowOff>
    </xdr:from>
    <xdr:to>
      <xdr:col>4</xdr:col>
      <xdr:colOff>206375</xdr:colOff>
      <xdr:row>96</xdr:row>
      <xdr:rowOff>162649</xdr:rowOff>
    </xdr:to>
    <xdr:sp macro="" textlink="">
      <xdr:nvSpPr>
        <xdr:cNvPr id="258" name="円/楕円 257"/>
        <xdr:cNvSpPr/>
      </xdr:nvSpPr>
      <xdr:spPr>
        <a:xfrm>
          <a:off x="2857500" y="1652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153776</xdr:rowOff>
    </xdr:from>
    <xdr:ext cx="534377" cy="259045"/>
    <xdr:sp macro="" textlink="">
      <xdr:nvSpPr>
        <xdr:cNvPr id="259" name="テキスト ボックス 258"/>
        <xdr:cNvSpPr txBox="1"/>
      </xdr:nvSpPr>
      <xdr:spPr>
        <a:xfrm>
          <a:off x="2641111" y="1661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35,193</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83858</xdr:rowOff>
    </xdr:from>
    <xdr:to>
      <xdr:col>3</xdr:col>
      <xdr:colOff>3175</xdr:colOff>
      <xdr:row>97</xdr:row>
      <xdr:rowOff>14008</xdr:rowOff>
    </xdr:to>
    <xdr:sp macro="" textlink="">
      <xdr:nvSpPr>
        <xdr:cNvPr id="260" name="円/楕円 259"/>
        <xdr:cNvSpPr/>
      </xdr:nvSpPr>
      <xdr:spPr>
        <a:xfrm>
          <a:off x="1968500" y="1654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5135</xdr:rowOff>
    </xdr:from>
    <xdr:ext cx="534377" cy="259045"/>
    <xdr:sp macro="" textlink="">
      <xdr:nvSpPr>
        <xdr:cNvPr id="261" name="テキスト ボックス 260"/>
        <xdr:cNvSpPr txBox="1"/>
      </xdr:nvSpPr>
      <xdr:spPr>
        <a:xfrm>
          <a:off x="1752111" y="1663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27711</xdr:rowOff>
    </xdr:from>
    <xdr:to>
      <xdr:col>1</xdr:col>
      <xdr:colOff>485775</xdr:colOff>
      <xdr:row>96</xdr:row>
      <xdr:rowOff>129311</xdr:rowOff>
    </xdr:to>
    <xdr:sp macro="" textlink="">
      <xdr:nvSpPr>
        <xdr:cNvPr id="262" name="円/楕円 261"/>
        <xdr:cNvSpPr/>
      </xdr:nvSpPr>
      <xdr:spPr>
        <a:xfrm>
          <a:off x="1079500" y="1648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120438</xdr:rowOff>
    </xdr:from>
    <xdr:ext cx="534377" cy="259045"/>
    <xdr:sp macro="" textlink="">
      <xdr:nvSpPr>
        <xdr:cNvPr id="263" name="テキスト ボックス 262"/>
        <xdr:cNvSpPr txBox="1"/>
      </xdr:nvSpPr>
      <xdr:spPr>
        <a:xfrm>
          <a:off x="863111" y="1657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37,818</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41783</xdr:rowOff>
    </xdr:from>
    <xdr:to>
      <xdr:col>15</xdr:col>
      <xdr:colOff>180975</xdr:colOff>
      <xdr:row>39</xdr:row>
      <xdr:rowOff>41783</xdr:rowOff>
    </xdr:to>
    <xdr:cxnSp macro="">
      <xdr:nvCxnSpPr>
        <xdr:cNvPr id="292" name="直線コネクタ 291"/>
        <xdr:cNvCxnSpPr/>
      </xdr:nvCxnSpPr>
      <xdr:spPr>
        <a:xfrm>
          <a:off x="9639300" y="672833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41593</xdr:rowOff>
    </xdr:from>
    <xdr:to>
      <xdr:col>14</xdr:col>
      <xdr:colOff>28575</xdr:colOff>
      <xdr:row>39</xdr:row>
      <xdr:rowOff>41783</xdr:rowOff>
    </xdr:to>
    <xdr:cxnSp macro="">
      <xdr:nvCxnSpPr>
        <xdr:cNvPr id="295" name="直線コネクタ 294"/>
        <xdr:cNvCxnSpPr/>
      </xdr:nvCxnSpPr>
      <xdr:spPr>
        <a:xfrm>
          <a:off x="8750300" y="6728143"/>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41593</xdr:rowOff>
    </xdr:from>
    <xdr:to>
      <xdr:col>12</xdr:col>
      <xdr:colOff>511175</xdr:colOff>
      <xdr:row>39</xdr:row>
      <xdr:rowOff>41593</xdr:rowOff>
    </xdr:to>
    <xdr:cxnSp macro="">
      <xdr:nvCxnSpPr>
        <xdr:cNvPr id="298" name="直線コネクタ 297"/>
        <xdr:cNvCxnSpPr/>
      </xdr:nvCxnSpPr>
      <xdr:spPr>
        <a:xfrm>
          <a:off x="7861300" y="6728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18986</xdr:rowOff>
    </xdr:from>
    <xdr:to>
      <xdr:col>12</xdr:col>
      <xdr:colOff>561975</xdr:colOff>
      <xdr:row>37</xdr:row>
      <xdr:rowOff>120586</xdr:rowOff>
    </xdr:to>
    <xdr:sp macro="" textlink="">
      <xdr:nvSpPr>
        <xdr:cNvPr id="299" name="フローチャート : 判断 298"/>
        <xdr:cNvSpPr/>
      </xdr:nvSpPr>
      <xdr:spPr>
        <a:xfrm>
          <a:off x="8699500" y="636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137113</xdr:rowOff>
    </xdr:from>
    <xdr:ext cx="469744" cy="259045"/>
    <xdr:sp macro="" textlink="">
      <xdr:nvSpPr>
        <xdr:cNvPr id="300" name="テキスト ボックス 299"/>
        <xdr:cNvSpPr txBox="1"/>
      </xdr:nvSpPr>
      <xdr:spPr>
        <a:xfrm>
          <a:off x="8515427" y="613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1,667</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5207</xdr:rowOff>
    </xdr:from>
    <xdr:to>
      <xdr:col>11</xdr:col>
      <xdr:colOff>307975</xdr:colOff>
      <xdr:row>39</xdr:row>
      <xdr:rowOff>41593</xdr:rowOff>
    </xdr:to>
    <xdr:cxnSp macro="">
      <xdr:nvCxnSpPr>
        <xdr:cNvPr id="301" name="直線コネクタ 300"/>
        <xdr:cNvCxnSpPr/>
      </xdr:nvCxnSpPr>
      <xdr:spPr>
        <a:xfrm>
          <a:off x="6972300" y="6691757"/>
          <a:ext cx="889000" cy="36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64897</xdr:rowOff>
    </xdr:from>
    <xdr:to>
      <xdr:col>11</xdr:col>
      <xdr:colOff>358775</xdr:colOff>
      <xdr:row>36</xdr:row>
      <xdr:rowOff>166497</xdr:rowOff>
    </xdr:to>
    <xdr:sp macro="" textlink="">
      <xdr:nvSpPr>
        <xdr:cNvPr id="302" name="フローチャート : 判断 301"/>
        <xdr:cNvSpPr/>
      </xdr:nvSpPr>
      <xdr:spPr>
        <a:xfrm>
          <a:off x="7810500" y="62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11574</xdr:rowOff>
    </xdr:from>
    <xdr:ext cx="469744" cy="259045"/>
    <xdr:sp macro="" textlink="">
      <xdr:nvSpPr>
        <xdr:cNvPr id="303" name="テキスト ボックス 302"/>
        <xdr:cNvSpPr txBox="1"/>
      </xdr:nvSpPr>
      <xdr:spPr>
        <a:xfrm>
          <a:off x="7626427" y="6012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163004</xdr:rowOff>
    </xdr:from>
    <xdr:to>
      <xdr:col>10</xdr:col>
      <xdr:colOff>155575</xdr:colOff>
      <xdr:row>36</xdr:row>
      <xdr:rowOff>93154</xdr:rowOff>
    </xdr:to>
    <xdr:sp macro="" textlink="">
      <xdr:nvSpPr>
        <xdr:cNvPr id="304" name="フローチャート : 判断 303"/>
        <xdr:cNvSpPr/>
      </xdr:nvSpPr>
      <xdr:spPr>
        <a:xfrm>
          <a:off x="6921500" y="616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109681</xdr:rowOff>
    </xdr:from>
    <xdr:ext cx="469744" cy="259045"/>
    <xdr:sp macro="" textlink="">
      <xdr:nvSpPr>
        <xdr:cNvPr id="305" name="テキスト ボックス 304"/>
        <xdr:cNvSpPr txBox="1"/>
      </xdr:nvSpPr>
      <xdr:spPr>
        <a:xfrm>
          <a:off x="6737427" y="593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162433</xdr:rowOff>
    </xdr:from>
    <xdr:to>
      <xdr:col>15</xdr:col>
      <xdr:colOff>231775</xdr:colOff>
      <xdr:row>39</xdr:row>
      <xdr:rowOff>92583</xdr:rowOff>
    </xdr:to>
    <xdr:sp macro="" textlink="">
      <xdr:nvSpPr>
        <xdr:cNvPr id="311" name="円/楕円 310"/>
        <xdr:cNvSpPr/>
      </xdr:nvSpPr>
      <xdr:spPr>
        <a:xfrm>
          <a:off x="104267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77360</xdr:rowOff>
    </xdr:from>
    <xdr:ext cx="313932" cy="259045"/>
    <xdr:sp macro="" textlink="">
      <xdr:nvSpPr>
        <xdr:cNvPr id="312" name="労働費該当値テキスト"/>
        <xdr:cNvSpPr txBox="1"/>
      </xdr:nvSpPr>
      <xdr:spPr>
        <a:xfrm>
          <a:off x="10528300" y="65924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162433</xdr:rowOff>
    </xdr:from>
    <xdr:to>
      <xdr:col>14</xdr:col>
      <xdr:colOff>79375</xdr:colOff>
      <xdr:row>39</xdr:row>
      <xdr:rowOff>92583</xdr:rowOff>
    </xdr:to>
    <xdr:sp macro="" textlink="">
      <xdr:nvSpPr>
        <xdr:cNvPr id="313" name="円/楕円 312"/>
        <xdr:cNvSpPr/>
      </xdr:nvSpPr>
      <xdr:spPr>
        <a:xfrm>
          <a:off x="9588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83710</xdr:rowOff>
    </xdr:from>
    <xdr:ext cx="313932" cy="259045"/>
    <xdr:sp macro="" textlink="">
      <xdr:nvSpPr>
        <xdr:cNvPr id="314" name="テキスト ボックス 313"/>
        <xdr:cNvSpPr txBox="1"/>
      </xdr:nvSpPr>
      <xdr:spPr>
        <a:xfrm>
          <a:off x="9482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162243</xdr:rowOff>
    </xdr:from>
    <xdr:to>
      <xdr:col>12</xdr:col>
      <xdr:colOff>561975</xdr:colOff>
      <xdr:row>39</xdr:row>
      <xdr:rowOff>92393</xdr:rowOff>
    </xdr:to>
    <xdr:sp macro="" textlink="">
      <xdr:nvSpPr>
        <xdr:cNvPr id="315" name="円/楕円 314"/>
        <xdr:cNvSpPr/>
      </xdr:nvSpPr>
      <xdr:spPr>
        <a:xfrm>
          <a:off x="8699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354208</xdr:colOff>
      <xdr:row>39</xdr:row>
      <xdr:rowOff>83520</xdr:rowOff>
    </xdr:from>
    <xdr:ext cx="313932" cy="259045"/>
    <xdr:sp macro="" textlink="">
      <xdr:nvSpPr>
        <xdr:cNvPr id="316" name="テキスト ボックス 315"/>
        <xdr:cNvSpPr txBox="1"/>
      </xdr:nvSpPr>
      <xdr:spPr>
        <a:xfrm>
          <a:off x="8593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162243</xdr:rowOff>
    </xdr:from>
    <xdr:to>
      <xdr:col>11</xdr:col>
      <xdr:colOff>358775</xdr:colOff>
      <xdr:row>39</xdr:row>
      <xdr:rowOff>92393</xdr:rowOff>
    </xdr:to>
    <xdr:sp macro="" textlink="">
      <xdr:nvSpPr>
        <xdr:cNvPr id="317" name="円/楕円 316"/>
        <xdr:cNvSpPr/>
      </xdr:nvSpPr>
      <xdr:spPr>
        <a:xfrm>
          <a:off x="7810500" y="66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151008</xdr:colOff>
      <xdr:row>39</xdr:row>
      <xdr:rowOff>83520</xdr:rowOff>
    </xdr:from>
    <xdr:ext cx="313932" cy="259045"/>
    <xdr:sp macro="" textlink="">
      <xdr:nvSpPr>
        <xdr:cNvPr id="318" name="テキスト ボックス 317"/>
        <xdr:cNvSpPr txBox="1"/>
      </xdr:nvSpPr>
      <xdr:spPr>
        <a:xfrm>
          <a:off x="7704333" y="6770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125857</xdr:rowOff>
    </xdr:from>
    <xdr:to>
      <xdr:col>10</xdr:col>
      <xdr:colOff>155575</xdr:colOff>
      <xdr:row>39</xdr:row>
      <xdr:rowOff>56007</xdr:rowOff>
    </xdr:to>
    <xdr:sp macro="" textlink="">
      <xdr:nvSpPr>
        <xdr:cNvPr id="319" name="円/楕円 318"/>
        <xdr:cNvSpPr/>
      </xdr:nvSpPr>
      <xdr:spPr>
        <a:xfrm>
          <a:off x="6921500" y="664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39</xdr:row>
      <xdr:rowOff>47134</xdr:rowOff>
    </xdr:from>
    <xdr:ext cx="378565" cy="259045"/>
    <xdr:sp macro="" textlink="">
      <xdr:nvSpPr>
        <xdr:cNvPr id="320" name="テキスト ボックス 319"/>
        <xdr:cNvSpPr txBox="1"/>
      </xdr:nvSpPr>
      <xdr:spPr>
        <a:xfrm>
          <a:off x="6783017" y="67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22441</xdr:rowOff>
    </xdr:from>
    <xdr:to>
      <xdr:col>15</xdr:col>
      <xdr:colOff>180975</xdr:colOff>
      <xdr:row>59</xdr:row>
      <xdr:rowOff>25832</xdr:rowOff>
    </xdr:to>
    <xdr:cxnSp macro="">
      <xdr:nvCxnSpPr>
        <xdr:cNvPr id="349" name="直線コネクタ 348"/>
        <xdr:cNvCxnSpPr/>
      </xdr:nvCxnSpPr>
      <xdr:spPr>
        <a:xfrm>
          <a:off x="9639300" y="10137991"/>
          <a:ext cx="838200" cy="3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22441</xdr:rowOff>
    </xdr:from>
    <xdr:to>
      <xdr:col>14</xdr:col>
      <xdr:colOff>28575</xdr:colOff>
      <xdr:row>59</xdr:row>
      <xdr:rowOff>25273</xdr:rowOff>
    </xdr:to>
    <xdr:cxnSp macro="">
      <xdr:nvCxnSpPr>
        <xdr:cNvPr id="352" name="直線コネクタ 351"/>
        <xdr:cNvCxnSpPr/>
      </xdr:nvCxnSpPr>
      <xdr:spPr>
        <a:xfrm flipV="1">
          <a:off x="8750300" y="10137991"/>
          <a:ext cx="889000" cy="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21582</xdr:rowOff>
    </xdr:from>
    <xdr:ext cx="534377" cy="259045"/>
    <xdr:sp macro="" textlink="">
      <xdr:nvSpPr>
        <xdr:cNvPr id="354" name="テキスト ボックス 353"/>
        <xdr:cNvSpPr txBox="1"/>
      </xdr:nvSpPr>
      <xdr:spPr>
        <a:xfrm>
          <a:off x="9372111" y="962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25273</xdr:rowOff>
    </xdr:from>
    <xdr:to>
      <xdr:col>12</xdr:col>
      <xdr:colOff>511175</xdr:colOff>
      <xdr:row>59</xdr:row>
      <xdr:rowOff>28372</xdr:rowOff>
    </xdr:to>
    <xdr:cxnSp macro="">
      <xdr:nvCxnSpPr>
        <xdr:cNvPr id="355" name="直線コネクタ 354"/>
        <xdr:cNvCxnSpPr/>
      </xdr:nvCxnSpPr>
      <xdr:spPr>
        <a:xfrm flipV="1">
          <a:off x="7861300" y="10140823"/>
          <a:ext cx="889000" cy="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148704</xdr:rowOff>
    </xdr:from>
    <xdr:to>
      <xdr:col>12</xdr:col>
      <xdr:colOff>561975</xdr:colOff>
      <xdr:row>57</xdr:row>
      <xdr:rowOff>78854</xdr:rowOff>
    </xdr:to>
    <xdr:sp macro="" textlink="">
      <xdr:nvSpPr>
        <xdr:cNvPr id="356" name="フローチャート : 判断 355"/>
        <xdr:cNvSpPr/>
      </xdr:nvSpPr>
      <xdr:spPr>
        <a:xfrm>
          <a:off x="8699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95381</xdr:rowOff>
    </xdr:from>
    <xdr:ext cx="534377" cy="259045"/>
    <xdr:sp macro="" textlink="">
      <xdr:nvSpPr>
        <xdr:cNvPr id="357" name="テキスト ボックス 356"/>
        <xdr:cNvSpPr txBox="1"/>
      </xdr:nvSpPr>
      <xdr:spPr>
        <a:xfrm>
          <a:off x="8483111" y="952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28,291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17297</xdr:rowOff>
    </xdr:from>
    <xdr:to>
      <xdr:col>11</xdr:col>
      <xdr:colOff>307975</xdr:colOff>
      <xdr:row>59</xdr:row>
      <xdr:rowOff>28372</xdr:rowOff>
    </xdr:to>
    <xdr:cxnSp macro="">
      <xdr:nvCxnSpPr>
        <xdr:cNvPr id="358" name="直線コネクタ 357"/>
        <xdr:cNvCxnSpPr/>
      </xdr:nvCxnSpPr>
      <xdr:spPr>
        <a:xfrm>
          <a:off x="6972300" y="10132847"/>
          <a:ext cx="8890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151333</xdr:rowOff>
    </xdr:from>
    <xdr:to>
      <xdr:col>11</xdr:col>
      <xdr:colOff>358775</xdr:colOff>
      <xdr:row>57</xdr:row>
      <xdr:rowOff>81483</xdr:rowOff>
    </xdr:to>
    <xdr:sp macro="" textlink="">
      <xdr:nvSpPr>
        <xdr:cNvPr id="359" name="フローチャート : 判断 358"/>
        <xdr:cNvSpPr/>
      </xdr:nvSpPr>
      <xdr:spPr>
        <a:xfrm>
          <a:off x="7810500" y="975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98010</xdr:rowOff>
    </xdr:from>
    <xdr:ext cx="534377" cy="259045"/>
    <xdr:sp macro="" textlink="">
      <xdr:nvSpPr>
        <xdr:cNvPr id="360" name="テキスト ボックス 359"/>
        <xdr:cNvSpPr txBox="1"/>
      </xdr:nvSpPr>
      <xdr:spPr>
        <a:xfrm>
          <a:off x="7594111" y="95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28,084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166675</xdr:rowOff>
    </xdr:from>
    <xdr:to>
      <xdr:col>10</xdr:col>
      <xdr:colOff>155575</xdr:colOff>
      <xdr:row>57</xdr:row>
      <xdr:rowOff>96825</xdr:rowOff>
    </xdr:to>
    <xdr:sp macro="" textlink="">
      <xdr:nvSpPr>
        <xdr:cNvPr id="361" name="フローチャート : 判断 360"/>
        <xdr:cNvSpPr/>
      </xdr:nvSpPr>
      <xdr:spPr>
        <a:xfrm>
          <a:off x="6921500" y="97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113352</xdr:rowOff>
    </xdr:from>
    <xdr:ext cx="534377" cy="259045"/>
    <xdr:sp macro="" textlink="">
      <xdr:nvSpPr>
        <xdr:cNvPr id="362" name="テキスト ボックス 361"/>
        <xdr:cNvSpPr txBox="1"/>
      </xdr:nvSpPr>
      <xdr:spPr>
        <a:xfrm>
          <a:off x="6705111" y="9543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26,876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146482</xdr:rowOff>
    </xdr:from>
    <xdr:to>
      <xdr:col>15</xdr:col>
      <xdr:colOff>231775</xdr:colOff>
      <xdr:row>59</xdr:row>
      <xdr:rowOff>76632</xdr:rowOff>
    </xdr:to>
    <xdr:sp macro="" textlink="">
      <xdr:nvSpPr>
        <xdr:cNvPr id="368" name="円/楕円 367"/>
        <xdr:cNvSpPr/>
      </xdr:nvSpPr>
      <xdr:spPr>
        <a:xfrm>
          <a:off x="10426700" y="1009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61409</xdr:rowOff>
    </xdr:from>
    <xdr:ext cx="469744" cy="259045"/>
    <xdr:sp macro="" textlink="">
      <xdr:nvSpPr>
        <xdr:cNvPr id="369" name="農林水産業費該当値テキスト"/>
        <xdr:cNvSpPr txBox="1"/>
      </xdr:nvSpPr>
      <xdr:spPr>
        <a:xfrm>
          <a:off x="10528300" y="10005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143091</xdr:rowOff>
    </xdr:from>
    <xdr:to>
      <xdr:col>14</xdr:col>
      <xdr:colOff>79375</xdr:colOff>
      <xdr:row>59</xdr:row>
      <xdr:rowOff>73241</xdr:rowOff>
    </xdr:to>
    <xdr:sp macro="" textlink="">
      <xdr:nvSpPr>
        <xdr:cNvPr id="370" name="円/楕円 369"/>
        <xdr:cNvSpPr/>
      </xdr:nvSpPr>
      <xdr:spPr>
        <a:xfrm>
          <a:off x="9588500" y="1008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64368</xdr:rowOff>
    </xdr:from>
    <xdr:ext cx="469744" cy="259045"/>
    <xdr:sp macro="" textlink="">
      <xdr:nvSpPr>
        <xdr:cNvPr id="371" name="テキスト ボックス 370"/>
        <xdr:cNvSpPr txBox="1"/>
      </xdr:nvSpPr>
      <xdr:spPr>
        <a:xfrm>
          <a:off x="9404427" y="1017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145923</xdr:rowOff>
    </xdr:from>
    <xdr:to>
      <xdr:col>12</xdr:col>
      <xdr:colOff>561975</xdr:colOff>
      <xdr:row>59</xdr:row>
      <xdr:rowOff>76073</xdr:rowOff>
    </xdr:to>
    <xdr:sp macro="" textlink="">
      <xdr:nvSpPr>
        <xdr:cNvPr id="372" name="円/楕円 371"/>
        <xdr:cNvSpPr/>
      </xdr:nvSpPr>
      <xdr:spPr>
        <a:xfrm>
          <a:off x="8699500" y="1009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67200</xdr:rowOff>
    </xdr:from>
    <xdr:ext cx="469744" cy="259045"/>
    <xdr:sp macro="" textlink="">
      <xdr:nvSpPr>
        <xdr:cNvPr id="373" name="テキスト ボックス 372"/>
        <xdr:cNvSpPr txBox="1"/>
      </xdr:nvSpPr>
      <xdr:spPr>
        <a:xfrm>
          <a:off x="8515427" y="1018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149022</xdr:rowOff>
    </xdr:from>
    <xdr:to>
      <xdr:col>11</xdr:col>
      <xdr:colOff>358775</xdr:colOff>
      <xdr:row>59</xdr:row>
      <xdr:rowOff>79172</xdr:rowOff>
    </xdr:to>
    <xdr:sp macro="" textlink="">
      <xdr:nvSpPr>
        <xdr:cNvPr id="374" name="円/楕円 373"/>
        <xdr:cNvSpPr/>
      </xdr:nvSpPr>
      <xdr:spPr>
        <a:xfrm>
          <a:off x="7810500" y="1009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70299</xdr:rowOff>
    </xdr:from>
    <xdr:ext cx="469744" cy="259045"/>
    <xdr:sp macro="" textlink="">
      <xdr:nvSpPr>
        <xdr:cNvPr id="375" name="テキスト ボックス 374"/>
        <xdr:cNvSpPr txBox="1"/>
      </xdr:nvSpPr>
      <xdr:spPr>
        <a:xfrm>
          <a:off x="7626427" y="10185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1,266</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137947</xdr:rowOff>
    </xdr:from>
    <xdr:to>
      <xdr:col>10</xdr:col>
      <xdr:colOff>155575</xdr:colOff>
      <xdr:row>59</xdr:row>
      <xdr:rowOff>68097</xdr:rowOff>
    </xdr:to>
    <xdr:sp macro="" textlink="">
      <xdr:nvSpPr>
        <xdr:cNvPr id="376" name="円/楕円 375"/>
        <xdr:cNvSpPr/>
      </xdr:nvSpPr>
      <xdr:spPr>
        <a:xfrm>
          <a:off x="6921500" y="10082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59224</xdr:rowOff>
    </xdr:from>
    <xdr:ext cx="469744" cy="259045"/>
    <xdr:sp macro="" textlink="">
      <xdr:nvSpPr>
        <xdr:cNvPr id="377" name="テキスト ボックス 376"/>
        <xdr:cNvSpPr txBox="1"/>
      </xdr:nvSpPr>
      <xdr:spPr>
        <a:xfrm>
          <a:off x="6737427" y="10174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162364</xdr:rowOff>
    </xdr:from>
    <xdr:to>
      <xdr:col>15</xdr:col>
      <xdr:colOff>180975</xdr:colOff>
      <xdr:row>78</xdr:row>
      <xdr:rowOff>74222</xdr:rowOff>
    </xdr:to>
    <xdr:cxnSp macro="">
      <xdr:nvCxnSpPr>
        <xdr:cNvPr id="408" name="直線コネクタ 407"/>
        <xdr:cNvCxnSpPr/>
      </xdr:nvCxnSpPr>
      <xdr:spPr>
        <a:xfrm>
          <a:off x="9639300" y="13364014"/>
          <a:ext cx="838200" cy="83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162364</xdr:rowOff>
    </xdr:from>
    <xdr:to>
      <xdr:col>14</xdr:col>
      <xdr:colOff>28575</xdr:colOff>
      <xdr:row>78</xdr:row>
      <xdr:rowOff>108480</xdr:rowOff>
    </xdr:to>
    <xdr:cxnSp macro="">
      <xdr:nvCxnSpPr>
        <xdr:cNvPr id="411" name="直線コネクタ 410"/>
        <xdr:cNvCxnSpPr/>
      </xdr:nvCxnSpPr>
      <xdr:spPr>
        <a:xfrm flipV="1">
          <a:off x="8750300" y="13364014"/>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108480</xdr:rowOff>
    </xdr:from>
    <xdr:to>
      <xdr:col>12</xdr:col>
      <xdr:colOff>511175</xdr:colOff>
      <xdr:row>78</xdr:row>
      <xdr:rowOff>125330</xdr:rowOff>
    </xdr:to>
    <xdr:cxnSp macro="">
      <xdr:nvCxnSpPr>
        <xdr:cNvPr id="414" name="直線コネクタ 413"/>
        <xdr:cNvCxnSpPr/>
      </xdr:nvCxnSpPr>
      <xdr:spPr>
        <a:xfrm flipV="1">
          <a:off x="7861300" y="13481580"/>
          <a:ext cx="889000" cy="1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129133</xdr:rowOff>
    </xdr:from>
    <xdr:to>
      <xdr:col>12</xdr:col>
      <xdr:colOff>561975</xdr:colOff>
      <xdr:row>77</xdr:row>
      <xdr:rowOff>59283</xdr:rowOff>
    </xdr:to>
    <xdr:sp macro="" textlink="">
      <xdr:nvSpPr>
        <xdr:cNvPr id="415" name="フローチャート : 判断 414"/>
        <xdr:cNvSpPr/>
      </xdr:nvSpPr>
      <xdr:spPr>
        <a:xfrm>
          <a:off x="8699500" y="1315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75811</xdr:rowOff>
    </xdr:from>
    <xdr:ext cx="534377" cy="259045"/>
    <xdr:sp macro="" textlink="">
      <xdr:nvSpPr>
        <xdr:cNvPr id="416" name="テキスト ボックス 415"/>
        <xdr:cNvSpPr txBox="1"/>
      </xdr:nvSpPr>
      <xdr:spPr>
        <a:xfrm>
          <a:off x="8483111" y="1293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13,268</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98813</xdr:rowOff>
    </xdr:from>
    <xdr:to>
      <xdr:col>11</xdr:col>
      <xdr:colOff>307975</xdr:colOff>
      <xdr:row>78</xdr:row>
      <xdr:rowOff>125330</xdr:rowOff>
    </xdr:to>
    <xdr:cxnSp macro="">
      <xdr:nvCxnSpPr>
        <xdr:cNvPr id="417" name="直線コネクタ 416"/>
        <xdr:cNvCxnSpPr/>
      </xdr:nvCxnSpPr>
      <xdr:spPr>
        <a:xfrm>
          <a:off x="6972300" y="1347191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139846</xdr:rowOff>
    </xdr:from>
    <xdr:to>
      <xdr:col>11</xdr:col>
      <xdr:colOff>358775</xdr:colOff>
      <xdr:row>77</xdr:row>
      <xdr:rowOff>69996</xdr:rowOff>
    </xdr:to>
    <xdr:sp macro="" textlink="">
      <xdr:nvSpPr>
        <xdr:cNvPr id="418" name="フローチャート : 判断 417"/>
        <xdr:cNvSpPr/>
      </xdr:nvSpPr>
      <xdr:spPr>
        <a:xfrm>
          <a:off x="7810500" y="131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86522</xdr:rowOff>
    </xdr:from>
    <xdr:ext cx="534377" cy="259045"/>
    <xdr:sp macro="" textlink="">
      <xdr:nvSpPr>
        <xdr:cNvPr id="419" name="テキスト ボックス 418"/>
        <xdr:cNvSpPr txBox="1"/>
      </xdr:nvSpPr>
      <xdr:spPr>
        <a:xfrm>
          <a:off x="7594111" y="1294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12,940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135175</xdr:rowOff>
    </xdr:from>
    <xdr:to>
      <xdr:col>10</xdr:col>
      <xdr:colOff>155575</xdr:colOff>
      <xdr:row>77</xdr:row>
      <xdr:rowOff>65325</xdr:rowOff>
    </xdr:to>
    <xdr:sp macro="" textlink="">
      <xdr:nvSpPr>
        <xdr:cNvPr id="420" name="フローチャート : 判断 419"/>
        <xdr:cNvSpPr/>
      </xdr:nvSpPr>
      <xdr:spPr>
        <a:xfrm>
          <a:off x="6921500" y="1316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81852</xdr:rowOff>
    </xdr:from>
    <xdr:ext cx="534377" cy="259045"/>
    <xdr:sp macro="" textlink="">
      <xdr:nvSpPr>
        <xdr:cNvPr id="421" name="テキスト ボックス 420"/>
        <xdr:cNvSpPr txBox="1"/>
      </xdr:nvSpPr>
      <xdr:spPr>
        <a:xfrm>
          <a:off x="6705111" y="12940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23422</xdr:rowOff>
    </xdr:from>
    <xdr:to>
      <xdr:col>15</xdr:col>
      <xdr:colOff>231775</xdr:colOff>
      <xdr:row>78</xdr:row>
      <xdr:rowOff>125022</xdr:rowOff>
    </xdr:to>
    <xdr:sp macro="" textlink="">
      <xdr:nvSpPr>
        <xdr:cNvPr id="427" name="円/楕円 426"/>
        <xdr:cNvSpPr/>
      </xdr:nvSpPr>
      <xdr:spPr>
        <a:xfrm>
          <a:off x="10426700" y="133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1849</xdr:rowOff>
    </xdr:from>
    <xdr:ext cx="469744" cy="259045"/>
    <xdr:sp macro="" textlink="">
      <xdr:nvSpPr>
        <xdr:cNvPr id="428" name="商工費該当値テキスト"/>
        <xdr:cNvSpPr txBox="1"/>
      </xdr:nvSpPr>
      <xdr:spPr>
        <a:xfrm>
          <a:off x="10528300" y="1337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6,005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111564</xdr:rowOff>
    </xdr:from>
    <xdr:to>
      <xdr:col>14</xdr:col>
      <xdr:colOff>79375</xdr:colOff>
      <xdr:row>78</xdr:row>
      <xdr:rowOff>41714</xdr:rowOff>
    </xdr:to>
    <xdr:sp macro="" textlink="">
      <xdr:nvSpPr>
        <xdr:cNvPr id="429" name="円/楕円 428"/>
        <xdr:cNvSpPr/>
      </xdr:nvSpPr>
      <xdr:spPr>
        <a:xfrm>
          <a:off x="9588500" y="1331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32841</xdr:rowOff>
    </xdr:from>
    <xdr:ext cx="469744" cy="259045"/>
    <xdr:sp macro="" textlink="">
      <xdr:nvSpPr>
        <xdr:cNvPr id="430" name="テキスト ボックス 429"/>
        <xdr:cNvSpPr txBox="1"/>
      </xdr:nvSpPr>
      <xdr:spPr>
        <a:xfrm>
          <a:off x="9404427" y="1340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57680</xdr:rowOff>
    </xdr:from>
    <xdr:to>
      <xdr:col>12</xdr:col>
      <xdr:colOff>561975</xdr:colOff>
      <xdr:row>78</xdr:row>
      <xdr:rowOff>159280</xdr:rowOff>
    </xdr:to>
    <xdr:sp macro="" textlink="">
      <xdr:nvSpPr>
        <xdr:cNvPr id="431" name="円/楕円 430"/>
        <xdr:cNvSpPr/>
      </xdr:nvSpPr>
      <xdr:spPr>
        <a:xfrm>
          <a:off x="8699500" y="13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150407</xdr:rowOff>
    </xdr:from>
    <xdr:ext cx="469744" cy="259045"/>
    <xdr:sp macro="" textlink="">
      <xdr:nvSpPr>
        <xdr:cNvPr id="432" name="テキスト ボックス 431"/>
        <xdr:cNvSpPr txBox="1"/>
      </xdr:nvSpPr>
      <xdr:spPr>
        <a:xfrm>
          <a:off x="8515427" y="1352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74530</xdr:rowOff>
    </xdr:from>
    <xdr:to>
      <xdr:col>11</xdr:col>
      <xdr:colOff>358775</xdr:colOff>
      <xdr:row>79</xdr:row>
      <xdr:rowOff>4680</xdr:rowOff>
    </xdr:to>
    <xdr:sp macro="" textlink="">
      <xdr:nvSpPr>
        <xdr:cNvPr id="433" name="円/楕円 432"/>
        <xdr:cNvSpPr/>
      </xdr:nvSpPr>
      <xdr:spPr>
        <a:xfrm>
          <a:off x="7810500" y="1344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167257</xdr:rowOff>
    </xdr:from>
    <xdr:ext cx="469744" cy="259045"/>
    <xdr:sp macro="" textlink="">
      <xdr:nvSpPr>
        <xdr:cNvPr id="434" name="テキスト ボックス 433"/>
        <xdr:cNvSpPr txBox="1"/>
      </xdr:nvSpPr>
      <xdr:spPr>
        <a:xfrm>
          <a:off x="7626427" y="1354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48013</xdr:rowOff>
    </xdr:from>
    <xdr:to>
      <xdr:col>10</xdr:col>
      <xdr:colOff>155575</xdr:colOff>
      <xdr:row>78</xdr:row>
      <xdr:rowOff>149613</xdr:rowOff>
    </xdr:to>
    <xdr:sp macro="" textlink="">
      <xdr:nvSpPr>
        <xdr:cNvPr id="435" name="円/楕円 434"/>
        <xdr:cNvSpPr/>
      </xdr:nvSpPr>
      <xdr:spPr>
        <a:xfrm>
          <a:off x="6921500" y="1342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140740</xdr:rowOff>
    </xdr:from>
    <xdr:ext cx="469744" cy="259045"/>
    <xdr:sp macro="" textlink="">
      <xdr:nvSpPr>
        <xdr:cNvPr id="436" name="テキスト ボックス 435"/>
        <xdr:cNvSpPr txBox="1"/>
      </xdr:nvSpPr>
      <xdr:spPr>
        <a:xfrm>
          <a:off x="6737427" y="1351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50,410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55958</xdr:rowOff>
    </xdr:from>
    <xdr:to>
      <xdr:col>15</xdr:col>
      <xdr:colOff>180975</xdr:colOff>
      <xdr:row>99</xdr:row>
      <xdr:rowOff>58167</xdr:rowOff>
    </xdr:to>
    <xdr:cxnSp macro="">
      <xdr:nvCxnSpPr>
        <xdr:cNvPr id="467" name="直線コネクタ 466"/>
        <xdr:cNvCxnSpPr/>
      </xdr:nvCxnSpPr>
      <xdr:spPr>
        <a:xfrm>
          <a:off x="9639300" y="17029508"/>
          <a:ext cx="838200" cy="2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55958</xdr:rowOff>
    </xdr:from>
    <xdr:to>
      <xdr:col>14</xdr:col>
      <xdr:colOff>28575</xdr:colOff>
      <xdr:row>99</xdr:row>
      <xdr:rowOff>56674</xdr:rowOff>
    </xdr:to>
    <xdr:cxnSp macro="">
      <xdr:nvCxnSpPr>
        <xdr:cNvPr id="470" name="直線コネクタ 469"/>
        <xdr:cNvCxnSpPr/>
      </xdr:nvCxnSpPr>
      <xdr:spPr>
        <a:xfrm flipV="1">
          <a:off x="8750300" y="17029508"/>
          <a:ext cx="889000" cy="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56674</xdr:rowOff>
    </xdr:from>
    <xdr:to>
      <xdr:col>12</xdr:col>
      <xdr:colOff>511175</xdr:colOff>
      <xdr:row>99</xdr:row>
      <xdr:rowOff>57514</xdr:rowOff>
    </xdr:to>
    <xdr:cxnSp macro="">
      <xdr:nvCxnSpPr>
        <xdr:cNvPr id="473" name="直線コネクタ 472"/>
        <xdr:cNvCxnSpPr/>
      </xdr:nvCxnSpPr>
      <xdr:spPr>
        <a:xfrm flipV="1">
          <a:off x="7861300" y="17030224"/>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131457</xdr:rowOff>
    </xdr:from>
    <xdr:to>
      <xdr:col>12</xdr:col>
      <xdr:colOff>561975</xdr:colOff>
      <xdr:row>99</xdr:row>
      <xdr:rowOff>61607</xdr:rowOff>
    </xdr:to>
    <xdr:sp macro="" textlink="">
      <xdr:nvSpPr>
        <xdr:cNvPr id="474" name="フローチャート : 判断 473"/>
        <xdr:cNvSpPr/>
      </xdr:nvSpPr>
      <xdr:spPr>
        <a:xfrm>
          <a:off x="8699500" y="169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78134</xdr:rowOff>
    </xdr:from>
    <xdr:ext cx="534377" cy="259045"/>
    <xdr:sp macro="" textlink="">
      <xdr:nvSpPr>
        <xdr:cNvPr id="475" name="テキスト ボックス 474"/>
        <xdr:cNvSpPr txBox="1"/>
      </xdr:nvSpPr>
      <xdr:spPr>
        <a:xfrm>
          <a:off x="8483111" y="1670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53,937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55603</xdr:rowOff>
    </xdr:from>
    <xdr:to>
      <xdr:col>11</xdr:col>
      <xdr:colOff>307975</xdr:colOff>
      <xdr:row>99</xdr:row>
      <xdr:rowOff>57514</xdr:rowOff>
    </xdr:to>
    <xdr:cxnSp macro="">
      <xdr:nvCxnSpPr>
        <xdr:cNvPr id="476" name="直線コネクタ 475"/>
        <xdr:cNvCxnSpPr/>
      </xdr:nvCxnSpPr>
      <xdr:spPr>
        <a:xfrm>
          <a:off x="6972300" y="17029153"/>
          <a:ext cx="889000" cy="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126971</xdr:rowOff>
    </xdr:from>
    <xdr:to>
      <xdr:col>11</xdr:col>
      <xdr:colOff>358775</xdr:colOff>
      <xdr:row>99</xdr:row>
      <xdr:rowOff>57121</xdr:rowOff>
    </xdr:to>
    <xdr:sp macro="" textlink="">
      <xdr:nvSpPr>
        <xdr:cNvPr id="477" name="フローチャート : 判断 476"/>
        <xdr:cNvSpPr/>
      </xdr:nvSpPr>
      <xdr:spPr>
        <a:xfrm>
          <a:off x="7810500" y="16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73648</xdr:rowOff>
    </xdr:from>
    <xdr:ext cx="534377" cy="259045"/>
    <xdr:sp macro="" textlink="">
      <xdr:nvSpPr>
        <xdr:cNvPr id="478" name="テキスト ボックス 477"/>
        <xdr:cNvSpPr txBox="1"/>
      </xdr:nvSpPr>
      <xdr:spPr>
        <a:xfrm>
          <a:off x="7594111" y="167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56,685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139278</xdr:rowOff>
    </xdr:from>
    <xdr:to>
      <xdr:col>10</xdr:col>
      <xdr:colOff>155575</xdr:colOff>
      <xdr:row>99</xdr:row>
      <xdr:rowOff>69428</xdr:rowOff>
    </xdr:to>
    <xdr:sp macro="" textlink="">
      <xdr:nvSpPr>
        <xdr:cNvPr id="479" name="フローチャート : 判断 478"/>
        <xdr:cNvSpPr/>
      </xdr:nvSpPr>
      <xdr:spPr>
        <a:xfrm>
          <a:off x="6921500" y="1694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85955</xdr:rowOff>
    </xdr:from>
    <xdr:ext cx="534377" cy="259045"/>
    <xdr:sp macro="" textlink="">
      <xdr:nvSpPr>
        <xdr:cNvPr id="480" name="テキスト ボックス 479"/>
        <xdr:cNvSpPr txBox="1"/>
      </xdr:nvSpPr>
      <xdr:spPr>
        <a:xfrm>
          <a:off x="6705111" y="1671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49,147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7367</xdr:rowOff>
    </xdr:from>
    <xdr:to>
      <xdr:col>15</xdr:col>
      <xdr:colOff>231775</xdr:colOff>
      <xdr:row>99</xdr:row>
      <xdr:rowOff>108967</xdr:rowOff>
    </xdr:to>
    <xdr:sp macro="" textlink="">
      <xdr:nvSpPr>
        <xdr:cNvPr id="486" name="円/楕円 485"/>
        <xdr:cNvSpPr/>
      </xdr:nvSpPr>
      <xdr:spPr>
        <a:xfrm>
          <a:off x="10426700" y="169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114295</xdr:rowOff>
    </xdr:from>
    <xdr:ext cx="534377" cy="259045"/>
    <xdr:sp macro="" textlink="">
      <xdr:nvSpPr>
        <xdr:cNvPr id="487" name="土木費該当値テキスト"/>
        <xdr:cNvSpPr txBox="1"/>
      </xdr:nvSpPr>
      <xdr:spPr>
        <a:xfrm>
          <a:off x="10528300" y="169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24,933</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5158</xdr:rowOff>
    </xdr:from>
    <xdr:to>
      <xdr:col>14</xdr:col>
      <xdr:colOff>79375</xdr:colOff>
      <xdr:row>99</xdr:row>
      <xdr:rowOff>106758</xdr:rowOff>
    </xdr:to>
    <xdr:sp macro="" textlink="">
      <xdr:nvSpPr>
        <xdr:cNvPr id="488" name="円/楕円 487"/>
        <xdr:cNvSpPr/>
      </xdr:nvSpPr>
      <xdr:spPr>
        <a:xfrm>
          <a:off x="9588500" y="1697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97885</xdr:rowOff>
    </xdr:from>
    <xdr:ext cx="534377" cy="259045"/>
    <xdr:sp macro="" textlink="">
      <xdr:nvSpPr>
        <xdr:cNvPr id="489" name="テキスト ボックス 488"/>
        <xdr:cNvSpPr txBox="1"/>
      </xdr:nvSpPr>
      <xdr:spPr>
        <a:xfrm>
          <a:off x="9372111" y="170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26,286</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5874</xdr:rowOff>
    </xdr:from>
    <xdr:to>
      <xdr:col>12</xdr:col>
      <xdr:colOff>561975</xdr:colOff>
      <xdr:row>99</xdr:row>
      <xdr:rowOff>107474</xdr:rowOff>
    </xdr:to>
    <xdr:sp macro="" textlink="">
      <xdr:nvSpPr>
        <xdr:cNvPr id="490" name="円/楕円 489"/>
        <xdr:cNvSpPr/>
      </xdr:nvSpPr>
      <xdr:spPr>
        <a:xfrm>
          <a:off x="8699500" y="1697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98601</xdr:rowOff>
    </xdr:from>
    <xdr:ext cx="534377" cy="259045"/>
    <xdr:sp macro="" textlink="">
      <xdr:nvSpPr>
        <xdr:cNvPr id="491" name="テキスト ボックス 490"/>
        <xdr:cNvSpPr txBox="1"/>
      </xdr:nvSpPr>
      <xdr:spPr>
        <a:xfrm>
          <a:off x="8483111" y="1707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25,847</a:t>
          </a:r>
          <a:endParaRPr kumimoji="1" lang="ja-JP" altLang="en-US" sz="1000" b="1">
            <a:solidFill>
              <a:srgbClr val="FF0000"/>
            </a:solidFill>
            <a:latin typeface="ＭＳ Ｐゴシック"/>
          </a:endParaRPr>
        </a:p>
      </xdr:txBody>
    </xdr:sp>
    <xdr:clientData/>
  </xdr:oneCellAnchor>
  <xdr:twoCellAnchor>
    <xdr:from>
      <xdr:col>11</xdr:col>
      <xdr:colOff>257175</xdr:colOff>
      <xdr:row>99</xdr:row>
      <xdr:rowOff>6714</xdr:rowOff>
    </xdr:from>
    <xdr:to>
      <xdr:col>11</xdr:col>
      <xdr:colOff>358775</xdr:colOff>
      <xdr:row>99</xdr:row>
      <xdr:rowOff>108314</xdr:rowOff>
    </xdr:to>
    <xdr:sp macro="" textlink="">
      <xdr:nvSpPr>
        <xdr:cNvPr id="492" name="円/楕円 491"/>
        <xdr:cNvSpPr/>
      </xdr:nvSpPr>
      <xdr:spPr>
        <a:xfrm>
          <a:off x="7810500" y="1698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99441</xdr:rowOff>
    </xdr:from>
    <xdr:ext cx="534377" cy="259045"/>
    <xdr:sp macro="" textlink="">
      <xdr:nvSpPr>
        <xdr:cNvPr id="493" name="テキスト ボックス 492"/>
        <xdr:cNvSpPr txBox="1"/>
      </xdr:nvSpPr>
      <xdr:spPr>
        <a:xfrm>
          <a:off x="7594111" y="1707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25,332</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4803</xdr:rowOff>
    </xdr:from>
    <xdr:to>
      <xdr:col>10</xdr:col>
      <xdr:colOff>155575</xdr:colOff>
      <xdr:row>99</xdr:row>
      <xdr:rowOff>106403</xdr:rowOff>
    </xdr:to>
    <xdr:sp macro="" textlink="">
      <xdr:nvSpPr>
        <xdr:cNvPr id="494" name="円/楕円 493"/>
        <xdr:cNvSpPr/>
      </xdr:nvSpPr>
      <xdr:spPr>
        <a:xfrm>
          <a:off x="6921500" y="16978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97530</xdr:rowOff>
    </xdr:from>
    <xdr:ext cx="534377" cy="259045"/>
    <xdr:sp macro="" textlink="">
      <xdr:nvSpPr>
        <xdr:cNvPr id="495" name="テキスト ボックス 494"/>
        <xdr:cNvSpPr txBox="1"/>
      </xdr:nvSpPr>
      <xdr:spPr>
        <a:xfrm>
          <a:off x="6705111" y="17071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26,503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12,186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13151</xdr:rowOff>
    </xdr:from>
    <xdr:to>
      <xdr:col>23</xdr:col>
      <xdr:colOff>517525</xdr:colOff>
      <xdr:row>38</xdr:row>
      <xdr:rowOff>28696</xdr:rowOff>
    </xdr:to>
    <xdr:cxnSp macro="">
      <xdr:nvCxnSpPr>
        <xdr:cNvPr id="524" name="直線コネクタ 523"/>
        <xdr:cNvCxnSpPr/>
      </xdr:nvCxnSpPr>
      <xdr:spPr>
        <a:xfrm flipV="1">
          <a:off x="15481300" y="6528251"/>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17418</xdr:rowOff>
    </xdr:from>
    <xdr:to>
      <xdr:col>22</xdr:col>
      <xdr:colOff>365125</xdr:colOff>
      <xdr:row>38</xdr:row>
      <xdr:rowOff>28696</xdr:rowOff>
    </xdr:to>
    <xdr:cxnSp macro="">
      <xdr:nvCxnSpPr>
        <xdr:cNvPr id="527" name="直線コネクタ 526"/>
        <xdr:cNvCxnSpPr/>
      </xdr:nvCxnSpPr>
      <xdr:spPr>
        <a:xfrm>
          <a:off x="14592300" y="6532518"/>
          <a:ext cx="889000" cy="1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17418</xdr:rowOff>
    </xdr:from>
    <xdr:to>
      <xdr:col>21</xdr:col>
      <xdr:colOff>161925</xdr:colOff>
      <xdr:row>38</xdr:row>
      <xdr:rowOff>33020</xdr:rowOff>
    </xdr:to>
    <xdr:cxnSp macro="">
      <xdr:nvCxnSpPr>
        <xdr:cNvPr id="530" name="直線コネクタ 529"/>
        <xdr:cNvCxnSpPr/>
      </xdr:nvCxnSpPr>
      <xdr:spPr>
        <a:xfrm flipV="1">
          <a:off x="13703300" y="6532518"/>
          <a:ext cx="889000" cy="1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34722</xdr:rowOff>
    </xdr:from>
    <xdr:to>
      <xdr:col>21</xdr:col>
      <xdr:colOff>212725</xdr:colOff>
      <xdr:row>36</xdr:row>
      <xdr:rowOff>136322</xdr:rowOff>
    </xdr:to>
    <xdr:sp macro="" textlink="">
      <xdr:nvSpPr>
        <xdr:cNvPr id="531" name="フローチャート : 判断 530"/>
        <xdr:cNvSpPr/>
      </xdr:nvSpPr>
      <xdr:spPr>
        <a:xfrm>
          <a:off x="14541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152849</xdr:rowOff>
    </xdr:from>
    <xdr:ext cx="534377" cy="259045"/>
    <xdr:sp macro="" textlink="">
      <xdr:nvSpPr>
        <xdr:cNvPr id="532" name="テキスト ボックス 531"/>
        <xdr:cNvSpPr txBox="1"/>
      </xdr:nvSpPr>
      <xdr:spPr>
        <a:xfrm>
          <a:off x="14325111" y="598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24,844</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29572</xdr:rowOff>
    </xdr:from>
    <xdr:to>
      <xdr:col>19</xdr:col>
      <xdr:colOff>644525</xdr:colOff>
      <xdr:row>38</xdr:row>
      <xdr:rowOff>33020</xdr:rowOff>
    </xdr:to>
    <xdr:cxnSp macro="">
      <xdr:nvCxnSpPr>
        <xdr:cNvPr id="533" name="直線コネクタ 532"/>
        <xdr:cNvCxnSpPr/>
      </xdr:nvCxnSpPr>
      <xdr:spPr>
        <a:xfrm>
          <a:off x="12814300" y="6544672"/>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46038</xdr:rowOff>
    </xdr:from>
    <xdr:to>
      <xdr:col>20</xdr:col>
      <xdr:colOff>9525</xdr:colOff>
      <xdr:row>36</xdr:row>
      <xdr:rowOff>147638</xdr:rowOff>
    </xdr:to>
    <xdr:sp macro="" textlink="">
      <xdr:nvSpPr>
        <xdr:cNvPr id="534" name="フローチャート : 判断 533"/>
        <xdr:cNvSpPr/>
      </xdr:nvSpPr>
      <xdr:spPr>
        <a:xfrm>
          <a:off x="13652500" y="6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164165</xdr:rowOff>
    </xdr:from>
    <xdr:ext cx="534377" cy="259045"/>
    <xdr:sp macro="" textlink="">
      <xdr:nvSpPr>
        <xdr:cNvPr id="535" name="テキスト ボックス 534"/>
        <xdr:cNvSpPr txBox="1"/>
      </xdr:nvSpPr>
      <xdr:spPr>
        <a:xfrm>
          <a:off x="13436111" y="599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24,250</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86252</xdr:rowOff>
    </xdr:from>
    <xdr:to>
      <xdr:col>18</xdr:col>
      <xdr:colOff>492125</xdr:colOff>
      <xdr:row>37</xdr:row>
      <xdr:rowOff>16402</xdr:rowOff>
    </xdr:to>
    <xdr:sp macro="" textlink="">
      <xdr:nvSpPr>
        <xdr:cNvPr id="536" name="フローチャート : 判断 535"/>
        <xdr:cNvSpPr/>
      </xdr:nvSpPr>
      <xdr:spPr>
        <a:xfrm>
          <a:off x="12763500" y="6258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32929</xdr:rowOff>
    </xdr:from>
    <xdr:ext cx="534377" cy="259045"/>
    <xdr:sp macro="" textlink="">
      <xdr:nvSpPr>
        <xdr:cNvPr id="537" name="テキスト ボックス 536"/>
        <xdr:cNvSpPr txBox="1"/>
      </xdr:nvSpPr>
      <xdr:spPr>
        <a:xfrm>
          <a:off x="12547111" y="60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22,139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133801</xdr:rowOff>
    </xdr:from>
    <xdr:to>
      <xdr:col>23</xdr:col>
      <xdr:colOff>568325</xdr:colOff>
      <xdr:row>38</xdr:row>
      <xdr:rowOff>63951</xdr:rowOff>
    </xdr:to>
    <xdr:sp macro="" textlink="">
      <xdr:nvSpPr>
        <xdr:cNvPr id="543" name="円/楕円 542"/>
        <xdr:cNvSpPr/>
      </xdr:nvSpPr>
      <xdr:spPr>
        <a:xfrm>
          <a:off x="16268700" y="647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48728</xdr:rowOff>
    </xdr:from>
    <xdr:ext cx="534377" cy="259045"/>
    <xdr:sp macro="" textlink="">
      <xdr:nvSpPr>
        <xdr:cNvPr id="544" name="消防費該当値テキスト"/>
        <xdr:cNvSpPr txBox="1"/>
      </xdr:nvSpPr>
      <xdr:spPr>
        <a:xfrm>
          <a:off x="16370300" y="639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10,643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149346</xdr:rowOff>
    </xdr:from>
    <xdr:to>
      <xdr:col>22</xdr:col>
      <xdr:colOff>415925</xdr:colOff>
      <xdr:row>38</xdr:row>
      <xdr:rowOff>79496</xdr:rowOff>
    </xdr:to>
    <xdr:sp macro="" textlink="">
      <xdr:nvSpPr>
        <xdr:cNvPr id="545" name="円/楕円 544"/>
        <xdr:cNvSpPr/>
      </xdr:nvSpPr>
      <xdr:spPr>
        <a:xfrm>
          <a:off x="15430500" y="64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70623</xdr:rowOff>
    </xdr:from>
    <xdr:ext cx="469744" cy="259045"/>
    <xdr:sp macro="" textlink="">
      <xdr:nvSpPr>
        <xdr:cNvPr id="546" name="テキスト ボックス 545"/>
        <xdr:cNvSpPr txBox="1"/>
      </xdr:nvSpPr>
      <xdr:spPr>
        <a:xfrm>
          <a:off x="15246427" y="6585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9,827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138068</xdr:rowOff>
    </xdr:from>
    <xdr:to>
      <xdr:col>21</xdr:col>
      <xdr:colOff>212725</xdr:colOff>
      <xdr:row>38</xdr:row>
      <xdr:rowOff>68218</xdr:rowOff>
    </xdr:to>
    <xdr:sp macro="" textlink="">
      <xdr:nvSpPr>
        <xdr:cNvPr id="547" name="円/楕円 546"/>
        <xdr:cNvSpPr/>
      </xdr:nvSpPr>
      <xdr:spPr>
        <a:xfrm>
          <a:off x="14541500" y="648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59345</xdr:rowOff>
    </xdr:from>
    <xdr:ext cx="534377" cy="259045"/>
    <xdr:sp macro="" textlink="">
      <xdr:nvSpPr>
        <xdr:cNvPr id="548" name="テキスト ボックス 547"/>
        <xdr:cNvSpPr txBox="1"/>
      </xdr:nvSpPr>
      <xdr:spPr>
        <a:xfrm>
          <a:off x="14325111" y="657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10,419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153670</xdr:rowOff>
    </xdr:from>
    <xdr:to>
      <xdr:col>20</xdr:col>
      <xdr:colOff>9525</xdr:colOff>
      <xdr:row>38</xdr:row>
      <xdr:rowOff>83820</xdr:rowOff>
    </xdr:to>
    <xdr:sp macro="" textlink="">
      <xdr:nvSpPr>
        <xdr:cNvPr id="549" name="円/楕円 548"/>
        <xdr:cNvSpPr/>
      </xdr:nvSpPr>
      <xdr:spPr>
        <a:xfrm>
          <a:off x="13652500" y="649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74947</xdr:rowOff>
    </xdr:from>
    <xdr:ext cx="469744" cy="259045"/>
    <xdr:sp macro="" textlink="">
      <xdr:nvSpPr>
        <xdr:cNvPr id="550" name="テキスト ボックス 549"/>
        <xdr:cNvSpPr txBox="1"/>
      </xdr:nvSpPr>
      <xdr:spPr>
        <a:xfrm>
          <a:off x="13468427" y="659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150222</xdr:rowOff>
    </xdr:from>
    <xdr:to>
      <xdr:col>18</xdr:col>
      <xdr:colOff>492125</xdr:colOff>
      <xdr:row>38</xdr:row>
      <xdr:rowOff>80372</xdr:rowOff>
    </xdr:to>
    <xdr:sp macro="" textlink="">
      <xdr:nvSpPr>
        <xdr:cNvPr id="551" name="円/楕円 550"/>
        <xdr:cNvSpPr/>
      </xdr:nvSpPr>
      <xdr:spPr>
        <a:xfrm>
          <a:off x="12763500" y="64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71499</xdr:rowOff>
    </xdr:from>
    <xdr:ext cx="469744" cy="259045"/>
    <xdr:sp macro="" textlink="">
      <xdr:nvSpPr>
        <xdr:cNvPr id="552" name="テキスト ボックス 551"/>
        <xdr:cNvSpPr txBox="1"/>
      </xdr:nvSpPr>
      <xdr:spPr>
        <a:xfrm>
          <a:off x="12579427" y="658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38,385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1" name="テキスト ボックス 57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3" name="テキスト ボックス 57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155359</xdr:rowOff>
    </xdr:from>
    <xdr:to>
      <xdr:col>23</xdr:col>
      <xdr:colOff>516889</xdr:colOff>
      <xdr:row>59</xdr:row>
      <xdr:rowOff>50356</xdr:rowOff>
    </xdr:to>
    <xdr:cxnSp macro="">
      <xdr:nvCxnSpPr>
        <xdr:cNvPr id="577" name="直線コネクタ 576"/>
        <xdr:cNvCxnSpPr/>
      </xdr:nvCxnSpPr>
      <xdr:spPr>
        <a:xfrm flipV="1">
          <a:off x="16317595" y="8899309"/>
          <a:ext cx="1269" cy="12665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54183</xdr:rowOff>
    </xdr:from>
    <xdr:ext cx="534377" cy="259045"/>
    <xdr:sp macro="" textlink="">
      <xdr:nvSpPr>
        <xdr:cNvPr id="578" name="教育費最小値テキスト"/>
        <xdr:cNvSpPr txBox="1"/>
      </xdr:nvSpPr>
      <xdr:spPr>
        <a:xfrm>
          <a:off x="16370300" y="10169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50356</xdr:rowOff>
    </xdr:from>
    <xdr:to>
      <xdr:col>23</xdr:col>
      <xdr:colOff>606425</xdr:colOff>
      <xdr:row>59</xdr:row>
      <xdr:rowOff>50356</xdr:rowOff>
    </xdr:to>
    <xdr:cxnSp macro="">
      <xdr:nvCxnSpPr>
        <xdr:cNvPr id="579" name="直線コネクタ 578"/>
        <xdr:cNvCxnSpPr/>
      </xdr:nvCxnSpPr>
      <xdr:spPr>
        <a:xfrm>
          <a:off x="16230600" y="1016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102036</xdr:rowOff>
    </xdr:from>
    <xdr:ext cx="599010" cy="259045"/>
    <xdr:sp macro="" textlink="">
      <xdr:nvSpPr>
        <xdr:cNvPr id="580" name="教育費最大値テキスト"/>
        <xdr:cNvSpPr txBox="1"/>
      </xdr:nvSpPr>
      <xdr:spPr>
        <a:xfrm>
          <a:off x="16370300" y="8674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51</xdr:row>
      <xdr:rowOff>155359</xdr:rowOff>
    </xdr:from>
    <xdr:to>
      <xdr:col>23</xdr:col>
      <xdr:colOff>606425</xdr:colOff>
      <xdr:row>51</xdr:row>
      <xdr:rowOff>155359</xdr:rowOff>
    </xdr:to>
    <xdr:cxnSp macro="">
      <xdr:nvCxnSpPr>
        <xdr:cNvPr id="581" name="直線コネクタ 580"/>
        <xdr:cNvCxnSpPr/>
      </xdr:nvCxnSpPr>
      <xdr:spPr>
        <a:xfrm>
          <a:off x="16230600" y="8899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20079</xdr:rowOff>
    </xdr:from>
    <xdr:to>
      <xdr:col>23</xdr:col>
      <xdr:colOff>517525</xdr:colOff>
      <xdr:row>59</xdr:row>
      <xdr:rowOff>25933</xdr:rowOff>
    </xdr:to>
    <xdr:cxnSp macro="">
      <xdr:nvCxnSpPr>
        <xdr:cNvPr id="582" name="直線コネクタ 581"/>
        <xdr:cNvCxnSpPr/>
      </xdr:nvCxnSpPr>
      <xdr:spPr>
        <a:xfrm>
          <a:off x="15481300" y="10135629"/>
          <a:ext cx="838200" cy="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74578</xdr:rowOff>
    </xdr:from>
    <xdr:ext cx="534377" cy="259045"/>
    <xdr:sp macro="" textlink="">
      <xdr:nvSpPr>
        <xdr:cNvPr id="583" name="教育費平均値テキスト"/>
        <xdr:cNvSpPr txBox="1"/>
      </xdr:nvSpPr>
      <xdr:spPr>
        <a:xfrm>
          <a:off x="16370300" y="9675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51701</xdr:rowOff>
    </xdr:from>
    <xdr:to>
      <xdr:col>23</xdr:col>
      <xdr:colOff>568325</xdr:colOff>
      <xdr:row>57</xdr:row>
      <xdr:rowOff>153301</xdr:rowOff>
    </xdr:to>
    <xdr:sp macro="" textlink="">
      <xdr:nvSpPr>
        <xdr:cNvPr id="584" name="フローチャート : 判断 583"/>
        <xdr:cNvSpPr/>
      </xdr:nvSpPr>
      <xdr:spPr>
        <a:xfrm>
          <a:off x="16268700" y="9824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20079</xdr:rowOff>
    </xdr:from>
    <xdr:to>
      <xdr:col>22</xdr:col>
      <xdr:colOff>365125</xdr:colOff>
      <xdr:row>59</xdr:row>
      <xdr:rowOff>30976</xdr:rowOff>
    </xdr:to>
    <xdr:cxnSp macro="">
      <xdr:nvCxnSpPr>
        <xdr:cNvPr id="585" name="直線コネクタ 584"/>
        <xdr:cNvCxnSpPr/>
      </xdr:nvCxnSpPr>
      <xdr:spPr>
        <a:xfrm flipV="1">
          <a:off x="14592300" y="10135629"/>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169659</xdr:rowOff>
    </xdr:from>
    <xdr:to>
      <xdr:col>22</xdr:col>
      <xdr:colOff>415925</xdr:colOff>
      <xdr:row>57</xdr:row>
      <xdr:rowOff>99809</xdr:rowOff>
    </xdr:to>
    <xdr:sp macro="" textlink="">
      <xdr:nvSpPr>
        <xdr:cNvPr id="586" name="フローチャート : 判断 585"/>
        <xdr:cNvSpPr/>
      </xdr:nvSpPr>
      <xdr:spPr>
        <a:xfrm>
          <a:off x="15430500" y="977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116336</xdr:rowOff>
    </xdr:from>
    <xdr:ext cx="534377" cy="259045"/>
    <xdr:sp macro="" textlink="">
      <xdr:nvSpPr>
        <xdr:cNvPr id="587" name="テキスト ボックス 586"/>
        <xdr:cNvSpPr txBox="1"/>
      </xdr:nvSpPr>
      <xdr:spPr>
        <a:xfrm>
          <a:off x="15214111" y="954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9411</xdr:rowOff>
    </xdr:from>
    <xdr:to>
      <xdr:col>21</xdr:col>
      <xdr:colOff>161925</xdr:colOff>
      <xdr:row>59</xdr:row>
      <xdr:rowOff>30976</xdr:rowOff>
    </xdr:to>
    <xdr:cxnSp macro="">
      <xdr:nvCxnSpPr>
        <xdr:cNvPr id="588" name="直線コネクタ 587"/>
        <xdr:cNvCxnSpPr/>
      </xdr:nvCxnSpPr>
      <xdr:spPr>
        <a:xfrm>
          <a:off x="13703300" y="10124961"/>
          <a:ext cx="889000" cy="2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30493</xdr:rowOff>
    </xdr:from>
    <xdr:to>
      <xdr:col>21</xdr:col>
      <xdr:colOff>212725</xdr:colOff>
      <xdr:row>57</xdr:row>
      <xdr:rowOff>132093</xdr:rowOff>
    </xdr:to>
    <xdr:sp macro="" textlink="">
      <xdr:nvSpPr>
        <xdr:cNvPr id="589" name="フローチャート : 判断 588"/>
        <xdr:cNvSpPr/>
      </xdr:nvSpPr>
      <xdr:spPr>
        <a:xfrm>
          <a:off x="14541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148620</xdr:rowOff>
    </xdr:from>
    <xdr:ext cx="534377" cy="259045"/>
    <xdr:sp macro="" textlink="">
      <xdr:nvSpPr>
        <xdr:cNvPr id="590" name="テキスト ボックス 589"/>
        <xdr:cNvSpPr txBox="1"/>
      </xdr:nvSpPr>
      <xdr:spPr>
        <a:xfrm>
          <a:off x="14325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54,099</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9411</xdr:rowOff>
    </xdr:from>
    <xdr:to>
      <xdr:col>19</xdr:col>
      <xdr:colOff>644525</xdr:colOff>
      <xdr:row>59</xdr:row>
      <xdr:rowOff>84709</xdr:rowOff>
    </xdr:to>
    <xdr:cxnSp macro="">
      <xdr:nvCxnSpPr>
        <xdr:cNvPr id="591" name="直線コネクタ 590"/>
        <xdr:cNvCxnSpPr/>
      </xdr:nvCxnSpPr>
      <xdr:spPr>
        <a:xfrm flipV="1">
          <a:off x="12814300" y="10124961"/>
          <a:ext cx="889000" cy="7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167501</xdr:rowOff>
    </xdr:from>
    <xdr:to>
      <xdr:col>20</xdr:col>
      <xdr:colOff>9525</xdr:colOff>
      <xdr:row>57</xdr:row>
      <xdr:rowOff>97651</xdr:rowOff>
    </xdr:to>
    <xdr:sp macro="" textlink="">
      <xdr:nvSpPr>
        <xdr:cNvPr id="592" name="フローチャート : 判断 591"/>
        <xdr:cNvSpPr/>
      </xdr:nvSpPr>
      <xdr:spPr>
        <a:xfrm>
          <a:off x="13652500" y="9768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114178</xdr:rowOff>
    </xdr:from>
    <xdr:ext cx="534377" cy="259045"/>
    <xdr:sp macro="" textlink="">
      <xdr:nvSpPr>
        <xdr:cNvPr id="593" name="テキスト ボックス 592"/>
        <xdr:cNvSpPr txBox="1"/>
      </xdr:nvSpPr>
      <xdr:spPr>
        <a:xfrm>
          <a:off x="13436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56,811</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17679</xdr:rowOff>
    </xdr:from>
    <xdr:to>
      <xdr:col>18</xdr:col>
      <xdr:colOff>492125</xdr:colOff>
      <xdr:row>57</xdr:row>
      <xdr:rowOff>119279</xdr:rowOff>
    </xdr:to>
    <xdr:sp macro="" textlink="">
      <xdr:nvSpPr>
        <xdr:cNvPr id="594" name="フローチャート : 判断 593"/>
        <xdr:cNvSpPr/>
      </xdr:nvSpPr>
      <xdr:spPr>
        <a:xfrm>
          <a:off x="12763500" y="979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135806</xdr:rowOff>
    </xdr:from>
    <xdr:ext cx="534377" cy="259045"/>
    <xdr:sp macro="" textlink="">
      <xdr:nvSpPr>
        <xdr:cNvPr id="595" name="テキスト ボックス 594"/>
        <xdr:cNvSpPr txBox="1"/>
      </xdr:nvSpPr>
      <xdr:spPr>
        <a:xfrm>
          <a:off x="12547111" y="95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146583</xdr:rowOff>
    </xdr:from>
    <xdr:to>
      <xdr:col>23</xdr:col>
      <xdr:colOff>568325</xdr:colOff>
      <xdr:row>59</xdr:row>
      <xdr:rowOff>76733</xdr:rowOff>
    </xdr:to>
    <xdr:sp macro="" textlink="">
      <xdr:nvSpPr>
        <xdr:cNvPr id="601" name="円/楕円 600"/>
        <xdr:cNvSpPr/>
      </xdr:nvSpPr>
      <xdr:spPr>
        <a:xfrm>
          <a:off x="16268700" y="10090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61510</xdr:rowOff>
    </xdr:from>
    <xdr:ext cx="534377" cy="259045"/>
    <xdr:sp macro="" textlink="">
      <xdr:nvSpPr>
        <xdr:cNvPr id="602" name="教育費該当値テキスト"/>
        <xdr:cNvSpPr txBox="1"/>
      </xdr:nvSpPr>
      <xdr:spPr>
        <a:xfrm>
          <a:off x="16370300" y="1000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140729</xdr:rowOff>
    </xdr:from>
    <xdr:to>
      <xdr:col>22</xdr:col>
      <xdr:colOff>415925</xdr:colOff>
      <xdr:row>59</xdr:row>
      <xdr:rowOff>70879</xdr:rowOff>
    </xdr:to>
    <xdr:sp macro="" textlink="">
      <xdr:nvSpPr>
        <xdr:cNvPr id="603" name="円/楕円 602"/>
        <xdr:cNvSpPr/>
      </xdr:nvSpPr>
      <xdr:spPr>
        <a:xfrm>
          <a:off x="15430500" y="10084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59</xdr:row>
      <xdr:rowOff>62006</xdr:rowOff>
    </xdr:from>
    <xdr:ext cx="534377" cy="259045"/>
    <xdr:sp macro="" textlink="">
      <xdr:nvSpPr>
        <xdr:cNvPr id="604" name="テキスト ボックス 603"/>
        <xdr:cNvSpPr txBox="1"/>
      </xdr:nvSpPr>
      <xdr:spPr>
        <a:xfrm>
          <a:off x="15214111" y="1017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151626</xdr:rowOff>
    </xdr:from>
    <xdr:to>
      <xdr:col>21</xdr:col>
      <xdr:colOff>212725</xdr:colOff>
      <xdr:row>59</xdr:row>
      <xdr:rowOff>81776</xdr:rowOff>
    </xdr:to>
    <xdr:sp macro="" textlink="">
      <xdr:nvSpPr>
        <xdr:cNvPr id="605" name="円/楕円 604"/>
        <xdr:cNvSpPr/>
      </xdr:nvSpPr>
      <xdr:spPr>
        <a:xfrm>
          <a:off x="14541500" y="1009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59</xdr:row>
      <xdr:rowOff>72903</xdr:rowOff>
    </xdr:from>
    <xdr:ext cx="534377" cy="259045"/>
    <xdr:sp macro="" textlink="">
      <xdr:nvSpPr>
        <xdr:cNvPr id="606" name="テキスト ボックス 605"/>
        <xdr:cNvSpPr txBox="1"/>
      </xdr:nvSpPr>
      <xdr:spPr>
        <a:xfrm>
          <a:off x="14325111" y="1018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31,061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130061</xdr:rowOff>
    </xdr:from>
    <xdr:to>
      <xdr:col>20</xdr:col>
      <xdr:colOff>9525</xdr:colOff>
      <xdr:row>59</xdr:row>
      <xdr:rowOff>60211</xdr:rowOff>
    </xdr:to>
    <xdr:sp macro="" textlink="">
      <xdr:nvSpPr>
        <xdr:cNvPr id="607" name="円/楕円 606"/>
        <xdr:cNvSpPr/>
      </xdr:nvSpPr>
      <xdr:spPr>
        <a:xfrm>
          <a:off x="13652500" y="10074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51338</xdr:rowOff>
    </xdr:from>
    <xdr:ext cx="534377" cy="259045"/>
    <xdr:sp macro="" textlink="">
      <xdr:nvSpPr>
        <xdr:cNvPr id="608" name="テキスト ボックス 607"/>
        <xdr:cNvSpPr txBox="1"/>
      </xdr:nvSpPr>
      <xdr:spPr>
        <a:xfrm>
          <a:off x="13436111" y="1016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32,759</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33909</xdr:rowOff>
    </xdr:from>
    <xdr:to>
      <xdr:col>18</xdr:col>
      <xdr:colOff>492125</xdr:colOff>
      <xdr:row>59</xdr:row>
      <xdr:rowOff>135509</xdr:rowOff>
    </xdr:to>
    <xdr:sp macro="" textlink="">
      <xdr:nvSpPr>
        <xdr:cNvPr id="609" name="円/楕円 608"/>
        <xdr:cNvSpPr/>
      </xdr:nvSpPr>
      <xdr:spPr>
        <a:xfrm>
          <a:off x="12763500" y="10149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126636</xdr:rowOff>
    </xdr:from>
    <xdr:ext cx="534377" cy="259045"/>
    <xdr:sp macro="" textlink="">
      <xdr:nvSpPr>
        <xdr:cNvPr id="610" name="テキスト ボックス 609"/>
        <xdr:cNvSpPr txBox="1"/>
      </xdr:nvSpPr>
      <xdr:spPr>
        <a:xfrm>
          <a:off x="12547111" y="1024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4" name="テキスト ボックス 623"/>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26" name="テキスト ボックス 62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28" name="テキスト ボックス 62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4" name="直線コネクタ 633"/>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5"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37"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38" name="直線コネクタ 637"/>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9" name="直線コネクタ 638"/>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0"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1" name="フローチャート : 判断 640"/>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44397</xdr:rowOff>
    </xdr:from>
    <xdr:to>
      <xdr:col>22</xdr:col>
      <xdr:colOff>365125</xdr:colOff>
      <xdr:row>79</xdr:row>
      <xdr:rowOff>44450</xdr:rowOff>
    </xdr:to>
    <xdr:cxnSp macro="">
      <xdr:nvCxnSpPr>
        <xdr:cNvPr id="642" name="直線コネクタ 641"/>
        <xdr:cNvCxnSpPr/>
      </xdr:nvCxnSpPr>
      <xdr:spPr>
        <a:xfrm>
          <a:off x="14592300" y="13588947"/>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3" name="フローチャート : 判断 642"/>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4" name="テキスト ボックス 643"/>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43475</xdr:rowOff>
    </xdr:from>
    <xdr:to>
      <xdr:col>21</xdr:col>
      <xdr:colOff>161925</xdr:colOff>
      <xdr:row>79</xdr:row>
      <xdr:rowOff>44397</xdr:rowOff>
    </xdr:to>
    <xdr:cxnSp macro="">
      <xdr:nvCxnSpPr>
        <xdr:cNvPr id="645" name="直線コネクタ 644"/>
        <xdr:cNvCxnSpPr/>
      </xdr:nvCxnSpPr>
      <xdr:spPr>
        <a:xfrm>
          <a:off x="13703300" y="13588025"/>
          <a:ext cx="889000" cy="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148096</xdr:rowOff>
    </xdr:from>
    <xdr:to>
      <xdr:col>21</xdr:col>
      <xdr:colOff>212725</xdr:colOff>
      <xdr:row>79</xdr:row>
      <xdr:rowOff>78246</xdr:rowOff>
    </xdr:to>
    <xdr:sp macro="" textlink="">
      <xdr:nvSpPr>
        <xdr:cNvPr id="646" name="フローチャート : 判断 645"/>
        <xdr:cNvSpPr/>
      </xdr:nvSpPr>
      <xdr:spPr>
        <a:xfrm>
          <a:off x="14541500" y="1352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94773</xdr:rowOff>
    </xdr:from>
    <xdr:ext cx="469744" cy="259045"/>
    <xdr:sp macro="" textlink="">
      <xdr:nvSpPr>
        <xdr:cNvPr id="647" name="テキスト ボックス 646"/>
        <xdr:cNvSpPr txBox="1"/>
      </xdr:nvSpPr>
      <xdr:spPr>
        <a:xfrm>
          <a:off x="14357427" y="132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4,463</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43475</xdr:rowOff>
    </xdr:from>
    <xdr:to>
      <xdr:col>19</xdr:col>
      <xdr:colOff>644525</xdr:colOff>
      <xdr:row>79</xdr:row>
      <xdr:rowOff>44450</xdr:rowOff>
    </xdr:to>
    <xdr:cxnSp macro="">
      <xdr:nvCxnSpPr>
        <xdr:cNvPr id="648" name="直線コネクタ 647"/>
        <xdr:cNvCxnSpPr/>
      </xdr:nvCxnSpPr>
      <xdr:spPr>
        <a:xfrm flipV="1">
          <a:off x="12814300" y="13588025"/>
          <a:ext cx="889000" cy="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138601</xdr:rowOff>
    </xdr:from>
    <xdr:to>
      <xdr:col>20</xdr:col>
      <xdr:colOff>9525</xdr:colOff>
      <xdr:row>79</xdr:row>
      <xdr:rowOff>68751</xdr:rowOff>
    </xdr:to>
    <xdr:sp macro="" textlink="">
      <xdr:nvSpPr>
        <xdr:cNvPr id="649" name="フローチャート : 判断 648"/>
        <xdr:cNvSpPr/>
      </xdr:nvSpPr>
      <xdr:spPr>
        <a:xfrm>
          <a:off x="13652500" y="13511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85278</xdr:rowOff>
    </xdr:from>
    <xdr:ext cx="469744" cy="259045"/>
    <xdr:sp macro="" textlink="">
      <xdr:nvSpPr>
        <xdr:cNvPr id="650" name="テキスト ボックス 649"/>
        <xdr:cNvSpPr txBox="1"/>
      </xdr:nvSpPr>
      <xdr:spPr>
        <a:xfrm>
          <a:off x="13468427" y="132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134186</xdr:rowOff>
    </xdr:from>
    <xdr:to>
      <xdr:col>18</xdr:col>
      <xdr:colOff>492125</xdr:colOff>
      <xdr:row>79</xdr:row>
      <xdr:rowOff>64336</xdr:rowOff>
    </xdr:to>
    <xdr:sp macro="" textlink="">
      <xdr:nvSpPr>
        <xdr:cNvPr id="651" name="フローチャート : 判断 650"/>
        <xdr:cNvSpPr/>
      </xdr:nvSpPr>
      <xdr:spPr>
        <a:xfrm>
          <a:off x="12763500" y="1350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80863</xdr:rowOff>
    </xdr:from>
    <xdr:ext cx="469744" cy="259045"/>
    <xdr:sp macro="" textlink="">
      <xdr:nvSpPr>
        <xdr:cNvPr id="652" name="テキスト ボックス 651"/>
        <xdr:cNvSpPr txBox="1"/>
      </xdr:nvSpPr>
      <xdr:spPr>
        <a:xfrm>
          <a:off x="12579427" y="13282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8" name="円/楕円 657"/>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59"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60" name="円/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61" name="テキスト ボックス 660"/>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165047</xdr:rowOff>
    </xdr:from>
    <xdr:to>
      <xdr:col>21</xdr:col>
      <xdr:colOff>212725</xdr:colOff>
      <xdr:row>79</xdr:row>
      <xdr:rowOff>95197</xdr:rowOff>
    </xdr:to>
    <xdr:sp macro="" textlink="">
      <xdr:nvSpPr>
        <xdr:cNvPr id="662" name="円/楕円 661"/>
        <xdr:cNvSpPr/>
      </xdr:nvSpPr>
      <xdr:spPr>
        <a:xfrm>
          <a:off x="14541500" y="1353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86324</xdr:rowOff>
    </xdr:from>
    <xdr:ext cx="313932" cy="259045"/>
    <xdr:sp macro="" textlink="">
      <xdr:nvSpPr>
        <xdr:cNvPr id="663" name="テキスト ボックス 662"/>
        <xdr:cNvSpPr txBox="1"/>
      </xdr:nvSpPr>
      <xdr:spPr>
        <a:xfrm>
          <a:off x="14435333" y="13630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164125</xdr:rowOff>
    </xdr:from>
    <xdr:to>
      <xdr:col>20</xdr:col>
      <xdr:colOff>9525</xdr:colOff>
      <xdr:row>79</xdr:row>
      <xdr:rowOff>94275</xdr:rowOff>
    </xdr:to>
    <xdr:sp macro="" textlink="">
      <xdr:nvSpPr>
        <xdr:cNvPr id="664" name="円/楕円 663"/>
        <xdr:cNvSpPr/>
      </xdr:nvSpPr>
      <xdr:spPr>
        <a:xfrm>
          <a:off x="13652500" y="1353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85402</xdr:rowOff>
    </xdr:from>
    <xdr:ext cx="378565" cy="259045"/>
    <xdr:sp macro="" textlink="">
      <xdr:nvSpPr>
        <xdr:cNvPr id="665" name="テキスト ボックス 664"/>
        <xdr:cNvSpPr txBox="1"/>
      </xdr:nvSpPr>
      <xdr:spPr>
        <a:xfrm>
          <a:off x="13514017" y="13629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66" name="円/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67" name="テキスト ボックス 666"/>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34,710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7" name="テキスト ボックス 68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3" name="直線コネクタ 692"/>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4"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5" name="直線コネクタ 694"/>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696"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697" name="直線コネクタ 696"/>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58133</xdr:rowOff>
    </xdr:from>
    <xdr:to>
      <xdr:col>23</xdr:col>
      <xdr:colOff>517525</xdr:colOff>
      <xdr:row>98</xdr:row>
      <xdr:rowOff>77347</xdr:rowOff>
    </xdr:to>
    <xdr:cxnSp macro="">
      <xdr:nvCxnSpPr>
        <xdr:cNvPr id="698" name="直線コネクタ 697"/>
        <xdr:cNvCxnSpPr/>
      </xdr:nvCxnSpPr>
      <xdr:spPr>
        <a:xfrm>
          <a:off x="15481300" y="16860233"/>
          <a:ext cx="838200" cy="1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699"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0" name="フローチャート : 判断 699"/>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37723</xdr:rowOff>
    </xdr:from>
    <xdr:to>
      <xdr:col>22</xdr:col>
      <xdr:colOff>365125</xdr:colOff>
      <xdr:row>98</xdr:row>
      <xdr:rowOff>58133</xdr:rowOff>
    </xdr:to>
    <xdr:cxnSp macro="">
      <xdr:nvCxnSpPr>
        <xdr:cNvPr id="701" name="直線コネクタ 700"/>
        <xdr:cNvCxnSpPr/>
      </xdr:nvCxnSpPr>
      <xdr:spPr>
        <a:xfrm>
          <a:off x="14592300" y="16839823"/>
          <a:ext cx="889000" cy="20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2" name="フローチャート : 判断 701"/>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3" name="テキスト ボックス 702"/>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143934</xdr:rowOff>
    </xdr:from>
    <xdr:to>
      <xdr:col>21</xdr:col>
      <xdr:colOff>161925</xdr:colOff>
      <xdr:row>98</xdr:row>
      <xdr:rowOff>37723</xdr:rowOff>
    </xdr:to>
    <xdr:cxnSp macro="">
      <xdr:nvCxnSpPr>
        <xdr:cNvPr id="704" name="直線コネクタ 703"/>
        <xdr:cNvCxnSpPr/>
      </xdr:nvCxnSpPr>
      <xdr:spPr>
        <a:xfrm>
          <a:off x="13703300" y="16774584"/>
          <a:ext cx="889000" cy="6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30096</xdr:rowOff>
    </xdr:from>
    <xdr:to>
      <xdr:col>21</xdr:col>
      <xdr:colOff>212725</xdr:colOff>
      <xdr:row>95</xdr:row>
      <xdr:rowOff>131696</xdr:rowOff>
    </xdr:to>
    <xdr:sp macro="" textlink="">
      <xdr:nvSpPr>
        <xdr:cNvPr id="705" name="フローチャート : 判断 704"/>
        <xdr:cNvSpPr/>
      </xdr:nvSpPr>
      <xdr:spPr>
        <a:xfrm>
          <a:off x="14541500" y="16317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148223</xdr:rowOff>
    </xdr:from>
    <xdr:ext cx="534377" cy="259045"/>
    <xdr:sp macro="" textlink="">
      <xdr:nvSpPr>
        <xdr:cNvPr id="706" name="テキスト ボックス 705"/>
        <xdr:cNvSpPr txBox="1"/>
      </xdr:nvSpPr>
      <xdr:spPr>
        <a:xfrm>
          <a:off x="14325111" y="1609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143934</xdr:rowOff>
    </xdr:from>
    <xdr:to>
      <xdr:col>19</xdr:col>
      <xdr:colOff>644525</xdr:colOff>
      <xdr:row>97</xdr:row>
      <xdr:rowOff>151620</xdr:rowOff>
    </xdr:to>
    <xdr:cxnSp macro="">
      <xdr:nvCxnSpPr>
        <xdr:cNvPr id="707" name="直線コネクタ 706"/>
        <xdr:cNvCxnSpPr/>
      </xdr:nvCxnSpPr>
      <xdr:spPr>
        <a:xfrm flipV="1">
          <a:off x="12814300" y="16774584"/>
          <a:ext cx="8890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36430</xdr:rowOff>
    </xdr:from>
    <xdr:to>
      <xdr:col>20</xdr:col>
      <xdr:colOff>9525</xdr:colOff>
      <xdr:row>95</xdr:row>
      <xdr:rowOff>138030</xdr:rowOff>
    </xdr:to>
    <xdr:sp macro="" textlink="">
      <xdr:nvSpPr>
        <xdr:cNvPr id="708" name="フローチャート : 判断 707"/>
        <xdr:cNvSpPr/>
      </xdr:nvSpPr>
      <xdr:spPr>
        <a:xfrm>
          <a:off x="13652500" y="163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154557</xdr:rowOff>
    </xdr:from>
    <xdr:ext cx="534377" cy="259045"/>
    <xdr:sp macro="" textlink="">
      <xdr:nvSpPr>
        <xdr:cNvPr id="709" name="テキスト ボックス 708"/>
        <xdr:cNvSpPr txBox="1"/>
      </xdr:nvSpPr>
      <xdr:spPr>
        <a:xfrm>
          <a:off x="13436111" y="16099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64,070</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32534</xdr:rowOff>
    </xdr:from>
    <xdr:to>
      <xdr:col>18</xdr:col>
      <xdr:colOff>492125</xdr:colOff>
      <xdr:row>95</xdr:row>
      <xdr:rowOff>134134</xdr:rowOff>
    </xdr:to>
    <xdr:sp macro="" textlink="">
      <xdr:nvSpPr>
        <xdr:cNvPr id="710" name="フローチャート : 判断 709"/>
        <xdr:cNvSpPr/>
      </xdr:nvSpPr>
      <xdr:spPr>
        <a:xfrm>
          <a:off x="12763500" y="16320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150661</xdr:rowOff>
    </xdr:from>
    <xdr:ext cx="534377" cy="259045"/>
    <xdr:sp macro="" textlink="">
      <xdr:nvSpPr>
        <xdr:cNvPr id="711" name="テキスト ボックス 710"/>
        <xdr:cNvSpPr txBox="1"/>
      </xdr:nvSpPr>
      <xdr:spPr>
        <a:xfrm>
          <a:off x="12547111" y="1609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64,428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26547</xdr:rowOff>
    </xdr:from>
    <xdr:to>
      <xdr:col>23</xdr:col>
      <xdr:colOff>568325</xdr:colOff>
      <xdr:row>98</xdr:row>
      <xdr:rowOff>128147</xdr:rowOff>
    </xdr:to>
    <xdr:sp macro="" textlink="">
      <xdr:nvSpPr>
        <xdr:cNvPr id="717" name="円/楕円 716"/>
        <xdr:cNvSpPr/>
      </xdr:nvSpPr>
      <xdr:spPr>
        <a:xfrm>
          <a:off x="16268700" y="168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112924</xdr:rowOff>
    </xdr:from>
    <xdr:ext cx="534377" cy="259045"/>
    <xdr:sp macro="" textlink="">
      <xdr:nvSpPr>
        <xdr:cNvPr id="718" name="公債費該当値テキスト"/>
        <xdr:cNvSpPr txBox="1"/>
      </xdr:nvSpPr>
      <xdr:spPr>
        <a:xfrm>
          <a:off x="16370300" y="16743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17,728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7333</xdr:rowOff>
    </xdr:from>
    <xdr:to>
      <xdr:col>22</xdr:col>
      <xdr:colOff>415925</xdr:colOff>
      <xdr:row>98</xdr:row>
      <xdr:rowOff>108933</xdr:rowOff>
    </xdr:to>
    <xdr:sp macro="" textlink="">
      <xdr:nvSpPr>
        <xdr:cNvPr id="719" name="円/楕円 718"/>
        <xdr:cNvSpPr/>
      </xdr:nvSpPr>
      <xdr:spPr>
        <a:xfrm>
          <a:off x="15430500" y="1680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100060</xdr:rowOff>
    </xdr:from>
    <xdr:ext cx="534377" cy="259045"/>
    <xdr:sp macro="" textlink="">
      <xdr:nvSpPr>
        <xdr:cNvPr id="720" name="テキスト ボックス 719"/>
        <xdr:cNvSpPr txBox="1"/>
      </xdr:nvSpPr>
      <xdr:spPr>
        <a:xfrm>
          <a:off x="15214111" y="1690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19,493</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158373</xdr:rowOff>
    </xdr:from>
    <xdr:to>
      <xdr:col>21</xdr:col>
      <xdr:colOff>212725</xdr:colOff>
      <xdr:row>98</xdr:row>
      <xdr:rowOff>88523</xdr:rowOff>
    </xdr:to>
    <xdr:sp macro="" textlink="">
      <xdr:nvSpPr>
        <xdr:cNvPr id="721" name="円/楕円 720"/>
        <xdr:cNvSpPr/>
      </xdr:nvSpPr>
      <xdr:spPr>
        <a:xfrm>
          <a:off x="14541500" y="1678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79650</xdr:rowOff>
    </xdr:from>
    <xdr:ext cx="534377" cy="259045"/>
    <xdr:sp macro="" textlink="">
      <xdr:nvSpPr>
        <xdr:cNvPr id="722" name="テキスト ボックス 721"/>
        <xdr:cNvSpPr txBox="1"/>
      </xdr:nvSpPr>
      <xdr:spPr>
        <a:xfrm>
          <a:off x="14325111" y="16881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21,368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93134</xdr:rowOff>
    </xdr:from>
    <xdr:to>
      <xdr:col>20</xdr:col>
      <xdr:colOff>9525</xdr:colOff>
      <xdr:row>98</xdr:row>
      <xdr:rowOff>23284</xdr:rowOff>
    </xdr:to>
    <xdr:sp macro="" textlink="">
      <xdr:nvSpPr>
        <xdr:cNvPr id="723" name="円/楕円 722"/>
        <xdr:cNvSpPr/>
      </xdr:nvSpPr>
      <xdr:spPr>
        <a:xfrm>
          <a:off x="13652500" y="167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14411</xdr:rowOff>
    </xdr:from>
    <xdr:ext cx="534377" cy="259045"/>
    <xdr:sp macro="" textlink="">
      <xdr:nvSpPr>
        <xdr:cNvPr id="724" name="テキスト ボックス 723"/>
        <xdr:cNvSpPr txBox="1"/>
      </xdr:nvSpPr>
      <xdr:spPr>
        <a:xfrm>
          <a:off x="13436111" y="1681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27,361</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100820</xdr:rowOff>
    </xdr:from>
    <xdr:to>
      <xdr:col>18</xdr:col>
      <xdr:colOff>492125</xdr:colOff>
      <xdr:row>98</xdr:row>
      <xdr:rowOff>30970</xdr:rowOff>
    </xdr:to>
    <xdr:sp macro="" textlink="">
      <xdr:nvSpPr>
        <xdr:cNvPr id="725" name="円/楕円 724"/>
        <xdr:cNvSpPr/>
      </xdr:nvSpPr>
      <xdr:spPr>
        <a:xfrm>
          <a:off x="12763500" y="1673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22097</xdr:rowOff>
    </xdr:from>
    <xdr:ext cx="534377" cy="259045"/>
    <xdr:sp macro="" textlink="">
      <xdr:nvSpPr>
        <xdr:cNvPr id="726" name="テキスト ボックス 725"/>
        <xdr:cNvSpPr txBox="1"/>
      </xdr:nvSpPr>
      <xdr:spPr>
        <a:xfrm>
          <a:off x="12547111" y="168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26,655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0" name="テキスト ボックス 73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6" name="テキスト ボックス 74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8" name="テキスト ボックス 74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0" name="直線コネクタ 749"/>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1"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3"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4" name="直線コネクタ 753"/>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5" name="直線コネクタ 75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56"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57" name="フローチャート : 判断 756"/>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8" name="直線コネクタ 75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59" name="フローチャート : 判断 758"/>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0" name="テキスト ボックス 759"/>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133858</xdr:rowOff>
    </xdr:from>
    <xdr:to>
      <xdr:col>29</xdr:col>
      <xdr:colOff>568325</xdr:colOff>
      <xdr:row>39</xdr:row>
      <xdr:rowOff>64008</xdr:rowOff>
    </xdr:to>
    <xdr:sp macro="" textlink="">
      <xdr:nvSpPr>
        <xdr:cNvPr id="762" name="フローチャート : 判断 761"/>
        <xdr:cNvSpPr/>
      </xdr:nvSpPr>
      <xdr:spPr>
        <a:xfrm>
          <a:off x="20383500" y="664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80535</xdr:rowOff>
    </xdr:from>
    <xdr:ext cx="378565" cy="259045"/>
    <xdr:sp macro="" textlink="">
      <xdr:nvSpPr>
        <xdr:cNvPr id="763" name="テキスト ボックス 762"/>
        <xdr:cNvSpPr txBox="1"/>
      </xdr:nvSpPr>
      <xdr:spPr>
        <a:xfrm>
          <a:off x="20245017" y="64241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108585</xdr:rowOff>
    </xdr:from>
    <xdr:to>
      <xdr:col>28</xdr:col>
      <xdr:colOff>365125</xdr:colOff>
      <xdr:row>39</xdr:row>
      <xdr:rowOff>38735</xdr:rowOff>
    </xdr:to>
    <xdr:sp macro="" textlink="">
      <xdr:nvSpPr>
        <xdr:cNvPr id="765" name="フローチャート : 判断 764"/>
        <xdr:cNvSpPr/>
      </xdr:nvSpPr>
      <xdr:spPr>
        <a:xfrm>
          <a:off x="19494500" y="662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55262</xdr:rowOff>
    </xdr:from>
    <xdr:ext cx="378565" cy="259045"/>
    <xdr:sp macro="" textlink="">
      <xdr:nvSpPr>
        <xdr:cNvPr id="766" name="テキスト ボックス 765"/>
        <xdr:cNvSpPr txBox="1"/>
      </xdr:nvSpPr>
      <xdr:spPr>
        <a:xfrm>
          <a:off x="19356017" y="6398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102108</xdr:rowOff>
    </xdr:from>
    <xdr:to>
      <xdr:col>27</xdr:col>
      <xdr:colOff>161925</xdr:colOff>
      <xdr:row>39</xdr:row>
      <xdr:rowOff>32258</xdr:rowOff>
    </xdr:to>
    <xdr:sp macro="" textlink="">
      <xdr:nvSpPr>
        <xdr:cNvPr id="767" name="フローチャート : 判断 766"/>
        <xdr:cNvSpPr/>
      </xdr:nvSpPr>
      <xdr:spPr>
        <a:xfrm>
          <a:off x="18605500" y="661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48785</xdr:rowOff>
    </xdr:from>
    <xdr:ext cx="378565" cy="259045"/>
    <xdr:sp macro="" textlink="">
      <xdr:nvSpPr>
        <xdr:cNvPr id="768" name="テキスト ボックス 767"/>
        <xdr:cNvSpPr txBox="1"/>
      </xdr:nvSpPr>
      <xdr:spPr>
        <a:xfrm>
          <a:off x="18467017" y="63924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4" name="円/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5"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6" name="円/楕円 77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7" name="テキスト ボックス 77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8" name="円/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9" name="テキスト ボックス 77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0" name="円/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1" name="テキスト ボックス 78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2" name="円/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3" name="テキスト ボックス 78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4" name="直線コネクタ 79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5" name="テキスト ボックス 79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96" name="直線コネクタ 79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797" name="テキスト ボックス 796"/>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98" name="直線コネクタ 79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9" name="テキスト ボックス 798"/>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0" name="直線コネクタ 79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1" name="テキスト ボックス 800"/>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2" name="直線コネクタ 80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3" name="テキスト ボックス 80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5" name="直線コネクタ 804"/>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06"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7" name="直線コネクタ 80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08"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09" name="直線コネクタ 808"/>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10" name="直線コネクタ 809"/>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79773</xdr:rowOff>
    </xdr:from>
    <xdr:ext cx="249299" cy="259045"/>
    <xdr:sp macro="" textlink="">
      <xdr:nvSpPr>
        <xdr:cNvPr id="811" name="前年度繰上充用金平均値テキスト"/>
        <xdr:cNvSpPr txBox="1"/>
      </xdr:nvSpPr>
      <xdr:spPr>
        <a:xfrm>
          <a:off x="22212300" y="9852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2" name="フローチャート : 判断 811"/>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3" name="直線コネクタ 812"/>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4" name="フローチャート : 判断 813"/>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5" name="テキスト ボックス 814"/>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16" name="直線コネクタ 815"/>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17" name="フローチャート : 判断 816"/>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18" name="テキスト ボックス 81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9" name="直線コネクタ 818"/>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20" name="フローチャート : 判断 819"/>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1" name="テキスト ボックス 820"/>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2" name="フローチャート : 判断 821"/>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3" name="テキスト ボックス 822"/>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4" name="テキスト ボックス 82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5" name="テキスト ボックス 82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6" name="テキスト ボックス 82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7" name="テキスト ボックス 82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8" name="テキスト ボックス 82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9" name="円/楕円 828"/>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35323</xdr:rowOff>
    </xdr:from>
    <xdr:ext cx="249299" cy="259045"/>
    <xdr:sp macro="" textlink="">
      <xdr:nvSpPr>
        <xdr:cNvPr id="830" name="前年度繰上充用金該当値テキスト"/>
        <xdr:cNvSpPr txBox="1"/>
      </xdr:nvSpPr>
      <xdr:spPr>
        <a:xfrm>
          <a:off x="22212300" y="9979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1" name="円/楕円 830"/>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2" name="テキスト ボックス 831"/>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3" name="円/楕円 832"/>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34" name="テキスト ボックス 833"/>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5" name="円/楕円 834"/>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36" name="テキスト ボックス 835"/>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37" name="円/楕円 836"/>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35577</xdr:rowOff>
    </xdr:from>
    <xdr:ext cx="249299" cy="259045"/>
    <xdr:sp macro="" textlink="">
      <xdr:nvSpPr>
        <xdr:cNvPr id="838" name="テキスト ボックス 837"/>
        <xdr:cNvSpPr txBox="1"/>
      </xdr:nvSpPr>
      <xdr:spPr>
        <a:xfrm>
          <a:off x="18531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9" name="正方形/長方形 8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0" name="正方形/長方形 8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1" name="テキスト ボックス 8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総じて類似団体と比較して、</a:t>
          </a:r>
          <a:r>
            <a:rPr kumimoji="1" lang="ja-JP" altLang="en-US" sz="1200">
              <a:solidFill>
                <a:schemeClr val="dk1"/>
              </a:solidFill>
              <a:effectLst/>
              <a:latin typeface="+mn-lt"/>
              <a:ea typeface="+mn-ea"/>
              <a:cs typeface="+mn-cs"/>
            </a:rPr>
            <a:t>住民一人当たりの</a:t>
          </a:r>
          <a:r>
            <a:rPr kumimoji="1" lang="ja-JP" altLang="ja-JP" sz="1200">
              <a:solidFill>
                <a:schemeClr val="dk1"/>
              </a:solidFill>
              <a:effectLst/>
              <a:latin typeface="+mn-lt"/>
              <a:ea typeface="+mn-ea"/>
              <a:cs typeface="+mn-cs"/>
            </a:rPr>
            <a:t>コストを低く抑えており、効率的な行政運営が実現できていると考えている。</a:t>
          </a:r>
          <a:endParaRPr lang="ja-JP" altLang="ja-JP" sz="1200">
            <a:effectLst/>
          </a:endParaRPr>
        </a:p>
        <a:p>
          <a:r>
            <a:rPr kumimoji="1" lang="ja-JP" altLang="ja-JP" sz="1200">
              <a:solidFill>
                <a:schemeClr val="dk1"/>
              </a:solidFill>
              <a:effectLst/>
              <a:latin typeface="+mn-lt"/>
              <a:ea typeface="+mn-ea"/>
              <a:cs typeface="+mn-cs"/>
            </a:rPr>
            <a:t>　この要因としては、「組織構造改革」や「アウトソーシング戦略」により、職員数を削減してきたことによる人件費の削減及び民間委託による効率的な行政運営に努めてきたことが考えられる。</a:t>
          </a:r>
          <a:endParaRPr lang="ja-JP" altLang="ja-JP" sz="1200">
            <a:effectLst/>
          </a:endParaRPr>
        </a:p>
        <a:p>
          <a:r>
            <a:rPr kumimoji="1" lang="ja-JP" altLang="ja-JP" sz="1200">
              <a:solidFill>
                <a:schemeClr val="dk1"/>
              </a:solidFill>
              <a:effectLst/>
              <a:latin typeface="+mn-lt"/>
              <a:ea typeface="+mn-ea"/>
              <a:cs typeface="+mn-cs"/>
            </a:rPr>
            <a:t>　また、増大する社会福祉関係経費の影響により、普通建設事業</a:t>
          </a:r>
          <a:r>
            <a:rPr kumimoji="1" lang="ja-JP" altLang="en-US" sz="1200">
              <a:solidFill>
                <a:schemeClr val="dk1"/>
              </a:solidFill>
              <a:effectLst/>
              <a:latin typeface="+mn-lt"/>
              <a:ea typeface="+mn-ea"/>
              <a:cs typeface="+mn-cs"/>
            </a:rPr>
            <a:t>に係る経費</a:t>
          </a:r>
          <a:r>
            <a:rPr kumimoji="1" lang="ja-JP" altLang="ja-JP" sz="1200">
              <a:solidFill>
                <a:schemeClr val="dk1"/>
              </a:solidFill>
              <a:effectLst/>
              <a:latin typeface="+mn-lt"/>
              <a:ea typeface="+mn-ea"/>
              <a:cs typeface="+mn-cs"/>
            </a:rPr>
            <a:t>を抑制してきたため、公債費が少ないのも特徴ととらえている。</a:t>
          </a:r>
          <a:endParaRPr lang="ja-JP" altLang="ja-JP" sz="1200">
            <a:effectLst/>
          </a:endParaRPr>
        </a:p>
        <a:p>
          <a:r>
            <a:rPr kumimoji="1" lang="ja-JP" altLang="ja-JP" sz="1200">
              <a:solidFill>
                <a:schemeClr val="dk1"/>
              </a:solidFill>
              <a:effectLst/>
              <a:latin typeface="+mn-lt"/>
              <a:ea typeface="+mn-ea"/>
              <a:cs typeface="+mn-cs"/>
            </a:rPr>
            <a:t>　今後は公共施設の更新に対応するため、主に（小中学校の改修等に伴う教育費</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及び普通建設事業費</a:t>
          </a:r>
          <a:r>
            <a:rPr kumimoji="1" lang="ja-JP" altLang="en-US" sz="1200">
              <a:solidFill>
                <a:schemeClr val="dk1"/>
              </a:solidFill>
              <a:effectLst/>
              <a:latin typeface="+mn-lt"/>
              <a:ea typeface="+mn-ea"/>
              <a:cs typeface="+mn-cs"/>
            </a:rPr>
            <a:t>の</a:t>
          </a:r>
          <a:r>
            <a:rPr kumimoji="1" lang="ja-JP" altLang="ja-JP" sz="1200">
              <a:solidFill>
                <a:schemeClr val="dk1"/>
              </a:solidFill>
              <a:effectLst/>
              <a:latin typeface="+mn-lt"/>
              <a:ea typeface="+mn-ea"/>
              <a:cs typeface="+mn-cs"/>
            </a:rPr>
            <a:t>起債</a:t>
          </a:r>
          <a:r>
            <a:rPr kumimoji="1" lang="ja-JP" altLang="en-US" sz="1200">
              <a:solidFill>
                <a:schemeClr val="dk1"/>
              </a:solidFill>
              <a:effectLst/>
              <a:latin typeface="+mn-lt"/>
              <a:ea typeface="+mn-ea"/>
              <a:cs typeface="+mn-cs"/>
            </a:rPr>
            <a:t>に伴う</a:t>
          </a:r>
          <a:r>
            <a:rPr kumimoji="1" lang="ja-JP" altLang="ja-JP" sz="1200">
              <a:solidFill>
                <a:schemeClr val="dk1"/>
              </a:solidFill>
              <a:effectLst/>
              <a:latin typeface="+mn-lt"/>
              <a:ea typeface="+mn-ea"/>
              <a:cs typeface="+mn-cs"/>
            </a:rPr>
            <a:t>公債費</a:t>
          </a:r>
          <a:r>
            <a:rPr kumimoji="1" lang="ja-JP" altLang="en-US" sz="1200">
              <a:solidFill>
                <a:schemeClr val="dk1"/>
              </a:solidFill>
              <a:effectLst/>
              <a:latin typeface="+mn-lt"/>
              <a:ea typeface="+mn-ea"/>
              <a:cs typeface="+mn-cs"/>
            </a:rPr>
            <a:t>の増</a:t>
          </a:r>
          <a:r>
            <a:rPr kumimoji="1" lang="ja-JP" altLang="ja-JP" sz="1200">
              <a:solidFill>
                <a:schemeClr val="dk1"/>
              </a:solidFill>
              <a:effectLst/>
              <a:latin typeface="+mn-lt"/>
              <a:ea typeface="+mn-ea"/>
              <a:cs typeface="+mn-cs"/>
            </a:rPr>
            <a:t>が見込まれており、予断は許さない状況となっている。</a:t>
          </a:r>
          <a:endParaRPr lang="ja-JP" altLang="ja-JP" sz="1200">
            <a:effectLst/>
          </a:endParaRPr>
        </a:p>
        <a:p>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また、既存事業の整理、統合、廃止等、「選択と集中」により、限りある財源をより効率的な活用していく</a:t>
          </a:r>
          <a:r>
            <a:rPr kumimoji="1" lang="ja-JP" altLang="ja-JP" sz="1200">
              <a:solidFill>
                <a:schemeClr val="dk1"/>
              </a:solidFill>
              <a:effectLst/>
              <a:latin typeface="+mn-lt"/>
              <a:ea typeface="+mn-ea"/>
              <a:cs typeface="+mn-cs"/>
            </a:rPr>
            <a:t>ように努めていく。</a:t>
          </a:r>
          <a:endParaRPr lang="ja-JP" altLang="ja-JP" sz="12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000">
              <a:solidFill>
                <a:schemeClr val="dk1"/>
              </a:solidFill>
              <a:effectLst/>
              <a:latin typeface="+mn-lt"/>
              <a:ea typeface="+mn-ea"/>
              <a:cs typeface="+mn-cs"/>
            </a:rPr>
            <a:t>　高浜市構造改革推進検討委員会報告書に基づく取り組みにより、順調に単年度収支及び財政調整基金残高は増加してきたが、平成２１年度以降は、リーマンショックの影響による景気低迷で市税収入が減少したことに伴い、平成２２年度から３年連続して財政調整基金を取り崩し、実質単年度収支はマイナスとなっていた。しかし、平成２５年度</a:t>
          </a:r>
          <a:r>
            <a:rPr kumimoji="1" lang="ja-JP" altLang="en-US" sz="1000">
              <a:solidFill>
                <a:schemeClr val="dk1"/>
              </a:solidFill>
              <a:effectLst/>
              <a:latin typeface="+mn-lt"/>
              <a:ea typeface="+mn-ea"/>
              <a:cs typeface="+mn-cs"/>
            </a:rPr>
            <a:t>から２７年度</a:t>
          </a:r>
          <a:r>
            <a:rPr kumimoji="1" lang="ja-JP" altLang="ja-JP" sz="1000">
              <a:solidFill>
                <a:schemeClr val="dk1"/>
              </a:solidFill>
              <a:effectLst/>
              <a:latin typeface="+mn-lt"/>
              <a:ea typeface="+mn-ea"/>
              <a:cs typeface="+mn-cs"/>
            </a:rPr>
            <a:t>は税収の回復及び事業の選択と集中により、財政調整基金を取り崩すことなく財政運営を行うことができた。</a:t>
          </a:r>
          <a:endParaRPr lang="ja-JP" altLang="ja-JP" sz="1000">
            <a:effectLst/>
          </a:endParaRPr>
        </a:p>
        <a:p>
          <a:r>
            <a:rPr kumimoji="1" lang="ja-JP" altLang="ja-JP" sz="1000">
              <a:solidFill>
                <a:schemeClr val="dk1"/>
              </a:solidFill>
              <a:effectLst/>
              <a:latin typeface="+mn-lt"/>
              <a:ea typeface="+mn-ea"/>
              <a:cs typeface="+mn-cs"/>
            </a:rPr>
            <a:t>　平成</a:t>
          </a:r>
          <a:r>
            <a:rPr kumimoji="1" lang="ja-JP" altLang="en-US" sz="1000">
              <a:solidFill>
                <a:schemeClr val="dk1"/>
              </a:solidFill>
              <a:effectLst/>
              <a:latin typeface="+mn-lt"/>
              <a:ea typeface="+mn-ea"/>
              <a:cs typeface="+mn-cs"/>
            </a:rPr>
            <a:t>２８</a:t>
          </a:r>
          <a:r>
            <a:rPr kumimoji="1" lang="ja-JP" altLang="ja-JP" sz="1000">
              <a:solidFill>
                <a:schemeClr val="dk1"/>
              </a:solidFill>
              <a:effectLst/>
              <a:latin typeface="+mn-lt"/>
              <a:ea typeface="+mn-ea"/>
              <a:cs typeface="+mn-cs"/>
            </a:rPr>
            <a:t>年度においては、財政調整基金</a:t>
          </a:r>
          <a:r>
            <a:rPr kumimoji="1" lang="ja-JP" altLang="en-US" sz="1000">
              <a:solidFill>
                <a:schemeClr val="dk1"/>
              </a:solidFill>
              <a:effectLst/>
              <a:latin typeface="+mn-lt"/>
              <a:ea typeface="+mn-ea"/>
              <a:cs typeface="+mn-cs"/>
            </a:rPr>
            <a:t>を</a:t>
          </a:r>
          <a:r>
            <a:rPr kumimoji="1" lang="ja-JP" altLang="ja-JP" sz="1000">
              <a:solidFill>
                <a:schemeClr val="dk1"/>
              </a:solidFill>
              <a:effectLst/>
              <a:latin typeface="+mn-lt"/>
              <a:ea typeface="+mn-ea"/>
              <a:cs typeface="+mn-cs"/>
            </a:rPr>
            <a:t>約</a:t>
          </a:r>
          <a:r>
            <a:rPr kumimoji="1" lang="ja-JP" altLang="en-US" sz="1000">
              <a:solidFill>
                <a:schemeClr val="dk1"/>
              </a:solidFill>
              <a:effectLst/>
              <a:latin typeface="+mn-lt"/>
              <a:ea typeface="+mn-ea"/>
              <a:cs typeface="+mn-cs"/>
            </a:rPr>
            <a:t>９千万</a:t>
          </a:r>
          <a:r>
            <a:rPr kumimoji="1" lang="ja-JP" altLang="ja-JP" sz="1000">
              <a:solidFill>
                <a:schemeClr val="dk1"/>
              </a:solidFill>
              <a:effectLst/>
              <a:latin typeface="+mn-lt"/>
              <a:ea typeface="+mn-ea"/>
              <a:cs typeface="+mn-cs"/>
            </a:rPr>
            <a:t>円</a:t>
          </a:r>
          <a:r>
            <a:rPr kumimoji="1" lang="ja-JP" altLang="en-US" sz="1000">
              <a:solidFill>
                <a:schemeClr val="dk1"/>
              </a:solidFill>
              <a:effectLst/>
              <a:latin typeface="+mn-lt"/>
              <a:ea typeface="+mn-ea"/>
              <a:cs typeface="+mn-cs"/>
            </a:rPr>
            <a:t>取り崩した</a:t>
          </a:r>
          <a:r>
            <a:rPr kumimoji="1" lang="ja-JP" altLang="ja-JP" sz="1000">
              <a:solidFill>
                <a:schemeClr val="dk1"/>
              </a:solidFill>
              <a:effectLst/>
              <a:latin typeface="+mn-lt"/>
              <a:ea typeface="+mn-ea"/>
              <a:cs typeface="+mn-cs"/>
            </a:rPr>
            <a:t>ため、標準財政規模比で</a:t>
          </a:r>
          <a:r>
            <a:rPr kumimoji="1" lang="ja-JP" altLang="en-US" sz="1000">
              <a:solidFill>
                <a:schemeClr val="dk1"/>
              </a:solidFill>
              <a:effectLst/>
              <a:latin typeface="+mn-lt"/>
              <a:ea typeface="+mn-ea"/>
              <a:cs typeface="+mn-cs"/>
            </a:rPr>
            <a:t>１</a:t>
          </a:r>
          <a:r>
            <a:rPr kumimoji="1" lang="ja-JP" altLang="ja-JP" sz="1000">
              <a:solidFill>
                <a:schemeClr val="dk1"/>
              </a:solidFill>
              <a:effectLst/>
              <a:latin typeface="+mn-lt"/>
              <a:ea typeface="+mn-ea"/>
              <a:cs typeface="+mn-cs"/>
            </a:rPr>
            <a:t>ポイント</a:t>
          </a:r>
          <a:r>
            <a:rPr kumimoji="1" lang="ja-JP" altLang="en-US" sz="1000">
              <a:solidFill>
                <a:schemeClr val="dk1"/>
              </a:solidFill>
              <a:effectLst/>
              <a:latin typeface="+mn-lt"/>
              <a:ea typeface="+mn-ea"/>
              <a:cs typeface="+mn-cs"/>
            </a:rPr>
            <a:t>減少した</a:t>
          </a:r>
          <a:r>
            <a:rPr kumimoji="1" lang="ja-JP" altLang="ja-JP" sz="1000">
              <a:solidFill>
                <a:schemeClr val="dk1"/>
              </a:solidFill>
              <a:effectLst/>
              <a:latin typeface="+mn-lt"/>
              <a:ea typeface="+mn-ea"/>
              <a:cs typeface="+mn-cs"/>
            </a:rPr>
            <a:t>。実質単年度収支については、</a:t>
          </a:r>
          <a:r>
            <a:rPr kumimoji="1" lang="ja-JP" altLang="en-US" sz="1000">
              <a:solidFill>
                <a:schemeClr val="dk1"/>
              </a:solidFill>
              <a:effectLst/>
              <a:latin typeface="+mn-lt"/>
              <a:ea typeface="+mn-ea"/>
              <a:cs typeface="+mn-cs"/>
            </a:rPr>
            <a:t>法人市民税の増収に伴い、</a:t>
          </a:r>
          <a:r>
            <a:rPr kumimoji="1" lang="ja-JP" altLang="ja-JP" sz="1000">
              <a:solidFill>
                <a:schemeClr val="dk1"/>
              </a:solidFill>
              <a:effectLst/>
              <a:latin typeface="+mn-lt"/>
              <a:ea typeface="+mn-ea"/>
              <a:cs typeface="+mn-cs"/>
            </a:rPr>
            <a:t>形式収支が平成２</a:t>
          </a:r>
          <a:r>
            <a:rPr kumimoji="1" lang="ja-JP" altLang="en-US" sz="1000">
              <a:solidFill>
                <a:schemeClr val="dk1"/>
              </a:solidFill>
              <a:effectLst/>
              <a:latin typeface="+mn-lt"/>
              <a:ea typeface="+mn-ea"/>
              <a:cs typeface="+mn-cs"/>
            </a:rPr>
            <a:t>７</a:t>
          </a:r>
          <a:r>
            <a:rPr kumimoji="1" lang="ja-JP" altLang="ja-JP" sz="1000">
              <a:solidFill>
                <a:schemeClr val="dk1"/>
              </a:solidFill>
              <a:effectLst/>
              <a:latin typeface="+mn-lt"/>
              <a:ea typeface="+mn-ea"/>
              <a:cs typeface="+mn-cs"/>
            </a:rPr>
            <a:t>年度に比較して約</a:t>
          </a:r>
          <a:r>
            <a:rPr kumimoji="1" lang="ja-JP" altLang="en-US" sz="1000">
              <a:solidFill>
                <a:schemeClr val="dk1"/>
              </a:solidFill>
              <a:effectLst/>
              <a:latin typeface="+mn-lt"/>
              <a:ea typeface="+mn-ea"/>
              <a:cs typeface="+mn-cs"/>
            </a:rPr>
            <a:t>３</a:t>
          </a:r>
          <a:r>
            <a:rPr kumimoji="1" lang="ja-JP" altLang="ja-JP" sz="1000">
              <a:solidFill>
                <a:schemeClr val="dk1"/>
              </a:solidFill>
              <a:effectLst/>
              <a:latin typeface="+mn-lt"/>
              <a:ea typeface="+mn-ea"/>
              <a:cs typeface="+mn-cs"/>
            </a:rPr>
            <a:t>億円</a:t>
          </a:r>
          <a:r>
            <a:rPr kumimoji="1" lang="ja-JP" altLang="en-US" sz="1000">
              <a:solidFill>
                <a:schemeClr val="dk1"/>
              </a:solidFill>
              <a:effectLst/>
              <a:latin typeface="+mn-lt"/>
              <a:ea typeface="+mn-ea"/>
              <a:cs typeface="+mn-cs"/>
            </a:rPr>
            <a:t>増加</a:t>
          </a:r>
          <a:r>
            <a:rPr kumimoji="1" lang="ja-JP" altLang="ja-JP" sz="1000">
              <a:solidFill>
                <a:schemeClr val="dk1"/>
              </a:solidFill>
              <a:effectLst/>
              <a:latin typeface="+mn-lt"/>
              <a:ea typeface="+mn-ea"/>
              <a:cs typeface="+mn-cs"/>
            </a:rPr>
            <a:t>し、</a:t>
          </a:r>
          <a:r>
            <a:rPr kumimoji="1" lang="ja-JP" altLang="en-US" sz="1000">
              <a:solidFill>
                <a:schemeClr val="dk1"/>
              </a:solidFill>
              <a:effectLst/>
              <a:latin typeface="+mn-lt"/>
              <a:ea typeface="+mn-ea"/>
              <a:cs typeface="+mn-cs"/>
            </a:rPr>
            <a:t>１．３</a:t>
          </a:r>
          <a:r>
            <a:rPr kumimoji="1" lang="ja-JP" altLang="ja-JP" sz="1000">
              <a:solidFill>
                <a:schemeClr val="dk1"/>
              </a:solidFill>
              <a:effectLst/>
              <a:latin typeface="+mn-lt"/>
              <a:ea typeface="+mn-ea"/>
              <a:cs typeface="+mn-cs"/>
            </a:rPr>
            <a:t>ポイント程度</a:t>
          </a:r>
          <a:r>
            <a:rPr kumimoji="1" lang="ja-JP" altLang="en-US" sz="1000">
              <a:solidFill>
                <a:schemeClr val="dk1"/>
              </a:solidFill>
              <a:effectLst/>
              <a:latin typeface="+mn-lt"/>
              <a:ea typeface="+mn-ea"/>
              <a:cs typeface="+mn-cs"/>
            </a:rPr>
            <a:t>上昇</a:t>
          </a:r>
          <a:r>
            <a:rPr kumimoji="1" lang="ja-JP" altLang="ja-JP" sz="1000">
              <a:solidFill>
                <a:schemeClr val="dk1"/>
              </a:solidFill>
              <a:effectLst/>
              <a:latin typeface="+mn-lt"/>
              <a:ea typeface="+mn-ea"/>
              <a:cs typeface="+mn-cs"/>
            </a:rPr>
            <a:t>した。</a:t>
          </a:r>
          <a:endParaRPr lang="ja-JP" altLang="ja-JP" sz="1000">
            <a:effectLst/>
          </a:endParaRPr>
        </a:p>
        <a:p>
          <a:r>
            <a:rPr kumimoji="1" lang="ja-JP" altLang="ja-JP" sz="1000">
              <a:solidFill>
                <a:schemeClr val="dk1"/>
              </a:solidFill>
              <a:effectLst/>
              <a:latin typeface="+mn-lt"/>
              <a:ea typeface="+mn-ea"/>
              <a:cs typeface="+mn-cs"/>
            </a:rPr>
            <a:t>　今後も</a:t>
          </a:r>
          <a:r>
            <a:rPr kumimoji="1" lang="ja-JP" altLang="en-US" sz="1000">
              <a:solidFill>
                <a:schemeClr val="dk1"/>
              </a:solidFill>
              <a:effectLst/>
              <a:latin typeface="+mn-lt"/>
              <a:ea typeface="+mn-ea"/>
              <a:cs typeface="+mn-cs"/>
            </a:rPr>
            <a:t>事業の「選択と集中」により、限りある財源をより効率的に活用し</a:t>
          </a:r>
          <a:r>
            <a:rPr kumimoji="1" lang="ja-JP" altLang="ja-JP" sz="1000">
              <a:solidFill>
                <a:schemeClr val="dk1"/>
              </a:solidFill>
              <a:effectLst/>
              <a:latin typeface="+mn-lt"/>
              <a:ea typeface="+mn-ea"/>
              <a:cs typeface="+mn-cs"/>
            </a:rPr>
            <a:t>、財政の健全化を推進していく。</a:t>
          </a:r>
          <a:endParaRPr lang="ja-JP" altLang="ja-JP" sz="10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愛知県高浜市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リーマンショックの影響による市税収入の減少などのマイナス要因が生じたが、組織構造改革、業務改善及び中期財政計画等に基づき、行財政の効率的な運営に早期から取り組んできたことにより、強い財政基盤を構築できていたため、黒字を維持し続けている。</a:t>
          </a:r>
        </a:p>
        <a:p>
          <a:r>
            <a:rPr kumimoji="1" lang="ja-JP" altLang="en-US" sz="1400">
              <a:latin typeface="ＭＳ ゴシック" pitchFamily="49" charset="-128"/>
              <a:ea typeface="ＭＳ ゴシック" pitchFamily="49" charset="-128"/>
            </a:rPr>
            <a:t>　今後も効率的な財政運営に努めることで、黒字を維持し続けられるよう努めていく。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15126869</v>
      </c>
      <c r="BO4" s="411"/>
      <c r="BP4" s="411"/>
      <c r="BQ4" s="411"/>
      <c r="BR4" s="411"/>
      <c r="BS4" s="411"/>
      <c r="BT4" s="411"/>
      <c r="BU4" s="412"/>
      <c r="BV4" s="410">
        <v>14868174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9.5</v>
      </c>
      <c r="CU4" s="588"/>
      <c r="CV4" s="588"/>
      <c r="CW4" s="588"/>
      <c r="CX4" s="588"/>
      <c r="CY4" s="588"/>
      <c r="CZ4" s="588"/>
      <c r="DA4" s="589"/>
      <c r="DB4" s="587">
        <v>6.3</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14239080</v>
      </c>
      <c r="BO5" s="416"/>
      <c r="BP5" s="416"/>
      <c r="BQ5" s="416"/>
      <c r="BR5" s="416"/>
      <c r="BS5" s="416"/>
      <c r="BT5" s="416"/>
      <c r="BU5" s="417"/>
      <c r="BV5" s="415">
        <v>14260479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86.9</v>
      </c>
      <c r="CU5" s="386"/>
      <c r="CV5" s="386"/>
      <c r="CW5" s="386"/>
      <c r="CX5" s="386"/>
      <c r="CY5" s="386"/>
      <c r="CZ5" s="386"/>
      <c r="DA5" s="387"/>
      <c r="DB5" s="385">
        <v>88</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86</v>
      </c>
      <c r="AV6" s="473"/>
      <c r="AW6" s="473"/>
      <c r="AX6" s="473"/>
      <c r="AY6" s="395" t="s">
        <v>87</v>
      </c>
      <c r="AZ6" s="396"/>
      <c r="BA6" s="396"/>
      <c r="BB6" s="396"/>
      <c r="BC6" s="396"/>
      <c r="BD6" s="396"/>
      <c r="BE6" s="396"/>
      <c r="BF6" s="396"/>
      <c r="BG6" s="396"/>
      <c r="BH6" s="396"/>
      <c r="BI6" s="396"/>
      <c r="BJ6" s="396"/>
      <c r="BK6" s="396"/>
      <c r="BL6" s="396"/>
      <c r="BM6" s="397"/>
      <c r="BN6" s="415">
        <v>887789</v>
      </c>
      <c r="BO6" s="416"/>
      <c r="BP6" s="416"/>
      <c r="BQ6" s="416"/>
      <c r="BR6" s="416"/>
      <c r="BS6" s="416"/>
      <c r="BT6" s="416"/>
      <c r="BU6" s="417"/>
      <c r="BV6" s="415">
        <v>607695</v>
      </c>
      <c r="BW6" s="416"/>
      <c r="BX6" s="416"/>
      <c r="BY6" s="416"/>
      <c r="BZ6" s="416"/>
      <c r="CA6" s="416"/>
      <c r="CB6" s="416"/>
      <c r="CC6" s="417"/>
      <c r="CD6" s="424" t="s">
        <v>88</v>
      </c>
      <c r="CE6" s="425"/>
      <c r="CF6" s="425"/>
      <c r="CG6" s="425"/>
      <c r="CH6" s="425"/>
      <c r="CI6" s="425"/>
      <c r="CJ6" s="425"/>
      <c r="CK6" s="425"/>
      <c r="CL6" s="425"/>
      <c r="CM6" s="425"/>
      <c r="CN6" s="425"/>
      <c r="CO6" s="425"/>
      <c r="CP6" s="425"/>
      <c r="CQ6" s="425"/>
      <c r="CR6" s="425"/>
      <c r="CS6" s="426"/>
      <c r="CT6" s="561">
        <v>86.9</v>
      </c>
      <c r="CU6" s="562"/>
      <c r="CV6" s="562"/>
      <c r="CW6" s="562"/>
      <c r="CX6" s="562"/>
      <c r="CY6" s="562"/>
      <c r="CZ6" s="562"/>
      <c r="DA6" s="563"/>
      <c r="DB6" s="561">
        <v>89.3</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89</v>
      </c>
      <c r="AN7" s="389"/>
      <c r="AO7" s="389"/>
      <c r="AP7" s="389"/>
      <c r="AQ7" s="389"/>
      <c r="AR7" s="389"/>
      <c r="AS7" s="389"/>
      <c r="AT7" s="390"/>
      <c r="AU7" s="472" t="s">
        <v>90</v>
      </c>
      <c r="AV7" s="473"/>
      <c r="AW7" s="473"/>
      <c r="AX7" s="473"/>
      <c r="AY7" s="395" t="s">
        <v>91</v>
      </c>
      <c r="AZ7" s="396"/>
      <c r="BA7" s="396"/>
      <c r="BB7" s="396"/>
      <c r="BC7" s="396"/>
      <c r="BD7" s="396"/>
      <c r="BE7" s="396"/>
      <c r="BF7" s="396"/>
      <c r="BG7" s="396"/>
      <c r="BH7" s="396"/>
      <c r="BI7" s="396"/>
      <c r="BJ7" s="396"/>
      <c r="BK7" s="396"/>
      <c r="BL7" s="396"/>
      <c r="BM7" s="397"/>
      <c r="BN7" s="415">
        <v>28954</v>
      </c>
      <c r="BO7" s="416"/>
      <c r="BP7" s="416"/>
      <c r="BQ7" s="416"/>
      <c r="BR7" s="416"/>
      <c r="BS7" s="416"/>
      <c r="BT7" s="416"/>
      <c r="BU7" s="417"/>
      <c r="BV7" s="415">
        <v>41967</v>
      </c>
      <c r="BW7" s="416"/>
      <c r="BX7" s="416"/>
      <c r="BY7" s="416"/>
      <c r="BZ7" s="416"/>
      <c r="CA7" s="416"/>
      <c r="CB7" s="416"/>
      <c r="CC7" s="417"/>
      <c r="CD7" s="424" t="s">
        <v>92</v>
      </c>
      <c r="CE7" s="425"/>
      <c r="CF7" s="425"/>
      <c r="CG7" s="425"/>
      <c r="CH7" s="425"/>
      <c r="CI7" s="425"/>
      <c r="CJ7" s="425"/>
      <c r="CK7" s="425"/>
      <c r="CL7" s="425"/>
      <c r="CM7" s="425"/>
      <c r="CN7" s="425"/>
      <c r="CO7" s="425"/>
      <c r="CP7" s="425"/>
      <c r="CQ7" s="425"/>
      <c r="CR7" s="425"/>
      <c r="CS7" s="426"/>
      <c r="CT7" s="415">
        <v>9054393</v>
      </c>
      <c r="CU7" s="416"/>
      <c r="CV7" s="416"/>
      <c r="CW7" s="416"/>
      <c r="CX7" s="416"/>
      <c r="CY7" s="416"/>
      <c r="CZ7" s="416"/>
      <c r="DA7" s="417"/>
      <c r="DB7" s="415">
        <v>9048998</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93</v>
      </c>
      <c r="AN8" s="389"/>
      <c r="AO8" s="389"/>
      <c r="AP8" s="389"/>
      <c r="AQ8" s="389"/>
      <c r="AR8" s="389"/>
      <c r="AS8" s="389"/>
      <c r="AT8" s="390"/>
      <c r="AU8" s="472" t="s">
        <v>94</v>
      </c>
      <c r="AV8" s="473"/>
      <c r="AW8" s="473"/>
      <c r="AX8" s="473"/>
      <c r="AY8" s="395" t="s">
        <v>95</v>
      </c>
      <c r="AZ8" s="396"/>
      <c r="BA8" s="396"/>
      <c r="BB8" s="396"/>
      <c r="BC8" s="396"/>
      <c r="BD8" s="396"/>
      <c r="BE8" s="396"/>
      <c r="BF8" s="396"/>
      <c r="BG8" s="396"/>
      <c r="BH8" s="396"/>
      <c r="BI8" s="396"/>
      <c r="BJ8" s="396"/>
      <c r="BK8" s="396"/>
      <c r="BL8" s="396"/>
      <c r="BM8" s="397"/>
      <c r="BN8" s="415">
        <v>858835</v>
      </c>
      <c r="BO8" s="416"/>
      <c r="BP8" s="416"/>
      <c r="BQ8" s="416"/>
      <c r="BR8" s="416"/>
      <c r="BS8" s="416"/>
      <c r="BT8" s="416"/>
      <c r="BU8" s="417"/>
      <c r="BV8" s="415">
        <v>565728</v>
      </c>
      <c r="BW8" s="416"/>
      <c r="BX8" s="416"/>
      <c r="BY8" s="416"/>
      <c r="BZ8" s="416"/>
      <c r="CA8" s="416"/>
      <c r="CB8" s="416"/>
      <c r="CC8" s="417"/>
      <c r="CD8" s="424" t="s">
        <v>96</v>
      </c>
      <c r="CE8" s="425"/>
      <c r="CF8" s="425"/>
      <c r="CG8" s="425"/>
      <c r="CH8" s="425"/>
      <c r="CI8" s="425"/>
      <c r="CJ8" s="425"/>
      <c r="CK8" s="425"/>
      <c r="CL8" s="425"/>
      <c r="CM8" s="425"/>
      <c r="CN8" s="425"/>
      <c r="CO8" s="425"/>
      <c r="CP8" s="425"/>
      <c r="CQ8" s="425"/>
      <c r="CR8" s="425"/>
      <c r="CS8" s="426"/>
      <c r="CT8" s="524">
        <v>0.99</v>
      </c>
      <c r="CU8" s="525"/>
      <c r="CV8" s="525"/>
      <c r="CW8" s="525"/>
      <c r="CX8" s="525"/>
      <c r="CY8" s="525"/>
      <c r="CZ8" s="525"/>
      <c r="DA8" s="526"/>
      <c r="DB8" s="524">
        <v>0.98</v>
      </c>
      <c r="DC8" s="525"/>
      <c r="DD8" s="525"/>
      <c r="DE8" s="525"/>
      <c r="DF8" s="525"/>
      <c r="DG8" s="525"/>
      <c r="DH8" s="525"/>
      <c r="DI8" s="526"/>
      <c r="DJ8" s="139"/>
      <c r="DK8" s="139"/>
      <c r="DL8" s="139"/>
      <c r="DM8" s="139"/>
      <c r="DN8" s="139"/>
      <c r="DO8" s="139"/>
    </row>
    <row r="9" spans="1:119" ht="18.75" customHeight="1" thickBot="1" x14ac:dyDescent="0.2">
      <c r="A9" s="140"/>
      <c r="B9" s="550" t="s">
        <v>97</v>
      </c>
      <c r="C9" s="551"/>
      <c r="D9" s="551"/>
      <c r="E9" s="551"/>
      <c r="F9" s="551"/>
      <c r="G9" s="551"/>
      <c r="H9" s="551"/>
      <c r="I9" s="551"/>
      <c r="J9" s="551"/>
      <c r="K9" s="478"/>
      <c r="L9" s="552" t="s">
        <v>98</v>
      </c>
      <c r="M9" s="553"/>
      <c r="N9" s="553"/>
      <c r="O9" s="553"/>
      <c r="P9" s="553"/>
      <c r="Q9" s="554"/>
      <c r="R9" s="555">
        <v>46236</v>
      </c>
      <c r="S9" s="556"/>
      <c r="T9" s="556"/>
      <c r="U9" s="556"/>
      <c r="V9" s="557"/>
      <c r="W9" s="494" t="s">
        <v>99</v>
      </c>
      <c r="X9" s="495"/>
      <c r="Y9" s="495"/>
      <c r="Z9" s="495"/>
      <c r="AA9" s="495"/>
      <c r="AB9" s="495"/>
      <c r="AC9" s="495"/>
      <c r="AD9" s="495"/>
      <c r="AE9" s="495"/>
      <c r="AF9" s="495"/>
      <c r="AG9" s="495"/>
      <c r="AH9" s="495"/>
      <c r="AI9" s="495"/>
      <c r="AJ9" s="495"/>
      <c r="AK9" s="495"/>
      <c r="AL9" s="558"/>
      <c r="AM9" s="484" t="s">
        <v>100</v>
      </c>
      <c r="AN9" s="389"/>
      <c r="AO9" s="389"/>
      <c r="AP9" s="389"/>
      <c r="AQ9" s="389"/>
      <c r="AR9" s="389"/>
      <c r="AS9" s="389"/>
      <c r="AT9" s="390"/>
      <c r="AU9" s="472" t="s">
        <v>86</v>
      </c>
      <c r="AV9" s="473"/>
      <c r="AW9" s="473"/>
      <c r="AX9" s="473"/>
      <c r="AY9" s="395" t="s">
        <v>101</v>
      </c>
      <c r="AZ9" s="396"/>
      <c r="BA9" s="396"/>
      <c r="BB9" s="396"/>
      <c r="BC9" s="396"/>
      <c r="BD9" s="396"/>
      <c r="BE9" s="396"/>
      <c r="BF9" s="396"/>
      <c r="BG9" s="396"/>
      <c r="BH9" s="396"/>
      <c r="BI9" s="396"/>
      <c r="BJ9" s="396"/>
      <c r="BK9" s="396"/>
      <c r="BL9" s="396"/>
      <c r="BM9" s="397"/>
      <c r="BN9" s="415">
        <v>293107</v>
      </c>
      <c r="BO9" s="416"/>
      <c r="BP9" s="416"/>
      <c r="BQ9" s="416"/>
      <c r="BR9" s="416"/>
      <c r="BS9" s="416"/>
      <c r="BT9" s="416"/>
      <c r="BU9" s="417"/>
      <c r="BV9" s="415">
        <v>-425725</v>
      </c>
      <c r="BW9" s="416"/>
      <c r="BX9" s="416"/>
      <c r="BY9" s="416"/>
      <c r="BZ9" s="416"/>
      <c r="CA9" s="416"/>
      <c r="CB9" s="416"/>
      <c r="CC9" s="417"/>
      <c r="CD9" s="424" t="s">
        <v>102</v>
      </c>
      <c r="CE9" s="425"/>
      <c r="CF9" s="425"/>
      <c r="CG9" s="425"/>
      <c r="CH9" s="425"/>
      <c r="CI9" s="425"/>
      <c r="CJ9" s="425"/>
      <c r="CK9" s="425"/>
      <c r="CL9" s="425"/>
      <c r="CM9" s="425"/>
      <c r="CN9" s="425"/>
      <c r="CO9" s="425"/>
      <c r="CP9" s="425"/>
      <c r="CQ9" s="425"/>
      <c r="CR9" s="425"/>
      <c r="CS9" s="426"/>
      <c r="CT9" s="385">
        <v>7.4</v>
      </c>
      <c r="CU9" s="386"/>
      <c r="CV9" s="386"/>
      <c r="CW9" s="386"/>
      <c r="CX9" s="386"/>
      <c r="CY9" s="386"/>
      <c r="CZ9" s="386"/>
      <c r="DA9" s="387"/>
      <c r="DB9" s="385">
        <v>8.1</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103</v>
      </c>
      <c r="M10" s="389"/>
      <c r="N10" s="389"/>
      <c r="O10" s="389"/>
      <c r="P10" s="389"/>
      <c r="Q10" s="390"/>
      <c r="R10" s="391">
        <v>44027</v>
      </c>
      <c r="S10" s="392"/>
      <c r="T10" s="392"/>
      <c r="U10" s="392"/>
      <c r="V10" s="394"/>
      <c r="W10" s="559"/>
      <c r="X10" s="377"/>
      <c r="Y10" s="377"/>
      <c r="Z10" s="377"/>
      <c r="AA10" s="377"/>
      <c r="AB10" s="377"/>
      <c r="AC10" s="377"/>
      <c r="AD10" s="377"/>
      <c r="AE10" s="377"/>
      <c r="AF10" s="377"/>
      <c r="AG10" s="377"/>
      <c r="AH10" s="377"/>
      <c r="AI10" s="377"/>
      <c r="AJ10" s="377"/>
      <c r="AK10" s="377"/>
      <c r="AL10" s="560"/>
      <c r="AM10" s="484" t="s">
        <v>104</v>
      </c>
      <c r="AN10" s="389"/>
      <c r="AO10" s="389"/>
      <c r="AP10" s="389"/>
      <c r="AQ10" s="389"/>
      <c r="AR10" s="389"/>
      <c r="AS10" s="389"/>
      <c r="AT10" s="390"/>
      <c r="AU10" s="472" t="s">
        <v>105</v>
      </c>
      <c r="AV10" s="473"/>
      <c r="AW10" s="473"/>
      <c r="AX10" s="473"/>
      <c r="AY10" s="395" t="s">
        <v>106</v>
      </c>
      <c r="AZ10" s="396"/>
      <c r="BA10" s="396"/>
      <c r="BB10" s="396"/>
      <c r="BC10" s="396"/>
      <c r="BD10" s="396"/>
      <c r="BE10" s="396"/>
      <c r="BF10" s="396"/>
      <c r="BG10" s="396"/>
      <c r="BH10" s="396"/>
      <c r="BI10" s="396"/>
      <c r="BJ10" s="396"/>
      <c r="BK10" s="396"/>
      <c r="BL10" s="396"/>
      <c r="BM10" s="397"/>
      <c r="BN10" s="415">
        <v>2362</v>
      </c>
      <c r="BO10" s="416"/>
      <c r="BP10" s="416"/>
      <c r="BQ10" s="416"/>
      <c r="BR10" s="416"/>
      <c r="BS10" s="416"/>
      <c r="BT10" s="416"/>
      <c r="BU10" s="417"/>
      <c r="BV10" s="415">
        <v>510721</v>
      </c>
      <c r="BW10" s="416"/>
      <c r="BX10" s="416"/>
      <c r="BY10" s="416"/>
      <c r="BZ10" s="416"/>
      <c r="CA10" s="416"/>
      <c r="CB10" s="416"/>
      <c r="CC10" s="417"/>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108</v>
      </c>
      <c r="M11" s="462"/>
      <c r="N11" s="462"/>
      <c r="O11" s="462"/>
      <c r="P11" s="462"/>
      <c r="Q11" s="463"/>
      <c r="R11" s="547" t="s">
        <v>109</v>
      </c>
      <c r="S11" s="548"/>
      <c r="T11" s="548"/>
      <c r="U11" s="548"/>
      <c r="V11" s="549"/>
      <c r="W11" s="559"/>
      <c r="X11" s="377"/>
      <c r="Y11" s="377"/>
      <c r="Z11" s="377"/>
      <c r="AA11" s="377"/>
      <c r="AB11" s="377"/>
      <c r="AC11" s="377"/>
      <c r="AD11" s="377"/>
      <c r="AE11" s="377"/>
      <c r="AF11" s="377"/>
      <c r="AG11" s="377"/>
      <c r="AH11" s="377"/>
      <c r="AI11" s="377"/>
      <c r="AJ11" s="377"/>
      <c r="AK11" s="377"/>
      <c r="AL11" s="560"/>
      <c r="AM11" s="484" t="s">
        <v>110</v>
      </c>
      <c r="AN11" s="389"/>
      <c r="AO11" s="389"/>
      <c r="AP11" s="389"/>
      <c r="AQ11" s="389"/>
      <c r="AR11" s="389"/>
      <c r="AS11" s="389"/>
      <c r="AT11" s="390"/>
      <c r="AU11" s="472" t="s">
        <v>78</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x14ac:dyDescent="0.15">
      <c r="A12" s="140"/>
      <c r="B12" s="527" t="s">
        <v>114</v>
      </c>
      <c r="C12" s="528"/>
      <c r="D12" s="528"/>
      <c r="E12" s="528"/>
      <c r="F12" s="528"/>
      <c r="G12" s="528"/>
      <c r="H12" s="528"/>
      <c r="I12" s="528"/>
      <c r="J12" s="528"/>
      <c r="K12" s="529"/>
      <c r="L12" s="536" t="s">
        <v>115</v>
      </c>
      <c r="M12" s="537"/>
      <c r="N12" s="537"/>
      <c r="O12" s="537"/>
      <c r="P12" s="537"/>
      <c r="Q12" s="538"/>
      <c r="R12" s="539">
        <v>47472</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91700</v>
      </c>
      <c r="BO12" s="416"/>
      <c r="BP12" s="416"/>
      <c r="BQ12" s="416"/>
      <c r="BR12" s="416"/>
      <c r="BS12" s="416"/>
      <c r="BT12" s="416"/>
      <c r="BU12" s="417"/>
      <c r="BV12" s="415" t="s">
        <v>121</v>
      </c>
      <c r="BW12" s="416"/>
      <c r="BX12" s="416"/>
      <c r="BY12" s="416"/>
      <c r="BZ12" s="416"/>
      <c r="CA12" s="416"/>
      <c r="CB12" s="416"/>
      <c r="CC12" s="417"/>
      <c r="CD12" s="424" t="s">
        <v>122</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123</v>
      </c>
      <c r="N13" s="514"/>
      <c r="O13" s="514"/>
      <c r="P13" s="514"/>
      <c r="Q13" s="515"/>
      <c r="R13" s="516">
        <v>44580</v>
      </c>
      <c r="S13" s="517"/>
      <c r="T13" s="517"/>
      <c r="U13" s="517"/>
      <c r="V13" s="518"/>
      <c r="W13" s="504" t="s">
        <v>124</v>
      </c>
      <c r="X13" s="428"/>
      <c r="Y13" s="428"/>
      <c r="Z13" s="428"/>
      <c r="AA13" s="428"/>
      <c r="AB13" s="429"/>
      <c r="AC13" s="391">
        <v>239</v>
      </c>
      <c r="AD13" s="392"/>
      <c r="AE13" s="392"/>
      <c r="AF13" s="392"/>
      <c r="AG13" s="393"/>
      <c r="AH13" s="391">
        <v>283</v>
      </c>
      <c r="AI13" s="392"/>
      <c r="AJ13" s="392"/>
      <c r="AK13" s="392"/>
      <c r="AL13" s="394"/>
      <c r="AM13" s="484" t="s">
        <v>125</v>
      </c>
      <c r="AN13" s="389"/>
      <c r="AO13" s="389"/>
      <c r="AP13" s="389"/>
      <c r="AQ13" s="389"/>
      <c r="AR13" s="389"/>
      <c r="AS13" s="389"/>
      <c r="AT13" s="390"/>
      <c r="AU13" s="472" t="s">
        <v>126</v>
      </c>
      <c r="AV13" s="473"/>
      <c r="AW13" s="473"/>
      <c r="AX13" s="473"/>
      <c r="AY13" s="395" t="s">
        <v>127</v>
      </c>
      <c r="AZ13" s="396"/>
      <c r="BA13" s="396"/>
      <c r="BB13" s="396"/>
      <c r="BC13" s="396"/>
      <c r="BD13" s="396"/>
      <c r="BE13" s="396"/>
      <c r="BF13" s="396"/>
      <c r="BG13" s="396"/>
      <c r="BH13" s="396"/>
      <c r="BI13" s="396"/>
      <c r="BJ13" s="396"/>
      <c r="BK13" s="396"/>
      <c r="BL13" s="396"/>
      <c r="BM13" s="397"/>
      <c r="BN13" s="415">
        <v>203769</v>
      </c>
      <c r="BO13" s="416"/>
      <c r="BP13" s="416"/>
      <c r="BQ13" s="416"/>
      <c r="BR13" s="416"/>
      <c r="BS13" s="416"/>
      <c r="BT13" s="416"/>
      <c r="BU13" s="417"/>
      <c r="BV13" s="415">
        <v>84996</v>
      </c>
      <c r="BW13" s="416"/>
      <c r="BX13" s="416"/>
      <c r="BY13" s="416"/>
      <c r="BZ13" s="416"/>
      <c r="CA13" s="416"/>
      <c r="CB13" s="416"/>
      <c r="CC13" s="417"/>
      <c r="CD13" s="424" t="s">
        <v>128</v>
      </c>
      <c r="CE13" s="425"/>
      <c r="CF13" s="425"/>
      <c r="CG13" s="425"/>
      <c r="CH13" s="425"/>
      <c r="CI13" s="425"/>
      <c r="CJ13" s="425"/>
      <c r="CK13" s="425"/>
      <c r="CL13" s="425"/>
      <c r="CM13" s="425"/>
      <c r="CN13" s="425"/>
      <c r="CO13" s="425"/>
      <c r="CP13" s="425"/>
      <c r="CQ13" s="425"/>
      <c r="CR13" s="425"/>
      <c r="CS13" s="426"/>
      <c r="CT13" s="385">
        <v>-0.4</v>
      </c>
      <c r="CU13" s="386"/>
      <c r="CV13" s="386"/>
      <c r="CW13" s="386"/>
      <c r="CX13" s="386"/>
      <c r="CY13" s="386"/>
      <c r="CZ13" s="386"/>
      <c r="DA13" s="387"/>
      <c r="DB13" s="385">
        <v>1</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129</v>
      </c>
      <c r="M14" s="545"/>
      <c r="N14" s="545"/>
      <c r="O14" s="545"/>
      <c r="P14" s="545"/>
      <c r="Q14" s="546"/>
      <c r="R14" s="516">
        <v>46756</v>
      </c>
      <c r="S14" s="517"/>
      <c r="T14" s="517"/>
      <c r="U14" s="517"/>
      <c r="V14" s="518"/>
      <c r="W14" s="519"/>
      <c r="X14" s="431"/>
      <c r="Y14" s="431"/>
      <c r="Z14" s="431"/>
      <c r="AA14" s="431"/>
      <c r="AB14" s="432"/>
      <c r="AC14" s="509">
        <v>1</v>
      </c>
      <c r="AD14" s="510"/>
      <c r="AE14" s="510"/>
      <c r="AF14" s="510"/>
      <c r="AG14" s="511"/>
      <c r="AH14" s="509">
        <v>1.3</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130</v>
      </c>
      <c r="CE14" s="422"/>
      <c r="CF14" s="422"/>
      <c r="CG14" s="422"/>
      <c r="CH14" s="422"/>
      <c r="CI14" s="422"/>
      <c r="CJ14" s="422"/>
      <c r="CK14" s="422"/>
      <c r="CL14" s="422"/>
      <c r="CM14" s="422"/>
      <c r="CN14" s="422"/>
      <c r="CO14" s="422"/>
      <c r="CP14" s="422"/>
      <c r="CQ14" s="422"/>
      <c r="CR14" s="422"/>
      <c r="CS14" s="423"/>
      <c r="CT14" s="520" t="s">
        <v>121</v>
      </c>
      <c r="CU14" s="488"/>
      <c r="CV14" s="488"/>
      <c r="CW14" s="488"/>
      <c r="CX14" s="488"/>
      <c r="CY14" s="488"/>
      <c r="CZ14" s="488"/>
      <c r="DA14" s="489"/>
      <c r="DB14" s="520" t="s">
        <v>121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123</v>
      </c>
      <c r="N15" s="514"/>
      <c r="O15" s="514"/>
      <c r="P15" s="514"/>
      <c r="Q15" s="515"/>
      <c r="R15" s="516">
        <v>44303</v>
      </c>
      <c r="S15" s="517"/>
      <c r="T15" s="517"/>
      <c r="U15" s="517"/>
      <c r="V15" s="518"/>
      <c r="W15" s="504" t="s">
        <v>131</v>
      </c>
      <c r="X15" s="428"/>
      <c r="Y15" s="428"/>
      <c r="Z15" s="428"/>
      <c r="AA15" s="428"/>
      <c r="AB15" s="429"/>
      <c r="AC15" s="391">
        <v>11833</v>
      </c>
      <c r="AD15" s="392"/>
      <c r="AE15" s="392"/>
      <c r="AF15" s="392"/>
      <c r="AG15" s="393"/>
      <c r="AH15" s="391">
        <v>11013</v>
      </c>
      <c r="AI15" s="392"/>
      <c r="AJ15" s="392"/>
      <c r="AK15" s="392"/>
      <c r="AL15" s="394"/>
      <c r="AM15" s="484"/>
      <c r="AN15" s="389"/>
      <c r="AO15" s="389"/>
      <c r="AP15" s="389"/>
      <c r="AQ15" s="389"/>
      <c r="AR15" s="389"/>
      <c r="AS15" s="389"/>
      <c r="AT15" s="390"/>
      <c r="AU15" s="472"/>
      <c r="AV15" s="473"/>
      <c r="AW15" s="473"/>
      <c r="AX15" s="473"/>
      <c r="AY15" s="407" t="s">
        <v>132</v>
      </c>
      <c r="AZ15" s="408"/>
      <c r="BA15" s="408"/>
      <c r="BB15" s="408"/>
      <c r="BC15" s="408"/>
      <c r="BD15" s="408"/>
      <c r="BE15" s="408"/>
      <c r="BF15" s="408"/>
      <c r="BG15" s="408"/>
      <c r="BH15" s="408"/>
      <c r="BI15" s="408"/>
      <c r="BJ15" s="408"/>
      <c r="BK15" s="408"/>
      <c r="BL15" s="408"/>
      <c r="BM15" s="409"/>
      <c r="BN15" s="410">
        <v>7028774</v>
      </c>
      <c r="BO15" s="411"/>
      <c r="BP15" s="411"/>
      <c r="BQ15" s="411"/>
      <c r="BR15" s="411"/>
      <c r="BS15" s="411"/>
      <c r="BT15" s="411"/>
      <c r="BU15" s="412"/>
      <c r="BV15" s="410">
        <v>6868874</v>
      </c>
      <c r="BW15" s="411"/>
      <c r="BX15" s="411"/>
      <c r="BY15" s="411"/>
      <c r="BZ15" s="411"/>
      <c r="CA15" s="411"/>
      <c r="CB15" s="411"/>
      <c r="CC15" s="412"/>
      <c r="CD15" s="521" t="s">
        <v>133</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134</v>
      </c>
      <c r="M16" s="507"/>
      <c r="N16" s="507"/>
      <c r="O16" s="507"/>
      <c r="P16" s="507"/>
      <c r="Q16" s="508"/>
      <c r="R16" s="501" t="s">
        <v>135</v>
      </c>
      <c r="S16" s="502"/>
      <c r="T16" s="502"/>
      <c r="U16" s="502"/>
      <c r="V16" s="503"/>
      <c r="W16" s="519"/>
      <c r="X16" s="431"/>
      <c r="Y16" s="431"/>
      <c r="Z16" s="431"/>
      <c r="AA16" s="431"/>
      <c r="AB16" s="432"/>
      <c r="AC16" s="509">
        <v>51.9</v>
      </c>
      <c r="AD16" s="510"/>
      <c r="AE16" s="510"/>
      <c r="AF16" s="510"/>
      <c r="AG16" s="511"/>
      <c r="AH16" s="509">
        <v>51.8</v>
      </c>
      <c r="AI16" s="510"/>
      <c r="AJ16" s="510"/>
      <c r="AK16" s="510"/>
      <c r="AL16" s="512"/>
      <c r="AM16" s="484"/>
      <c r="AN16" s="389"/>
      <c r="AO16" s="389"/>
      <c r="AP16" s="389"/>
      <c r="AQ16" s="389"/>
      <c r="AR16" s="389"/>
      <c r="AS16" s="389"/>
      <c r="AT16" s="390"/>
      <c r="AU16" s="472"/>
      <c r="AV16" s="473"/>
      <c r="AW16" s="473"/>
      <c r="AX16" s="473"/>
      <c r="AY16" s="395" t="s">
        <v>136</v>
      </c>
      <c r="AZ16" s="396"/>
      <c r="BA16" s="396"/>
      <c r="BB16" s="396"/>
      <c r="BC16" s="396"/>
      <c r="BD16" s="396"/>
      <c r="BE16" s="396"/>
      <c r="BF16" s="396"/>
      <c r="BG16" s="396"/>
      <c r="BH16" s="396"/>
      <c r="BI16" s="396"/>
      <c r="BJ16" s="396"/>
      <c r="BK16" s="396"/>
      <c r="BL16" s="396"/>
      <c r="BM16" s="397"/>
      <c r="BN16" s="415">
        <v>6970161</v>
      </c>
      <c r="BO16" s="416"/>
      <c r="BP16" s="416"/>
      <c r="BQ16" s="416"/>
      <c r="BR16" s="416"/>
      <c r="BS16" s="416"/>
      <c r="BT16" s="416"/>
      <c r="BU16" s="417"/>
      <c r="BV16" s="415">
        <v>6939825</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137</v>
      </c>
      <c r="N17" s="499"/>
      <c r="O17" s="499"/>
      <c r="P17" s="499"/>
      <c r="Q17" s="500"/>
      <c r="R17" s="501" t="s">
        <v>138</v>
      </c>
      <c r="S17" s="502"/>
      <c r="T17" s="502"/>
      <c r="U17" s="502"/>
      <c r="V17" s="503"/>
      <c r="W17" s="504" t="s">
        <v>139</v>
      </c>
      <c r="X17" s="428"/>
      <c r="Y17" s="428"/>
      <c r="Z17" s="428"/>
      <c r="AA17" s="428"/>
      <c r="AB17" s="429"/>
      <c r="AC17" s="391">
        <v>10708</v>
      </c>
      <c r="AD17" s="392"/>
      <c r="AE17" s="392"/>
      <c r="AF17" s="392"/>
      <c r="AG17" s="393"/>
      <c r="AH17" s="391">
        <v>9953</v>
      </c>
      <c r="AI17" s="392"/>
      <c r="AJ17" s="392"/>
      <c r="AK17" s="392"/>
      <c r="AL17" s="394"/>
      <c r="AM17" s="484"/>
      <c r="AN17" s="389"/>
      <c r="AO17" s="389"/>
      <c r="AP17" s="389"/>
      <c r="AQ17" s="389"/>
      <c r="AR17" s="389"/>
      <c r="AS17" s="389"/>
      <c r="AT17" s="390"/>
      <c r="AU17" s="472"/>
      <c r="AV17" s="473"/>
      <c r="AW17" s="473"/>
      <c r="AX17" s="473"/>
      <c r="AY17" s="395" t="s">
        <v>140</v>
      </c>
      <c r="AZ17" s="396"/>
      <c r="BA17" s="396"/>
      <c r="BB17" s="396"/>
      <c r="BC17" s="396"/>
      <c r="BD17" s="396"/>
      <c r="BE17" s="396"/>
      <c r="BF17" s="396"/>
      <c r="BG17" s="396"/>
      <c r="BH17" s="396"/>
      <c r="BI17" s="396"/>
      <c r="BJ17" s="396"/>
      <c r="BK17" s="396"/>
      <c r="BL17" s="396"/>
      <c r="BM17" s="397"/>
      <c r="BN17" s="415">
        <v>9054393</v>
      </c>
      <c r="BO17" s="416"/>
      <c r="BP17" s="416"/>
      <c r="BQ17" s="416"/>
      <c r="BR17" s="416"/>
      <c r="BS17" s="416"/>
      <c r="BT17" s="416"/>
      <c r="BU17" s="417"/>
      <c r="BV17" s="415">
        <v>8838104</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141</v>
      </c>
      <c r="C18" s="478"/>
      <c r="D18" s="478"/>
      <c r="E18" s="479"/>
      <c r="F18" s="479"/>
      <c r="G18" s="479"/>
      <c r="H18" s="479"/>
      <c r="I18" s="479"/>
      <c r="J18" s="479"/>
      <c r="K18" s="479"/>
      <c r="L18" s="480">
        <v>13.11</v>
      </c>
      <c r="M18" s="480"/>
      <c r="N18" s="480"/>
      <c r="O18" s="480"/>
      <c r="P18" s="480"/>
      <c r="Q18" s="480"/>
      <c r="R18" s="481"/>
      <c r="S18" s="481"/>
      <c r="T18" s="481"/>
      <c r="U18" s="481"/>
      <c r="V18" s="482"/>
      <c r="W18" s="496"/>
      <c r="X18" s="497"/>
      <c r="Y18" s="497"/>
      <c r="Z18" s="497"/>
      <c r="AA18" s="497"/>
      <c r="AB18" s="505"/>
      <c r="AC18" s="379">
        <v>47</v>
      </c>
      <c r="AD18" s="380"/>
      <c r="AE18" s="380"/>
      <c r="AF18" s="380"/>
      <c r="AG18" s="483"/>
      <c r="AH18" s="379">
        <v>46.8</v>
      </c>
      <c r="AI18" s="380"/>
      <c r="AJ18" s="380"/>
      <c r="AK18" s="380"/>
      <c r="AL18" s="381"/>
      <c r="AM18" s="484"/>
      <c r="AN18" s="389"/>
      <c r="AO18" s="389"/>
      <c r="AP18" s="389"/>
      <c r="AQ18" s="389"/>
      <c r="AR18" s="389"/>
      <c r="AS18" s="389"/>
      <c r="AT18" s="390"/>
      <c r="AU18" s="472"/>
      <c r="AV18" s="473"/>
      <c r="AW18" s="473"/>
      <c r="AX18" s="473"/>
      <c r="AY18" s="395" t="s">
        <v>142</v>
      </c>
      <c r="AZ18" s="396"/>
      <c r="BA18" s="396"/>
      <c r="BB18" s="396"/>
      <c r="BC18" s="396"/>
      <c r="BD18" s="396"/>
      <c r="BE18" s="396"/>
      <c r="BF18" s="396"/>
      <c r="BG18" s="396"/>
      <c r="BH18" s="396"/>
      <c r="BI18" s="396"/>
      <c r="BJ18" s="396"/>
      <c r="BK18" s="396"/>
      <c r="BL18" s="396"/>
      <c r="BM18" s="397"/>
      <c r="BN18" s="415">
        <v>8378292</v>
      </c>
      <c r="BO18" s="416"/>
      <c r="BP18" s="416"/>
      <c r="BQ18" s="416"/>
      <c r="BR18" s="416"/>
      <c r="BS18" s="416"/>
      <c r="BT18" s="416"/>
      <c r="BU18" s="417"/>
      <c r="BV18" s="415">
        <v>8163207</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143</v>
      </c>
      <c r="C19" s="478"/>
      <c r="D19" s="478"/>
      <c r="E19" s="479"/>
      <c r="F19" s="479"/>
      <c r="G19" s="479"/>
      <c r="H19" s="479"/>
      <c r="I19" s="479"/>
      <c r="J19" s="479"/>
      <c r="K19" s="479"/>
      <c r="L19" s="485">
        <v>3527</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144</v>
      </c>
      <c r="AZ19" s="396"/>
      <c r="BA19" s="396"/>
      <c r="BB19" s="396"/>
      <c r="BC19" s="396"/>
      <c r="BD19" s="396"/>
      <c r="BE19" s="396"/>
      <c r="BF19" s="396"/>
      <c r="BG19" s="396"/>
      <c r="BH19" s="396"/>
      <c r="BI19" s="396"/>
      <c r="BJ19" s="396"/>
      <c r="BK19" s="396"/>
      <c r="BL19" s="396"/>
      <c r="BM19" s="397"/>
      <c r="BN19" s="415">
        <v>11435958</v>
      </c>
      <c r="BO19" s="416"/>
      <c r="BP19" s="416"/>
      <c r="BQ19" s="416"/>
      <c r="BR19" s="416"/>
      <c r="BS19" s="416"/>
      <c r="BT19" s="416"/>
      <c r="BU19" s="417"/>
      <c r="BV19" s="415">
        <v>11213264</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145</v>
      </c>
      <c r="C20" s="478"/>
      <c r="D20" s="478"/>
      <c r="E20" s="479"/>
      <c r="F20" s="479"/>
      <c r="G20" s="479"/>
      <c r="H20" s="479"/>
      <c r="I20" s="479"/>
      <c r="J20" s="479"/>
      <c r="K20" s="479"/>
      <c r="L20" s="485">
        <v>17684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146</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147</v>
      </c>
      <c r="C22" s="445"/>
      <c r="D22" s="446"/>
      <c r="E22" s="453" t="s">
        <v>1</v>
      </c>
      <c r="F22" s="428"/>
      <c r="G22" s="428"/>
      <c r="H22" s="428"/>
      <c r="I22" s="428"/>
      <c r="J22" s="428"/>
      <c r="K22" s="429"/>
      <c r="L22" s="453" t="s">
        <v>148</v>
      </c>
      <c r="M22" s="428"/>
      <c r="N22" s="428"/>
      <c r="O22" s="428"/>
      <c r="P22" s="429"/>
      <c r="Q22" s="438" t="s">
        <v>149</v>
      </c>
      <c r="R22" s="439"/>
      <c r="S22" s="439"/>
      <c r="T22" s="439"/>
      <c r="U22" s="439"/>
      <c r="V22" s="454"/>
      <c r="W22" s="456" t="s">
        <v>150</v>
      </c>
      <c r="X22" s="445"/>
      <c r="Y22" s="446"/>
      <c r="Z22" s="453" t="s">
        <v>1</v>
      </c>
      <c r="AA22" s="428"/>
      <c r="AB22" s="428"/>
      <c r="AC22" s="428"/>
      <c r="AD22" s="428"/>
      <c r="AE22" s="428"/>
      <c r="AF22" s="428"/>
      <c r="AG22" s="429"/>
      <c r="AH22" s="427" t="s">
        <v>151</v>
      </c>
      <c r="AI22" s="428"/>
      <c r="AJ22" s="428"/>
      <c r="AK22" s="428"/>
      <c r="AL22" s="429"/>
      <c r="AM22" s="427" t="s">
        <v>152</v>
      </c>
      <c r="AN22" s="433"/>
      <c r="AO22" s="433"/>
      <c r="AP22" s="433"/>
      <c r="AQ22" s="433"/>
      <c r="AR22" s="434"/>
      <c r="AS22" s="438" t="s">
        <v>149</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153</v>
      </c>
      <c r="AZ23" s="408"/>
      <c r="BA23" s="408"/>
      <c r="BB23" s="408"/>
      <c r="BC23" s="408"/>
      <c r="BD23" s="408"/>
      <c r="BE23" s="408"/>
      <c r="BF23" s="408"/>
      <c r="BG23" s="408"/>
      <c r="BH23" s="408"/>
      <c r="BI23" s="408"/>
      <c r="BJ23" s="408"/>
      <c r="BK23" s="408"/>
      <c r="BL23" s="408"/>
      <c r="BM23" s="409"/>
      <c r="BN23" s="415">
        <v>7171159</v>
      </c>
      <c r="BO23" s="416"/>
      <c r="BP23" s="416"/>
      <c r="BQ23" s="416"/>
      <c r="BR23" s="416"/>
      <c r="BS23" s="416"/>
      <c r="BT23" s="416"/>
      <c r="BU23" s="417"/>
      <c r="BV23" s="415">
        <v>7656971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154</v>
      </c>
      <c r="F24" s="389"/>
      <c r="G24" s="389"/>
      <c r="H24" s="389"/>
      <c r="I24" s="389"/>
      <c r="J24" s="389"/>
      <c r="K24" s="390"/>
      <c r="L24" s="391">
        <v>1</v>
      </c>
      <c r="M24" s="392"/>
      <c r="N24" s="392"/>
      <c r="O24" s="392"/>
      <c r="P24" s="393"/>
      <c r="Q24" s="391">
        <v>7208</v>
      </c>
      <c r="R24" s="392"/>
      <c r="S24" s="392"/>
      <c r="T24" s="392"/>
      <c r="U24" s="392"/>
      <c r="V24" s="393"/>
      <c r="W24" s="457"/>
      <c r="X24" s="448"/>
      <c r="Y24" s="449"/>
      <c r="Z24" s="388" t="s">
        <v>155</v>
      </c>
      <c r="AA24" s="389"/>
      <c r="AB24" s="389"/>
      <c r="AC24" s="389"/>
      <c r="AD24" s="389"/>
      <c r="AE24" s="389"/>
      <c r="AF24" s="389"/>
      <c r="AG24" s="390"/>
      <c r="AH24" s="391">
        <v>188</v>
      </c>
      <c r="AI24" s="392"/>
      <c r="AJ24" s="392"/>
      <c r="AK24" s="392"/>
      <c r="AL24" s="393"/>
      <c r="AM24" s="391">
        <v>542944</v>
      </c>
      <c r="AN24" s="392"/>
      <c r="AO24" s="392"/>
      <c r="AP24" s="392"/>
      <c r="AQ24" s="392"/>
      <c r="AR24" s="393"/>
      <c r="AS24" s="391">
        <v>2888</v>
      </c>
      <c r="AT24" s="392"/>
      <c r="AU24" s="392"/>
      <c r="AV24" s="392"/>
      <c r="AW24" s="392"/>
      <c r="AX24" s="394"/>
      <c r="AY24" s="382" t="s">
        <v>156</v>
      </c>
      <c r="AZ24" s="383"/>
      <c r="BA24" s="383"/>
      <c r="BB24" s="383"/>
      <c r="BC24" s="383"/>
      <c r="BD24" s="383"/>
      <c r="BE24" s="383"/>
      <c r="BF24" s="383"/>
      <c r="BG24" s="383"/>
      <c r="BH24" s="383"/>
      <c r="BI24" s="383"/>
      <c r="BJ24" s="383"/>
      <c r="BK24" s="383"/>
      <c r="BL24" s="383"/>
      <c r="BM24" s="384"/>
      <c r="BN24" s="415">
        <v>5890095</v>
      </c>
      <c r="BO24" s="416"/>
      <c r="BP24" s="416"/>
      <c r="BQ24" s="416"/>
      <c r="BR24" s="416"/>
      <c r="BS24" s="416"/>
      <c r="BT24" s="416"/>
      <c r="BU24" s="417"/>
      <c r="BV24" s="415">
        <v>6532284</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157</v>
      </c>
      <c r="F25" s="389"/>
      <c r="G25" s="389"/>
      <c r="H25" s="389"/>
      <c r="I25" s="389"/>
      <c r="J25" s="389"/>
      <c r="K25" s="390"/>
      <c r="L25" s="391">
        <v>1</v>
      </c>
      <c r="M25" s="392"/>
      <c r="N25" s="392"/>
      <c r="O25" s="392"/>
      <c r="P25" s="393"/>
      <c r="Q25" s="391">
        <v>6741</v>
      </c>
      <c r="R25" s="392"/>
      <c r="S25" s="392"/>
      <c r="T25" s="392"/>
      <c r="U25" s="392"/>
      <c r="V25" s="393"/>
      <c r="W25" s="457"/>
      <c r="X25" s="448"/>
      <c r="Y25" s="449"/>
      <c r="Z25" s="388" t="s">
        <v>158</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159</v>
      </c>
      <c r="AZ25" s="408"/>
      <c r="BA25" s="408"/>
      <c r="BB25" s="408"/>
      <c r="BC25" s="408"/>
      <c r="BD25" s="408"/>
      <c r="BE25" s="408"/>
      <c r="BF25" s="408"/>
      <c r="BG25" s="408"/>
      <c r="BH25" s="408"/>
      <c r="BI25" s="408"/>
      <c r="BJ25" s="408"/>
      <c r="BK25" s="408"/>
      <c r="BL25" s="408"/>
      <c r="BM25" s="409"/>
      <c r="BN25" s="410">
        <v>11836606</v>
      </c>
      <c r="BO25" s="411"/>
      <c r="BP25" s="411"/>
      <c r="BQ25" s="411"/>
      <c r="BR25" s="411"/>
      <c r="BS25" s="411"/>
      <c r="BT25" s="411"/>
      <c r="BU25" s="412"/>
      <c r="BV25" s="410">
        <v>7810324</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160</v>
      </c>
      <c r="F26" s="389"/>
      <c r="G26" s="389"/>
      <c r="H26" s="389"/>
      <c r="I26" s="389"/>
      <c r="J26" s="389"/>
      <c r="K26" s="390"/>
      <c r="L26" s="391">
        <v>1</v>
      </c>
      <c r="M26" s="392"/>
      <c r="N26" s="392"/>
      <c r="O26" s="392"/>
      <c r="P26" s="393"/>
      <c r="Q26" s="391">
        <v>5778</v>
      </c>
      <c r="R26" s="392"/>
      <c r="S26" s="392"/>
      <c r="T26" s="392"/>
      <c r="U26" s="392"/>
      <c r="V26" s="393"/>
      <c r="W26" s="457"/>
      <c r="X26" s="448"/>
      <c r="Y26" s="449"/>
      <c r="Z26" s="388" t="s">
        <v>161</v>
      </c>
      <c r="AA26" s="470"/>
      <c r="AB26" s="470"/>
      <c r="AC26" s="470"/>
      <c r="AD26" s="470"/>
      <c r="AE26" s="470"/>
      <c r="AF26" s="470"/>
      <c r="AG26" s="471"/>
      <c r="AH26" s="391" t="s">
        <v>121</v>
      </c>
      <c r="AI26" s="392"/>
      <c r="AJ26" s="392"/>
      <c r="AK26" s="392"/>
      <c r="AL26" s="393"/>
      <c r="AM26" s="391" t="s">
        <v>121</v>
      </c>
      <c r="AN26" s="392"/>
      <c r="AO26" s="392"/>
      <c r="AP26" s="392"/>
      <c r="AQ26" s="392"/>
      <c r="AR26" s="393"/>
      <c r="AS26" s="391" t="s">
        <v>121</v>
      </c>
      <c r="AT26" s="392"/>
      <c r="AU26" s="392"/>
      <c r="AV26" s="392"/>
      <c r="AW26" s="392"/>
      <c r="AX26" s="394"/>
      <c r="AY26" s="424" t="s">
        <v>162</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163</v>
      </c>
      <c r="F27" s="389"/>
      <c r="G27" s="389"/>
      <c r="H27" s="389"/>
      <c r="I27" s="389"/>
      <c r="J27" s="389"/>
      <c r="K27" s="390"/>
      <c r="L27" s="391">
        <v>1</v>
      </c>
      <c r="M27" s="392"/>
      <c r="N27" s="392"/>
      <c r="O27" s="392"/>
      <c r="P27" s="393"/>
      <c r="Q27" s="391">
        <v>4500</v>
      </c>
      <c r="R27" s="392"/>
      <c r="S27" s="392"/>
      <c r="T27" s="392"/>
      <c r="U27" s="392"/>
      <c r="V27" s="393"/>
      <c r="W27" s="457"/>
      <c r="X27" s="448"/>
      <c r="Y27" s="449"/>
      <c r="Z27" s="388" t="s">
        <v>164</v>
      </c>
      <c r="AA27" s="389"/>
      <c r="AB27" s="389"/>
      <c r="AC27" s="389"/>
      <c r="AD27" s="389"/>
      <c r="AE27" s="389"/>
      <c r="AF27" s="389"/>
      <c r="AG27" s="390"/>
      <c r="AH27" s="391">
        <v>34</v>
      </c>
      <c r="AI27" s="392"/>
      <c r="AJ27" s="392"/>
      <c r="AK27" s="392"/>
      <c r="AL27" s="393"/>
      <c r="AM27" s="391">
        <v>91673</v>
      </c>
      <c r="AN27" s="392"/>
      <c r="AO27" s="392"/>
      <c r="AP27" s="392"/>
      <c r="AQ27" s="392"/>
      <c r="AR27" s="393"/>
      <c r="AS27" s="391">
        <v>2696</v>
      </c>
      <c r="AT27" s="392"/>
      <c r="AU27" s="392"/>
      <c r="AV27" s="392"/>
      <c r="AW27" s="392"/>
      <c r="AX27" s="394"/>
      <c r="AY27" s="421" t="s">
        <v>165</v>
      </c>
      <c r="AZ27" s="422"/>
      <c r="BA27" s="422"/>
      <c r="BB27" s="422"/>
      <c r="BC27" s="422"/>
      <c r="BD27" s="422"/>
      <c r="BE27" s="422"/>
      <c r="BF27" s="422"/>
      <c r="BG27" s="422"/>
      <c r="BH27" s="422"/>
      <c r="BI27" s="422"/>
      <c r="BJ27" s="422"/>
      <c r="BK27" s="422"/>
      <c r="BL27" s="422"/>
      <c r="BM27" s="423"/>
      <c r="BN27" s="418">
        <v>942825</v>
      </c>
      <c r="BO27" s="419"/>
      <c r="BP27" s="419"/>
      <c r="BQ27" s="419"/>
      <c r="BR27" s="419"/>
      <c r="BS27" s="419"/>
      <c r="BT27" s="419"/>
      <c r="BU27" s="420"/>
      <c r="BV27" s="418">
        <v>1002036</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166</v>
      </c>
      <c r="F28" s="389"/>
      <c r="G28" s="389"/>
      <c r="H28" s="389"/>
      <c r="I28" s="389"/>
      <c r="J28" s="389"/>
      <c r="K28" s="390"/>
      <c r="L28" s="391">
        <v>1</v>
      </c>
      <c r="M28" s="392"/>
      <c r="N28" s="392"/>
      <c r="O28" s="392"/>
      <c r="P28" s="393"/>
      <c r="Q28" s="391">
        <v>3870</v>
      </c>
      <c r="R28" s="392"/>
      <c r="S28" s="392"/>
      <c r="T28" s="392"/>
      <c r="U28" s="392"/>
      <c r="V28" s="393"/>
      <c r="W28" s="457"/>
      <c r="X28" s="448"/>
      <c r="Y28" s="449"/>
      <c r="Z28" s="388" t="s">
        <v>167</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1764692</v>
      </c>
      <c r="BO28" s="411"/>
      <c r="BP28" s="411"/>
      <c r="BQ28" s="411"/>
      <c r="BR28" s="411"/>
      <c r="BS28" s="411"/>
      <c r="BT28" s="411"/>
      <c r="BU28" s="412"/>
      <c r="BV28" s="410">
        <v>1854030</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170</v>
      </c>
      <c r="F29" s="389"/>
      <c r="G29" s="389"/>
      <c r="H29" s="389"/>
      <c r="I29" s="389"/>
      <c r="J29" s="389"/>
      <c r="K29" s="390"/>
      <c r="L29" s="391">
        <v>14</v>
      </c>
      <c r="M29" s="392"/>
      <c r="N29" s="392"/>
      <c r="O29" s="392"/>
      <c r="P29" s="393"/>
      <c r="Q29" s="391">
        <v>3610</v>
      </c>
      <c r="R29" s="392"/>
      <c r="S29" s="392"/>
      <c r="T29" s="392"/>
      <c r="U29" s="392"/>
      <c r="V29" s="393"/>
      <c r="W29" s="458"/>
      <c r="X29" s="459"/>
      <c r="Y29" s="460"/>
      <c r="Z29" s="388" t="s">
        <v>171</v>
      </c>
      <c r="AA29" s="389"/>
      <c r="AB29" s="389"/>
      <c r="AC29" s="389"/>
      <c r="AD29" s="389"/>
      <c r="AE29" s="389"/>
      <c r="AF29" s="389"/>
      <c r="AG29" s="390"/>
      <c r="AH29" s="391">
        <v>222</v>
      </c>
      <c r="AI29" s="392"/>
      <c r="AJ29" s="392"/>
      <c r="AK29" s="392"/>
      <c r="AL29" s="393"/>
      <c r="AM29" s="391">
        <v>634617</v>
      </c>
      <c r="AN29" s="392"/>
      <c r="AO29" s="392"/>
      <c r="AP29" s="392"/>
      <c r="AQ29" s="392"/>
      <c r="AR29" s="393"/>
      <c r="AS29" s="391">
        <v>2859</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3173</v>
      </c>
      <c r="BO29" s="416"/>
      <c r="BP29" s="416"/>
      <c r="BQ29" s="416"/>
      <c r="BR29" s="416"/>
      <c r="BS29" s="416"/>
      <c r="BT29" s="416"/>
      <c r="BU29" s="417"/>
      <c r="BV29" s="415">
        <v>3169</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98.5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1129790</v>
      </c>
      <c r="BO30" s="419"/>
      <c r="BP30" s="419"/>
      <c r="BQ30" s="419"/>
      <c r="BR30" s="419"/>
      <c r="BS30" s="419"/>
      <c r="BT30" s="419"/>
      <c r="BU30" s="420"/>
      <c r="BV30" s="418">
        <v>1109450</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3</v>
      </c>
      <c r="V34" s="375"/>
      <c r="W34" s="374" t="str">
        <f>IF('各会計、関係団体の財政状況及び健全化判断比率'!B28="","",'各会計、関係団体の財政状況及び健全化判断比率'!B28)</f>
        <v>国民健康保険事業特別会計</v>
      </c>
      <c r="X34" s="374"/>
      <c r="Y34" s="374"/>
      <c r="Z34" s="374"/>
      <c r="AA34" s="374"/>
      <c r="AB34" s="374"/>
      <c r="AC34" s="374"/>
      <c r="AD34" s="374"/>
      <c r="AE34" s="374"/>
      <c r="AF34" s="374"/>
      <c r="AG34" s="374"/>
      <c r="AH34" s="374"/>
      <c r="AI34" s="374"/>
      <c r="AJ34" s="374"/>
      <c r="AK34" s="374"/>
      <c r="AL34" s="167"/>
      <c r="AM34" s="375">
        <f>IF(AO34="","",MAX(C34:D43,U34:V43)+1)</f>
        <v>8</v>
      </c>
      <c r="AN34" s="375"/>
      <c r="AO34" s="374" t="str">
        <f>IF('各会計、関係団体の財政状況及び健全化判断比率'!B33="","",'各会計、関係団体の財政状況及び健全化判断比率'!B33)</f>
        <v>水道事業会計</v>
      </c>
      <c r="AP34" s="374"/>
      <c r="AQ34" s="374"/>
      <c r="AR34" s="374"/>
      <c r="AS34" s="374"/>
      <c r="AT34" s="374"/>
      <c r="AU34" s="374"/>
      <c r="AV34" s="374"/>
      <c r="AW34" s="374"/>
      <c r="AX34" s="374"/>
      <c r="AY34" s="374"/>
      <c r="AZ34" s="374"/>
      <c r="BA34" s="374"/>
      <c r="BB34" s="374"/>
      <c r="BC34" s="374"/>
      <c r="BD34" s="167"/>
      <c r="BE34" s="375">
        <f>IF(BG34="","",MAX(C34:D43,U34:V43,AM34:AN43)+1)</f>
        <v>9</v>
      </c>
      <c r="BF34" s="375"/>
      <c r="BG34" s="374" t="str">
        <f>IF('各会計、関係団体の財政状況及び健全化判断比率'!B34="","",'各会計、関係団体の財政状況及び健全化判断比率'!B34)</f>
        <v>公共下水道事業特別会計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10</v>
      </c>
      <c r="BX34" s="375"/>
      <c r="BY34" s="374" t="str">
        <f>IF('各会計、関係団体の財政状況及び健全化判断比率'!B68="","",'各会計、関係団体の財政状況及び健全化判断比率'!B68)</f>
        <v>衣浦東部広域連合</v>
      </c>
      <c r="BZ34" s="374"/>
      <c r="CA34" s="374"/>
      <c r="CB34" s="374"/>
      <c r="CC34" s="374"/>
      <c r="CD34" s="374"/>
      <c r="CE34" s="374"/>
      <c r="CF34" s="374"/>
      <c r="CG34" s="374"/>
      <c r="CH34" s="374"/>
      <c r="CI34" s="374"/>
      <c r="CJ34" s="374"/>
      <c r="CK34" s="374"/>
      <c r="CL34" s="374"/>
      <c r="CM34" s="374"/>
      <c r="CN34" s="167"/>
      <c r="CO34" s="375">
        <f>IF(CQ34="","",MAX(C34:D43,U34:V43,AM34:AN43,BE34:BF43,BW34:BX43)+1)</f>
        <v>15</v>
      </c>
      <c r="CP34" s="375"/>
      <c r="CQ34" s="374" t="str">
        <f>IF('各会計、関係団体の財政状況及び健全化判断比率'!BS7="","",'各会計、関係団体の財政状況及び健全化判断比率'!BS7)</f>
        <v>高浜市総合サービス株式会社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土地取得費特別会計</v>
      </c>
      <c r="F35" s="374"/>
      <c r="G35" s="374"/>
      <c r="H35" s="374"/>
      <c r="I35" s="374"/>
      <c r="J35" s="374"/>
      <c r="K35" s="374"/>
      <c r="L35" s="374"/>
      <c r="M35" s="374"/>
      <c r="N35" s="374"/>
      <c r="O35" s="374"/>
      <c r="P35" s="374"/>
      <c r="Q35" s="374"/>
      <c r="R35" s="374"/>
      <c r="S35" s="374"/>
      <c r="T35" s="167"/>
      <c r="U35" s="375">
        <f>IF(W35="","",U34+1)</f>
        <v>4</v>
      </c>
      <c r="V35" s="375"/>
      <c r="W35" s="374" t="str">
        <f>IF('各会計、関係団体の財政状況及び健全化判断比率'!B29="","",'各会計、関係団体の財政状況及び健全化判断比率'!B29)</f>
        <v>介護保険（保険事業勘定）特別会計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11</v>
      </c>
      <c r="BX35" s="375"/>
      <c r="BY35" s="374" t="str">
        <f>IF('各会計、関係団体の財政状況及び健全化判断比率'!B69="","",'各会計、関係団体の財政状況及び健全化判断比率'!B69)</f>
        <v>衣浦衛生組合</v>
      </c>
      <c r="BZ35" s="374"/>
      <c r="CA35" s="374"/>
      <c r="CB35" s="374"/>
      <c r="CC35" s="374"/>
      <c r="CD35" s="374"/>
      <c r="CE35" s="374"/>
      <c r="CF35" s="374"/>
      <c r="CG35" s="374"/>
      <c r="CH35" s="374"/>
      <c r="CI35" s="374"/>
      <c r="CJ35" s="374"/>
      <c r="CK35" s="374"/>
      <c r="CL35" s="374"/>
      <c r="CM35" s="374"/>
      <c r="CN35" s="167"/>
      <c r="CO35" s="375">
        <f t="shared" ref="CO35:CO43" si="3">IF(CQ35="","",CO34+1)</f>
        <v>16</v>
      </c>
      <c r="CP35" s="375"/>
      <c r="CQ35" s="374" t="str">
        <f>IF('各会計、関係団体の財政状況及び健全化判断比率'!BS8="","",'各会計、関係団体の財政状況及び健全化判断比率'!BS8)</f>
        <v>高浜市土地開発公社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5</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12</v>
      </c>
      <c r="BX36" s="375"/>
      <c r="BY36" s="374" t="str">
        <f>IF('各会計、関係団体の財政状況及び健全化判断比率'!B70="","",'各会計、関係団体の財政状況及び健全化判断比率'!B70)</f>
        <v>愛知県市町村職員退職手当組合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6</v>
      </c>
      <c r="V37" s="375"/>
      <c r="W37" s="374" t="str">
        <f>IF('各会計、関係団体の財政状況及び健全化判断比率'!B31="","",'各会計、関係団体の財政状況及び健全化判断比率'!B31)</f>
        <v>介護保険（サービス事業勘定）特別会計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13</v>
      </c>
      <c r="BX37" s="375"/>
      <c r="BY37" s="374" t="str">
        <f>IF('各会計、関係団体の財政状況及び健全化判断比率'!B71="","",'各会計、関係団体の財政状況及び健全化判断比率'!B71)</f>
        <v>愛知県後期高齢者医療広域連合（一般会計）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f t="shared" si="4"/>
        <v>7</v>
      </c>
      <c r="V38" s="375"/>
      <c r="W38" s="374" t="str">
        <f>IF('各会計、関係団体の財政状況及び健全化判断比率'!B32="","",'各会計、関係団体の財政状況及び健全化判断比率'!B32)</f>
        <v>公共駐車場事業特別会計</v>
      </c>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14</v>
      </c>
      <c r="BX38" s="375"/>
      <c r="BY38" s="374" t="str">
        <f>IF('各会計、関係団体の財政状況及び健全化判断比率'!B72="","",'各会計、関係団体の財政状況及び健全化判断比率'!B72)</f>
        <v>愛知県後期高齢者医療広域連合（後期高齢者医療特別会計）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t="str">
        <f t="shared" si="2"/>
        <v/>
      </c>
      <c r="BX39" s="375"/>
      <c r="BY39" s="374" t="str">
        <f>IF('各会計、関係団体の財政状況及び健全化判断比率'!B73="","",'各会計、関係団体の財政状況及び健全化判断比率'!B73)</f>
        <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526</v>
      </c>
      <c r="D34" s="1184"/>
      <c r="E34" s="1185"/>
      <c r="F34" s="32">
        <v>8.2100000000000009</v>
      </c>
      <c r="G34" s="33">
        <v>8.26</v>
      </c>
      <c r="H34" s="33">
        <v>9.1300000000000008</v>
      </c>
      <c r="I34" s="33">
        <v>9.9700000000000006</v>
      </c>
      <c r="J34" s="34">
        <v>9.9700000000000006</v>
      </c>
      <c r="K34" s="22"/>
      <c r="L34" s="22"/>
      <c r="M34" s="22"/>
      <c r="N34" s="22"/>
      <c r="O34" s="22"/>
      <c r="P34" s="22"/>
    </row>
    <row r="35" spans="1:16" ht="39" customHeight="1" x14ac:dyDescent="0.15">
      <c r="A35" s="22"/>
      <c r="B35" s="35"/>
      <c r="C35" s="1178" t="s">
        <v>527</v>
      </c>
      <c r="D35" s="1179"/>
      <c r="E35" s="1180"/>
      <c r="F35" s="36">
        <v>9.43</v>
      </c>
      <c r="G35" s="37">
        <v>9.43</v>
      </c>
      <c r="H35" s="37">
        <v>10.64</v>
      </c>
      <c r="I35" s="37">
        <v>6.1</v>
      </c>
      <c r="J35" s="38">
        <v>9</v>
      </c>
      <c r="K35" s="22"/>
      <c r="L35" s="22"/>
      <c r="M35" s="22"/>
      <c r="N35" s="22"/>
      <c r="O35" s="22"/>
      <c r="P35" s="22"/>
    </row>
    <row r="36" spans="1:16" ht="39" customHeight="1" x14ac:dyDescent="0.15">
      <c r="A36" s="22"/>
      <c r="B36" s="35"/>
      <c r="C36" s="1178" t="s">
        <v>528</v>
      </c>
      <c r="D36" s="1179"/>
      <c r="E36" s="1180"/>
      <c r="F36" s="36">
        <v>0.9</v>
      </c>
      <c r="G36" s="37">
        <v>1.96</v>
      </c>
      <c r="H36" s="37">
        <v>0.56000000000000005</v>
      </c>
      <c r="I36" s="37">
        <v>1.0900000000000001</v>
      </c>
      <c r="J36" s="38">
        <v>1.45</v>
      </c>
      <c r="K36" s="22"/>
      <c r="L36" s="22"/>
      <c r="M36" s="22"/>
      <c r="N36" s="22"/>
      <c r="O36" s="22"/>
      <c r="P36" s="22"/>
    </row>
    <row r="37" spans="1:16" ht="39" customHeight="1" x14ac:dyDescent="0.15">
      <c r="A37" s="22"/>
      <c r="B37" s="35"/>
      <c r="C37" s="1178" t="s">
        <v>529</v>
      </c>
      <c r="D37" s="1179"/>
      <c r="E37" s="1180"/>
      <c r="F37" s="36">
        <v>1.35</v>
      </c>
      <c r="G37" s="37">
        <v>1.0900000000000001</v>
      </c>
      <c r="H37" s="37">
        <v>1.19</v>
      </c>
      <c r="I37" s="37">
        <v>1.64</v>
      </c>
      <c r="J37" s="38">
        <v>1.39</v>
      </c>
      <c r="K37" s="22"/>
      <c r="L37" s="22"/>
      <c r="M37" s="22"/>
      <c r="N37" s="22"/>
      <c r="O37" s="22"/>
      <c r="P37" s="22"/>
    </row>
    <row r="38" spans="1:16" ht="39" customHeight="1" x14ac:dyDescent="0.15">
      <c r="A38" s="22"/>
      <c r="B38" s="35"/>
      <c r="C38" s="1178" t="s">
        <v>530</v>
      </c>
      <c r="D38" s="1179"/>
      <c r="E38" s="1180"/>
      <c r="F38" s="36">
        <v>0.22</v>
      </c>
      <c r="G38" s="37">
        <v>0.32</v>
      </c>
      <c r="H38" s="37">
        <v>0.39</v>
      </c>
      <c r="I38" s="37">
        <v>0.56000000000000005</v>
      </c>
      <c r="J38" s="38">
        <v>0.64</v>
      </c>
      <c r="K38" s="22"/>
      <c r="L38" s="22"/>
      <c r="M38" s="22"/>
      <c r="N38" s="22"/>
      <c r="O38" s="22"/>
      <c r="P38" s="22"/>
    </row>
    <row r="39" spans="1:16" ht="39" customHeight="1" x14ac:dyDescent="0.15">
      <c r="A39" s="22"/>
      <c r="B39" s="35"/>
      <c r="C39" s="1178" t="s">
        <v>531</v>
      </c>
      <c r="D39" s="1179"/>
      <c r="E39" s="1180"/>
      <c r="F39" s="36">
        <v>0.45</v>
      </c>
      <c r="G39" s="37">
        <v>0.45</v>
      </c>
      <c r="H39" s="37">
        <v>0.48</v>
      </c>
      <c r="I39" s="37">
        <v>0.15</v>
      </c>
      <c r="J39" s="38">
        <v>0.47</v>
      </c>
      <c r="K39" s="22"/>
      <c r="L39" s="22"/>
      <c r="M39" s="22"/>
      <c r="N39" s="22"/>
      <c r="O39" s="22"/>
      <c r="P39" s="22"/>
    </row>
    <row r="40" spans="1:16" ht="39" customHeight="1" x14ac:dyDescent="0.15">
      <c r="A40" s="22"/>
      <c r="B40" s="35"/>
      <c r="C40" s="1178" t="s">
        <v>532</v>
      </c>
      <c r="D40" s="1179"/>
      <c r="E40" s="1180"/>
      <c r="F40" s="36">
        <v>0.46</v>
      </c>
      <c r="G40" s="37">
        <v>0.56000000000000005</v>
      </c>
      <c r="H40" s="37">
        <v>0.59</v>
      </c>
      <c r="I40" s="37">
        <v>0.31</v>
      </c>
      <c r="J40" s="38">
        <v>0.45</v>
      </c>
      <c r="K40" s="22"/>
      <c r="L40" s="22"/>
      <c r="M40" s="22"/>
      <c r="N40" s="22"/>
      <c r="O40" s="22"/>
      <c r="P40" s="22"/>
    </row>
    <row r="41" spans="1:16" ht="39" customHeight="1" x14ac:dyDescent="0.15">
      <c r="A41" s="22"/>
      <c r="B41" s="35"/>
      <c r="C41" s="1178" t="s">
        <v>533</v>
      </c>
      <c r="D41" s="1179"/>
      <c r="E41" s="1180"/>
      <c r="F41" s="36">
        <v>0.08</v>
      </c>
      <c r="G41" s="37">
        <v>0.08</v>
      </c>
      <c r="H41" s="37">
        <v>7.0000000000000007E-2</v>
      </c>
      <c r="I41" s="37">
        <v>0.06</v>
      </c>
      <c r="J41" s="38">
        <v>7.0000000000000007E-2</v>
      </c>
      <c r="K41" s="22"/>
      <c r="L41" s="22"/>
      <c r="M41" s="22"/>
      <c r="N41" s="22"/>
      <c r="O41" s="22"/>
      <c r="P41" s="22"/>
    </row>
    <row r="42" spans="1:16" ht="39" customHeight="1" x14ac:dyDescent="0.15">
      <c r="A42" s="22"/>
      <c r="B42" s="39"/>
      <c r="C42" s="1178" t="s">
        <v>534</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535</v>
      </c>
      <c r="D43" s="1182"/>
      <c r="E43" s="1183"/>
      <c r="F43" s="41">
        <v>0.03</v>
      </c>
      <c r="G43" s="42">
        <v>0.02</v>
      </c>
      <c r="H43" s="42">
        <v>0.03</v>
      </c>
      <c r="I43" s="42">
        <v>0</v>
      </c>
      <c r="J43" s="43">
        <v>0.03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1288</v>
      </c>
      <c r="L45" s="60">
        <v>1325</v>
      </c>
      <c r="M45" s="60">
        <v>1051</v>
      </c>
      <c r="N45" s="60">
        <v>973</v>
      </c>
      <c r="O45" s="61">
        <v>904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455</v>
      </c>
      <c r="L48" s="64">
        <v>459</v>
      </c>
      <c r="M48" s="64">
        <v>466</v>
      </c>
      <c r="N48" s="64">
        <v>510</v>
      </c>
      <c r="O48" s="65">
        <v>499</v>
      </c>
      <c r="P48" s="48"/>
      <c r="Q48" s="48"/>
      <c r="R48" s="48"/>
      <c r="S48" s="48"/>
      <c r="T48" s="48"/>
      <c r="U48" s="48"/>
    </row>
    <row r="49" spans="1:21" ht="30.75" customHeight="1" x14ac:dyDescent="0.15">
      <c r="A49" s="48"/>
      <c r="B49" s="1196"/>
      <c r="C49" s="1197"/>
      <c r="D49" s="62"/>
      <c r="E49" s="1188" t="s">
        <v>16</v>
      </c>
      <c r="F49" s="1188"/>
      <c r="G49" s="1188"/>
      <c r="H49" s="1188"/>
      <c r="I49" s="1188"/>
      <c r="J49" s="1189"/>
      <c r="K49" s="63">
        <v>11</v>
      </c>
      <c r="L49" s="64">
        <v>12</v>
      </c>
      <c r="M49" s="64">
        <v>8</v>
      </c>
      <c r="N49" s="64">
        <v>12</v>
      </c>
      <c r="O49" s="65">
        <v>26</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1480</v>
      </c>
      <c r="L52" s="64">
        <v>1525</v>
      </c>
      <c r="M52" s="64">
        <v>1551</v>
      </c>
      <c r="N52" s="64">
        <v>1472</v>
      </c>
      <c r="O52" s="65">
        <v>1524</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274</v>
      </c>
      <c r="L53" s="69">
        <v>271</v>
      </c>
      <c r="M53" s="69">
        <v>-26</v>
      </c>
      <c r="N53" s="69">
        <v>23</v>
      </c>
      <c r="O53" s="70">
        <v>-95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14" t="s">
        <v>24</v>
      </c>
      <c r="C41" s="1215"/>
      <c r="D41" s="81"/>
      <c r="E41" s="1216" t="s">
        <v>25</v>
      </c>
      <c r="F41" s="1216"/>
      <c r="G41" s="1216"/>
      <c r="H41" s="1217"/>
      <c r="I41" s="82">
        <v>10195</v>
      </c>
      <c r="J41" s="83">
        <v>9514</v>
      </c>
      <c r="K41" s="83">
        <v>8884</v>
      </c>
      <c r="L41" s="83">
        <v>8331</v>
      </c>
      <c r="M41" s="84">
        <v>7797</v>
      </c>
    </row>
    <row r="42" spans="2:13" ht="27.75" customHeight="1" x14ac:dyDescent="0.15">
      <c r="B42" s="1204"/>
      <c r="C42" s="1205"/>
      <c r="D42" s="85"/>
      <c r="E42" s="1208" t="s">
        <v>26</v>
      </c>
      <c r="F42" s="1208"/>
      <c r="G42" s="1208"/>
      <c r="H42" s="1209"/>
      <c r="I42" s="86">
        <v>64</v>
      </c>
      <c r="J42" s="87">
        <v>107</v>
      </c>
      <c r="K42" s="87">
        <v>189</v>
      </c>
      <c r="L42" s="87">
        <v>189</v>
      </c>
      <c r="M42" s="88">
        <v>187</v>
      </c>
    </row>
    <row r="43" spans="2:13" ht="27.75" customHeight="1" x14ac:dyDescent="0.15">
      <c r="B43" s="1204"/>
      <c r="C43" s="1205"/>
      <c r="D43" s="85"/>
      <c r="E43" s="1208" t="s">
        <v>27</v>
      </c>
      <c r="F43" s="1208"/>
      <c r="G43" s="1208"/>
      <c r="H43" s="1209"/>
      <c r="I43" s="86">
        <v>6750</v>
      </c>
      <c r="J43" s="87">
        <v>6679</v>
      </c>
      <c r="K43" s="87">
        <v>6687</v>
      </c>
      <c r="L43" s="87">
        <v>6769</v>
      </c>
      <c r="M43" s="88">
        <v>6757</v>
      </c>
    </row>
    <row r="44" spans="2:13" ht="27.75" customHeight="1" x14ac:dyDescent="0.15">
      <c r="B44" s="1204"/>
      <c r="C44" s="1205"/>
      <c r="D44" s="85"/>
      <c r="E44" s="1208" t="s">
        <v>28</v>
      </c>
      <c r="F44" s="1208"/>
      <c r="G44" s="1208"/>
      <c r="H44" s="1209"/>
      <c r="I44" s="86">
        <v>271</v>
      </c>
      <c r="J44" s="87">
        <v>325</v>
      </c>
      <c r="K44" s="87">
        <v>549</v>
      </c>
      <c r="L44" s="87">
        <v>843</v>
      </c>
      <c r="M44" s="88">
        <v>1190</v>
      </c>
    </row>
    <row r="45" spans="2:13" ht="27.75" customHeight="1" x14ac:dyDescent="0.15">
      <c r="B45" s="1204"/>
      <c r="C45" s="1205"/>
      <c r="D45" s="85"/>
      <c r="E45" s="1208" t="s">
        <v>29</v>
      </c>
      <c r="F45" s="1208"/>
      <c r="G45" s="1208"/>
      <c r="H45" s="1209"/>
      <c r="I45" s="86">
        <v>1923</v>
      </c>
      <c r="J45" s="87">
        <v>1866</v>
      </c>
      <c r="K45" s="87">
        <v>1737</v>
      </c>
      <c r="L45" s="87">
        <v>1673</v>
      </c>
      <c r="M45" s="88">
        <v>1655</v>
      </c>
    </row>
    <row r="46" spans="2:13" ht="27.75" customHeight="1" x14ac:dyDescent="0.15">
      <c r="B46" s="1204"/>
      <c r="C46" s="1205"/>
      <c r="D46" s="89"/>
      <c r="E46" s="1208" t="s">
        <v>30</v>
      </c>
      <c r="F46" s="1208"/>
      <c r="G46" s="1208"/>
      <c r="H46" s="1209"/>
      <c r="I46" s="86">
        <v>174</v>
      </c>
      <c r="J46" s="87">
        <v>167</v>
      </c>
      <c r="K46" s="87">
        <v>123</v>
      </c>
      <c r="L46" s="87">
        <v>117</v>
      </c>
      <c r="M46" s="88">
        <v>127</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2194</v>
      </c>
      <c r="J50" s="87">
        <v>2274</v>
      </c>
      <c r="K50" s="87">
        <v>2761</v>
      </c>
      <c r="L50" s="87">
        <v>3312</v>
      </c>
      <c r="M50" s="88">
        <v>3285</v>
      </c>
    </row>
    <row r="51" spans="2:13" ht="27.75" customHeight="1" x14ac:dyDescent="0.15">
      <c r="B51" s="1204"/>
      <c r="C51" s="1205"/>
      <c r="D51" s="85"/>
      <c r="E51" s="1208" t="s">
        <v>36</v>
      </c>
      <c r="F51" s="1208"/>
      <c r="G51" s="1208"/>
      <c r="H51" s="1209"/>
      <c r="I51" s="86">
        <v>6507</v>
      </c>
      <c r="J51" s="87">
        <v>6326</v>
      </c>
      <c r="K51" s="87">
        <v>6238</v>
      </c>
      <c r="L51" s="87">
        <v>5966</v>
      </c>
      <c r="M51" s="88">
        <v>6394</v>
      </c>
    </row>
    <row r="52" spans="2:13" ht="27.75" customHeight="1" x14ac:dyDescent="0.15">
      <c r="B52" s="1206"/>
      <c r="C52" s="1207"/>
      <c r="D52" s="85"/>
      <c r="E52" s="1208" t="s">
        <v>37</v>
      </c>
      <c r="F52" s="1208"/>
      <c r="G52" s="1208"/>
      <c r="H52" s="1209"/>
      <c r="I52" s="86">
        <v>10995</v>
      </c>
      <c r="J52" s="87">
        <v>10763</v>
      </c>
      <c r="K52" s="87">
        <v>10476</v>
      </c>
      <c r="L52" s="87">
        <v>10140</v>
      </c>
      <c r="M52" s="88">
        <v>9649</v>
      </c>
    </row>
    <row r="53" spans="2:13" ht="27.75" customHeight="1" thickBot="1" x14ac:dyDescent="0.2">
      <c r="B53" s="1210" t="s">
        <v>21</v>
      </c>
      <c r="C53" s="1211"/>
      <c r="D53" s="92"/>
      <c r="E53" s="1212" t="s">
        <v>38</v>
      </c>
      <c r="F53" s="1212"/>
      <c r="G53" s="1212"/>
      <c r="H53" s="1213"/>
      <c r="I53" s="93">
        <v>-320</v>
      </c>
      <c r="J53" s="94">
        <v>-704</v>
      </c>
      <c r="K53" s="94">
        <v>-1305</v>
      </c>
      <c r="L53" s="94">
        <v>-1497</v>
      </c>
      <c r="M53" s="95">
        <v>-1615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544</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544</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545</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546</v>
      </c>
      <c r="I42" s="354"/>
      <c r="J42" s="354"/>
      <c r="K42" s="354"/>
      <c r="L42" s="246"/>
      <c r="M42" s="246"/>
      <c r="N42" s="246"/>
      <c r="O42" s="246"/>
    </row>
    <row r="43" spans="2:17" x14ac:dyDescent="0.15">
      <c r="B43" s="250"/>
      <c r="C43" s="246"/>
      <c r="D43" s="246"/>
      <c r="E43" s="246"/>
      <c r="F43" s="246"/>
      <c r="G43" s="1221"/>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547</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548</v>
      </c>
      <c r="H51" s="1234"/>
      <c r="I51" s="1239" t="s">
        <v>549</v>
      </c>
      <c r="J51" s="1239"/>
      <c r="K51" s="1241"/>
      <c r="L51" s="1241"/>
      <c r="M51" s="1241"/>
      <c r="N51" s="1241"/>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554</v>
      </c>
      <c r="J53" s="1243"/>
      <c r="K53" s="1250"/>
      <c r="L53" s="1250"/>
      <c r="M53" s="1250"/>
      <c r="N53" s="1250"/>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550</v>
      </c>
      <c r="H55" s="1245"/>
      <c r="I55" s="1243" t="s">
        <v>549</v>
      </c>
      <c r="J55" s="1243"/>
      <c r="K55" s="1241"/>
      <c r="L55" s="1241"/>
      <c r="M55" s="1241"/>
      <c r="N55" s="1241"/>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2" t="s">
        <v>554</v>
      </c>
      <c r="J57" s="1252"/>
      <c r="K57" s="1250"/>
      <c r="L57" s="1250"/>
      <c r="M57" s="1250"/>
      <c r="N57" s="1250"/>
      <c r="O57" s="1250"/>
      <c r="P57" s="359"/>
      <c r="Q57" s="358"/>
    </row>
    <row r="58" spans="1:17" s="357" customFormat="1" x14ac:dyDescent="0.15">
      <c r="A58" s="245"/>
      <c r="B58" s="358"/>
      <c r="C58" s="354"/>
      <c r="D58" s="354"/>
      <c r="E58" s="354"/>
      <c r="F58" s="354"/>
      <c r="G58" s="1248"/>
      <c r="H58" s="1249"/>
      <c r="I58" s="1252"/>
      <c r="J58" s="1252"/>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551</v>
      </c>
      <c r="C63" s="246"/>
      <c r="D63" s="246"/>
      <c r="E63" s="246"/>
      <c r="F63" s="246"/>
      <c r="G63" s="246"/>
      <c r="H63" s="246"/>
      <c r="I63" s="246"/>
      <c r="J63" s="246"/>
      <c r="K63" s="246"/>
      <c r="L63" s="246"/>
      <c r="M63" s="246"/>
      <c r="N63" s="246"/>
      <c r="O63" s="246"/>
    </row>
    <row r="64" spans="1:17" x14ac:dyDescent="0.15">
      <c r="B64" s="250"/>
      <c r="C64" s="246"/>
      <c r="D64" s="246"/>
      <c r="E64" s="246"/>
      <c r="F64" s="246"/>
      <c r="G64" s="353" t="s">
        <v>546</v>
      </c>
      <c r="I64" s="354"/>
      <c r="J64" s="354"/>
      <c r="K64" s="354"/>
      <c r="L64" s="246"/>
      <c r="M64" s="246"/>
      <c r="N64" s="246"/>
      <c r="O64" s="246"/>
    </row>
    <row r="65" spans="2:30" x14ac:dyDescent="0.15">
      <c r="B65" s="250"/>
      <c r="C65" s="246"/>
      <c r="D65" s="246"/>
      <c r="E65" s="246"/>
      <c r="F65" s="246"/>
      <c r="G65" s="1221" t="s">
        <v>555</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552</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548</v>
      </c>
      <c r="H73" s="1234"/>
      <c r="I73" s="1239" t="s">
        <v>549</v>
      </c>
      <c r="J73" s="1239"/>
      <c r="K73" s="1253"/>
      <c r="L73" s="1253"/>
      <c r="M73" s="1242"/>
      <c r="N73" s="1242"/>
      <c r="O73" s="1242"/>
      <c r="S73" s="245">
        <v>9.9</v>
      </c>
    </row>
    <row r="74" spans="2:30" x14ac:dyDescent="0.15">
      <c r="B74" s="250"/>
      <c r="C74" s="246"/>
      <c r="D74" s="246"/>
      <c r="E74" s="246"/>
      <c r="F74" s="246"/>
      <c r="G74" s="1235"/>
      <c r="H74" s="1236"/>
      <c r="I74" s="1240"/>
      <c r="J74" s="1240"/>
      <c r="K74" s="1253"/>
      <c r="L74" s="1253"/>
      <c r="M74" s="1242"/>
      <c r="N74" s="1242"/>
      <c r="O74" s="1242"/>
    </row>
    <row r="75" spans="2:30" x14ac:dyDescent="0.15">
      <c r="B75" s="250"/>
      <c r="C75" s="246"/>
      <c r="D75" s="246"/>
      <c r="E75" s="246"/>
      <c r="F75" s="246"/>
      <c r="G75" s="1235"/>
      <c r="H75" s="1236"/>
      <c r="I75" s="1243" t="s">
        <v>553</v>
      </c>
      <c r="J75" s="1243"/>
      <c r="K75" s="1254">
        <v>4.8</v>
      </c>
      <c r="L75" s="1254">
        <v>3.9</v>
      </c>
      <c r="M75" s="1254">
        <v>2.1</v>
      </c>
      <c r="N75" s="1254">
        <v>1</v>
      </c>
      <c r="O75" s="1254">
        <v>-0.4</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550</v>
      </c>
      <c r="H77" s="1245"/>
      <c r="I77" s="1243" t="s">
        <v>549</v>
      </c>
      <c r="J77" s="1243"/>
      <c r="K77" s="1253">
        <v>64.599999999999994</v>
      </c>
      <c r="L77" s="1253">
        <v>52.8</v>
      </c>
      <c r="M77" s="1242">
        <v>48.6</v>
      </c>
      <c r="N77" s="1242">
        <v>56.8</v>
      </c>
      <c r="O77" s="1242">
        <v>52.3</v>
      </c>
      <c r="R77" s="245">
        <v>12.3</v>
      </c>
      <c r="T77" s="245">
        <v>11.1</v>
      </c>
    </row>
    <row r="78" spans="2:30" x14ac:dyDescent="0.15">
      <c r="B78" s="250"/>
      <c r="C78" s="246"/>
      <c r="D78" s="246"/>
      <c r="E78" s="246"/>
      <c r="F78" s="246"/>
      <c r="G78" s="1246"/>
      <c r="H78" s="1247"/>
      <c r="I78" s="1243"/>
      <c r="J78" s="1243"/>
      <c r="K78" s="1253"/>
      <c r="L78" s="1253"/>
      <c r="M78" s="1242"/>
      <c r="N78" s="1242"/>
      <c r="O78" s="1242"/>
    </row>
    <row r="79" spans="2:30" x14ac:dyDescent="0.15">
      <c r="B79" s="250"/>
      <c r="C79" s="246"/>
      <c r="D79" s="246"/>
      <c r="E79" s="246"/>
      <c r="F79" s="246"/>
      <c r="G79" s="1246"/>
      <c r="H79" s="1247"/>
      <c r="I79" s="1255" t="s">
        <v>553</v>
      </c>
      <c r="J79" s="1252"/>
      <c r="K79" s="1256">
        <v>12.4</v>
      </c>
      <c r="L79" s="1256">
        <v>11.5</v>
      </c>
      <c r="M79" s="1256">
        <v>10.4</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48"/>
      <c r="H80" s="1249"/>
      <c r="I80" s="1252"/>
      <c r="J80" s="1252"/>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14674</v>
      </c>
      <c r="E3" s="118"/>
      <c r="F3" s="119">
        <v>70489</v>
      </c>
      <c r="G3" s="120"/>
      <c r="H3" s="121"/>
    </row>
    <row r="4" spans="1:8" x14ac:dyDescent="0.15">
      <c r="A4" s="122"/>
      <c r="B4" s="123"/>
      <c r="C4" s="124"/>
      <c r="D4" s="125">
        <v>6875</v>
      </c>
      <c r="E4" s="126"/>
      <c r="F4" s="127">
        <v>37817</v>
      </c>
      <c r="G4" s="128"/>
      <c r="H4" s="129"/>
    </row>
    <row r="5" spans="1:8" x14ac:dyDescent="0.15">
      <c r="A5" s="110" t="s">
        <v>514</v>
      </c>
      <c r="B5" s="115"/>
      <c r="C5" s="116"/>
      <c r="D5" s="117">
        <v>12370</v>
      </c>
      <c r="E5" s="118"/>
      <c r="F5" s="119">
        <v>84389</v>
      </c>
      <c r="G5" s="120"/>
      <c r="H5" s="121"/>
    </row>
    <row r="6" spans="1:8" x14ac:dyDescent="0.15">
      <c r="A6" s="122"/>
      <c r="B6" s="123"/>
      <c r="C6" s="124"/>
      <c r="D6" s="125">
        <v>4714</v>
      </c>
      <c r="E6" s="126"/>
      <c r="F6" s="127">
        <v>44339</v>
      </c>
      <c r="G6" s="128"/>
      <c r="H6" s="129"/>
    </row>
    <row r="7" spans="1:8" x14ac:dyDescent="0.15">
      <c r="A7" s="110" t="s">
        <v>515</v>
      </c>
      <c r="B7" s="115"/>
      <c r="C7" s="116"/>
      <c r="D7" s="117">
        <v>10680</v>
      </c>
      <c r="E7" s="118"/>
      <c r="F7" s="119">
        <v>83623</v>
      </c>
      <c r="G7" s="120"/>
      <c r="H7" s="121"/>
    </row>
    <row r="8" spans="1:8" x14ac:dyDescent="0.15">
      <c r="A8" s="122"/>
      <c r="B8" s="123"/>
      <c r="C8" s="124"/>
      <c r="D8" s="125">
        <v>6517</v>
      </c>
      <c r="E8" s="126"/>
      <c r="F8" s="127">
        <v>48787</v>
      </c>
      <c r="G8" s="128"/>
      <c r="H8" s="129"/>
    </row>
    <row r="9" spans="1:8" x14ac:dyDescent="0.15">
      <c r="A9" s="110" t="s">
        <v>516</v>
      </c>
      <c r="B9" s="115"/>
      <c r="C9" s="116"/>
      <c r="D9" s="117">
        <v>14304</v>
      </c>
      <c r="E9" s="118"/>
      <c r="F9" s="119">
        <v>81768</v>
      </c>
      <c r="G9" s="120"/>
      <c r="H9" s="121"/>
    </row>
    <row r="10" spans="1:8" x14ac:dyDescent="0.15">
      <c r="A10" s="122"/>
      <c r="B10" s="123"/>
      <c r="C10" s="124"/>
      <c r="D10" s="125">
        <v>7776</v>
      </c>
      <c r="E10" s="126"/>
      <c r="F10" s="127">
        <v>37917</v>
      </c>
      <c r="G10" s="128"/>
      <c r="H10" s="129"/>
    </row>
    <row r="11" spans="1:8" x14ac:dyDescent="0.15">
      <c r="A11" s="110" t="s">
        <v>517</v>
      </c>
      <c r="B11" s="115"/>
      <c r="C11" s="116"/>
      <c r="D11" s="117">
        <v>16575</v>
      </c>
      <c r="E11" s="118"/>
      <c r="F11" s="119">
        <v>65876</v>
      </c>
      <c r="G11" s="120"/>
      <c r="H11" s="121"/>
    </row>
    <row r="12" spans="1:8" x14ac:dyDescent="0.15">
      <c r="A12" s="122"/>
      <c r="B12" s="123"/>
      <c r="C12" s="130"/>
      <c r="D12" s="125">
        <v>14616</v>
      </c>
      <c r="E12" s="126"/>
      <c r="F12" s="127">
        <v>36484</v>
      </c>
      <c r="G12" s="128"/>
      <c r="H12" s="129"/>
    </row>
    <row r="13" spans="1:8" x14ac:dyDescent="0.15">
      <c r="A13" s="110"/>
      <c r="B13" s="115"/>
      <c r="C13" s="131"/>
      <c r="D13" s="132">
        <v>13721</v>
      </c>
      <c r="E13" s="133"/>
      <c r="F13" s="134">
        <v>77229</v>
      </c>
      <c r="G13" s="135"/>
      <c r="H13" s="121"/>
    </row>
    <row r="14" spans="1:8" x14ac:dyDescent="0.15">
      <c r="A14" s="122"/>
      <c r="B14" s="123"/>
      <c r="C14" s="124"/>
      <c r="D14" s="125">
        <v>8100</v>
      </c>
      <c r="E14" s="126"/>
      <c r="F14" s="127">
        <v>41069</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9.89</v>
      </c>
      <c r="C19" s="136">
        <f>ROUND(VALUE(SUBSTITUTE(実質収支比率等に係る経年分析!G$48,"▲","-")),2)</f>
        <v>9.89</v>
      </c>
      <c r="D19" s="136">
        <f>ROUND(VALUE(SUBSTITUTE(実質収支比率等に係る経年分析!H$48,"▲","-")),2)</f>
        <v>11.13</v>
      </c>
      <c r="E19" s="136">
        <f>ROUND(VALUE(SUBSTITUTE(実質収支比率等に係る経年分析!I$48,"▲","-")),2)</f>
        <v>6.25</v>
      </c>
      <c r="F19" s="136">
        <f>ROUND(VALUE(SUBSTITUTE(実質収支比率等に係る経年分析!J$48,"▲","-")),2)</f>
        <v>9.49</v>
      </c>
    </row>
    <row r="20" spans="1:11" x14ac:dyDescent="0.15">
      <c r="A20" s="136" t="s">
        <v>43</v>
      </c>
      <c r="B20" s="136">
        <f>ROUND(VALUE(SUBSTITUTE(実質収支比率等に係る経年分析!F$47,"▲","-")),2)</f>
        <v>11.81</v>
      </c>
      <c r="C20" s="136">
        <f>ROUND(VALUE(SUBSTITUTE(実質収支比率等に係る経年分析!G$47,"▲","-")),2)</f>
        <v>12.02</v>
      </c>
      <c r="D20" s="136">
        <f>ROUND(VALUE(SUBSTITUTE(実質収支比率等に係る経年分析!H$47,"▲","-")),2)</f>
        <v>15.08</v>
      </c>
      <c r="E20" s="136">
        <f>ROUND(VALUE(SUBSTITUTE(実質収支比率等に係る経年分析!I$47,"▲","-")),2)</f>
        <v>20.49</v>
      </c>
      <c r="F20" s="136">
        <f>ROUND(VALUE(SUBSTITUTE(実質収支比率等に係る経年分析!J$47,"▲","-")),2)</f>
        <v>19.489999999999998</v>
      </c>
    </row>
    <row r="21" spans="1:11" x14ac:dyDescent="0.15">
      <c r="A21" s="136" t="s">
        <v>44</v>
      </c>
      <c r="B21" s="136">
        <f>IF(ISNUMBER(VALUE(SUBSTITUTE(実質収支比率等に係る経年分析!F$49,"▲","-"))),ROUND(VALUE(SUBSTITUTE(実質収支比率等に係る経年分析!F$49,"▲","-")),2),NA())</f>
        <v>-1.37</v>
      </c>
      <c r="C21" s="136">
        <f>IF(ISNUMBER(VALUE(SUBSTITUTE(実質収支比率等に係る経年分析!G$49,"▲","-"))),ROUND(VALUE(SUBSTITUTE(実質収支比率等に係る経年分析!G$49,"▲","-")),2),NA())</f>
        <v>0.67</v>
      </c>
      <c r="D21" s="136">
        <f>IF(ISNUMBER(VALUE(SUBSTITUTE(実質収支比率等に係る経年分析!H$49,"▲","-"))),ROUND(VALUE(SUBSTITUTE(実質収支比率等に係る経年分析!H$49,"▲","-")),2),NA())</f>
        <v>4.08</v>
      </c>
      <c r="E21" s="136">
        <f>IF(ISNUMBER(VALUE(SUBSTITUTE(実質収支比率等に係る経年分析!I$49,"▲","-"))),ROUND(VALUE(SUBSTITUTE(実質収支比率等に係る経年分析!I$49,"▲","-")),2),NA())</f>
        <v>0.94</v>
      </c>
      <c r="F21" s="136">
        <f>IF(ISNUMBER(VALUE(SUBSTITUTE(実質収支比率等に係る経年分析!J$49,"▲","-"))),ROUND(VALUE(SUBSTITUTE(実質収支比率等に係る経年分析!J$49,"▲","-")),2),NA())</f>
        <v>2.25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0.03</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0.08</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0.08</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7.0000000000000007E-2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0.06</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7.0000000000000007E-2</v>
      </c>
    </row>
    <row r="30" spans="1:11" x14ac:dyDescent="0.15">
      <c r="A30" s="137" t="str">
        <f>IF(連結実質赤字比率に係る赤字・黒字の構成分析!C$40="",NA(),連結実質赤字比率に係る赤字・黒字の構成分析!C$40)</f>
        <v>公共駐車場事業特別会計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0.46</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0.56000000000000005</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0.59</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0.45</v>
      </c>
    </row>
    <row r="31" spans="1:11" x14ac:dyDescent="0.15">
      <c r="A31" s="137" t="str">
        <f>IF(連結実質赤字比率に係る赤字・黒字の構成分析!C$39="",NA(),連結実質赤字比率に係る赤字・黒字の構成分析!C$39)</f>
        <v>土地取得費特別会計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0.15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0.47</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0.39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0.56000000000000005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0.64</v>
      </c>
    </row>
    <row r="33" spans="1:16" x14ac:dyDescent="0.15">
      <c r="A33" s="137" t="str">
        <f>IF(連結実質赤字比率に係る赤字・黒字の構成分析!C$37="",NA(),連結実質赤字比率に係る赤字・黒字の構成分析!C$37)</f>
        <v>国民健康保険事業特別会計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1.35</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1.0900000000000001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1.19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1.64</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1.39</v>
      </c>
    </row>
    <row r="34" spans="1:16" x14ac:dyDescent="0.15">
      <c r="A34" s="137" t="str">
        <f>IF(連結実質赤字比率に係る赤字・黒字の構成分析!C$36="",NA(),連結実質赤字比率に係る赤字・黒字の構成分析!C$36)</f>
        <v>介護保険（保険事業勘定）特別会計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0.56000000000000005</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1.0900000000000001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1.45</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9.43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9.43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6.1</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8.2100000000000009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8.26</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9.1300000000000008</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9.9700000000000006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9.9700000000000006</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1480</v>
      </c>
      <c r="E42" s="138"/>
      <c r="F42" s="138"/>
      <c r="G42" s="138">
        <f>'実質公債費比率（分子）の構造'!L$52</f>
        <v>1525</v>
      </c>
      <c r="H42" s="138"/>
      <c r="I42" s="138"/>
      <c r="J42" s="138">
        <f>'実質公債費比率（分子）の構造'!M$52</f>
        <v>1551</v>
      </c>
      <c r="K42" s="138"/>
      <c r="L42" s="138"/>
      <c r="M42" s="138">
        <f>'実質公債費比率（分子）の構造'!N$52</f>
        <v>1472</v>
      </c>
      <c r="N42" s="138"/>
      <c r="O42" s="138"/>
      <c r="P42" s="138">
        <f>'実質公債費比率（分子）の構造'!O$52</f>
        <v>1524</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11</v>
      </c>
      <c r="C45" s="138"/>
      <c r="D45" s="138"/>
      <c r="E45" s="138">
        <f>'実質公債費比率（分子）の構造'!L$49</f>
        <v>12</v>
      </c>
      <c r="F45" s="138"/>
      <c r="G45" s="138"/>
      <c r="H45" s="138">
        <f>'実質公債費比率（分子）の構造'!M$49</f>
        <v>8</v>
      </c>
      <c r="I45" s="138"/>
      <c r="J45" s="138"/>
      <c r="K45" s="138">
        <f>'実質公債費比率（分子）の構造'!N$49</f>
        <v>12</v>
      </c>
      <c r="L45" s="138"/>
      <c r="M45" s="138"/>
      <c r="N45" s="138">
        <f>'実質公債費比率（分子）の構造'!O$49</f>
        <v>26</v>
      </c>
      <c r="O45" s="138"/>
      <c r="P45" s="138"/>
    </row>
    <row r="46" spans="1:16" x14ac:dyDescent="0.15">
      <c r="A46" s="138" t="s">
        <v>55</v>
      </c>
      <c r="B46" s="138">
        <f>'実質公債費比率（分子）の構造'!K$48</f>
        <v>455</v>
      </c>
      <c r="C46" s="138"/>
      <c r="D46" s="138"/>
      <c r="E46" s="138">
        <f>'実質公債費比率（分子）の構造'!L$48</f>
        <v>459</v>
      </c>
      <c r="F46" s="138"/>
      <c r="G46" s="138"/>
      <c r="H46" s="138">
        <f>'実質公債費比率（分子）の構造'!M$48</f>
        <v>466</v>
      </c>
      <c r="I46" s="138"/>
      <c r="J46" s="138"/>
      <c r="K46" s="138">
        <f>'実質公債費比率（分子）の構造'!N$48</f>
        <v>510</v>
      </c>
      <c r="L46" s="138"/>
      <c r="M46" s="138"/>
      <c r="N46" s="138">
        <f>'実質公債費比率（分子）の構造'!O$48</f>
        <v>499</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1288</v>
      </c>
      <c r="C49" s="138"/>
      <c r="D49" s="138"/>
      <c r="E49" s="138">
        <f>'実質公債費比率（分子）の構造'!L$45</f>
        <v>1325</v>
      </c>
      <c r="F49" s="138"/>
      <c r="G49" s="138"/>
      <c r="H49" s="138">
        <f>'実質公債費比率（分子）の構造'!M$45</f>
        <v>1051</v>
      </c>
      <c r="I49" s="138"/>
      <c r="J49" s="138"/>
      <c r="K49" s="138">
        <f>'実質公債費比率（分子）の構造'!N$45</f>
        <v>973</v>
      </c>
      <c r="L49" s="138"/>
      <c r="M49" s="138"/>
      <c r="N49" s="138">
        <f>'実質公債費比率（分子）の構造'!O$45</f>
        <v>904</v>
      </c>
      <c r="O49" s="138"/>
      <c r="P49" s="138"/>
    </row>
    <row r="50" spans="1:16" x14ac:dyDescent="0.15">
      <c r="A50" s="138" t="s">
        <v>59</v>
      </c>
      <c r="B50" s="138" t="e">
        <f>NA()</f>
        <v>#N/A</v>
      </c>
      <c r="C50" s="138">
        <f>IF(ISNUMBER('実質公債費比率（分子）の構造'!K$53),'実質公債費比率（分子）の構造'!K$53,NA())</f>
        <v>274</v>
      </c>
      <c r="D50" s="138" t="e">
        <f>NA()</f>
        <v>#N/A</v>
      </c>
      <c r="E50" s="138" t="e">
        <f>NA()</f>
        <v>#N/A</v>
      </c>
      <c r="F50" s="138">
        <f>IF(ISNUMBER('実質公債費比率（分子）の構造'!L$53),'実質公債費比率（分子）の構造'!L$53,NA())</f>
        <v>271</v>
      </c>
      <c r="G50" s="138" t="e">
        <f>NA()</f>
        <v>#N/A</v>
      </c>
      <c r="H50" s="138" t="e">
        <f>NA()</f>
        <v>#N/A</v>
      </c>
      <c r="I50" s="138">
        <f>IF(ISNUMBER('実質公債費比率（分子）の構造'!M$53),'実質公債費比率（分子）の構造'!M$53,NA())</f>
        <v>-26</v>
      </c>
      <c r="J50" s="138" t="e">
        <f>NA()</f>
        <v>#N/A</v>
      </c>
      <c r="K50" s="138" t="e">
        <f>NA()</f>
        <v>#N/A</v>
      </c>
      <c r="L50" s="138">
        <f>IF(ISNUMBER('実質公債費比率（分子）の構造'!N$53),'実質公債費比率（分子）の構造'!N$53,NA())</f>
        <v>23</v>
      </c>
      <c r="M50" s="138" t="e">
        <f>NA()</f>
        <v>#N/A</v>
      </c>
      <c r="N50" s="138" t="e">
        <f>NA()</f>
        <v>#N/A</v>
      </c>
      <c r="O50" s="138">
        <f>IF(ISNUMBER('実質公債費比率（分子）の構造'!O$53),'実質公債費比率（分子）の構造'!O$53,NA())</f>
        <v>-95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10995</v>
      </c>
      <c r="E56" s="137"/>
      <c r="F56" s="137"/>
      <c r="G56" s="137">
        <f>'将来負担比率（分子）の構造'!J$52</f>
        <v>10763</v>
      </c>
      <c r="H56" s="137"/>
      <c r="I56" s="137"/>
      <c r="J56" s="137">
        <f>'将来負担比率（分子）の構造'!K$52</f>
        <v>10476</v>
      </c>
      <c r="K56" s="137"/>
      <c r="L56" s="137"/>
      <c r="M56" s="137">
        <f>'将来負担比率（分子）の構造'!L$52</f>
        <v>10140</v>
      </c>
      <c r="N56" s="137"/>
      <c r="O56" s="137"/>
      <c r="P56" s="137">
        <f>'将来負担比率（分子）の構造'!M$52</f>
        <v>9649</v>
      </c>
    </row>
    <row r="57" spans="1:16" x14ac:dyDescent="0.15">
      <c r="A57" s="137" t="s">
        <v>36</v>
      </c>
      <c r="B57" s="137"/>
      <c r="C57" s="137"/>
      <c r="D57" s="137">
        <f>'将来負担比率（分子）の構造'!I$51</f>
        <v>6507</v>
      </c>
      <c r="E57" s="137"/>
      <c r="F57" s="137"/>
      <c r="G57" s="137">
        <f>'将来負担比率（分子）の構造'!J$51</f>
        <v>6326</v>
      </c>
      <c r="H57" s="137"/>
      <c r="I57" s="137"/>
      <c r="J57" s="137">
        <f>'将来負担比率（分子）の構造'!K$51</f>
        <v>6238</v>
      </c>
      <c r="K57" s="137"/>
      <c r="L57" s="137"/>
      <c r="M57" s="137">
        <f>'将来負担比率（分子）の構造'!L$51</f>
        <v>5966</v>
      </c>
      <c r="N57" s="137"/>
      <c r="O57" s="137"/>
      <c r="P57" s="137">
        <f>'将来負担比率（分子）の構造'!M$51</f>
        <v>6394</v>
      </c>
    </row>
    <row r="58" spans="1:16" x14ac:dyDescent="0.15">
      <c r="A58" s="137" t="s">
        <v>35</v>
      </c>
      <c r="B58" s="137"/>
      <c r="C58" s="137"/>
      <c r="D58" s="137">
        <f>'将来負担比率（分子）の構造'!I$50</f>
        <v>2194</v>
      </c>
      <c r="E58" s="137"/>
      <c r="F58" s="137"/>
      <c r="G58" s="137">
        <f>'将来負担比率（分子）の構造'!J$50</f>
        <v>2274</v>
      </c>
      <c r="H58" s="137"/>
      <c r="I58" s="137"/>
      <c r="J58" s="137">
        <f>'将来負担比率（分子）の構造'!K$50</f>
        <v>2761</v>
      </c>
      <c r="K58" s="137"/>
      <c r="L58" s="137"/>
      <c r="M58" s="137">
        <f>'将来負担比率（分子）の構造'!L$50</f>
        <v>3312</v>
      </c>
      <c r="N58" s="137"/>
      <c r="O58" s="137"/>
      <c r="P58" s="137">
        <f>'将来負担比率（分子）の構造'!M$50</f>
        <v>3285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174</v>
      </c>
      <c r="C61" s="137"/>
      <c r="D61" s="137"/>
      <c r="E61" s="137">
        <f>'将来負担比率（分子）の構造'!J$46</f>
        <v>167</v>
      </c>
      <c r="F61" s="137"/>
      <c r="G61" s="137"/>
      <c r="H61" s="137">
        <f>'将来負担比率（分子）の構造'!K$46</f>
        <v>123</v>
      </c>
      <c r="I61" s="137"/>
      <c r="J61" s="137"/>
      <c r="K61" s="137">
        <f>'将来負担比率（分子）の構造'!L$46</f>
        <v>117</v>
      </c>
      <c r="L61" s="137"/>
      <c r="M61" s="137"/>
      <c r="N61" s="137">
        <f>'将来負担比率（分子）の構造'!M$46</f>
        <v>127</v>
      </c>
      <c r="O61" s="137"/>
      <c r="P61" s="137"/>
    </row>
    <row r="62" spans="1:16" x14ac:dyDescent="0.15">
      <c r="A62" s="137" t="s">
        <v>29</v>
      </c>
      <c r="B62" s="137">
        <f>'将来負担比率（分子）の構造'!I$45</f>
        <v>1923</v>
      </c>
      <c r="C62" s="137"/>
      <c r="D62" s="137"/>
      <c r="E62" s="137">
        <f>'将来負担比率（分子）の構造'!J$45</f>
        <v>1866</v>
      </c>
      <c r="F62" s="137"/>
      <c r="G62" s="137"/>
      <c r="H62" s="137">
        <f>'将来負担比率（分子）の構造'!K$45</f>
        <v>1737</v>
      </c>
      <c r="I62" s="137"/>
      <c r="J62" s="137"/>
      <c r="K62" s="137">
        <f>'将来負担比率（分子）の構造'!L$45</f>
        <v>1673</v>
      </c>
      <c r="L62" s="137"/>
      <c r="M62" s="137"/>
      <c r="N62" s="137">
        <f>'将来負担比率（分子）の構造'!M$45</f>
        <v>1655</v>
      </c>
      <c r="O62" s="137"/>
      <c r="P62" s="137"/>
    </row>
    <row r="63" spans="1:16" x14ac:dyDescent="0.15">
      <c r="A63" s="137" t="s">
        <v>28</v>
      </c>
      <c r="B63" s="137">
        <f>'将来負担比率（分子）の構造'!I$44</f>
        <v>271</v>
      </c>
      <c r="C63" s="137"/>
      <c r="D63" s="137"/>
      <c r="E63" s="137">
        <f>'将来負担比率（分子）の構造'!J$44</f>
        <v>325</v>
      </c>
      <c r="F63" s="137"/>
      <c r="G63" s="137"/>
      <c r="H63" s="137">
        <f>'将来負担比率（分子）の構造'!K$44</f>
        <v>549</v>
      </c>
      <c r="I63" s="137"/>
      <c r="J63" s="137"/>
      <c r="K63" s="137">
        <f>'将来負担比率（分子）の構造'!L$44</f>
        <v>843</v>
      </c>
      <c r="L63" s="137"/>
      <c r="M63" s="137"/>
      <c r="N63" s="137">
        <f>'将来負担比率（分子）の構造'!M$44</f>
        <v>1190</v>
      </c>
      <c r="O63" s="137"/>
      <c r="P63" s="137"/>
    </row>
    <row r="64" spans="1:16" x14ac:dyDescent="0.15">
      <c r="A64" s="137" t="s">
        <v>27</v>
      </c>
      <c r="B64" s="137">
        <f>'将来負担比率（分子）の構造'!I$43</f>
        <v>6750</v>
      </c>
      <c r="C64" s="137"/>
      <c r="D64" s="137"/>
      <c r="E64" s="137">
        <f>'将来負担比率（分子）の構造'!J$43</f>
        <v>6679</v>
      </c>
      <c r="F64" s="137"/>
      <c r="G64" s="137"/>
      <c r="H64" s="137">
        <f>'将来負担比率（分子）の構造'!K$43</f>
        <v>6687</v>
      </c>
      <c r="I64" s="137"/>
      <c r="J64" s="137"/>
      <c r="K64" s="137">
        <f>'将来負担比率（分子）の構造'!L$43</f>
        <v>6769</v>
      </c>
      <c r="L64" s="137"/>
      <c r="M64" s="137"/>
      <c r="N64" s="137">
        <f>'将来負担比率（分子）の構造'!M$43</f>
        <v>6757</v>
      </c>
      <c r="O64" s="137"/>
      <c r="P64" s="137"/>
    </row>
    <row r="65" spans="1:16" x14ac:dyDescent="0.15">
      <c r="A65" s="137" t="s">
        <v>26</v>
      </c>
      <c r="B65" s="137">
        <f>'将来負担比率（分子）の構造'!I$42</f>
        <v>64</v>
      </c>
      <c r="C65" s="137"/>
      <c r="D65" s="137"/>
      <c r="E65" s="137">
        <f>'将来負担比率（分子）の構造'!J$42</f>
        <v>107</v>
      </c>
      <c r="F65" s="137"/>
      <c r="G65" s="137"/>
      <c r="H65" s="137">
        <f>'将来負担比率（分子）の構造'!K$42</f>
        <v>189</v>
      </c>
      <c r="I65" s="137"/>
      <c r="J65" s="137"/>
      <c r="K65" s="137">
        <f>'将来負担比率（分子）の構造'!L$42</f>
        <v>189</v>
      </c>
      <c r="L65" s="137"/>
      <c r="M65" s="137"/>
      <c r="N65" s="137">
        <f>'将来負担比率（分子）の構造'!M$42</f>
        <v>187</v>
      </c>
      <c r="O65" s="137"/>
      <c r="P65" s="137"/>
    </row>
    <row r="66" spans="1:16" x14ac:dyDescent="0.15">
      <c r="A66" s="137" t="s">
        <v>25</v>
      </c>
      <c r="B66" s="137">
        <f>'将来負担比率（分子）の構造'!I$41</f>
        <v>10195</v>
      </c>
      <c r="C66" s="137"/>
      <c r="D66" s="137"/>
      <c r="E66" s="137">
        <f>'将来負担比率（分子）の構造'!J$41</f>
        <v>9514</v>
      </c>
      <c r="F66" s="137"/>
      <c r="G66" s="137"/>
      <c r="H66" s="137">
        <f>'将来負担比率（分子）の構造'!K$41</f>
        <v>8884</v>
      </c>
      <c r="I66" s="137"/>
      <c r="J66" s="137"/>
      <c r="K66" s="137">
        <f>'将来負担比率（分子）の構造'!L$41</f>
        <v>8331</v>
      </c>
      <c r="L66" s="137"/>
      <c r="M66" s="137"/>
      <c r="N66" s="137">
        <f>'将来負担比率（分子）の構造'!M$41</f>
        <v>7797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209</v>
      </c>
      <c r="C5" s="708"/>
      <c r="D5" s="708"/>
      <c r="E5" s="708"/>
      <c r="F5" s="708"/>
      <c r="G5" s="708"/>
      <c r="H5" s="708"/>
      <c r="I5" s="708"/>
      <c r="J5" s="708"/>
      <c r="K5" s="708"/>
      <c r="L5" s="708"/>
      <c r="M5" s="708"/>
      <c r="N5" s="708"/>
      <c r="O5" s="708"/>
      <c r="P5" s="708"/>
      <c r="Q5" s="709"/>
      <c r="R5" s="670">
        <v>9282808</v>
      </c>
      <c r="S5" s="671"/>
      <c r="T5" s="671"/>
      <c r="U5" s="671"/>
      <c r="V5" s="671"/>
      <c r="W5" s="671"/>
      <c r="X5" s="671"/>
      <c r="Y5" s="718"/>
      <c r="Z5" s="731">
        <v>61.4</v>
      </c>
      <c r="AA5" s="731"/>
      <c r="AB5" s="731"/>
      <c r="AC5" s="731"/>
      <c r="AD5" s="732">
        <v>8515287</v>
      </c>
      <c r="AE5" s="732"/>
      <c r="AF5" s="732"/>
      <c r="AG5" s="732"/>
      <c r="AH5" s="732"/>
      <c r="AI5" s="732"/>
      <c r="AJ5" s="732"/>
      <c r="AK5" s="732"/>
      <c r="AL5" s="719">
        <v>88.3</v>
      </c>
      <c r="AM5" s="688"/>
      <c r="AN5" s="688"/>
      <c r="AO5" s="720"/>
      <c r="AP5" s="707" t="s">
        <v>210</v>
      </c>
      <c r="AQ5" s="708"/>
      <c r="AR5" s="708"/>
      <c r="AS5" s="708"/>
      <c r="AT5" s="708"/>
      <c r="AU5" s="708"/>
      <c r="AV5" s="708"/>
      <c r="AW5" s="708"/>
      <c r="AX5" s="708"/>
      <c r="AY5" s="708"/>
      <c r="AZ5" s="708"/>
      <c r="BA5" s="708"/>
      <c r="BB5" s="708"/>
      <c r="BC5" s="708"/>
      <c r="BD5" s="708"/>
      <c r="BE5" s="708"/>
      <c r="BF5" s="709"/>
      <c r="BG5" s="620">
        <v>8515287</v>
      </c>
      <c r="BH5" s="621"/>
      <c r="BI5" s="621"/>
      <c r="BJ5" s="621"/>
      <c r="BK5" s="621"/>
      <c r="BL5" s="621"/>
      <c r="BM5" s="621"/>
      <c r="BN5" s="622"/>
      <c r="BO5" s="673">
        <v>91.7</v>
      </c>
      <c r="BP5" s="673"/>
      <c r="BQ5" s="673"/>
      <c r="BR5" s="673"/>
      <c r="BS5" s="674" t="s">
        <v>211</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212</v>
      </c>
      <c r="CS5" s="726"/>
      <c r="CT5" s="726"/>
      <c r="CU5" s="726"/>
      <c r="CV5" s="726"/>
      <c r="CW5" s="726"/>
      <c r="CX5" s="726"/>
      <c r="CY5" s="727"/>
      <c r="CZ5" s="725" t="s">
        <v>203</v>
      </c>
      <c r="DA5" s="726"/>
      <c r="DB5" s="726"/>
      <c r="DC5" s="727"/>
      <c r="DD5" s="725" t="s">
        <v>213</v>
      </c>
      <c r="DE5" s="726"/>
      <c r="DF5" s="726"/>
      <c r="DG5" s="726"/>
      <c r="DH5" s="726"/>
      <c r="DI5" s="726"/>
      <c r="DJ5" s="726"/>
      <c r="DK5" s="726"/>
      <c r="DL5" s="726"/>
      <c r="DM5" s="726"/>
      <c r="DN5" s="726"/>
      <c r="DO5" s="726"/>
      <c r="DP5" s="727"/>
      <c r="DQ5" s="725" t="s">
        <v>214</v>
      </c>
      <c r="DR5" s="726"/>
      <c r="DS5" s="726"/>
      <c r="DT5" s="726"/>
      <c r="DU5" s="726"/>
      <c r="DV5" s="726"/>
      <c r="DW5" s="726"/>
      <c r="DX5" s="726"/>
      <c r="DY5" s="726"/>
      <c r="DZ5" s="726"/>
      <c r="EA5" s="726"/>
      <c r="EB5" s="726"/>
      <c r="EC5" s="727"/>
    </row>
    <row r="6" spans="2:143" ht="11.25" customHeight="1" x14ac:dyDescent="0.15">
      <c r="B6" s="617" t="s">
        <v>215</v>
      </c>
      <c r="C6" s="618"/>
      <c r="D6" s="618"/>
      <c r="E6" s="618"/>
      <c r="F6" s="618"/>
      <c r="G6" s="618"/>
      <c r="H6" s="618"/>
      <c r="I6" s="618"/>
      <c r="J6" s="618"/>
      <c r="K6" s="618"/>
      <c r="L6" s="618"/>
      <c r="M6" s="618"/>
      <c r="N6" s="618"/>
      <c r="O6" s="618"/>
      <c r="P6" s="618"/>
      <c r="Q6" s="619"/>
      <c r="R6" s="620">
        <v>104735</v>
      </c>
      <c r="S6" s="621"/>
      <c r="T6" s="621"/>
      <c r="U6" s="621"/>
      <c r="V6" s="621"/>
      <c r="W6" s="621"/>
      <c r="X6" s="621"/>
      <c r="Y6" s="622"/>
      <c r="Z6" s="673">
        <v>0.7</v>
      </c>
      <c r="AA6" s="673"/>
      <c r="AB6" s="673"/>
      <c r="AC6" s="673"/>
      <c r="AD6" s="674">
        <v>104735</v>
      </c>
      <c r="AE6" s="674"/>
      <c r="AF6" s="674"/>
      <c r="AG6" s="674"/>
      <c r="AH6" s="674"/>
      <c r="AI6" s="674"/>
      <c r="AJ6" s="674"/>
      <c r="AK6" s="674"/>
      <c r="AL6" s="643">
        <v>1.1000000000000001</v>
      </c>
      <c r="AM6" s="675"/>
      <c r="AN6" s="675"/>
      <c r="AO6" s="676"/>
      <c r="AP6" s="617" t="s">
        <v>216</v>
      </c>
      <c r="AQ6" s="618"/>
      <c r="AR6" s="618"/>
      <c r="AS6" s="618"/>
      <c r="AT6" s="618"/>
      <c r="AU6" s="618"/>
      <c r="AV6" s="618"/>
      <c r="AW6" s="618"/>
      <c r="AX6" s="618"/>
      <c r="AY6" s="618"/>
      <c r="AZ6" s="618"/>
      <c r="BA6" s="618"/>
      <c r="BB6" s="618"/>
      <c r="BC6" s="618"/>
      <c r="BD6" s="618"/>
      <c r="BE6" s="618"/>
      <c r="BF6" s="619"/>
      <c r="BG6" s="620">
        <v>8515287</v>
      </c>
      <c r="BH6" s="621"/>
      <c r="BI6" s="621"/>
      <c r="BJ6" s="621"/>
      <c r="BK6" s="621"/>
      <c r="BL6" s="621"/>
      <c r="BM6" s="621"/>
      <c r="BN6" s="622"/>
      <c r="BO6" s="673">
        <v>91.7</v>
      </c>
      <c r="BP6" s="673"/>
      <c r="BQ6" s="673"/>
      <c r="BR6" s="673"/>
      <c r="BS6" s="674" t="s">
        <v>211</v>
      </c>
      <c r="BT6" s="674"/>
      <c r="BU6" s="674"/>
      <c r="BV6" s="674"/>
      <c r="BW6" s="674"/>
      <c r="BX6" s="674"/>
      <c r="BY6" s="674"/>
      <c r="BZ6" s="674"/>
      <c r="CA6" s="674"/>
      <c r="CB6" s="710"/>
      <c r="CD6" s="677" t="s">
        <v>217</v>
      </c>
      <c r="CE6" s="678"/>
      <c r="CF6" s="678"/>
      <c r="CG6" s="678"/>
      <c r="CH6" s="678"/>
      <c r="CI6" s="678"/>
      <c r="CJ6" s="678"/>
      <c r="CK6" s="678"/>
      <c r="CL6" s="678"/>
      <c r="CM6" s="678"/>
      <c r="CN6" s="678"/>
      <c r="CO6" s="678"/>
      <c r="CP6" s="678"/>
      <c r="CQ6" s="679"/>
      <c r="CR6" s="620">
        <v>161797</v>
      </c>
      <c r="CS6" s="621"/>
      <c r="CT6" s="621"/>
      <c r="CU6" s="621"/>
      <c r="CV6" s="621"/>
      <c r="CW6" s="621"/>
      <c r="CX6" s="621"/>
      <c r="CY6" s="622"/>
      <c r="CZ6" s="673">
        <v>1.1000000000000001</v>
      </c>
      <c r="DA6" s="673"/>
      <c r="DB6" s="673"/>
      <c r="DC6" s="673"/>
      <c r="DD6" s="626" t="s">
        <v>211</v>
      </c>
      <c r="DE6" s="621"/>
      <c r="DF6" s="621"/>
      <c r="DG6" s="621"/>
      <c r="DH6" s="621"/>
      <c r="DI6" s="621"/>
      <c r="DJ6" s="621"/>
      <c r="DK6" s="621"/>
      <c r="DL6" s="621"/>
      <c r="DM6" s="621"/>
      <c r="DN6" s="621"/>
      <c r="DO6" s="621"/>
      <c r="DP6" s="622"/>
      <c r="DQ6" s="626">
        <v>161793</v>
      </c>
      <c r="DR6" s="621"/>
      <c r="DS6" s="621"/>
      <c r="DT6" s="621"/>
      <c r="DU6" s="621"/>
      <c r="DV6" s="621"/>
      <c r="DW6" s="621"/>
      <c r="DX6" s="621"/>
      <c r="DY6" s="621"/>
      <c r="DZ6" s="621"/>
      <c r="EA6" s="621"/>
      <c r="EB6" s="621"/>
      <c r="EC6" s="656"/>
    </row>
    <row r="7" spans="2:143" ht="11.25" customHeight="1" x14ac:dyDescent="0.15">
      <c r="B7" s="617" t="s">
        <v>218</v>
      </c>
      <c r="C7" s="618"/>
      <c r="D7" s="618"/>
      <c r="E7" s="618"/>
      <c r="F7" s="618"/>
      <c r="G7" s="618"/>
      <c r="H7" s="618"/>
      <c r="I7" s="618"/>
      <c r="J7" s="618"/>
      <c r="K7" s="618"/>
      <c r="L7" s="618"/>
      <c r="M7" s="618"/>
      <c r="N7" s="618"/>
      <c r="O7" s="618"/>
      <c r="P7" s="618"/>
      <c r="Q7" s="619"/>
      <c r="R7" s="620">
        <v>8078</v>
      </c>
      <c r="S7" s="621"/>
      <c r="T7" s="621"/>
      <c r="U7" s="621"/>
      <c r="V7" s="621"/>
      <c r="W7" s="621"/>
      <c r="X7" s="621"/>
      <c r="Y7" s="622"/>
      <c r="Z7" s="673">
        <v>0.1</v>
      </c>
      <c r="AA7" s="673"/>
      <c r="AB7" s="673"/>
      <c r="AC7" s="673"/>
      <c r="AD7" s="674">
        <v>8078</v>
      </c>
      <c r="AE7" s="674"/>
      <c r="AF7" s="674"/>
      <c r="AG7" s="674"/>
      <c r="AH7" s="674"/>
      <c r="AI7" s="674"/>
      <c r="AJ7" s="674"/>
      <c r="AK7" s="674"/>
      <c r="AL7" s="643">
        <v>0.1</v>
      </c>
      <c r="AM7" s="675"/>
      <c r="AN7" s="675"/>
      <c r="AO7" s="676"/>
      <c r="AP7" s="617" t="s">
        <v>219</v>
      </c>
      <c r="AQ7" s="618"/>
      <c r="AR7" s="618"/>
      <c r="AS7" s="618"/>
      <c r="AT7" s="618"/>
      <c r="AU7" s="618"/>
      <c r="AV7" s="618"/>
      <c r="AW7" s="618"/>
      <c r="AX7" s="618"/>
      <c r="AY7" s="618"/>
      <c r="AZ7" s="618"/>
      <c r="BA7" s="618"/>
      <c r="BB7" s="618"/>
      <c r="BC7" s="618"/>
      <c r="BD7" s="618"/>
      <c r="BE7" s="618"/>
      <c r="BF7" s="619"/>
      <c r="BG7" s="620">
        <v>4215032</v>
      </c>
      <c r="BH7" s="621"/>
      <c r="BI7" s="621"/>
      <c r="BJ7" s="621"/>
      <c r="BK7" s="621"/>
      <c r="BL7" s="621"/>
      <c r="BM7" s="621"/>
      <c r="BN7" s="622"/>
      <c r="BO7" s="673">
        <v>45.4</v>
      </c>
      <c r="BP7" s="673"/>
      <c r="BQ7" s="673"/>
      <c r="BR7" s="673"/>
      <c r="BS7" s="674" t="s">
        <v>211</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1913818</v>
      </c>
      <c r="CS7" s="621"/>
      <c r="CT7" s="621"/>
      <c r="CU7" s="621"/>
      <c r="CV7" s="621"/>
      <c r="CW7" s="621"/>
      <c r="CX7" s="621"/>
      <c r="CY7" s="622"/>
      <c r="CZ7" s="673">
        <v>13.4</v>
      </c>
      <c r="DA7" s="673"/>
      <c r="DB7" s="673"/>
      <c r="DC7" s="673"/>
      <c r="DD7" s="626">
        <v>18582</v>
      </c>
      <c r="DE7" s="621"/>
      <c r="DF7" s="621"/>
      <c r="DG7" s="621"/>
      <c r="DH7" s="621"/>
      <c r="DI7" s="621"/>
      <c r="DJ7" s="621"/>
      <c r="DK7" s="621"/>
      <c r="DL7" s="621"/>
      <c r="DM7" s="621"/>
      <c r="DN7" s="621"/>
      <c r="DO7" s="621"/>
      <c r="DP7" s="622"/>
      <c r="DQ7" s="626">
        <v>1736733</v>
      </c>
      <c r="DR7" s="621"/>
      <c r="DS7" s="621"/>
      <c r="DT7" s="621"/>
      <c r="DU7" s="621"/>
      <c r="DV7" s="621"/>
      <c r="DW7" s="621"/>
      <c r="DX7" s="621"/>
      <c r="DY7" s="621"/>
      <c r="DZ7" s="621"/>
      <c r="EA7" s="621"/>
      <c r="EB7" s="621"/>
      <c r="EC7" s="656"/>
    </row>
    <row r="8" spans="2:143" ht="11.25" customHeight="1" x14ac:dyDescent="0.15">
      <c r="B8" s="617" t="s">
        <v>221</v>
      </c>
      <c r="C8" s="618"/>
      <c r="D8" s="618"/>
      <c r="E8" s="618"/>
      <c r="F8" s="618"/>
      <c r="G8" s="618"/>
      <c r="H8" s="618"/>
      <c r="I8" s="618"/>
      <c r="J8" s="618"/>
      <c r="K8" s="618"/>
      <c r="L8" s="618"/>
      <c r="M8" s="618"/>
      <c r="N8" s="618"/>
      <c r="O8" s="618"/>
      <c r="P8" s="618"/>
      <c r="Q8" s="619"/>
      <c r="R8" s="620">
        <v>38122</v>
      </c>
      <c r="S8" s="621"/>
      <c r="T8" s="621"/>
      <c r="U8" s="621"/>
      <c r="V8" s="621"/>
      <c r="W8" s="621"/>
      <c r="X8" s="621"/>
      <c r="Y8" s="622"/>
      <c r="Z8" s="673">
        <v>0.3</v>
      </c>
      <c r="AA8" s="673"/>
      <c r="AB8" s="673"/>
      <c r="AC8" s="673"/>
      <c r="AD8" s="674">
        <v>38122</v>
      </c>
      <c r="AE8" s="674"/>
      <c r="AF8" s="674"/>
      <c r="AG8" s="674"/>
      <c r="AH8" s="674"/>
      <c r="AI8" s="674"/>
      <c r="AJ8" s="674"/>
      <c r="AK8" s="674"/>
      <c r="AL8" s="643">
        <v>0.4</v>
      </c>
      <c r="AM8" s="675"/>
      <c r="AN8" s="675"/>
      <c r="AO8" s="676"/>
      <c r="AP8" s="617" t="s">
        <v>222</v>
      </c>
      <c r="AQ8" s="618"/>
      <c r="AR8" s="618"/>
      <c r="AS8" s="618"/>
      <c r="AT8" s="618"/>
      <c r="AU8" s="618"/>
      <c r="AV8" s="618"/>
      <c r="AW8" s="618"/>
      <c r="AX8" s="618"/>
      <c r="AY8" s="618"/>
      <c r="AZ8" s="618"/>
      <c r="BA8" s="618"/>
      <c r="BB8" s="618"/>
      <c r="BC8" s="618"/>
      <c r="BD8" s="618"/>
      <c r="BE8" s="618"/>
      <c r="BF8" s="619"/>
      <c r="BG8" s="620">
        <v>86884</v>
      </c>
      <c r="BH8" s="621"/>
      <c r="BI8" s="621"/>
      <c r="BJ8" s="621"/>
      <c r="BK8" s="621"/>
      <c r="BL8" s="621"/>
      <c r="BM8" s="621"/>
      <c r="BN8" s="622"/>
      <c r="BO8" s="673">
        <v>0.9</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6081075</v>
      </c>
      <c r="CS8" s="621"/>
      <c r="CT8" s="621"/>
      <c r="CU8" s="621"/>
      <c r="CV8" s="621"/>
      <c r="CW8" s="621"/>
      <c r="CX8" s="621"/>
      <c r="CY8" s="622"/>
      <c r="CZ8" s="673">
        <v>42.7</v>
      </c>
      <c r="DA8" s="673"/>
      <c r="DB8" s="673"/>
      <c r="DC8" s="673"/>
      <c r="DD8" s="626">
        <v>168085</v>
      </c>
      <c r="DE8" s="621"/>
      <c r="DF8" s="621"/>
      <c r="DG8" s="621"/>
      <c r="DH8" s="621"/>
      <c r="DI8" s="621"/>
      <c r="DJ8" s="621"/>
      <c r="DK8" s="621"/>
      <c r="DL8" s="621"/>
      <c r="DM8" s="621"/>
      <c r="DN8" s="621"/>
      <c r="DO8" s="621"/>
      <c r="DP8" s="622"/>
      <c r="DQ8" s="626">
        <v>3172495</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19839</v>
      </c>
      <c r="S9" s="621"/>
      <c r="T9" s="621"/>
      <c r="U9" s="621"/>
      <c r="V9" s="621"/>
      <c r="W9" s="621"/>
      <c r="X9" s="621"/>
      <c r="Y9" s="622"/>
      <c r="Z9" s="673">
        <v>0.1</v>
      </c>
      <c r="AA9" s="673"/>
      <c r="AB9" s="673"/>
      <c r="AC9" s="673"/>
      <c r="AD9" s="674">
        <v>19839</v>
      </c>
      <c r="AE9" s="674"/>
      <c r="AF9" s="674"/>
      <c r="AG9" s="674"/>
      <c r="AH9" s="674"/>
      <c r="AI9" s="674"/>
      <c r="AJ9" s="674"/>
      <c r="AK9" s="674"/>
      <c r="AL9" s="643">
        <v>0.2</v>
      </c>
      <c r="AM9" s="675"/>
      <c r="AN9" s="675"/>
      <c r="AO9" s="676"/>
      <c r="AP9" s="617" t="s">
        <v>225</v>
      </c>
      <c r="AQ9" s="618"/>
      <c r="AR9" s="618"/>
      <c r="AS9" s="618"/>
      <c r="AT9" s="618"/>
      <c r="AU9" s="618"/>
      <c r="AV9" s="618"/>
      <c r="AW9" s="618"/>
      <c r="AX9" s="618"/>
      <c r="AY9" s="618"/>
      <c r="AZ9" s="618"/>
      <c r="BA9" s="618"/>
      <c r="BB9" s="618"/>
      <c r="BC9" s="618"/>
      <c r="BD9" s="618"/>
      <c r="BE9" s="618"/>
      <c r="BF9" s="619"/>
      <c r="BG9" s="620">
        <v>2909109</v>
      </c>
      <c r="BH9" s="621"/>
      <c r="BI9" s="621"/>
      <c r="BJ9" s="621"/>
      <c r="BK9" s="621"/>
      <c r="BL9" s="621"/>
      <c r="BM9" s="621"/>
      <c r="BN9" s="622"/>
      <c r="BO9" s="673">
        <v>31.3</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1703196</v>
      </c>
      <c r="CS9" s="621"/>
      <c r="CT9" s="621"/>
      <c r="CU9" s="621"/>
      <c r="CV9" s="621"/>
      <c r="CW9" s="621"/>
      <c r="CX9" s="621"/>
      <c r="CY9" s="622"/>
      <c r="CZ9" s="673">
        <v>12</v>
      </c>
      <c r="DA9" s="673"/>
      <c r="DB9" s="673"/>
      <c r="DC9" s="673"/>
      <c r="DD9" s="626">
        <v>52732</v>
      </c>
      <c r="DE9" s="621"/>
      <c r="DF9" s="621"/>
      <c r="DG9" s="621"/>
      <c r="DH9" s="621"/>
      <c r="DI9" s="621"/>
      <c r="DJ9" s="621"/>
      <c r="DK9" s="621"/>
      <c r="DL9" s="621"/>
      <c r="DM9" s="621"/>
      <c r="DN9" s="621"/>
      <c r="DO9" s="621"/>
      <c r="DP9" s="622"/>
      <c r="DQ9" s="626">
        <v>1601725</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810270</v>
      </c>
      <c r="S10" s="621"/>
      <c r="T10" s="621"/>
      <c r="U10" s="621"/>
      <c r="V10" s="621"/>
      <c r="W10" s="621"/>
      <c r="X10" s="621"/>
      <c r="Y10" s="622"/>
      <c r="Z10" s="673">
        <v>5.4</v>
      </c>
      <c r="AA10" s="673"/>
      <c r="AB10" s="673"/>
      <c r="AC10" s="673"/>
      <c r="AD10" s="674">
        <v>810270</v>
      </c>
      <c r="AE10" s="674"/>
      <c r="AF10" s="674"/>
      <c r="AG10" s="674"/>
      <c r="AH10" s="674"/>
      <c r="AI10" s="674"/>
      <c r="AJ10" s="674"/>
      <c r="AK10" s="674"/>
      <c r="AL10" s="643">
        <v>8.4</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109291</v>
      </c>
      <c r="BH10" s="621"/>
      <c r="BI10" s="621"/>
      <c r="BJ10" s="621"/>
      <c r="BK10" s="621"/>
      <c r="BL10" s="621"/>
      <c r="BM10" s="621"/>
      <c r="BN10" s="622"/>
      <c r="BO10" s="673">
        <v>1.2</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661</v>
      </c>
      <c r="CS10" s="621"/>
      <c r="CT10" s="621"/>
      <c r="CU10" s="621"/>
      <c r="CV10" s="621"/>
      <c r="CW10" s="621"/>
      <c r="CX10" s="621"/>
      <c r="CY10" s="622"/>
      <c r="CZ10" s="673">
        <v>0</v>
      </c>
      <c r="DA10" s="673"/>
      <c r="DB10" s="673"/>
      <c r="DC10" s="673"/>
      <c r="DD10" s="626" t="s">
        <v>112</v>
      </c>
      <c r="DE10" s="621"/>
      <c r="DF10" s="621"/>
      <c r="DG10" s="621"/>
      <c r="DH10" s="621"/>
      <c r="DI10" s="621"/>
      <c r="DJ10" s="621"/>
      <c r="DK10" s="621"/>
      <c r="DL10" s="621"/>
      <c r="DM10" s="621"/>
      <c r="DN10" s="621"/>
      <c r="DO10" s="621"/>
      <c r="DP10" s="622"/>
      <c r="DQ10" s="626">
        <v>661</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112</v>
      </c>
      <c r="S11" s="621"/>
      <c r="T11" s="621"/>
      <c r="U11" s="621"/>
      <c r="V11" s="621"/>
      <c r="W11" s="621"/>
      <c r="X11" s="621"/>
      <c r="Y11" s="622"/>
      <c r="Z11" s="673" t="s">
        <v>112</v>
      </c>
      <c r="AA11" s="673"/>
      <c r="AB11" s="673"/>
      <c r="AC11" s="673"/>
      <c r="AD11" s="674" t="s">
        <v>112</v>
      </c>
      <c r="AE11" s="674"/>
      <c r="AF11" s="674"/>
      <c r="AG11" s="674"/>
      <c r="AH11" s="674"/>
      <c r="AI11" s="674"/>
      <c r="AJ11" s="674"/>
      <c r="AK11" s="674"/>
      <c r="AL11" s="643" t="s">
        <v>112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1109748</v>
      </c>
      <c r="BH11" s="621"/>
      <c r="BI11" s="621"/>
      <c r="BJ11" s="621"/>
      <c r="BK11" s="621"/>
      <c r="BL11" s="621"/>
      <c r="BM11" s="621"/>
      <c r="BN11" s="622"/>
      <c r="BO11" s="673">
        <v>12</v>
      </c>
      <c r="BP11" s="673"/>
      <c r="BQ11" s="673"/>
      <c r="BR11" s="673"/>
      <c r="BS11" s="626" t="s">
        <v>112</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69616</v>
      </c>
      <c r="CS11" s="621"/>
      <c r="CT11" s="621"/>
      <c r="CU11" s="621"/>
      <c r="CV11" s="621"/>
      <c r="CW11" s="621"/>
      <c r="CX11" s="621"/>
      <c r="CY11" s="622"/>
      <c r="CZ11" s="673">
        <v>0.5</v>
      </c>
      <c r="DA11" s="673"/>
      <c r="DB11" s="673"/>
      <c r="DC11" s="673"/>
      <c r="DD11" s="626">
        <v>23971</v>
      </c>
      <c r="DE11" s="621"/>
      <c r="DF11" s="621"/>
      <c r="DG11" s="621"/>
      <c r="DH11" s="621"/>
      <c r="DI11" s="621"/>
      <c r="DJ11" s="621"/>
      <c r="DK11" s="621"/>
      <c r="DL11" s="621"/>
      <c r="DM11" s="621"/>
      <c r="DN11" s="621"/>
      <c r="DO11" s="621"/>
      <c r="DP11" s="622"/>
      <c r="DQ11" s="626">
        <v>62281</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3857726</v>
      </c>
      <c r="BH12" s="621"/>
      <c r="BI12" s="621"/>
      <c r="BJ12" s="621"/>
      <c r="BK12" s="621"/>
      <c r="BL12" s="621"/>
      <c r="BM12" s="621"/>
      <c r="BN12" s="622"/>
      <c r="BO12" s="673">
        <v>41.6</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285059</v>
      </c>
      <c r="CS12" s="621"/>
      <c r="CT12" s="621"/>
      <c r="CU12" s="621"/>
      <c r="CV12" s="621"/>
      <c r="CW12" s="621"/>
      <c r="CX12" s="621"/>
      <c r="CY12" s="622"/>
      <c r="CZ12" s="673">
        <v>2</v>
      </c>
      <c r="DA12" s="673"/>
      <c r="DB12" s="673"/>
      <c r="DC12" s="673"/>
      <c r="DD12" s="626">
        <v>40868</v>
      </c>
      <c r="DE12" s="621"/>
      <c r="DF12" s="621"/>
      <c r="DG12" s="621"/>
      <c r="DH12" s="621"/>
      <c r="DI12" s="621"/>
      <c r="DJ12" s="621"/>
      <c r="DK12" s="621"/>
      <c r="DL12" s="621"/>
      <c r="DM12" s="621"/>
      <c r="DN12" s="621"/>
      <c r="DO12" s="621"/>
      <c r="DP12" s="622"/>
      <c r="DQ12" s="626">
        <v>164337</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42035</v>
      </c>
      <c r="S13" s="621"/>
      <c r="T13" s="621"/>
      <c r="U13" s="621"/>
      <c r="V13" s="621"/>
      <c r="W13" s="621"/>
      <c r="X13" s="621"/>
      <c r="Y13" s="622"/>
      <c r="Z13" s="673">
        <v>0.3</v>
      </c>
      <c r="AA13" s="673"/>
      <c r="AB13" s="673"/>
      <c r="AC13" s="673"/>
      <c r="AD13" s="674">
        <v>42035</v>
      </c>
      <c r="AE13" s="674"/>
      <c r="AF13" s="674"/>
      <c r="AG13" s="674"/>
      <c r="AH13" s="674"/>
      <c r="AI13" s="674"/>
      <c r="AJ13" s="674"/>
      <c r="AK13" s="674"/>
      <c r="AL13" s="643">
        <v>0.4</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3815054</v>
      </c>
      <c r="BH13" s="621"/>
      <c r="BI13" s="621"/>
      <c r="BJ13" s="621"/>
      <c r="BK13" s="621"/>
      <c r="BL13" s="621"/>
      <c r="BM13" s="621"/>
      <c r="BN13" s="622"/>
      <c r="BO13" s="673">
        <v>41.1</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1183627</v>
      </c>
      <c r="CS13" s="621"/>
      <c r="CT13" s="621"/>
      <c r="CU13" s="621"/>
      <c r="CV13" s="621"/>
      <c r="CW13" s="621"/>
      <c r="CX13" s="621"/>
      <c r="CY13" s="622"/>
      <c r="CZ13" s="673">
        <v>8.3000000000000007</v>
      </c>
      <c r="DA13" s="673"/>
      <c r="DB13" s="673"/>
      <c r="DC13" s="673"/>
      <c r="DD13" s="626">
        <v>226189</v>
      </c>
      <c r="DE13" s="621"/>
      <c r="DF13" s="621"/>
      <c r="DG13" s="621"/>
      <c r="DH13" s="621"/>
      <c r="DI13" s="621"/>
      <c r="DJ13" s="621"/>
      <c r="DK13" s="621"/>
      <c r="DL13" s="621"/>
      <c r="DM13" s="621"/>
      <c r="DN13" s="621"/>
      <c r="DO13" s="621"/>
      <c r="DP13" s="622"/>
      <c r="DQ13" s="626">
        <v>1079994</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97936</v>
      </c>
      <c r="BH14" s="621"/>
      <c r="BI14" s="621"/>
      <c r="BJ14" s="621"/>
      <c r="BK14" s="621"/>
      <c r="BL14" s="621"/>
      <c r="BM14" s="621"/>
      <c r="BN14" s="622"/>
      <c r="BO14" s="673">
        <v>1.1000000000000001</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505256</v>
      </c>
      <c r="CS14" s="621"/>
      <c r="CT14" s="621"/>
      <c r="CU14" s="621"/>
      <c r="CV14" s="621"/>
      <c r="CW14" s="621"/>
      <c r="CX14" s="621"/>
      <c r="CY14" s="622"/>
      <c r="CZ14" s="673">
        <v>3.5</v>
      </c>
      <c r="DA14" s="673"/>
      <c r="DB14" s="673"/>
      <c r="DC14" s="673"/>
      <c r="DD14" s="626">
        <v>1399</v>
      </c>
      <c r="DE14" s="621"/>
      <c r="DF14" s="621"/>
      <c r="DG14" s="621"/>
      <c r="DH14" s="621"/>
      <c r="DI14" s="621"/>
      <c r="DJ14" s="621"/>
      <c r="DK14" s="621"/>
      <c r="DL14" s="621"/>
      <c r="DM14" s="621"/>
      <c r="DN14" s="621"/>
      <c r="DO14" s="621"/>
      <c r="DP14" s="622"/>
      <c r="DQ14" s="626">
        <v>504306</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44255</v>
      </c>
      <c r="S15" s="621"/>
      <c r="T15" s="621"/>
      <c r="U15" s="621"/>
      <c r="V15" s="621"/>
      <c r="W15" s="621"/>
      <c r="X15" s="621"/>
      <c r="Y15" s="622"/>
      <c r="Z15" s="673">
        <v>0.3</v>
      </c>
      <c r="AA15" s="673"/>
      <c r="AB15" s="673"/>
      <c r="AC15" s="673"/>
      <c r="AD15" s="674">
        <v>44255</v>
      </c>
      <c r="AE15" s="674"/>
      <c r="AF15" s="674"/>
      <c r="AG15" s="674"/>
      <c r="AH15" s="674"/>
      <c r="AI15" s="674"/>
      <c r="AJ15" s="674"/>
      <c r="AK15" s="674"/>
      <c r="AL15" s="643">
        <v>0.5</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344593</v>
      </c>
      <c r="BH15" s="621"/>
      <c r="BI15" s="621"/>
      <c r="BJ15" s="621"/>
      <c r="BK15" s="621"/>
      <c r="BL15" s="621"/>
      <c r="BM15" s="621"/>
      <c r="BN15" s="622"/>
      <c r="BO15" s="673">
        <v>3.7</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1493396</v>
      </c>
      <c r="CS15" s="621"/>
      <c r="CT15" s="621"/>
      <c r="CU15" s="621"/>
      <c r="CV15" s="621"/>
      <c r="CW15" s="621"/>
      <c r="CX15" s="621"/>
      <c r="CY15" s="622"/>
      <c r="CZ15" s="673">
        <v>10.5</v>
      </c>
      <c r="DA15" s="673"/>
      <c r="DB15" s="673"/>
      <c r="DC15" s="673"/>
      <c r="DD15" s="626">
        <v>255035</v>
      </c>
      <c r="DE15" s="621"/>
      <c r="DF15" s="621"/>
      <c r="DG15" s="621"/>
      <c r="DH15" s="621"/>
      <c r="DI15" s="621"/>
      <c r="DJ15" s="621"/>
      <c r="DK15" s="621"/>
      <c r="DL15" s="621"/>
      <c r="DM15" s="621"/>
      <c r="DN15" s="621"/>
      <c r="DO15" s="621"/>
      <c r="DP15" s="622"/>
      <c r="DQ15" s="626">
        <v>1222265</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89883</v>
      </c>
      <c r="S16" s="621"/>
      <c r="T16" s="621"/>
      <c r="U16" s="621"/>
      <c r="V16" s="621"/>
      <c r="W16" s="621"/>
      <c r="X16" s="621"/>
      <c r="Y16" s="622"/>
      <c r="Z16" s="673">
        <v>0.6</v>
      </c>
      <c r="AA16" s="673"/>
      <c r="AB16" s="673"/>
      <c r="AC16" s="673"/>
      <c r="AD16" s="674" t="s">
        <v>112</v>
      </c>
      <c r="AE16" s="674"/>
      <c r="AF16" s="674"/>
      <c r="AG16" s="674"/>
      <c r="AH16" s="674"/>
      <c r="AI16" s="674"/>
      <c r="AJ16" s="674"/>
      <c r="AK16" s="674"/>
      <c r="AL16" s="643" t="s">
        <v>112</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112</v>
      </c>
      <c r="CS16" s="621"/>
      <c r="CT16" s="621"/>
      <c r="CU16" s="621"/>
      <c r="CV16" s="621"/>
      <c r="CW16" s="621"/>
      <c r="CX16" s="621"/>
      <c r="CY16" s="622"/>
      <c r="CZ16" s="673" t="s">
        <v>112</v>
      </c>
      <c r="DA16" s="673"/>
      <c r="DB16" s="673"/>
      <c r="DC16" s="673"/>
      <c r="DD16" s="626" t="s">
        <v>112</v>
      </c>
      <c r="DE16" s="621"/>
      <c r="DF16" s="621"/>
      <c r="DG16" s="621"/>
      <c r="DH16" s="621"/>
      <c r="DI16" s="621"/>
      <c r="DJ16" s="621"/>
      <c r="DK16" s="621"/>
      <c r="DL16" s="621"/>
      <c r="DM16" s="621"/>
      <c r="DN16" s="621"/>
      <c r="DO16" s="621"/>
      <c r="DP16" s="622"/>
      <c r="DQ16" s="626" t="s">
        <v>112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t="s">
        <v>112</v>
      </c>
      <c r="S17" s="621"/>
      <c r="T17" s="621"/>
      <c r="U17" s="621"/>
      <c r="V17" s="621"/>
      <c r="W17" s="621"/>
      <c r="X17" s="621"/>
      <c r="Y17" s="622"/>
      <c r="Z17" s="673" t="s">
        <v>112</v>
      </c>
      <c r="AA17" s="673"/>
      <c r="AB17" s="673"/>
      <c r="AC17" s="673"/>
      <c r="AD17" s="674" t="s">
        <v>112</v>
      </c>
      <c r="AE17" s="674"/>
      <c r="AF17" s="674"/>
      <c r="AG17" s="674"/>
      <c r="AH17" s="674"/>
      <c r="AI17" s="674"/>
      <c r="AJ17" s="674"/>
      <c r="AK17" s="674"/>
      <c r="AL17" s="643" t="s">
        <v>112</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841579</v>
      </c>
      <c r="CS17" s="621"/>
      <c r="CT17" s="621"/>
      <c r="CU17" s="621"/>
      <c r="CV17" s="621"/>
      <c r="CW17" s="621"/>
      <c r="CX17" s="621"/>
      <c r="CY17" s="622"/>
      <c r="CZ17" s="673">
        <v>5.9</v>
      </c>
      <c r="DA17" s="673"/>
      <c r="DB17" s="673"/>
      <c r="DC17" s="673"/>
      <c r="DD17" s="626" t="s">
        <v>112</v>
      </c>
      <c r="DE17" s="621"/>
      <c r="DF17" s="621"/>
      <c r="DG17" s="621"/>
      <c r="DH17" s="621"/>
      <c r="DI17" s="621"/>
      <c r="DJ17" s="621"/>
      <c r="DK17" s="621"/>
      <c r="DL17" s="621"/>
      <c r="DM17" s="621"/>
      <c r="DN17" s="621"/>
      <c r="DO17" s="621"/>
      <c r="DP17" s="622"/>
      <c r="DQ17" s="626">
        <v>841579</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89883</v>
      </c>
      <c r="S18" s="621"/>
      <c r="T18" s="621"/>
      <c r="U18" s="621"/>
      <c r="V18" s="621"/>
      <c r="W18" s="621"/>
      <c r="X18" s="621"/>
      <c r="Y18" s="622"/>
      <c r="Z18" s="673">
        <v>0.6</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112</v>
      </c>
      <c r="CS18" s="621"/>
      <c r="CT18" s="621"/>
      <c r="CU18" s="621"/>
      <c r="CV18" s="621"/>
      <c r="CW18" s="621"/>
      <c r="CX18" s="621"/>
      <c r="CY18" s="622"/>
      <c r="CZ18" s="673" t="s">
        <v>112</v>
      </c>
      <c r="DA18" s="673"/>
      <c r="DB18" s="673"/>
      <c r="DC18" s="673"/>
      <c r="DD18" s="626" t="s">
        <v>112</v>
      </c>
      <c r="DE18" s="621"/>
      <c r="DF18" s="621"/>
      <c r="DG18" s="621"/>
      <c r="DH18" s="621"/>
      <c r="DI18" s="621"/>
      <c r="DJ18" s="621"/>
      <c r="DK18" s="621"/>
      <c r="DL18" s="621"/>
      <c r="DM18" s="621"/>
      <c r="DN18" s="621"/>
      <c r="DO18" s="621"/>
      <c r="DP18" s="622"/>
      <c r="DQ18" s="626" t="s">
        <v>112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767521</v>
      </c>
      <c r="BH19" s="621"/>
      <c r="BI19" s="621"/>
      <c r="BJ19" s="621"/>
      <c r="BK19" s="621"/>
      <c r="BL19" s="621"/>
      <c r="BM19" s="621"/>
      <c r="BN19" s="622"/>
      <c r="BO19" s="673">
        <v>8.3000000000000007</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10440025</v>
      </c>
      <c r="S20" s="621"/>
      <c r="T20" s="621"/>
      <c r="U20" s="621"/>
      <c r="V20" s="621"/>
      <c r="W20" s="621"/>
      <c r="X20" s="621"/>
      <c r="Y20" s="622"/>
      <c r="Z20" s="673">
        <v>69</v>
      </c>
      <c r="AA20" s="673"/>
      <c r="AB20" s="673"/>
      <c r="AC20" s="673"/>
      <c r="AD20" s="674">
        <v>9582621</v>
      </c>
      <c r="AE20" s="674"/>
      <c r="AF20" s="674"/>
      <c r="AG20" s="674"/>
      <c r="AH20" s="674"/>
      <c r="AI20" s="674"/>
      <c r="AJ20" s="674"/>
      <c r="AK20" s="674"/>
      <c r="AL20" s="643">
        <v>99.4</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767521</v>
      </c>
      <c r="BH20" s="621"/>
      <c r="BI20" s="621"/>
      <c r="BJ20" s="621"/>
      <c r="BK20" s="621"/>
      <c r="BL20" s="621"/>
      <c r="BM20" s="621"/>
      <c r="BN20" s="622"/>
      <c r="BO20" s="673">
        <v>8.3000000000000007</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14239080</v>
      </c>
      <c r="CS20" s="621"/>
      <c r="CT20" s="621"/>
      <c r="CU20" s="621"/>
      <c r="CV20" s="621"/>
      <c r="CW20" s="621"/>
      <c r="CX20" s="621"/>
      <c r="CY20" s="622"/>
      <c r="CZ20" s="673">
        <v>100</v>
      </c>
      <c r="DA20" s="673"/>
      <c r="DB20" s="673"/>
      <c r="DC20" s="673"/>
      <c r="DD20" s="626">
        <v>786861</v>
      </c>
      <c r="DE20" s="621"/>
      <c r="DF20" s="621"/>
      <c r="DG20" s="621"/>
      <c r="DH20" s="621"/>
      <c r="DI20" s="621"/>
      <c r="DJ20" s="621"/>
      <c r="DK20" s="621"/>
      <c r="DL20" s="621"/>
      <c r="DM20" s="621"/>
      <c r="DN20" s="621"/>
      <c r="DO20" s="621"/>
      <c r="DP20" s="622"/>
      <c r="DQ20" s="626">
        <v>10548169</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6880</v>
      </c>
      <c r="S21" s="621"/>
      <c r="T21" s="621"/>
      <c r="U21" s="621"/>
      <c r="V21" s="621"/>
      <c r="W21" s="621"/>
      <c r="X21" s="621"/>
      <c r="Y21" s="622"/>
      <c r="Z21" s="673">
        <v>0</v>
      </c>
      <c r="AA21" s="673"/>
      <c r="AB21" s="673"/>
      <c r="AC21" s="673"/>
      <c r="AD21" s="674">
        <v>6880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112</v>
      </c>
      <c r="BH21" s="621"/>
      <c r="BI21" s="621"/>
      <c r="BJ21" s="621"/>
      <c r="BK21" s="621"/>
      <c r="BL21" s="621"/>
      <c r="BM21" s="621"/>
      <c r="BN21" s="622"/>
      <c r="BO21" s="673" t="s">
        <v>112</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13228</v>
      </c>
      <c r="S22" s="621"/>
      <c r="T22" s="621"/>
      <c r="U22" s="621"/>
      <c r="V22" s="621"/>
      <c r="W22" s="621"/>
      <c r="X22" s="621"/>
      <c r="Y22" s="622"/>
      <c r="Z22" s="673">
        <v>0.1</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333798</v>
      </c>
      <c r="S23" s="621"/>
      <c r="T23" s="621"/>
      <c r="U23" s="621"/>
      <c r="V23" s="621"/>
      <c r="W23" s="621"/>
      <c r="X23" s="621"/>
      <c r="Y23" s="622"/>
      <c r="Z23" s="673">
        <v>2.2000000000000002</v>
      </c>
      <c r="AA23" s="673"/>
      <c r="AB23" s="673"/>
      <c r="AC23" s="673"/>
      <c r="AD23" s="674">
        <v>37744</v>
      </c>
      <c r="AE23" s="674"/>
      <c r="AF23" s="674"/>
      <c r="AG23" s="674"/>
      <c r="AH23" s="674"/>
      <c r="AI23" s="674"/>
      <c r="AJ23" s="674"/>
      <c r="AK23" s="674"/>
      <c r="AL23" s="643">
        <v>0.4</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767521</v>
      </c>
      <c r="BH23" s="621"/>
      <c r="BI23" s="621"/>
      <c r="BJ23" s="621"/>
      <c r="BK23" s="621"/>
      <c r="BL23" s="621"/>
      <c r="BM23" s="621"/>
      <c r="BN23" s="622"/>
      <c r="BO23" s="673">
        <v>8.3000000000000007</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47177</v>
      </c>
      <c r="S24" s="621"/>
      <c r="T24" s="621"/>
      <c r="U24" s="621"/>
      <c r="V24" s="621"/>
      <c r="W24" s="621"/>
      <c r="X24" s="621"/>
      <c r="Y24" s="622"/>
      <c r="Z24" s="673">
        <v>0.3</v>
      </c>
      <c r="AA24" s="673"/>
      <c r="AB24" s="673"/>
      <c r="AC24" s="673"/>
      <c r="AD24" s="674">
        <v>598</v>
      </c>
      <c r="AE24" s="674"/>
      <c r="AF24" s="674"/>
      <c r="AG24" s="674"/>
      <c r="AH24" s="674"/>
      <c r="AI24" s="674"/>
      <c r="AJ24" s="674"/>
      <c r="AK24" s="674"/>
      <c r="AL24" s="643">
        <v>0</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6328973</v>
      </c>
      <c r="CS24" s="671"/>
      <c r="CT24" s="671"/>
      <c r="CU24" s="671"/>
      <c r="CV24" s="671"/>
      <c r="CW24" s="671"/>
      <c r="CX24" s="671"/>
      <c r="CY24" s="718"/>
      <c r="CZ24" s="722">
        <v>44.4</v>
      </c>
      <c r="DA24" s="723"/>
      <c r="DB24" s="723"/>
      <c r="DC24" s="724"/>
      <c r="DD24" s="717">
        <v>3869187</v>
      </c>
      <c r="DE24" s="671"/>
      <c r="DF24" s="671"/>
      <c r="DG24" s="671"/>
      <c r="DH24" s="671"/>
      <c r="DI24" s="671"/>
      <c r="DJ24" s="671"/>
      <c r="DK24" s="718"/>
      <c r="DL24" s="717">
        <v>3833417</v>
      </c>
      <c r="DM24" s="671"/>
      <c r="DN24" s="671"/>
      <c r="DO24" s="671"/>
      <c r="DP24" s="671"/>
      <c r="DQ24" s="671"/>
      <c r="DR24" s="671"/>
      <c r="DS24" s="671"/>
      <c r="DT24" s="671"/>
      <c r="DU24" s="671"/>
      <c r="DV24" s="718"/>
      <c r="DW24" s="719">
        <v>39.799999999999997</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1893240</v>
      </c>
      <c r="S25" s="621"/>
      <c r="T25" s="621"/>
      <c r="U25" s="621"/>
      <c r="V25" s="621"/>
      <c r="W25" s="621"/>
      <c r="X25" s="621"/>
      <c r="Y25" s="622"/>
      <c r="Z25" s="673">
        <v>12.5</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1805047</v>
      </c>
      <c r="CS25" s="639"/>
      <c r="CT25" s="639"/>
      <c r="CU25" s="639"/>
      <c r="CV25" s="639"/>
      <c r="CW25" s="639"/>
      <c r="CX25" s="639"/>
      <c r="CY25" s="640"/>
      <c r="CZ25" s="623">
        <v>12.7</v>
      </c>
      <c r="DA25" s="641"/>
      <c r="DB25" s="641"/>
      <c r="DC25" s="642"/>
      <c r="DD25" s="626">
        <v>1640028</v>
      </c>
      <c r="DE25" s="639"/>
      <c r="DF25" s="639"/>
      <c r="DG25" s="639"/>
      <c r="DH25" s="639"/>
      <c r="DI25" s="639"/>
      <c r="DJ25" s="639"/>
      <c r="DK25" s="640"/>
      <c r="DL25" s="626">
        <v>1632888</v>
      </c>
      <c r="DM25" s="639"/>
      <c r="DN25" s="639"/>
      <c r="DO25" s="639"/>
      <c r="DP25" s="639"/>
      <c r="DQ25" s="639"/>
      <c r="DR25" s="639"/>
      <c r="DS25" s="639"/>
      <c r="DT25" s="639"/>
      <c r="DU25" s="639"/>
      <c r="DV25" s="640"/>
      <c r="DW25" s="643">
        <v>16.899999999999999</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1219518</v>
      </c>
      <c r="CS26" s="621"/>
      <c r="CT26" s="621"/>
      <c r="CU26" s="621"/>
      <c r="CV26" s="621"/>
      <c r="CW26" s="621"/>
      <c r="CX26" s="621"/>
      <c r="CY26" s="622"/>
      <c r="CZ26" s="623">
        <v>8.6</v>
      </c>
      <c r="DA26" s="641"/>
      <c r="DB26" s="641"/>
      <c r="DC26" s="642"/>
      <c r="DD26" s="626">
        <v>1068813</v>
      </c>
      <c r="DE26" s="621"/>
      <c r="DF26" s="621"/>
      <c r="DG26" s="621"/>
      <c r="DH26" s="621"/>
      <c r="DI26" s="621"/>
      <c r="DJ26" s="621"/>
      <c r="DK26" s="622"/>
      <c r="DL26" s="626" t="s">
        <v>211</v>
      </c>
      <c r="DM26" s="621"/>
      <c r="DN26" s="621"/>
      <c r="DO26" s="621"/>
      <c r="DP26" s="621"/>
      <c r="DQ26" s="621"/>
      <c r="DR26" s="621"/>
      <c r="DS26" s="621"/>
      <c r="DT26" s="621"/>
      <c r="DU26" s="621"/>
      <c r="DV26" s="622"/>
      <c r="DW26" s="643" t="s">
        <v>211</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919913</v>
      </c>
      <c r="S27" s="621"/>
      <c r="T27" s="621"/>
      <c r="U27" s="621"/>
      <c r="V27" s="621"/>
      <c r="W27" s="621"/>
      <c r="X27" s="621"/>
      <c r="Y27" s="622"/>
      <c r="Z27" s="673">
        <v>6.1</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9282808</v>
      </c>
      <c r="BH27" s="621"/>
      <c r="BI27" s="621"/>
      <c r="BJ27" s="621"/>
      <c r="BK27" s="621"/>
      <c r="BL27" s="621"/>
      <c r="BM27" s="621"/>
      <c r="BN27" s="622"/>
      <c r="BO27" s="673">
        <v>100</v>
      </c>
      <c r="BP27" s="673"/>
      <c r="BQ27" s="673"/>
      <c r="BR27" s="673"/>
      <c r="BS27" s="626" t="s">
        <v>112</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3682347</v>
      </c>
      <c r="CS27" s="639"/>
      <c r="CT27" s="639"/>
      <c r="CU27" s="639"/>
      <c r="CV27" s="639"/>
      <c r="CW27" s="639"/>
      <c r="CX27" s="639"/>
      <c r="CY27" s="640"/>
      <c r="CZ27" s="623">
        <v>25.9</v>
      </c>
      <c r="DA27" s="641"/>
      <c r="DB27" s="641"/>
      <c r="DC27" s="642"/>
      <c r="DD27" s="626">
        <v>1387580</v>
      </c>
      <c r="DE27" s="639"/>
      <c r="DF27" s="639"/>
      <c r="DG27" s="639"/>
      <c r="DH27" s="639"/>
      <c r="DI27" s="639"/>
      <c r="DJ27" s="639"/>
      <c r="DK27" s="640"/>
      <c r="DL27" s="626">
        <v>1358950</v>
      </c>
      <c r="DM27" s="639"/>
      <c r="DN27" s="639"/>
      <c r="DO27" s="639"/>
      <c r="DP27" s="639"/>
      <c r="DQ27" s="639"/>
      <c r="DR27" s="639"/>
      <c r="DS27" s="639"/>
      <c r="DT27" s="639"/>
      <c r="DU27" s="639"/>
      <c r="DV27" s="640"/>
      <c r="DW27" s="643">
        <v>14.1</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121666</v>
      </c>
      <c r="S28" s="621"/>
      <c r="T28" s="621"/>
      <c r="U28" s="621"/>
      <c r="V28" s="621"/>
      <c r="W28" s="621"/>
      <c r="X28" s="621"/>
      <c r="Y28" s="622"/>
      <c r="Z28" s="673">
        <v>0.8</v>
      </c>
      <c r="AA28" s="673"/>
      <c r="AB28" s="673"/>
      <c r="AC28" s="673"/>
      <c r="AD28" s="674">
        <v>2003</v>
      </c>
      <c r="AE28" s="674"/>
      <c r="AF28" s="674"/>
      <c r="AG28" s="674"/>
      <c r="AH28" s="674"/>
      <c r="AI28" s="674"/>
      <c r="AJ28" s="674"/>
      <c r="AK28" s="674"/>
      <c r="AL28" s="643">
        <v>0</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841579</v>
      </c>
      <c r="CS28" s="621"/>
      <c r="CT28" s="621"/>
      <c r="CU28" s="621"/>
      <c r="CV28" s="621"/>
      <c r="CW28" s="621"/>
      <c r="CX28" s="621"/>
      <c r="CY28" s="622"/>
      <c r="CZ28" s="623">
        <v>5.9</v>
      </c>
      <c r="DA28" s="641"/>
      <c r="DB28" s="641"/>
      <c r="DC28" s="642"/>
      <c r="DD28" s="626">
        <v>841579</v>
      </c>
      <c r="DE28" s="621"/>
      <c r="DF28" s="621"/>
      <c r="DG28" s="621"/>
      <c r="DH28" s="621"/>
      <c r="DI28" s="621"/>
      <c r="DJ28" s="621"/>
      <c r="DK28" s="622"/>
      <c r="DL28" s="626">
        <v>841579</v>
      </c>
      <c r="DM28" s="621"/>
      <c r="DN28" s="621"/>
      <c r="DO28" s="621"/>
      <c r="DP28" s="621"/>
      <c r="DQ28" s="621"/>
      <c r="DR28" s="621"/>
      <c r="DS28" s="621"/>
      <c r="DT28" s="621"/>
      <c r="DU28" s="621"/>
      <c r="DV28" s="622"/>
      <c r="DW28" s="643">
        <v>8.6999999999999993</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22085</v>
      </c>
      <c r="S29" s="621"/>
      <c r="T29" s="621"/>
      <c r="U29" s="621"/>
      <c r="V29" s="621"/>
      <c r="W29" s="621"/>
      <c r="X29" s="621"/>
      <c r="Y29" s="622"/>
      <c r="Z29" s="673">
        <v>0.1</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841579</v>
      </c>
      <c r="CS29" s="639"/>
      <c r="CT29" s="639"/>
      <c r="CU29" s="639"/>
      <c r="CV29" s="639"/>
      <c r="CW29" s="639"/>
      <c r="CX29" s="639"/>
      <c r="CY29" s="640"/>
      <c r="CZ29" s="623">
        <v>5.9</v>
      </c>
      <c r="DA29" s="641"/>
      <c r="DB29" s="641"/>
      <c r="DC29" s="642"/>
      <c r="DD29" s="626">
        <v>841579</v>
      </c>
      <c r="DE29" s="639"/>
      <c r="DF29" s="639"/>
      <c r="DG29" s="639"/>
      <c r="DH29" s="639"/>
      <c r="DI29" s="639"/>
      <c r="DJ29" s="639"/>
      <c r="DK29" s="640"/>
      <c r="DL29" s="626">
        <v>841579</v>
      </c>
      <c r="DM29" s="639"/>
      <c r="DN29" s="639"/>
      <c r="DO29" s="639"/>
      <c r="DP29" s="639"/>
      <c r="DQ29" s="639"/>
      <c r="DR29" s="639"/>
      <c r="DS29" s="639"/>
      <c r="DT29" s="639"/>
      <c r="DU29" s="639"/>
      <c r="DV29" s="640"/>
      <c r="DW29" s="643">
        <v>8.6999999999999993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149754</v>
      </c>
      <c r="S30" s="621"/>
      <c r="T30" s="621"/>
      <c r="U30" s="621"/>
      <c r="V30" s="621"/>
      <c r="W30" s="621"/>
      <c r="X30" s="621"/>
      <c r="Y30" s="622"/>
      <c r="Z30" s="673">
        <v>1</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v>
      </c>
      <c r="BH30" s="687"/>
      <c r="BI30" s="687"/>
      <c r="BJ30" s="687"/>
      <c r="BK30" s="687"/>
      <c r="BL30" s="687"/>
      <c r="BM30" s="688">
        <v>97.2</v>
      </c>
      <c r="BN30" s="687"/>
      <c r="BO30" s="687"/>
      <c r="BP30" s="687"/>
      <c r="BQ30" s="689"/>
      <c r="BR30" s="686">
        <v>98.6</v>
      </c>
      <c r="BS30" s="687"/>
      <c r="BT30" s="687"/>
      <c r="BU30" s="687"/>
      <c r="BV30" s="687"/>
      <c r="BW30" s="687"/>
      <c r="BX30" s="688">
        <v>94.7</v>
      </c>
      <c r="BY30" s="687"/>
      <c r="BZ30" s="687"/>
      <c r="CA30" s="687"/>
      <c r="CB30" s="689"/>
      <c r="CD30" s="692"/>
      <c r="CE30" s="693"/>
      <c r="CF30" s="657" t="s">
        <v>293</v>
      </c>
      <c r="CG30" s="654"/>
      <c r="CH30" s="654"/>
      <c r="CI30" s="654"/>
      <c r="CJ30" s="654"/>
      <c r="CK30" s="654"/>
      <c r="CL30" s="654"/>
      <c r="CM30" s="654"/>
      <c r="CN30" s="654"/>
      <c r="CO30" s="654"/>
      <c r="CP30" s="654"/>
      <c r="CQ30" s="655"/>
      <c r="CR30" s="620">
        <v>759812</v>
      </c>
      <c r="CS30" s="621"/>
      <c r="CT30" s="621"/>
      <c r="CU30" s="621"/>
      <c r="CV30" s="621"/>
      <c r="CW30" s="621"/>
      <c r="CX30" s="621"/>
      <c r="CY30" s="622"/>
      <c r="CZ30" s="623">
        <v>5.3</v>
      </c>
      <c r="DA30" s="641"/>
      <c r="DB30" s="641"/>
      <c r="DC30" s="642"/>
      <c r="DD30" s="626">
        <v>759812</v>
      </c>
      <c r="DE30" s="621"/>
      <c r="DF30" s="621"/>
      <c r="DG30" s="621"/>
      <c r="DH30" s="621"/>
      <c r="DI30" s="621"/>
      <c r="DJ30" s="621"/>
      <c r="DK30" s="622"/>
      <c r="DL30" s="626">
        <v>759812</v>
      </c>
      <c r="DM30" s="621"/>
      <c r="DN30" s="621"/>
      <c r="DO30" s="621"/>
      <c r="DP30" s="621"/>
      <c r="DQ30" s="621"/>
      <c r="DR30" s="621"/>
      <c r="DS30" s="621"/>
      <c r="DT30" s="621"/>
      <c r="DU30" s="621"/>
      <c r="DV30" s="622"/>
      <c r="DW30" s="643">
        <v>7.9</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607695</v>
      </c>
      <c r="S31" s="621"/>
      <c r="T31" s="621"/>
      <c r="U31" s="621"/>
      <c r="V31" s="621"/>
      <c r="W31" s="621"/>
      <c r="X31" s="621"/>
      <c r="Y31" s="622"/>
      <c r="Z31" s="673">
        <v>4</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98.6</v>
      </c>
      <c r="BH31" s="639"/>
      <c r="BI31" s="639"/>
      <c r="BJ31" s="639"/>
      <c r="BK31" s="639"/>
      <c r="BL31" s="639"/>
      <c r="BM31" s="675">
        <v>95.6</v>
      </c>
      <c r="BN31" s="685"/>
      <c r="BO31" s="685"/>
      <c r="BP31" s="685"/>
      <c r="BQ31" s="649"/>
      <c r="BR31" s="684">
        <v>97.6</v>
      </c>
      <c r="BS31" s="639"/>
      <c r="BT31" s="639"/>
      <c r="BU31" s="639"/>
      <c r="BV31" s="639"/>
      <c r="BW31" s="639"/>
      <c r="BX31" s="675">
        <v>91.3</v>
      </c>
      <c r="BY31" s="685"/>
      <c r="BZ31" s="685"/>
      <c r="CA31" s="685"/>
      <c r="CB31" s="649"/>
      <c r="CD31" s="692"/>
      <c r="CE31" s="693"/>
      <c r="CF31" s="657" t="s">
        <v>297</v>
      </c>
      <c r="CG31" s="654"/>
      <c r="CH31" s="654"/>
      <c r="CI31" s="654"/>
      <c r="CJ31" s="654"/>
      <c r="CK31" s="654"/>
      <c r="CL31" s="654"/>
      <c r="CM31" s="654"/>
      <c r="CN31" s="654"/>
      <c r="CO31" s="654"/>
      <c r="CP31" s="654"/>
      <c r="CQ31" s="655"/>
      <c r="CR31" s="620">
        <v>81767</v>
      </c>
      <c r="CS31" s="639"/>
      <c r="CT31" s="639"/>
      <c r="CU31" s="639"/>
      <c r="CV31" s="639"/>
      <c r="CW31" s="639"/>
      <c r="CX31" s="639"/>
      <c r="CY31" s="640"/>
      <c r="CZ31" s="623">
        <v>0.6</v>
      </c>
      <c r="DA31" s="641"/>
      <c r="DB31" s="641"/>
      <c r="DC31" s="642"/>
      <c r="DD31" s="626">
        <v>81767</v>
      </c>
      <c r="DE31" s="639"/>
      <c r="DF31" s="639"/>
      <c r="DG31" s="639"/>
      <c r="DH31" s="639"/>
      <c r="DI31" s="639"/>
      <c r="DJ31" s="639"/>
      <c r="DK31" s="640"/>
      <c r="DL31" s="626">
        <v>81767</v>
      </c>
      <c r="DM31" s="639"/>
      <c r="DN31" s="639"/>
      <c r="DO31" s="639"/>
      <c r="DP31" s="639"/>
      <c r="DQ31" s="639"/>
      <c r="DR31" s="639"/>
      <c r="DS31" s="639"/>
      <c r="DT31" s="639"/>
      <c r="DU31" s="639"/>
      <c r="DV31" s="640"/>
      <c r="DW31" s="643">
        <v>0.8</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297408</v>
      </c>
      <c r="S32" s="621"/>
      <c r="T32" s="621"/>
      <c r="U32" s="621"/>
      <c r="V32" s="621"/>
      <c r="W32" s="621"/>
      <c r="X32" s="621"/>
      <c r="Y32" s="622"/>
      <c r="Z32" s="673">
        <v>2</v>
      </c>
      <c r="AA32" s="673"/>
      <c r="AB32" s="673"/>
      <c r="AC32" s="673"/>
      <c r="AD32" s="674">
        <v>12693</v>
      </c>
      <c r="AE32" s="674"/>
      <c r="AF32" s="674"/>
      <c r="AG32" s="674"/>
      <c r="AH32" s="674"/>
      <c r="AI32" s="674"/>
      <c r="AJ32" s="674"/>
      <c r="AK32" s="674"/>
      <c r="AL32" s="643">
        <v>0.1</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99.3</v>
      </c>
      <c r="BH32" s="605"/>
      <c r="BI32" s="605"/>
      <c r="BJ32" s="605"/>
      <c r="BK32" s="605"/>
      <c r="BL32" s="605"/>
      <c r="BM32" s="668">
        <v>98.6</v>
      </c>
      <c r="BN32" s="605"/>
      <c r="BO32" s="605"/>
      <c r="BP32" s="605"/>
      <c r="BQ32" s="662"/>
      <c r="BR32" s="683">
        <v>99.2</v>
      </c>
      <c r="BS32" s="605"/>
      <c r="BT32" s="605"/>
      <c r="BU32" s="605"/>
      <c r="BV32" s="605"/>
      <c r="BW32" s="605"/>
      <c r="BX32" s="668">
        <v>97.3</v>
      </c>
      <c r="BY32" s="605"/>
      <c r="BZ32" s="605"/>
      <c r="CA32" s="605"/>
      <c r="CB32" s="662"/>
      <c r="CD32" s="694"/>
      <c r="CE32" s="695"/>
      <c r="CF32" s="657" t="s">
        <v>300</v>
      </c>
      <c r="CG32" s="654"/>
      <c r="CH32" s="654"/>
      <c r="CI32" s="654"/>
      <c r="CJ32" s="654"/>
      <c r="CK32" s="654"/>
      <c r="CL32" s="654"/>
      <c r="CM32" s="654"/>
      <c r="CN32" s="654"/>
      <c r="CO32" s="654"/>
      <c r="CP32" s="654"/>
      <c r="CQ32" s="655"/>
      <c r="CR32" s="620" t="s">
        <v>112</v>
      </c>
      <c r="CS32" s="621"/>
      <c r="CT32" s="621"/>
      <c r="CU32" s="621"/>
      <c r="CV32" s="621"/>
      <c r="CW32" s="621"/>
      <c r="CX32" s="621"/>
      <c r="CY32" s="622"/>
      <c r="CZ32" s="623" t="s">
        <v>112</v>
      </c>
      <c r="DA32" s="641"/>
      <c r="DB32" s="641"/>
      <c r="DC32" s="642"/>
      <c r="DD32" s="626" t="s">
        <v>112</v>
      </c>
      <c r="DE32" s="621"/>
      <c r="DF32" s="621"/>
      <c r="DG32" s="621"/>
      <c r="DH32" s="621"/>
      <c r="DI32" s="621"/>
      <c r="DJ32" s="621"/>
      <c r="DK32" s="622"/>
      <c r="DL32" s="626" t="s">
        <v>112</v>
      </c>
      <c r="DM32" s="621"/>
      <c r="DN32" s="621"/>
      <c r="DO32" s="621"/>
      <c r="DP32" s="621"/>
      <c r="DQ32" s="621"/>
      <c r="DR32" s="621"/>
      <c r="DS32" s="621"/>
      <c r="DT32" s="621"/>
      <c r="DU32" s="621"/>
      <c r="DV32" s="622"/>
      <c r="DW32" s="643" t="s">
        <v>112</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274000</v>
      </c>
      <c r="S33" s="621"/>
      <c r="T33" s="621"/>
      <c r="U33" s="621"/>
      <c r="V33" s="621"/>
      <c r="W33" s="621"/>
      <c r="X33" s="621"/>
      <c r="Y33" s="622"/>
      <c r="Z33" s="673">
        <v>1.8</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7123246</v>
      </c>
      <c r="CS33" s="639"/>
      <c r="CT33" s="639"/>
      <c r="CU33" s="639"/>
      <c r="CV33" s="639"/>
      <c r="CW33" s="639"/>
      <c r="CX33" s="639"/>
      <c r="CY33" s="640"/>
      <c r="CZ33" s="623">
        <v>50</v>
      </c>
      <c r="DA33" s="641"/>
      <c r="DB33" s="641"/>
      <c r="DC33" s="642"/>
      <c r="DD33" s="626">
        <v>6256656</v>
      </c>
      <c r="DE33" s="639"/>
      <c r="DF33" s="639"/>
      <c r="DG33" s="639"/>
      <c r="DH33" s="639"/>
      <c r="DI33" s="639"/>
      <c r="DJ33" s="639"/>
      <c r="DK33" s="640"/>
      <c r="DL33" s="626">
        <v>4544875</v>
      </c>
      <c r="DM33" s="639"/>
      <c r="DN33" s="639"/>
      <c r="DO33" s="639"/>
      <c r="DP33" s="639"/>
      <c r="DQ33" s="639"/>
      <c r="DR33" s="639"/>
      <c r="DS33" s="639"/>
      <c r="DT33" s="639"/>
      <c r="DU33" s="639"/>
      <c r="DV33" s="640"/>
      <c r="DW33" s="643">
        <v>47.1</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3218669</v>
      </c>
      <c r="CS34" s="621"/>
      <c r="CT34" s="621"/>
      <c r="CU34" s="621"/>
      <c r="CV34" s="621"/>
      <c r="CW34" s="621"/>
      <c r="CX34" s="621"/>
      <c r="CY34" s="622"/>
      <c r="CZ34" s="623">
        <v>22.6</v>
      </c>
      <c r="DA34" s="641"/>
      <c r="DB34" s="641"/>
      <c r="DC34" s="642"/>
      <c r="DD34" s="626">
        <v>2800622</v>
      </c>
      <c r="DE34" s="621"/>
      <c r="DF34" s="621"/>
      <c r="DG34" s="621"/>
      <c r="DH34" s="621"/>
      <c r="DI34" s="621"/>
      <c r="DJ34" s="621"/>
      <c r="DK34" s="622"/>
      <c r="DL34" s="626">
        <v>1948164</v>
      </c>
      <c r="DM34" s="621"/>
      <c r="DN34" s="621"/>
      <c r="DO34" s="621"/>
      <c r="DP34" s="621"/>
      <c r="DQ34" s="621"/>
      <c r="DR34" s="621"/>
      <c r="DS34" s="621"/>
      <c r="DT34" s="621"/>
      <c r="DU34" s="621"/>
      <c r="DV34" s="622"/>
      <c r="DW34" s="643">
        <v>20.2</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t="s">
        <v>112</v>
      </c>
      <c r="S35" s="621"/>
      <c r="T35" s="621"/>
      <c r="U35" s="621"/>
      <c r="V35" s="621"/>
      <c r="W35" s="621"/>
      <c r="X35" s="621"/>
      <c r="Y35" s="622"/>
      <c r="Z35" s="673" t="s">
        <v>112</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1773980</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126290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182843</v>
      </c>
      <c r="CS35" s="639"/>
      <c r="CT35" s="639"/>
      <c r="CU35" s="639"/>
      <c r="CV35" s="639"/>
      <c r="CW35" s="639"/>
      <c r="CX35" s="639"/>
      <c r="CY35" s="640"/>
      <c r="CZ35" s="623">
        <v>1.3</v>
      </c>
      <c r="DA35" s="641"/>
      <c r="DB35" s="641"/>
      <c r="DC35" s="642"/>
      <c r="DD35" s="626">
        <v>176180</v>
      </c>
      <c r="DE35" s="639"/>
      <c r="DF35" s="639"/>
      <c r="DG35" s="639"/>
      <c r="DH35" s="639"/>
      <c r="DI35" s="639"/>
      <c r="DJ35" s="639"/>
      <c r="DK35" s="640"/>
      <c r="DL35" s="626">
        <v>176014</v>
      </c>
      <c r="DM35" s="639"/>
      <c r="DN35" s="639"/>
      <c r="DO35" s="639"/>
      <c r="DP35" s="639"/>
      <c r="DQ35" s="639"/>
      <c r="DR35" s="639"/>
      <c r="DS35" s="639"/>
      <c r="DT35" s="639"/>
      <c r="DU35" s="639"/>
      <c r="DV35" s="640"/>
      <c r="DW35" s="643">
        <v>1.8</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15126869</v>
      </c>
      <c r="S36" s="661"/>
      <c r="T36" s="661"/>
      <c r="U36" s="661"/>
      <c r="V36" s="661"/>
      <c r="W36" s="661"/>
      <c r="X36" s="661"/>
      <c r="Y36" s="664"/>
      <c r="Z36" s="665">
        <v>100</v>
      </c>
      <c r="AA36" s="665"/>
      <c r="AB36" s="665"/>
      <c r="AC36" s="665"/>
      <c r="AD36" s="666">
        <v>9642539</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581944</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-108083</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1808486</v>
      </c>
      <c r="CS36" s="621"/>
      <c r="CT36" s="621"/>
      <c r="CU36" s="621"/>
      <c r="CV36" s="621"/>
      <c r="CW36" s="621"/>
      <c r="CX36" s="621"/>
      <c r="CY36" s="622"/>
      <c r="CZ36" s="623">
        <v>12.7</v>
      </c>
      <c r="DA36" s="641"/>
      <c r="DB36" s="641"/>
      <c r="DC36" s="642"/>
      <c r="DD36" s="626">
        <v>1620949</v>
      </c>
      <c r="DE36" s="621"/>
      <c r="DF36" s="621"/>
      <c r="DG36" s="621"/>
      <c r="DH36" s="621"/>
      <c r="DI36" s="621"/>
      <c r="DJ36" s="621"/>
      <c r="DK36" s="622"/>
      <c r="DL36" s="626">
        <v>1160667</v>
      </c>
      <c r="DM36" s="621"/>
      <c r="DN36" s="621"/>
      <c r="DO36" s="621"/>
      <c r="DP36" s="621"/>
      <c r="DQ36" s="621"/>
      <c r="DR36" s="621"/>
      <c r="DS36" s="621"/>
      <c r="DT36" s="621"/>
      <c r="DU36" s="621"/>
      <c r="DV36" s="622"/>
      <c r="DW36" s="643">
        <v>12</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61943</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5209</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1046899</v>
      </c>
      <c r="CS37" s="639"/>
      <c r="CT37" s="639"/>
      <c r="CU37" s="639"/>
      <c r="CV37" s="639"/>
      <c r="CW37" s="639"/>
      <c r="CX37" s="639"/>
      <c r="CY37" s="640"/>
      <c r="CZ37" s="623">
        <v>7.4</v>
      </c>
      <c r="DA37" s="641"/>
      <c r="DB37" s="641"/>
      <c r="DC37" s="642"/>
      <c r="DD37" s="626">
        <v>1046899</v>
      </c>
      <c r="DE37" s="639"/>
      <c r="DF37" s="639"/>
      <c r="DG37" s="639"/>
      <c r="DH37" s="639"/>
      <c r="DI37" s="639"/>
      <c r="DJ37" s="639"/>
      <c r="DK37" s="640"/>
      <c r="DL37" s="626">
        <v>887772</v>
      </c>
      <c r="DM37" s="639"/>
      <c r="DN37" s="639"/>
      <c r="DO37" s="639"/>
      <c r="DP37" s="639"/>
      <c r="DQ37" s="639"/>
      <c r="DR37" s="639"/>
      <c r="DS37" s="639"/>
      <c r="DT37" s="639"/>
      <c r="DU37" s="639"/>
      <c r="DV37" s="640"/>
      <c r="DW37" s="643">
        <v>9.1999999999999993</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v>10542</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8680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1763438</v>
      </c>
      <c r="CS38" s="621"/>
      <c r="CT38" s="621"/>
      <c r="CU38" s="621"/>
      <c r="CV38" s="621"/>
      <c r="CW38" s="621"/>
      <c r="CX38" s="621"/>
      <c r="CY38" s="622"/>
      <c r="CZ38" s="623">
        <v>12.4</v>
      </c>
      <c r="DA38" s="641"/>
      <c r="DB38" s="641"/>
      <c r="DC38" s="642"/>
      <c r="DD38" s="626">
        <v>1591061</v>
      </c>
      <c r="DE38" s="621"/>
      <c r="DF38" s="621"/>
      <c r="DG38" s="621"/>
      <c r="DH38" s="621"/>
      <c r="DI38" s="621"/>
      <c r="DJ38" s="621"/>
      <c r="DK38" s="622"/>
      <c r="DL38" s="626">
        <v>1260030</v>
      </c>
      <c r="DM38" s="621"/>
      <c r="DN38" s="621"/>
      <c r="DO38" s="621"/>
      <c r="DP38" s="621"/>
      <c r="DQ38" s="621"/>
      <c r="DR38" s="621"/>
      <c r="DS38" s="621"/>
      <c r="DT38" s="621"/>
      <c r="DU38" s="621"/>
      <c r="DV38" s="622"/>
      <c r="DW38" s="643">
        <v>13.1</v>
      </c>
      <c r="DX38" s="644"/>
      <c r="DY38" s="644"/>
      <c r="DZ38" s="644"/>
      <c r="EA38" s="644"/>
      <c r="EB38" s="644"/>
      <c r="EC38" s="645"/>
    </row>
    <row r="39" spans="2:133" ht="11.25" customHeight="1" x14ac:dyDescent="0.15">
      <c r="AQ39" s="646" t="s">
        <v>321</v>
      </c>
      <c r="AR39" s="647"/>
      <c r="AS39" s="647"/>
      <c r="AT39" s="647"/>
      <c r="AU39" s="647"/>
      <c r="AV39" s="647"/>
      <c r="AW39" s="647"/>
      <c r="AX39" s="647"/>
      <c r="AY39" s="648"/>
      <c r="AZ39" s="620" t="s">
        <v>322</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118</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79810</v>
      </c>
      <c r="CS39" s="639"/>
      <c r="CT39" s="639"/>
      <c r="CU39" s="639"/>
      <c r="CV39" s="639"/>
      <c r="CW39" s="639"/>
      <c r="CX39" s="639"/>
      <c r="CY39" s="640"/>
      <c r="CZ39" s="623">
        <v>0.6</v>
      </c>
      <c r="DA39" s="641"/>
      <c r="DB39" s="641"/>
      <c r="DC39" s="642"/>
      <c r="DD39" s="626">
        <v>67844</v>
      </c>
      <c r="DE39" s="639"/>
      <c r="DF39" s="639"/>
      <c r="DG39" s="639"/>
      <c r="DH39" s="639"/>
      <c r="DI39" s="639"/>
      <c r="DJ39" s="639"/>
      <c r="DK39" s="640"/>
      <c r="DL39" s="626" t="s">
        <v>322</v>
      </c>
      <c r="DM39" s="639"/>
      <c r="DN39" s="639"/>
      <c r="DO39" s="639"/>
      <c r="DP39" s="639"/>
      <c r="DQ39" s="639"/>
      <c r="DR39" s="639"/>
      <c r="DS39" s="639"/>
      <c r="DT39" s="639"/>
      <c r="DU39" s="639"/>
      <c r="DV39" s="640"/>
      <c r="DW39" s="643" t="s">
        <v>322</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312326</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82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70000</v>
      </c>
      <c r="CS40" s="621"/>
      <c r="CT40" s="621"/>
      <c r="CU40" s="621"/>
      <c r="CV40" s="621"/>
      <c r="CW40" s="621"/>
      <c r="CX40" s="621"/>
      <c r="CY40" s="622"/>
      <c r="CZ40" s="623">
        <v>0.5</v>
      </c>
      <c r="DA40" s="641"/>
      <c r="DB40" s="641"/>
      <c r="DC40" s="642"/>
      <c r="DD40" s="626" t="s">
        <v>322</v>
      </c>
      <c r="DE40" s="621"/>
      <c r="DF40" s="621"/>
      <c r="DG40" s="621"/>
      <c r="DH40" s="621"/>
      <c r="DI40" s="621"/>
      <c r="DJ40" s="621"/>
      <c r="DK40" s="622"/>
      <c r="DL40" s="626" t="s">
        <v>322</v>
      </c>
      <c r="DM40" s="621"/>
      <c r="DN40" s="621"/>
      <c r="DO40" s="621"/>
      <c r="DP40" s="621"/>
      <c r="DQ40" s="621"/>
      <c r="DR40" s="621"/>
      <c r="DS40" s="621"/>
      <c r="DT40" s="621"/>
      <c r="DU40" s="621"/>
      <c r="DV40" s="622"/>
      <c r="DW40" s="643" t="s">
        <v>322</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807225</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251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786861</v>
      </c>
      <c r="CS42" s="621"/>
      <c r="CT42" s="621"/>
      <c r="CU42" s="621"/>
      <c r="CV42" s="621"/>
      <c r="CW42" s="621"/>
      <c r="CX42" s="621"/>
      <c r="CY42" s="622"/>
      <c r="CZ42" s="623">
        <v>5.5</v>
      </c>
      <c r="DA42" s="624"/>
      <c r="DB42" s="624"/>
      <c r="DC42" s="625"/>
      <c r="DD42" s="626">
        <v>422326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24267</v>
      </c>
      <c r="CS43" s="639"/>
      <c r="CT43" s="639"/>
      <c r="CU43" s="639"/>
      <c r="CV43" s="639"/>
      <c r="CW43" s="639"/>
      <c r="CX43" s="639"/>
      <c r="CY43" s="640"/>
      <c r="CZ43" s="623">
        <v>0.2</v>
      </c>
      <c r="DA43" s="641"/>
      <c r="DB43" s="641"/>
      <c r="DC43" s="642"/>
      <c r="DD43" s="626">
        <v>24267</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786861</v>
      </c>
      <c r="CS44" s="621"/>
      <c r="CT44" s="621"/>
      <c r="CU44" s="621"/>
      <c r="CV44" s="621"/>
      <c r="CW44" s="621"/>
      <c r="CX44" s="621"/>
      <c r="CY44" s="622"/>
      <c r="CZ44" s="623">
        <v>5.5</v>
      </c>
      <c r="DA44" s="624"/>
      <c r="DB44" s="624"/>
      <c r="DC44" s="625"/>
      <c r="DD44" s="626">
        <v>422326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70835</v>
      </c>
      <c r="CS45" s="639"/>
      <c r="CT45" s="639"/>
      <c r="CU45" s="639"/>
      <c r="CV45" s="639"/>
      <c r="CW45" s="639"/>
      <c r="CX45" s="639"/>
      <c r="CY45" s="640"/>
      <c r="CZ45" s="623">
        <v>0.5</v>
      </c>
      <c r="DA45" s="641"/>
      <c r="DB45" s="641"/>
      <c r="DC45" s="642"/>
      <c r="DD45" s="626">
        <v>8464</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693864</v>
      </c>
      <c r="CS46" s="621"/>
      <c r="CT46" s="621"/>
      <c r="CU46" s="621"/>
      <c r="CV46" s="621"/>
      <c r="CW46" s="621"/>
      <c r="CX46" s="621"/>
      <c r="CY46" s="622"/>
      <c r="CZ46" s="623">
        <v>4.9000000000000004</v>
      </c>
      <c r="DA46" s="624"/>
      <c r="DB46" s="624"/>
      <c r="DC46" s="625"/>
      <c r="DD46" s="626">
        <v>391700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112</v>
      </c>
      <c r="CS47" s="639"/>
      <c r="CT47" s="639"/>
      <c r="CU47" s="639"/>
      <c r="CV47" s="639"/>
      <c r="CW47" s="639"/>
      <c r="CX47" s="639"/>
      <c r="CY47" s="640"/>
      <c r="CZ47" s="623" t="s">
        <v>112</v>
      </c>
      <c r="DA47" s="641"/>
      <c r="DB47" s="641"/>
      <c r="DC47" s="642"/>
      <c r="DD47" s="626" t="s">
        <v>112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14239080</v>
      </c>
      <c r="CS49" s="605"/>
      <c r="CT49" s="605"/>
      <c r="CU49" s="605"/>
      <c r="CV49" s="605"/>
      <c r="CW49" s="605"/>
      <c r="CX49" s="605"/>
      <c r="CY49" s="606"/>
      <c r="CZ49" s="607">
        <v>100</v>
      </c>
      <c r="DA49" s="608"/>
      <c r="DB49" s="608"/>
      <c r="DC49" s="609"/>
      <c r="DD49" s="610">
        <v>10548169</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15050</v>
      </c>
      <c r="R7" s="1134"/>
      <c r="S7" s="1134"/>
      <c r="T7" s="1134"/>
      <c r="U7" s="1134"/>
      <c r="V7" s="1134">
        <v>14206</v>
      </c>
      <c r="W7" s="1134"/>
      <c r="X7" s="1134"/>
      <c r="Y7" s="1134"/>
      <c r="Z7" s="1134"/>
      <c r="AA7" s="1134">
        <v>844</v>
      </c>
      <c r="AB7" s="1134"/>
      <c r="AC7" s="1134"/>
      <c r="AD7" s="1134"/>
      <c r="AE7" s="1135"/>
      <c r="AF7" s="1136">
        <v>815</v>
      </c>
      <c r="AG7" s="1137"/>
      <c r="AH7" s="1137"/>
      <c r="AI7" s="1137"/>
      <c r="AJ7" s="1138"/>
      <c r="AK7" s="1120">
        <v>150</v>
      </c>
      <c r="AL7" s="1121"/>
      <c r="AM7" s="1121"/>
      <c r="AN7" s="1121"/>
      <c r="AO7" s="1121"/>
      <c r="AP7" s="1121">
        <v>7797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542</v>
      </c>
      <c r="BT7" s="1125"/>
      <c r="BU7" s="1125"/>
      <c r="BV7" s="1125"/>
      <c r="BW7" s="1125"/>
      <c r="BX7" s="1125"/>
      <c r="BY7" s="1125"/>
      <c r="BZ7" s="1125"/>
      <c r="CA7" s="1125"/>
      <c r="CB7" s="1125"/>
      <c r="CC7" s="1125"/>
      <c r="CD7" s="1125"/>
      <c r="CE7" s="1125"/>
      <c r="CF7" s="1125"/>
      <c r="CG7" s="1126"/>
      <c r="CH7" s="1117">
        <v>17</v>
      </c>
      <c r="CI7" s="1118"/>
      <c r="CJ7" s="1118"/>
      <c r="CK7" s="1118"/>
      <c r="CL7" s="1119"/>
      <c r="CM7" s="1117">
        <v>216</v>
      </c>
      <c r="CN7" s="1118"/>
      <c r="CO7" s="1118"/>
      <c r="CP7" s="1118"/>
      <c r="CQ7" s="1119"/>
      <c r="CR7" s="1117">
        <v>50</v>
      </c>
      <c r="CS7" s="1118"/>
      <c r="CT7" s="1118"/>
      <c r="CU7" s="1118"/>
      <c r="CV7" s="1119"/>
      <c r="CW7" s="1117" t="s">
        <v>480</v>
      </c>
      <c r="CX7" s="1118"/>
      <c r="CY7" s="1118"/>
      <c r="CZ7" s="1118"/>
      <c r="DA7" s="1119"/>
      <c r="DB7" s="1117" t="s">
        <v>480</v>
      </c>
      <c r="DC7" s="1118"/>
      <c r="DD7" s="1118"/>
      <c r="DE7" s="1118"/>
      <c r="DF7" s="1119"/>
      <c r="DG7" s="1117" t="s">
        <v>480</v>
      </c>
      <c r="DH7" s="1118"/>
      <c r="DI7" s="1118"/>
      <c r="DJ7" s="1118"/>
      <c r="DK7" s="1119"/>
      <c r="DL7" s="1117" t="s">
        <v>480</v>
      </c>
      <c r="DM7" s="1118"/>
      <c r="DN7" s="1118"/>
      <c r="DO7" s="1118"/>
      <c r="DP7" s="1119"/>
      <c r="DQ7" s="1117" t="s">
        <v>480</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97</v>
      </c>
      <c r="R8" s="1073"/>
      <c r="S8" s="1073"/>
      <c r="T8" s="1073"/>
      <c r="U8" s="1073"/>
      <c r="V8" s="1073">
        <v>53</v>
      </c>
      <c r="W8" s="1073"/>
      <c r="X8" s="1073"/>
      <c r="Y8" s="1073"/>
      <c r="Z8" s="1073"/>
      <c r="AA8" s="1073">
        <v>43</v>
      </c>
      <c r="AB8" s="1073"/>
      <c r="AC8" s="1073"/>
      <c r="AD8" s="1073"/>
      <c r="AE8" s="1074"/>
      <c r="AF8" s="1048">
        <v>43</v>
      </c>
      <c r="AG8" s="1049"/>
      <c r="AH8" s="1049"/>
      <c r="AI8" s="1049"/>
      <c r="AJ8" s="1050"/>
      <c r="AK8" s="1115" t="s">
        <v>536</v>
      </c>
      <c r="AL8" s="1116"/>
      <c r="AM8" s="1116"/>
      <c r="AN8" s="1116"/>
      <c r="AO8" s="1116"/>
      <c r="AP8" s="1116" t="s">
        <v>536</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t="s">
        <v>543</v>
      </c>
      <c r="BT8" s="1044"/>
      <c r="BU8" s="1044"/>
      <c r="BV8" s="1044"/>
      <c r="BW8" s="1044"/>
      <c r="BX8" s="1044"/>
      <c r="BY8" s="1044"/>
      <c r="BZ8" s="1044"/>
      <c r="CA8" s="1044"/>
      <c r="CB8" s="1044"/>
      <c r="CC8" s="1044"/>
      <c r="CD8" s="1044"/>
      <c r="CE8" s="1044"/>
      <c r="CF8" s="1044"/>
      <c r="CG8" s="1045"/>
      <c r="CH8" s="1018">
        <v>1</v>
      </c>
      <c r="CI8" s="1019"/>
      <c r="CJ8" s="1019"/>
      <c r="CK8" s="1019"/>
      <c r="CL8" s="1020"/>
      <c r="CM8" s="1018">
        <v>100</v>
      </c>
      <c r="CN8" s="1019"/>
      <c r="CO8" s="1019"/>
      <c r="CP8" s="1019"/>
      <c r="CQ8" s="1020"/>
      <c r="CR8" s="1018">
        <v>10</v>
      </c>
      <c r="CS8" s="1019"/>
      <c r="CT8" s="1019"/>
      <c r="CU8" s="1019"/>
      <c r="CV8" s="1020"/>
      <c r="CW8" s="1018" t="s">
        <v>480</v>
      </c>
      <c r="CX8" s="1019"/>
      <c r="CY8" s="1019"/>
      <c r="CZ8" s="1019"/>
      <c r="DA8" s="1020"/>
      <c r="DB8" s="1018" t="s">
        <v>480</v>
      </c>
      <c r="DC8" s="1019"/>
      <c r="DD8" s="1019"/>
      <c r="DE8" s="1019"/>
      <c r="DF8" s="1020"/>
      <c r="DG8" s="1018">
        <v>351</v>
      </c>
      <c r="DH8" s="1019"/>
      <c r="DI8" s="1019"/>
      <c r="DJ8" s="1019"/>
      <c r="DK8" s="1020"/>
      <c r="DL8" s="1018" t="s">
        <v>480</v>
      </c>
      <c r="DM8" s="1019"/>
      <c r="DN8" s="1019"/>
      <c r="DO8" s="1019"/>
      <c r="DP8" s="1020"/>
      <c r="DQ8" s="1018">
        <v>127</v>
      </c>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368</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369</v>
      </c>
      <c r="B23" s="973" t="s">
        <v>370</v>
      </c>
      <c r="C23" s="974"/>
      <c r="D23" s="974"/>
      <c r="E23" s="974"/>
      <c r="F23" s="974"/>
      <c r="G23" s="974"/>
      <c r="H23" s="974"/>
      <c r="I23" s="974"/>
      <c r="J23" s="974"/>
      <c r="K23" s="974"/>
      <c r="L23" s="974"/>
      <c r="M23" s="974"/>
      <c r="N23" s="974"/>
      <c r="O23" s="974"/>
      <c r="P23" s="975"/>
      <c r="Q23" s="1097">
        <v>15147</v>
      </c>
      <c r="R23" s="1098"/>
      <c r="S23" s="1098"/>
      <c r="T23" s="1098"/>
      <c r="U23" s="1098"/>
      <c r="V23" s="1098">
        <v>14259</v>
      </c>
      <c r="W23" s="1098"/>
      <c r="X23" s="1098"/>
      <c r="Y23" s="1098"/>
      <c r="Z23" s="1098"/>
      <c r="AA23" s="1098">
        <v>888</v>
      </c>
      <c r="AB23" s="1098"/>
      <c r="AC23" s="1098"/>
      <c r="AD23" s="1098"/>
      <c r="AE23" s="1099"/>
      <c r="AF23" s="1100">
        <v>859</v>
      </c>
      <c r="AG23" s="1098"/>
      <c r="AH23" s="1098"/>
      <c r="AI23" s="1098"/>
      <c r="AJ23" s="1101"/>
      <c r="AK23" s="1102"/>
      <c r="AL23" s="1103"/>
      <c r="AM23" s="1103"/>
      <c r="AN23" s="1103"/>
      <c r="AO23" s="1103"/>
      <c r="AP23" s="1098">
        <v>7797</v>
      </c>
      <c r="AQ23" s="1098"/>
      <c r="AR23" s="1098"/>
      <c r="AS23" s="1098"/>
      <c r="AT23" s="1098"/>
      <c r="AU23" s="1104"/>
      <c r="AV23" s="1104"/>
      <c r="AW23" s="1104"/>
      <c r="AX23" s="1104"/>
      <c r="AY23" s="1105"/>
      <c r="AZ23" s="1094" t="s">
        <v>112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371</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372</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373</v>
      </c>
      <c r="R26" s="1031"/>
      <c r="S26" s="1031"/>
      <c r="T26" s="1031"/>
      <c r="U26" s="1032"/>
      <c r="V26" s="1030" t="s">
        <v>374</v>
      </c>
      <c r="W26" s="1031"/>
      <c r="X26" s="1031"/>
      <c r="Y26" s="1031"/>
      <c r="Z26" s="1032"/>
      <c r="AA26" s="1030" t="s">
        <v>375</v>
      </c>
      <c r="AB26" s="1031"/>
      <c r="AC26" s="1031"/>
      <c r="AD26" s="1031"/>
      <c r="AE26" s="1031"/>
      <c r="AF26" s="1088" t="s">
        <v>376</v>
      </c>
      <c r="AG26" s="1037"/>
      <c r="AH26" s="1037"/>
      <c r="AI26" s="1037"/>
      <c r="AJ26" s="1089"/>
      <c r="AK26" s="1031" t="s">
        <v>377</v>
      </c>
      <c r="AL26" s="1031"/>
      <c r="AM26" s="1031"/>
      <c r="AN26" s="1031"/>
      <c r="AO26" s="1032"/>
      <c r="AP26" s="1030" t="s">
        <v>378</v>
      </c>
      <c r="AQ26" s="1031"/>
      <c r="AR26" s="1031"/>
      <c r="AS26" s="1031"/>
      <c r="AT26" s="1032"/>
      <c r="AU26" s="1030" t="s">
        <v>379</v>
      </c>
      <c r="AV26" s="1031"/>
      <c r="AW26" s="1031"/>
      <c r="AX26" s="1031"/>
      <c r="AY26" s="1032"/>
      <c r="AZ26" s="1030" t="s">
        <v>380</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381</v>
      </c>
      <c r="C28" s="1080"/>
      <c r="D28" s="1080"/>
      <c r="E28" s="1080"/>
      <c r="F28" s="1080"/>
      <c r="G28" s="1080"/>
      <c r="H28" s="1080"/>
      <c r="I28" s="1080"/>
      <c r="J28" s="1080"/>
      <c r="K28" s="1080"/>
      <c r="L28" s="1080"/>
      <c r="M28" s="1080"/>
      <c r="N28" s="1080"/>
      <c r="O28" s="1080"/>
      <c r="P28" s="1081"/>
      <c r="Q28" s="1082">
        <v>4025</v>
      </c>
      <c r="R28" s="1083"/>
      <c r="S28" s="1083"/>
      <c r="T28" s="1083"/>
      <c r="U28" s="1083"/>
      <c r="V28" s="1083">
        <v>3899</v>
      </c>
      <c r="W28" s="1083"/>
      <c r="X28" s="1083"/>
      <c r="Y28" s="1083"/>
      <c r="Z28" s="1083"/>
      <c r="AA28" s="1083">
        <v>126</v>
      </c>
      <c r="AB28" s="1083"/>
      <c r="AC28" s="1083"/>
      <c r="AD28" s="1083"/>
      <c r="AE28" s="1084"/>
      <c r="AF28" s="1085">
        <v>126</v>
      </c>
      <c r="AG28" s="1083"/>
      <c r="AH28" s="1083"/>
      <c r="AI28" s="1083"/>
      <c r="AJ28" s="1086"/>
      <c r="AK28" s="1087">
        <v>312</v>
      </c>
      <c r="AL28" s="1075"/>
      <c r="AM28" s="1075"/>
      <c r="AN28" s="1075"/>
      <c r="AO28" s="1075"/>
      <c r="AP28" s="1075" t="s">
        <v>536</v>
      </c>
      <c r="AQ28" s="1075"/>
      <c r="AR28" s="1075"/>
      <c r="AS28" s="1075"/>
      <c r="AT28" s="1075"/>
      <c r="AU28" s="1075" t="s">
        <v>536</v>
      </c>
      <c r="AV28" s="1075"/>
      <c r="AW28" s="1075"/>
      <c r="AX28" s="1075"/>
      <c r="AY28" s="1075"/>
      <c r="AZ28" s="1076" t="s">
        <v>536</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382</v>
      </c>
      <c r="C29" s="1067"/>
      <c r="D29" s="1067"/>
      <c r="E29" s="1067"/>
      <c r="F29" s="1067"/>
      <c r="G29" s="1067"/>
      <c r="H29" s="1067"/>
      <c r="I29" s="1067"/>
      <c r="J29" s="1067"/>
      <c r="K29" s="1067"/>
      <c r="L29" s="1067"/>
      <c r="M29" s="1067"/>
      <c r="N29" s="1067"/>
      <c r="O29" s="1067"/>
      <c r="P29" s="1068"/>
      <c r="Q29" s="1072">
        <v>2566</v>
      </c>
      <c r="R29" s="1073"/>
      <c r="S29" s="1073"/>
      <c r="T29" s="1073"/>
      <c r="U29" s="1073"/>
      <c r="V29" s="1073">
        <v>2434</v>
      </c>
      <c r="W29" s="1073"/>
      <c r="X29" s="1073"/>
      <c r="Y29" s="1073"/>
      <c r="Z29" s="1073"/>
      <c r="AA29" s="1073">
        <v>132</v>
      </c>
      <c r="AB29" s="1073"/>
      <c r="AC29" s="1073"/>
      <c r="AD29" s="1073"/>
      <c r="AE29" s="1074"/>
      <c r="AF29" s="1048">
        <v>132</v>
      </c>
      <c r="AG29" s="1049"/>
      <c r="AH29" s="1049"/>
      <c r="AI29" s="1049"/>
      <c r="AJ29" s="1050"/>
      <c r="AK29" s="1009">
        <v>358</v>
      </c>
      <c r="AL29" s="1000"/>
      <c r="AM29" s="1000"/>
      <c r="AN29" s="1000"/>
      <c r="AO29" s="1000"/>
      <c r="AP29" s="1000" t="s">
        <v>536</v>
      </c>
      <c r="AQ29" s="1000"/>
      <c r="AR29" s="1000"/>
      <c r="AS29" s="1000"/>
      <c r="AT29" s="1000"/>
      <c r="AU29" s="1000" t="s">
        <v>536</v>
      </c>
      <c r="AV29" s="1000"/>
      <c r="AW29" s="1000"/>
      <c r="AX29" s="1000"/>
      <c r="AY29" s="1000"/>
      <c r="AZ29" s="1071" t="s">
        <v>536</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383</v>
      </c>
      <c r="C30" s="1067"/>
      <c r="D30" s="1067"/>
      <c r="E30" s="1067"/>
      <c r="F30" s="1067"/>
      <c r="G30" s="1067"/>
      <c r="H30" s="1067"/>
      <c r="I30" s="1067"/>
      <c r="J30" s="1067"/>
      <c r="K30" s="1067"/>
      <c r="L30" s="1067"/>
      <c r="M30" s="1067"/>
      <c r="N30" s="1067"/>
      <c r="O30" s="1067"/>
      <c r="P30" s="1068"/>
      <c r="Q30" s="1072">
        <v>464</v>
      </c>
      <c r="R30" s="1073"/>
      <c r="S30" s="1073"/>
      <c r="T30" s="1073"/>
      <c r="U30" s="1073"/>
      <c r="V30" s="1073">
        <v>457</v>
      </c>
      <c r="W30" s="1073"/>
      <c r="X30" s="1073"/>
      <c r="Y30" s="1073"/>
      <c r="Z30" s="1073"/>
      <c r="AA30" s="1073">
        <v>7</v>
      </c>
      <c r="AB30" s="1073"/>
      <c r="AC30" s="1073"/>
      <c r="AD30" s="1073"/>
      <c r="AE30" s="1074"/>
      <c r="AF30" s="1048">
        <v>7</v>
      </c>
      <c r="AG30" s="1049"/>
      <c r="AH30" s="1049"/>
      <c r="AI30" s="1049"/>
      <c r="AJ30" s="1050"/>
      <c r="AK30" s="1009">
        <v>92</v>
      </c>
      <c r="AL30" s="1000"/>
      <c r="AM30" s="1000"/>
      <c r="AN30" s="1000"/>
      <c r="AO30" s="1000"/>
      <c r="AP30" s="1000" t="s">
        <v>536</v>
      </c>
      <c r="AQ30" s="1000"/>
      <c r="AR30" s="1000"/>
      <c r="AS30" s="1000"/>
      <c r="AT30" s="1000"/>
      <c r="AU30" s="1000" t="s">
        <v>536</v>
      </c>
      <c r="AV30" s="1000"/>
      <c r="AW30" s="1000"/>
      <c r="AX30" s="1000"/>
      <c r="AY30" s="1000"/>
      <c r="AZ30" s="1071" t="s">
        <v>536</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384</v>
      </c>
      <c r="C31" s="1067"/>
      <c r="D31" s="1067"/>
      <c r="E31" s="1067"/>
      <c r="F31" s="1067"/>
      <c r="G31" s="1067"/>
      <c r="H31" s="1067"/>
      <c r="I31" s="1067"/>
      <c r="J31" s="1067"/>
      <c r="K31" s="1067"/>
      <c r="L31" s="1067"/>
      <c r="M31" s="1067"/>
      <c r="N31" s="1067"/>
      <c r="O31" s="1067"/>
      <c r="P31" s="1068"/>
      <c r="Q31" s="1072">
        <v>48</v>
      </c>
      <c r="R31" s="1073"/>
      <c r="S31" s="1073"/>
      <c r="T31" s="1073"/>
      <c r="U31" s="1073"/>
      <c r="V31" s="1073">
        <v>44</v>
      </c>
      <c r="W31" s="1073"/>
      <c r="X31" s="1073"/>
      <c r="Y31" s="1073"/>
      <c r="Z31" s="1073"/>
      <c r="AA31" s="1073">
        <v>3</v>
      </c>
      <c r="AB31" s="1073"/>
      <c r="AC31" s="1073"/>
      <c r="AD31" s="1073"/>
      <c r="AE31" s="1074"/>
      <c r="AF31" s="1048">
        <v>3</v>
      </c>
      <c r="AG31" s="1049"/>
      <c r="AH31" s="1049"/>
      <c r="AI31" s="1049"/>
      <c r="AJ31" s="1050"/>
      <c r="AK31" s="1009">
        <v>38</v>
      </c>
      <c r="AL31" s="1000"/>
      <c r="AM31" s="1000"/>
      <c r="AN31" s="1000"/>
      <c r="AO31" s="1000"/>
      <c r="AP31" s="1000" t="s">
        <v>536</v>
      </c>
      <c r="AQ31" s="1000"/>
      <c r="AR31" s="1000"/>
      <c r="AS31" s="1000"/>
      <c r="AT31" s="1000"/>
      <c r="AU31" s="1000" t="s">
        <v>536</v>
      </c>
      <c r="AV31" s="1000"/>
      <c r="AW31" s="1000"/>
      <c r="AX31" s="1000"/>
      <c r="AY31" s="1000"/>
      <c r="AZ31" s="1071" t="s">
        <v>536</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385</v>
      </c>
      <c r="C32" s="1067"/>
      <c r="D32" s="1067"/>
      <c r="E32" s="1067"/>
      <c r="F32" s="1067"/>
      <c r="G32" s="1067"/>
      <c r="H32" s="1067"/>
      <c r="I32" s="1067"/>
      <c r="J32" s="1067"/>
      <c r="K32" s="1067"/>
      <c r="L32" s="1067"/>
      <c r="M32" s="1067"/>
      <c r="N32" s="1067"/>
      <c r="O32" s="1067"/>
      <c r="P32" s="1068"/>
      <c r="Q32" s="1072">
        <v>63</v>
      </c>
      <c r="R32" s="1073"/>
      <c r="S32" s="1073"/>
      <c r="T32" s="1073"/>
      <c r="U32" s="1073"/>
      <c r="V32" s="1073">
        <v>22</v>
      </c>
      <c r="W32" s="1073"/>
      <c r="X32" s="1073"/>
      <c r="Y32" s="1073"/>
      <c r="Z32" s="1073"/>
      <c r="AA32" s="1073">
        <v>41</v>
      </c>
      <c r="AB32" s="1073"/>
      <c r="AC32" s="1073"/>
      <c r="AD32" s="1073"/>
      <c r="AE32" s="1074"/>
      <c r="AF32" s="1048">
        <v>41</v>
      </c>
      <c r="AG32" s="1049"/>
      <c r="AH32" s="1049"/>
      <c r="AI32" s="1049"/>
      <c r="AJ32" s="1050"/>
      <c r="AK32" s="1009" t="s">
        <v>480</v>
      </c>
      <c r="AL32" s="1000"/>
      <c r="AM32" s="1000"/>
      <c r="AN32" s="1000"/>
      <c r="AO32" s="1000"/>
      <c r="AP32" s="1000" t="s">
        <v>536</v>
      </c>
      <c r="AQ32" s="1000"/>
      <c r="AR32" s="1000"/>
      <c r="AS32" s="1000"/>
      <c r="AT32" s="1000"/>
      <c r="AU32" s="1000" t="s">
        <v>536</v>
      </c>
      <c r="AV32" s="1000"/>
      <c r="AW32" s="1000"/>
      <c r="AX32" s="1000"/>
      <c r="AY32" s="1000"/>
      <c r="AZ32" s="1071" t="s">
        <v>536</v>
      </c>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386</v>
      </c>
      <c r="C33" s="1067"/>
      <c r="D33" s="1067"/>
      <c r="E33" s="1067"/>
      <c r="F33" s="1067"/>
      <c r="G33" s="1067"/>
      <c r="H33" s="1067"/>
      <c r="I33" s="1067"/>
      <c r="J33" s="1067"/>
      <c r="K33" s="1067"/>
      <c r="L33" s="1067"/>
      <c r="M33" s="1067"/>
      <c r="N33" s="1067"/>
      <c r="O33" s="1067"/>
      <c r="P33" s="1068"/>
      <c r="Q33" s="1072">
        <v>820</v>
      </c>
      <c r="R33" s="1073"/>
      <c r="S33" s="1073"/>
      <c r="T33" s="1073"/>
      <c r="U33" s="1073"/>
      <c r="V33" s="1073">
        <v>709</v>
      </c>
      <c r="W33" s="1073"/>
      <c r="X33" s="1073"/>
      <c r="Y33" s="1073"/>
      <c r="Z33" s="1073"/>
      <c r="AA33" s="1073">
        <v>111</v>
      </c>
      <c r="AB33" s="1073"/>
      <c r="AC33" s="1073"/>
      <c r="AD33" s="1073"/>
      <c r="AE33" s="1074"/>
      <c r="AF33" s="1048">
        <v>904</v>
      </c>
      <c r="AG33" s="1049"/>
      <c r="AH33" s="1049"/>
      <c r="AI33" s="1049"/>
      <c r="AJ33" s="1050"/>
      <c r="AK33" s="1009">
        <v>2</v>
      </c>
      <c r="AL33" s="1000"/>
      <c r="AM33" s="1000"/>
      <c r="AN33" s="1000"/>
      <c r="AO33" s="1000"/>
      <c r="AP33" s="1000">
        <v>740</v>
      </c>
      <c r="AQ33" s="1000"/>
      <c r="AR33" s="1000"/>
      <c r="AS33" s="1000"/>
      <c r="AT33" s="1000"/>
      <c r="AU33" s="1000">
        <v>2</v>
      </c>
      <c r="AV33" s="1000"/>
      <c r="AW33" s="1000"/>
      <c r="AX33" s="1000"/>
      <c r="AY33" s="1000"/>
      <c r="AZ33" s="1071" t="s">
        <v>536</v>
      </c>
      <c r="BA33" s="1071"/>
      <c r="BB33" s="1071"/>
      <c r="BC33" s="1071"/>
      <c r="BD33" s="1071"/>
      <c r="BE33" s="1061" t="s">
        <v>387</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t="s">
        <v>388</v>
      </c>
      <c r="C34" s="1067"/>
      <c r="D34" s="1067"/>
      <c r="E34" s="1067"/>
      <c r="F34" s="1067"/>
      <c r="G34" s="1067"/>
      <c r="H34" s="1067"/>
      <c r="I34" s="1067"/>
      <c r="J34" s="1067"/>
      <c r="K34" s="1067"/>
      <c r="L34" s="1067"/>
      <c r="M34" s="1067"/>
      <c r="N34" s="1067"/>
      <c r="O34" s="1067"/>
      <c r="P34" s="1068"/>
      <c r="Q34" s="1072">
        <v>1406</v>
      </c>
      <c r="R34" s="1073"/>
      <c r="S34" s="1073"/>
      <c r="T34" s="1073"/>
      <c r="U34" s="1073"/>
      <c r="V34" s="1073">
        <v>1347</v>
      </c>
      <c r="W34" s="1073"/>
      <c r="X34" s="1073"/>
      <c r="Y34" s="1073"/>
      <c r="Z34" s="1073"/>
      <c r="AA34" s="1073">
        <v>58</v>
      </c>
      <c r="AB34" s="1073"/>
      <c r="AC34" s="1073"/>
      <c r="AD34" s="1073"/>
      <c r="AE34" s="1074"/>
      <c r="AF34" s="1048">
        <v>58</v>
      </c>
      <c r="AG34" s="1049"/>
      <c r="AH34" s="1049"/>
      <c r="AI34" s="1049"/>
      <c r="AJ34" s="1050"/>
      <c r="AK34" s="1009">
        <v>582</v>
      </c>
      <c r="AL34" s="1000"/>
      <c r="AM34" s="1000"/>
      <c r="AN34" s="1000"/>
      <c r="AO34" s="1000"/>
      <c r="AP34" s="1000">
        <v>7676</v>
      </c>
      <c r="AQ34" s="1000"/>
      <c r="AR34" s="1000"/>
      <c r="AS34" s="1000"/>
      <c r="AT34" s="1000"/>
      <c r="AU34" s="1000">
        <v>6755</v>
      </c>
      <c r="AV34" s="1000"/>
      <c r="AW34" s="1000"/>
      <c r="AX34" s="1000"/>
      <c r="AY34" s="1000"/>
      <c r="AZ34" s="1071" t="s">
        <v>536</v>
      </c>
      <c r="BA34" s="1071"/>
      <c r="BB34" s="1071"/>
      <c r="BC34" s="1071"/>
      <c r="BD34" s="1071"/>
      <c r="BE34" s="1061" t="s">
        <v>389</v>
      </c>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390</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369</v>
      </c>
      <c r="B63" s="973" t="s">
        <v>391</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1271</v>
      </c>
      <c r="AG63" s="988"/>
      <c r="AH63" s="988"/>
      <c r="AI63" s="988"/>
      <c r="AJ63" s="1059"/>
      <c r="AK63" s="1060"/>
      <c r="AL63" s="992"/>
      <c r="AM63" s="992"/>
      <c r="AN63" s="992"/>
      <c r="AO63" s="992"/>
      <c r="AP63" s="988">
        <v>8416</v>
      </c>
      <c r="AQ63" s="988"/>
      <c r="AR63" s="988"/>
      <c r="AS63" s="988"/>
      <c r="AT63" s="988"/>
      <c r="AU63" s="988">
        <v>6757</v>
      </c>
      <c r="AV63" s="988"/>
      <c r="AW63" s="988"/>
      <c r="AX63" s="988"/>
      <c r="AY63" s="988"/>
      <c r="AZ63" s="1054"/>
      <c r="BA63" s="1054"/>
      <c r="BB63" s="1054"/>
      <c r="BC63" s="1054"/>
      <c r="BD63" s="1054"/>
      <c r="BE63" s="989"/>
      <c r="BF63" s="989"/>
      <c r="BG63" s="989"/>
      <c r="BH63" s="989"/>
      <c r="BI63" s="990"/>
      <c r="BJ63" s="1055" t="s">
        <v>112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393</v>
      </c>
      <c r="B66" s="1025"/>
      <c r="C66" s="1025"/>
      <c r="D66" s="1025"/>
      <c r="E66" s="1025"/>
      <c r="F66" s="1025"/>
      <c r="G66" s="1025"/>
      <c r="H66" s="1025"/>
      <c r="I66" s="1025"/>
      <c r="J66" s="1025"/>
      <c r="K66" s="1025"/>
      <c r="L66" s="1025"/>
      <c r="M66" s="1025"/>
      <c r="N66" s="1025"/>
      <c r="O66" s="1025"/>
      <c r="P66" s="1026"/>
      <c r="Q66" s="1030" t="s">
        <v>373</v>
      </c>
      <c r="R66" s="1031"/>
      <c r="S66" s="1031"/>
      <c r="T66" s="1031"/>
      <c r="U66" s="1032"/>
      <c r="V66" s="1030" t="s">
        <v>374</v>
      </c>
      <c r="W66" s="1031"/>
      <c r="X66" s="1031"/>
      <c r="Y66" s="1031"/>
      <c r="Z66" s="1032"/>
      <c r="AA66" s="1030" t="s">
        <v>375</v>
      </c>
      <c r="AB66" s="1031"/>
      <c r="AC66" s="1031"/>
      <c r="AD66" s="1031"/>
      <c r="AE66" s="1032"/>
      <c r="AF66" s="1036" t="s">
        <v>376</v>
      </c>
      <c r="AG66" s="1037"/>
      <c r="AH66" s="1037"/>
      <c r="AI66" s="1037"/>
      <c r="AJ66" s="1038"/>
      <c r="AK66" s="1030" t="s">
        <v>377</v>
      </c>
      <c r="AL66" s="1025"/>
      <c r="AM66" s="1025"/>
      <c r="AN66" s="1025"/>
      <c r="AO66" s="1026"/>
      <c r="AP66" s="1030" t="s">
        <v>378</v>
      </c>
      <c r="AQ66" s="1031"/>
      <c r="AR66" s="1031"/>
      <c r="AS66" s="1031"/>
      <c r="AT66" s="1032"/>
      <c r="AU66" s="1030" t="s">
        <v>394</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537</v>
      </c>
      <c r="C68" s="1015"/>
      <c r="D68" s="1015"/>
      <c r="E68" s="1015"/>
      <c r="F68" s="1015"/>
      <c r="G68" s="1015"/>
      <c r="H68" s="1015"/>
      <c r="I68" s="1015"/>
      <c r="J68" s="1015"/>
      <c r="K68" s="1015"/>
      <c r="L68" s="1015"/>
      <c r="M68" s="1015"/>
      <c r="N68" s="1015"/>
      <c r="O68" s="1015"/>
      <c r="P68" s="1016"/>
      <c r="Q68" s="1017">
        <v>6353</v>
      </c>
      <c r="R68" s="1011"/>
      <c r="S68" s="1011"/>
      <c r="T68" s="1011"/>
      <c r="U68" s="1011"/>
      <c r="V68" s="1011">
        <v>6120</v>
      </c>
      <c r="W68" s="1011"/>
      <c r="X68" s="1011"/>
      <c r="Y68" s="1011"/>
      <c r="Z68" s="1011"/>
      <c r="AA68" s="1011">
        <v>233</v>
      </c>
      <c r="AB68" s="1011"/>
      <c r="AC68" s="1011"/>
      <c r="AD68" s="1011"/>
      <c r="AE68" s="1011"/>
      <c r="AF68" s="1011">
        <v>199</v>
      </c>
      <c r="AG68" s="1011"/>
      <c r="AH68" s="1011"/>
      <c r="AI68" s="1011"/>
      <c r="AJ68" s="1011"/>
      <c r="AK68" s="1011" t="s">
        <v>480</v>
      </c>
      <c r="AL68" s="1011"/>
      <c r="AM68" s="1011"/>
      <c r="AN68" s="1011"/>
      <c r="AO68" s="1011"/>
      <c r="AP68" s="1011">
        <v>835</v>
      </c>
      <c r="AQ68" s="1011"/>
      <c r="AR68" s="1011"/>
      <c r="AS68" s="1011"/>
      <c r="AT68" s="1011"/>
      <c r="AU68" s="1011">
        <v>79</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538</v>
      </c>
      <c r="C69" s="1004"/>
      <c r="D69" s="1004"/>
      <c r="E69" s="1004"/>
      <c r="F69" s="1004"/>
      <c r="G69" s="1004"/>
      <c r="H69" s="1004"/>
      <c r="I69" s="1004"/>
      <c r="J69" s="1004"/>
      <c r="K69" s="1004"/>
      <c r="L69" s="1004"/>
      <c r="M69" s="1004"/>
      <c r="N69" s="1004"/>
      <c r="O69" s="1004"/>
      <c r="P69" s="1005"/>
      <c r="Q69" s="1006">
        <v>2943</v>
      </c>
      <c r="R69" s="1000"/>
      <c r="S69" s="1000"/>
      <c r="T69" s="1000"/>
      <c r="U69" s="1000"/>
      <c r="V69" s="1000">
        <v>2845</v>
      </c>
      <c r="W69" s="1000"/>
      <c r="X69" s="1000"/>
      <c r="Y69" s="1000"/>
      <c r="Z69" s="1000"/>
      <c r="AA69" s="1000">
        <v>98</v>
      </c>
      <c r="AB69" s="1000"/>
      <c r="AC69" s="1000"/>
      <c r="AD69" s="1000"/>
      <c r="AE69" s="1000"/>
      <c r="AF69" s="1000">
        <v>98</v>
      </c>
      <c r="AG69" s="1000"/>
      <c r="AH69" s="1000"/>
      <c r="AI69" s="1000"/>
      <c r="AJ69" s="1000"/>
      <c r="AK69" s="1000" t="s">
        <v>480</v>
      </c>
      <c r="AL69" s="1000"/>
      <c r="AM69" s="1000"/>
      <c r="AN69" s="1000"/>
      <c r="AO69" s="1000"/>
      <c r="AP69" s="1000">
        <v>2680</v>
      </c>
      <c r="AQ69" s="1000"/>
      <c r="AR69" s="1000"/>
      <c r="AS69" s="1000"/>
      <c r="AT69" s="1000"/>
      <c r="AU69" s="1000">
        <v>1111</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539</v>
      </c>
      <c r="C70" s="1004"/>
      <c r="D70" s="1004"/>
      <c r="E70" s="1004"/>
      <c r="F70" s="1004"/>
      <c r="G70" s="1004"/>
      <c r="H70" s="1004"/>
      <c r="I70" s="1004"/>
      <c r="J70" s="1004"/>
      <c r="K70" s="1004"/>
      <c r="L70" s="1004"/>
      <c r="M70" s="1004"/>
      <c r="N70" s="1004"/>
      <c r="O70" s="1004"/>
      <c r="P70" s="1005"/>
      <c r="Q70" s="1006">
        <v>9154</v>
      </c>
      <c r="R70" s="1000"/>
      <c r="S70" s="1000"/>
      <c r="T70" s="1000"/>
      <c r="U70" s="1000"/>
      <c r="V70" s="1000">
        <v>9003</v>
      </c>
      <c r="W70" s="1000"/>
      <c r="X70" s="1000"/>
      <c r="Y70" s="1000"/>
      <c r="Z70" s="1000"/>
      <c r="AA70" s="1000">
        <v>152</v>
      </c>
      <c r="AB70" s="1000"/>
      <c r="AC70" s="1000"/>
      <c r="AD70" s="1000"/>
      <c r="AE70" s="1000"/>
      <c r="AF70" s="1000">
        <v>152</v>
      </c>
      <c r="AG70" s="1000"/>
      <c r="AH70" s="1000"/>
      <c r="AI70" s="1000"/>
      <c r="AJ70" s="1000"/>
      <c r="AK70" s="1000">
        <v>1080</v>
      </c>
      <c r="AL70" s="1000"/>
      <c r="AM70" s="1000"/>
      <c r="AN70" s="1000"/>
      <c r="AO70" s="1000"/>
      <c r="AP70" s="1000" t="s">
        <v>480</v>
      </c>
      <c r="AQ70" s="1000"/>
      <c r="AR70" s="1000"/>
      <c r="AS70" s="1000"/>
      <c r="AT70" s="1000"/>
      <c r="AU70" s="1000" t="s">
        <v>480</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540</v>
      </c>
      <c r="C71" s="1004"/>
      <c r="D71" s="1004"/>
      <c r="E71" s="1004"/>
      <c r="F71" s="1004"/>
      <c r="G71" s="1004"/>
      <c r="H71" s="1004"/>
      <c r="I71" s="1004"/>
      <c r="J71" s="1004"/>
      <c r="K71" s="1004"/>
      <c r="L71" s="1004"/>
      <c r="M71" s="1004"/>
      <c r="N71" s="1004"/>
      <c r="O71" s="1004"/>
      <c r="P71" s="1005"/>
      <c r="Q71" s="1006">
        <v>1549</v>
      </c>
      <c r="R71" s="1000"/>
      <c r="S71" s="1000"/>
      <c r="T71" s="1000"/>
      <c r="U71" s="1000"/>
      <c r="V71" s="1000">
        <v>1445</v>
      </c>
      <c r="W71" s="1000"/>
      <c r="X71" s="1000"/>
      <c r="Y71" s="1000"/>
      <c r="Z71" s="1000"/>
      <c r="AA71" s="1000">
        <v>104</v>
      </c>
      <c r="AB71" s="1000"/>
      <c r="AC71" s="1000"/>
      <c r="AD71" s="1000"/>
      <c r="AE71" s="1000"/>
      <c r="AF71" s="1000">
        <v>104</v>
      </c>
      <c r="AG71" s="1000"/>
      <c r="AH71" s="1000"/>
      <c r="AI71" s="1000"/>
      <c r="AJ71" s="1000"/>
      <c r="AK71" s="1000" t="s">
        <v>480</v>
      </c>
      <c r="AL71" s="1000"/>
      <c r="AM71" s="1000"/>
      <c r="AN71" s="1000"/>
      <c r="AO71" s="1000"/>
      <c r="AP71" s="1000" t="s">
        <v>480</v>
      </c>
      <c r="AQ71" s="1000"/>
      <c r="AR71" s="1000"/>
      <c r="AS71" s="1000"/>
      <c r="AT71" s="1000"/>
      <c r="AU71" s="1000" t="s">
        <v>480</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541</v>
      </c>
      <c r="C72" s="1004"/>
      <c r="D72" s="1004"/>
      <c r="E72" s="1004"/>
      <c r="F72" s="1004"/>
      <c r="G72" s="1004"/>
      <c r="H72" s="1004"/>
      <c r="I72" s="1004"/>
      <c r="J72" s="1004"/>
      <c r="K72" s="1004"/>
      <c r="L72" s="1004"/>
      <c r="M72" s="1004"/>
      <c r="N72" s="1004"/>
      <c r="O72" s="1004"/>
      <c r="P72" s="1005"/>
      <c r="Q72" s="1006">
        <v>795514</v>
      </c>
      <c r="R72" s="1000"/>
      <c r="S72" s="1000"/>
      <c r="T72" s="1000"/>
      <c r="U72" s="1000"/>
      <c r="V72" s="1000">
        <v>763822</v>
      </c>
      <c r="W72" s="1000"/>
      <c r="X72" s="1000"/>
      <c r="Y72" s="1000"/>
      <c r="Z72" s="1000"/>
      <c r="AA72" s="1000">
        <v>31692</v>
      </c>
      <c r="AB72" s="1000"/>
      <c r="AC72" s="1000"/>
      <c r="AD72" s="1000"/>
      <c r="AE72" s="1000"/>
      <c r="AF72" s="1000">
        <v>31692</v>
      </c>
      <c r="AG72" s="1000"/>
      <c r="AH72" s="1000"/>
      <c r="AI72" s="1000"/>
      <c r="AJ72" s="1000"/>
      <c r="AK72" s="1000">
        <v>1</v>
      </c>
      <c r="AL72" s="1000"/>
      <c r="AM72" s="1000"/>
      <c r="AN72" s="1000"/>
      <c r="AO72" s="1000"/>
      <c r="AP72" s="1000" t="s">
        <v>480</v>
      </c>
      <c r="AQ72" s="1000"/>
      <c r="AR72" s="1000"/>
      <c r="AS72" s="1000"/>
      <c r="AT72" s="1000"/>
      <c r="AU72" s="1000" t="s">
        <v>480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c r="C73" s="1004"/>
      <c r="D73" s="1004"/>
      <c r="E73" s="1004"/>
      <c r="F73" s="1004"/>
      <c r="G73" s="1004"/>
      <c r="H73" s="1004"/>
      <c r="I73" s="1004"/>
      <c r="J73" s="1004"/>
      <c r="K73" s="1004"/>
      <c r="L73" s="1004"/>
      <c r="M73" s="1004"/>
      <c r="N73" s="1004"/>
      <c r="O73" s="1004"/>
      <c r="P73" s="1005"/>
      <c r="Q73" s="1006"/>
      <c r="R73" s="1000"/>
      <c r="S73" s="1000"/>
      <c r="T73" s="1000"/>
      <c r="U73" s="1000"/>
      <c r="V73" s="1000"/>
      <c r="W73" s="1000"/>
      <c r="X73" s="1000"/>
      <c r="Y73" s="1000"/>
      <c r="Z73" s="1000"/>
      <c r="AA73" s="1000"/>
      <c r="AB73" s="1000"/>
      <c r="AC73" s="1000"/>
      <c r="AD73" s="1000"/>
      <c r="AE73" s="1000"/>
      <c r="AF73" s="1000"/>
      <c r="AG73" s="1000"/>
      <c r="AH73" s="1000"/>
      <c r="AI73" s="1000"/>
      <c r="AJ73" s="1000"/>
      <c r="AK73" s="1000"/>
      <c r="AL73" s="1000"/>
      <c r="AM73" s="1000"/>
      <c r="AN73" s="1000"/>
      <c r="AO73" s="1000"/>
      <c r="AP73" s="1000"/>
      <c r="AQ73" s="1000"/>
      <c r="AR73" s="1000"/>
      <c r="AS73" s="1000"/>
      <c r="AT73" s="1000"/>
      <c r="AU73" s="1000"/>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369</v>
      </c>
      <c r="B88" s="973" t="s">
        <v>395</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32245</v>
      </c>
      <c r="AG88" s="988"/>
      <c r="AH88" s="988"/>
      <c r="AI88" s="988"/>
      <c r="AJ88" s="988"/>
      <c r="AK88" s="992"/>
      <c r="AL88" s="992"/>
      <c r="AM88" s="992"/>
      <c r="AN88" s="992"/>
      <c r="AO88" s="992"/>
      <c r="AP88" s="988">
        <v>3515</v>
      </c>
      <c r="AQ88" s="988"/>
      <c r="AR88" s="988"/>
      <c r="AS88" s="988"/>
      <c r="AT88" s="988"/>
      <c r="AU88" s="988">
        <v>1190</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973" t="s">
        <v>396</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60</v>
      </c>
      <c r="CS102" s="980"/>
      <c r="CT102" s="980"/>
      <c r="CU102" s="980"/>
      <c r="CV102" s="981"/>
      <c r="CW102" s="979">
        <v>0</v>
      </c>
      <c r="CX102" s="980"/>
      <c r="CY102" s="980"/>
      <c r="CZ102" s="980"/>
      <c r="DA102" s="981"/>
      <c r="DB102" s="979">
        <v>0</v>
      </c>
      <c r="DC102" s="980"/>
      <c r="DD102" s="980"/>
      <c r="DE102" s="980"/>
      <c r="DF102" s="981"/>
      <c r="DG102" s="979">
        <v>351</v>
      </c>
      <c r="DH102" s="980"/>
      <c r="DI102" s="980"/>
      <c r="DJ102" s="980"/>
      <c r="DK102" s="981"/>
      <c r="DL102" s="979">
        <v>0</v>
      </c>
      <c r="DM102" s="980"/>
      <c r="DN102" s="980"/>
      <c r="DO102" s="980"/>
      <c r="DP102" s="981"/>
      <c r="DQ102" s="979">
        <v>127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397</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398</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401</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402</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403</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404</v>
      </c>
      <c r="AB109" s="923"/>
      <c r="AC109" s="923"/>
      <c r="AD109" s="923"/>
      <c r="AE109" s="924"/>
      <c r="AF109" s="925" t="s">
        <v>288</v>
      </c>
      <c r="AG109" s="923"/>
      <c r="AH109" s="923"/>
      <c r="AI109" s="923"/>
      <c r="AJ109" s="924"/>
      <c r="AK109" s="925" t="s">
        <v>287</v>
      </c>
      <c r="AL109" s="923"/>
      <c r="AM109" s="923"/>
      <c r="AN109" s="923"/>
      <c r="AO109" s="924"/>
      <c r="AP109" s="925" t="s">
        <v>405</v>
      </c>
      <c r="AQ109" s="923"/>
      <c r="AR109" s="923"/>
      <c r="AS109" s="923"/>
      <c r="AT109" s="954"/>
      <c r="AU109" s="922" t="s">
        <v>403</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404</v>
      </c>
      <c r="BR109" s="923"/>
      <c r="BS109" s="923"/>
      <c r="BT109" s="923"/>
      <c r="BU109" s="924"/>
      <c r="BV109" s="925" t="s">
        <v>288</v>
      </c>
      <c r="BW109" s="923"/>
      <c r="BX109" s="923"/>
      <c r="BY109" s="923"/>
      <c r="BZ109" s="924"/>
      <c r="CA109" s="925" t="s">
        <v>287</v>
      </c>
      <c r="CB109" s="923"/>
      <c r="CC109" s="923"/>
      <c r="CD109" s="923"/>
      <c r="CE109" s="924"/>
      <c r="CF109" s="961" t="s">
        <v>405</v>
      </c>
      <c r="CG109" s="961"/>
      <c r="CH109" s="961"/>
      <c r="CI109" s="961"/>
      <c r="CJ109" s="961"/>
      <c r="CK109" s="925" t="s">
        <v>406</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404</v>
      </c>
      <c r="DH109" s="923"/>
      <c r="DI109" s="923"/>
      <c r="DJ109" s="923"/>
      <c r="DK109" s="924"/>
      <c r="DL109" s="925" t="s">
        <v>288</v>
      </c>
      <c r="DM109" s="923"/>
      <c r="DN109" s="923"/>
      <c r="DO109" s="923"/>
      <c r="DP109" s="924"/>
      <c r="DQ109" s="925" t="s">
        <v>287</v>
      </c>
      <c r="DR109" s="923"/>
      <c r="DS109" s="923"/>
      <c r="DT109" s="923"/>
      <c r="DU109" s="924"/>
      <c r="DV109" s="925" t="s">
        <v>405</v>
      </c>
      <c r="DW109" s="923"/>
      <c r="DX109" s="923"/>
      <c r="DY109" s="923"/>
      <c r="DZ109" s="954"/>
    </row>
    <row r="110" spans="1:131" s="199" customFormat="1" ht="26.25" customHeight="1" x14ac:dyDescent="0.15">
      <c r="A110" s="825" t="s">
        <v>407</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1051180</v>
      </c>
      <c r="AB110" s="916"/>
      <c r="AC110" s="916"/>
      <c r="AD110" s="916"/>
      <c r="AE110" s="917"/>
      <c r="AF110" s="918">
        <v>973345</v>
      </c>
      <c r="AG110" s="916"/>
      <c r="AH110" s="916"/>
      <c r="AI110" s="916"/>
      <c r="AJ110" s="917"/>
      <c r="AK110" s="918">
        <v>903522</v>
      </c>
      <c r="AL110" s="916"/>
      <c r="AM110" s="916"/>
      <c r="AN110" s="916"/>
      <c r="AO110" s="917"/>
      <c r="AP110" s="919">
        <v>11.1</v>
      </c>
      <c r="AQ110" s="920"/>
      <c r="AR110" s="920"/>
      <c r="AS110" s="920"/>
      <c r="AT110" s="921"/>
      <c r="AU110" s="955" t="s">
        <v>61</v>
      </c>
      <c r="AV110" s="956"/>
      <c r="AW110" s="956"/>
      <c r="AX110" s="956"/>
      <c r="AY110" s="956"/>
      <c r="AZ110" s="881" t="s">
        <v>408</v>
      </c>
      <c r="BA110" s="826"/>
      <c r="BB110" s="826"/>
      <c r="BC110" s="826"/>
      <c r="BD110" s="826"/>
      <c r="BE110" s="826"/>
      <c r="BF110" s="826"/>
      <c r="BG110" s="826"/>
      <c r="BH110" s="826"/>
      <c r="BI110" s="826"/>
      <c r="BJ110" s="826"/>
      <c r="BK110" s="826"/>
      <c r="BL110" s="826"/>
      <c r="BM110" s="826"/>
      <c r="BN110" s="826"/>
      <c r="BO110" s="826"/>
      <c r="BP110" s="827"/>
      <c r="BQ110" s="882">
        <v>8883969</v>
      </c>
      <c r="BR110" s="863"/>
      <c r="BS110" s="863"/>
      <c r="BT110" s="863"/>
      <c r="BU110" s="863"/>
      <c r="BV110" s="863">
        <v>8330892</v>
      </c>
      <c r="BW110" s="863"/>
      <c r="BX110" s="863"/>
      <c r="BY110" s="863"/>
      <c r="BZ110" s="863"/>
      <c r="CA110" s="863">
        <v>7797038</v>
      </c>
      <c r="CB110" s="863"/>
      <c r="CC110" s="863"/>
      <c r="CD110" s="863"/>
      <c r="CE110" s="863"/>
      <c r="CF110" s="887">
        <v>95.8</v>
      </c>
      <c r="CG110" s="888"/>
      <c r="CH110" s="888"/>
      <c r="CI110" s="888"/>
      <c r="CJ110" s="888"/>
      <c r="CK110" s="951" t="s">
        <v>409</v>
      </c>
      <c r="CL110" s="837"/>
      <c r="CM110" s="912" t="s">
        <v>410</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x14ac:dyDescent="0.15">
      <c r="A111" s="792" t="s">
        <v>411</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112</v>
      </c>
      <c r="AB111" s="944"/>
      <c r="AC111" s="944"/>
      <c r="AD111" s="944"/>
      <c r="AE111" s="945"/>
      <c r="AF111" s="946" t="s">
        <v>112</v>
      </c>
      <c r="AG111" s="944"/>
      <c r="AH111" s="944"/>
      <c r="AI111" s="944"/>
      <c r="AJ111" s="945"/>
      <c r="AK111" s="946" t="s">
        <v>112</v>
      </c>
      <c r="AL111" s="944"/>
      <c r="AM111" s="944"/>
      <c r="AN111" s="944"/>
      <c r="AO111" s="945"/>
      <c r="AP111" s="947" t="s">
        <v>112</v>
      </c>
      <c r="AQ111" s="948"/>
      <c r="AR111" s="948"/>
      <c r="AS111" s="948"/>
      <c r="AT111" s="949"/>
      <c r="AU111" s="957"/>
      <c r="AV111" s="958"/>
      <c r="AW111" s="958"/>
      <c r="AX111" s="958"/>
      <c r="AY111" s="958"/>
      <c r="AZ111" s="833" t="s">
        <v>412</v>
      </c>
      <c r="BA111" s="768"/>
      <c r="BB111" s="768"/>
      <c r="BC111" s="768"/>
      <c r="BD111" s="768"/>
      <c r="BE111" s="768"/>
      <c r="BF111" s="768"/>
      <c r="BG111" s="768"/>
      <c r="BH111" s="768"/>
      <c r="BI111" s="768"/>
      <c r="BJ111" s="768"/>
      <c r="BK111" s="768"/>
      <c r="BL111" s="768"/>
      <c r="BM111" s="768"/>
      <c r="BN111" s="768"/>
      <c r="BO111" s="768"/>
      <c r="BP111" s="769"/>
      <c r="BQ111" s="834">
        <v>188800</v>
      </c>
      <c r="BR111" s="835"/>
      <c r="BS111" s="835"/>
      <c r="BT111" s="835"/>
      <c r="BU111" s="835"/>
      <c r="BV111" s="835">
        <v>188791</v>
      </c>
      <c r="BW111" s="835"/>
      <c r="BX111" s="835"/>
      <c r="BY111" s="835"/>
      <c r="BZ111" s="835"/>
      <c r="CA111" s="835">
        <v>186525</v>
      </c>
      <c r="CB111" s="835"/>
      <c r="CC111" s="835"/>
      <c r="CD111" s="835"/>
      <c r="CE111" s="835"/>
      <c r="CF111" s="896">
        <v>2.2999999999999998</v>
      </c>
      <c r="CG111" s="897"/>
      <c r="CH111" s="897"/>
      <c r="CI111" s="897"/>
      <c r="CJ111" s="897"/>
      <c r="CK111" s="952"/>
      <c r="CL111" s="839"/>
      <c r="CM111" s="842" t="s">
        <v>413</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x14ac:dyDescent="0.15">
      <c r="A112" s="937" t="s">
        <v>414</v>
      </c>
      <c r="B112" s="938"/>
      <c r="C112" s="768" t="s">
        <v>415</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416</v>
      </c>
      <c r="BA112" s="768"/>
      <c r="BB112" s="768"/>
      <c r="BC112" s="768"/>
      <c r="BD112" s="768"/>
      <c r="BE112" s="768"/>
      <c r="BF112" s="768"/>
      <c r="BG112" s="768"/>
      <c r="BH112" s="768"/>
      <c r="BI112" s="768"/>
      <c r="BJ112" s="768"/>
      <c r="BK112" s="768"/>
      <c r="BL112" s="768"/>
      <c r="BM112" s="768"/>
      <c r="BN112" s="768"/>
      <c r="BO112" s="768"/>
      <c r="BP112" s="769"/>
      <c r="BQ112" s="834">
        <v>6686801</v>
      </c>
      <c r="BR112" s="835"/>
      <c r="BS112" s="835"/>
      <c r="BT112" s="835"/>
      <c r="BU112" s="835"/>
      <c r="BV112" s="835">
        <v>6769187</v>
      </c>
      <c r="BW112" s="835"/>
      <c r="BX112" s="835"/>
      <c r="BY112" s="835"/>
      <c r="BZ112" s="835"/>
      <c r="CA112" s="835">
        <v>6756743</v>
      </c>
      <c r="CB112" s="835"/>
      <c r="CC112" s="835"/>
      <c r="CD112" s="835"/>
      <c r="CE112" s="835"/>
      <c r="CF112" s="896">
        <v>83</v>
      </c>
      <c r="CG112" s="897"/>
      <c r="CH112" s="897"/>
      <c r="CI112" s="897"/>
      <c r="CJ112" s="897"/>
      <c r="CK112" s="952"/>
      <c r="CL112" s="839"/>
      <c r="CM112" s="842" t="s">
        <v>417</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x14ac:dyDescent="0.15">
      <c r="A113" s="939"/>
      <c r="B113" s="940"/>
      <c r="C113" s="768" t="s">
        <v>418</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465576</v>
      </c>
      <c r="AB113" s="944"/>
      <c r="AC113" s="944"/>
      <c r="AD113" s="944"/>
      <c r="AE113" s="945"/>
      <c r="AF113" s="946">
        <v>509915</v>
      </c>
      <c r="AG113" s="944"/>
      <c r="AH113" s="944"/>
      <c r="AI113" s="944"/>
      <c r="AJ113" s="945"/>
      <c r="AK113" s="946">
        <v>498959</v>
      </c>
      <c r="AL113" s="944"/>
      <c r="AM113" s="944"/>
      <c r="AN113" s="944"/>
      <c r="AO113" s="945"/>
      <c r="AP113" s="947">
        <v>6.1</v>
      </c>
      <c r="AQ113" s="948"/>
      <c r="AR113" s="948"/>
      <c r="AS113" s="948"/>
      <c r="AT113" s="949"/>
      <c r="AU113" s="957"/>
      <c r="AV113" s="958"/>
      <c r="AW113" s="958"/>
      <c r="AX113" s="958"/>
      <c r="AY113" s="958"/>
      <c r="AZ113" s="833" t="s">
        <v>419</v>
      </c>
      <c r="BA113" s="768"/>
      <c r="BB113" s="768"/>
      <c r="BC113" s="768"/>
      <c r="BD113" s="768"/>
      <c r="BE113" s="768"/>
      <c r="BF113" s="768"/>
      <c r="BG113" s="768"/>
      <c r="BH113" s="768"/>
      <c r="BI113" s="768"/>
      <c r="BJ113" s="768"/>
      <c r="BK113" s="768"/>
      <c r="BL113" s="768"/>
      <c r="BM113" s="768"/>
      <c r="BN113" s="768"/>
      <c r="BO113" s="768"/>
      <c r="BP113" s="769"/>
      <c r="BQ113" s="834">
        <v>549419</v>
      </c>
      <c r="BR113" s="835"/>
      <c r="BS113" s="835"/>
      <c r="BT113" s="835"/>
      <c r="BU113" s="835"/>
      <c r="BV113" s="835">
        <v>842512</v>
      </c>
      <c r="BW113" s="835"/>
      <c r="BX113" s="835"/>
      <c r="BY113" s="835"/>
      <c r="BZ113" s="835"/>
      <c r="CA113" s="835">
        <v>1190497</v>
      </c>
      <c r="CB113" s="835"/>
      <c r="CC113" s="835"/>
      <c r="CD113" s="835"/>
      <c r="CE113" s="835"/>
      <c r="CF113" s="896">
        <v>14.6</v>
      </c>
      <c r="CG113" s="897"/>
      <c r="CH113" s="897"/>
      <c r="CI113" s="897"/>
      <c r="CJ113" s="897"/>
      <c r="CK113" s="952"/>
      <c r="CL113" s="839"/>
      <c r="CM113" s="842" t="s">
        <v>420</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x14ac:dyDescent="0.15">
      <c r="A114" s="939"/>
      <c r="B114" s="940"/>
      <c r="C114" s="768" t="s">
        <v>421</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8127</v>
      </c>
      <c r="AB114" s="798"/>
      <c r="AC114" s="798"/>
      <c r="AD114" s="798"/>
      <c r="AE114" s="799"/>
      <c r="AF114" s="800">
        <v>11827</v>
      </c>
      <c r="AG114" s="798"/>
      <c r="AH114" s="798"/>
      <c r="AI114" s="798"/>
      <c r="AJ114" s="799"/>
      <c r="AK114" s="800">
        <v>26168</v>
      </c>
      <c r="AL114" s="798"/>
      <c r="AM114" s="798"/>
      <c r="AN114" s="798"/>
      <c r="AO114" s="799"/>
      <c r="AP114" s="845">
        <v>0.3</v>
      </c>
      <c r="AQ114" s="846"/>
      <c r="AR114" s="846"/>
      <c r="AS114" s="846"/>
      <c r="AT114" s="847"/>
      <c r="AU114" s="957"/>
      <c r="AV114" s="958"/>
      <c r="AW114" s="958"/>
      <c r="AX114" s="958"/>
      <c r="AY114" s="958"/>
      <c r="AZ114" s="833" t="s">
        <v>422</v>
      </c>
      <c r="BA114" s="768"/>
      <c r="BB114" s="768"/>
      <c r="BC114" s="768"/>
      <c r="BD114" s="768"/>
      <c r="BE114" s="768"/>
      <c r="BF114" s="768"/>
      <c r="BG114" s="768"/>
      <c r="BH114" s="768"/>
      <c r="BI114" s="768"/>
      <c r="BJ114" s="768"/>
      <c r="BK114" s="768"/>
      <c r="BL114" s="768"/>
      <c r="BM114" s="768"/>
      <c r="BN114" s="768"/>
      <c r="BO114" s="768"/>
      <c r="BP114" s="769"/>
      <c r="BQ114" s="834">
        <v>1737030</v>
      </c>
      <c r="BR114" s="835"/>
      <c r="BS114" s="835"/>
      <c r="BT114" s="835"/>
      <c r="BU114" s="835"/>
      <c r="BV114" s="835">
        <v>1672850</v>
      </c>
      <c r="BW114" s="835"/>
      <c r="BX114" s="835"/>
      <c r="BY114" s="835"/>
      <c r="BZ114" s="835"/>
      <c r="CA114" s="835">
        <v>1655398</v>
      </c>
      <c r="CB114" s="835"/>
      <c r="CC114" s="835"/>
      <c r="CD114" s="835"/>
      <c r="CE114" s="835"/>
      <c r="CF114" s="896">
        <v>20.3</v>
      </c>
      <c r="CG114" s="897"/>
      <c r="CH114" s="897"/>
      <c r="CI114" s="897"/>
      <c r="CJ114" s="897"/>
      <c r="CK114" s="952"/>
      <c r="CL114" s="839"/>
      <c r="CM114" s="842" t="s">
        <v>423</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x14ac:dyDescent="0.15">
      <c r="A115" s="939"/>
      <c r="B115" s="940"/>
      <c r="C115" s="768" t="s">
        <v>424</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425</v>
      </c>
      <c r="BA115" s="768"/>
      <c r="BB115" s="768"/>
      <c r="BC115" s="768"/>
      <c r="BD115" s="768"/>
      <c r="BE115" s="768"/>
      <c r="BF115" s="768"/>
      <c r="BG115" s="768"/>
      <c r="BH115" s="768"/>
      <c r="BI115" s="768"/>
      <c r="BJ115" s="768"/>
      <c r="BK115" s="768"/>
      <c r="BL115" s="768"/>
      <c r="BM115" s="768"/>
      <c r="BN115" s="768"/>
      <c r="BO115" s="768"/>
      <c r="BP115" s="769"/>
      <c r="BQ115" s="834">
        <v>122860</v>
      </c>
      <c r="BR115" s="835"/>
      <c r="BS115" s="835"/>
      <c r="BT115" s="835"/>
      <c r="BU115" s="835"/>
      <c r="BV115" s="835">
        <v>116507</v>
      </c>
      <c r="BW115" s="835"/>
      <c r="BX115" s="835"/>
      <c r="BY115" s="835"/>
      <c r="BZ115" s="835"/>
      <c r="CA115" s="835">
        <v>127461</v>
      </c>
      <c r="CB115" s="835"/>
      <c r="CC115" s="835"/>
      <c r="CD115" s="835"/>
      <c r="CE115" s="835"/>
      <c r="CF115" s="896">
        <v>1.6</v>
      </c>
      <c r="CG115" s="897"/>
      <c r="CH115" s="897"/>
      <c r="CI115" s="897"/>
      <c r="CJ115" s="897"/>
      <c r="CK115" s="952"/>
      <c r="CL115" s="839"/>
      <c r="CM115" s="833" t="s">
        <v>426</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v>188800</v>
      </c>
      <c r="DH115" s="798"/>
      <c r="DI115" s="798"/>
      <c r="DJ115" s="798"/>
      <c r="DK115" s="799"/>
      <c r="DL115" s="800">
        <v>188791</v>
      </c>
      <c r="DM115" s="798"/>
      <c r="DN115" s="798"/>
      <c r="DO115" s="798"/>
      <c r="DP115" s="799"/>
      <c r="DQ115" s="800">
        <v>186525</v>
      </c>
      <c r="DR115" s="798"/>
      <c r="DS115" s="798"/>
      <c r="DT115" s="798"/>
      <c r="DU115" s="799"/>
      <c r="DV115" s="845">
        <v>2.2999999999999998</v>
      </c>
      <c r="DW115" s="846"/>
      <c r="DX115" s="846"/>
      <c r="DY115" s="846"/>
      <c r="DZ115" s="847"/>
    </row>
    <row r="116" spans="1:130" s="199" customFormat="1" ht="26.25" customHeight="1" x14ac:dyDescent="0.15">
      <c r="A116" s="941"/>
      <c r="B116" s="942"/>
      <c r="C116" s="901" t="s">
        <v>427</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428</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429</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x14ac:dyDescent="0.15">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430</v>
      </c>
      <c r="Z117" s="924"/>
      <c r="AA117" s="929">
        <v>1524883</v>
      </c>
      <c r="AB117" s="930"/>
      <c r="AC117" s="930"/>
      <c r="AD117" s="930"/>
      <c r="AE117" s="931"/>
      <c r="AF117" s="932">
        <v>1495087</v>
      </c>
      <c r="AG117" s="930"/>
      <c r="AH117" s="930"/>
      <c r="AI117" s="930"/>
      <c r="AJ117" s="931"/>
      <c r="AK117" s="932">
        <v>1428649</v>
      </c>
      <c r="AL117" s="930"/>
      <c r="AM117" s="930"/>
      <c r="AN117" s="930"/>
      <c r="AO117" s="931"/>
      <c r="AP117" s="933"/>
      <c r="AQ117" s="934"/>
      <c r="AR117" s="934"/>
      <c r="AS117" s="934"/>
      <c r="AT117" s="935"/>
      <c r="AU117" s="957"/>
      <c r="AV117" s="958"/>
      <c r="AW117" s="958"/>
      <c r="AX117" s="958"/>
      <c r="AY117" s="958"/>
      <c r="AZ117" s="884" t="s">
        <v>431</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432</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x14ac:dyDescent="0.15">
      <c r="A118" s="922" t="s">
        <v>406</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404</v>
      </c>
      <c r="AB118" s="923"/>
      <c r="AC118" s="923"/>
      <c r="AD118" s="923"/>
      <c r="AE118" s="924"/>
      <c r="AF118" s="925" t="s">
        <v>288</v>
      </c>
      <c r="AG118" s="923"/>
      <c r="AH118" s="923"/>
      <c r="AI118" s="923"/>
      <c r="AJ118" s="924"/>
      <c r="AK118" s="925" t="s">
        <v>287</v>
      </c>
      <c r="AL118" s="923"/>
      <c r="AM118" s="923"/>
      <c r="AN118" s="923"/>
      <c r="AO118" s="924"/>
      <c r="AP118" s="926" t="s">
        <v>405</v>
      </c>
      <c r="AQ118" s="927"/>
      <c r="AR118" s="927"/>
      <c r="AS118" s="927"/>
      <c r="AT118" s="928"/>
      <c r="AU118" s="957"/>
      <c r="AV118" s="958"/>
      <c r="AW118" s="958"/>
      <c r="AX118" s="958"/>
      <c r="AY118" s="958"/>
      <c r="AZ118" s="900" t="s">
        <v>433</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434</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x14ac:dyDescent="0.15">
      <c r="A119" s="836" t="s">
        <v>409</v>
      </c>
      <c r="B119" s="837"/>
      <c r="C119" s="912" t="s">
        <v>410</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435</v>
      </c>
      <c r="BP119" s="899"/>
      <c r="BQ119" s="903">
        <v>18168879</v>
      </c>
      <c r="BR119" s="866"/>
      <c r="BS119" s="866"/>
      <c r="BT119" s="866"/>
      <c r="BU119" s="866"/>
      <c r="BV119" s="866">
        <v>17920739</v>
      </c>
      <c r="BW119" s="866"/>
      <c r="BX119" s="866"/>
      <c r="BY119" s="866"/>
      <c r="BZ119" s="866"/>
      <c r="CA119" s="866">
        <v>17713662</v>
      </c>
      <c r="CB119" s="866"/>
      <c r="CC119" s="866"/>
      <c r="CD119" s="866"/>
      <c r="CE119" s="866"/>
      <c r="CF119" s="764"/>
      <c r="CG119" s="765"/>
      <c r="CH119" s="765"/>
      <c r="CI119" s="765"/>
      <c r="CJ119" s="855"/>
      <c r="CK119" s="953"/>
      <c r="CL119" s="841"/>
      <c r="CM119" s="859" t="s">
        <v>436</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x14ac:dyDescent="0.15">
      <c r="A120" s="838"/>
      <c r="B120" s="839"/>
      <c r="C120" s="842" t="s">
        <v>413</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437</v>
      </c>
      <c r="AV120" s="905"/>
      <c r="AW120" s="905"/>
      <c r="AX120" s="905"/>
      <c r="AY120" s="906"/>
      <c r="AZ120" s="881" t="s">
        <v>438</v>
      </c>
      <c r="BA120" s="826"/>
      <c r="BB120" s="826"/>
      <c r="BC120" s="826"/>
      <c r="BD120" s="826"/>
      <c r="BE120" s="826"/>
      <c r="BF120" s="826"/>
      <c r="BG120" s="826"/>
      <c r="BH120" s="826"/>
      <c r="BI120" s="826"/>
      <c r="BJ120" s="826"/>
      <c r="BK120" s="826"/>
      <c r="BL120" s="826"/>
      <c r="BM120" s="826"/>
      <c r="BN120" s="826"/>
      <c r="BO120" s="826"/>
      <c r="BP120" s="827"/>
      <c r="BQ120" s="882">
        <v>2760735</v>
      </c>
      <c r="BR120" s="863"/>
      <c r="BS120" s="863"/>
      <c r="BT120" s="863"/>
      <c r="BU120" s="863"/>
      <c r="BV120" s="863">
        <v>3312450</v>
      </c>
      <c r="BW120" s="863"/>
      <c r="BX120" s="863"/>
      <c r="BY120" s="863"/>
      <c r="BZ120" s="863"/>
      <c r="CA120" s="863">
        <v>3285135</v>
      </c>
      <c r="CB120" s="863"/>
      <c r="CC120" s="863"/>
      <c r="CD120" s="863"/>
      <c r="CE120" s="863"/>
      <c r="CF120" s="887">
        <v>40.4</v>
      </c>
      <c r="CG120" s="888"/>
      <c r="CH120" s="888"/>
      <c r="CI120" s="888"/>
      <c r="CJ120" s="888"/>
      <c r="CK120" s="889" t="s">
        <v>439</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6682881</v>
      </c>
      <c r="DH120" s="863"/>
      <c r="DI120" s="863"/>
      <c r="DJ120" s="863"/>
      <c r="DK120" s="863"/>
      <c r="DL120" s="863">
        <v>6766897</v>
      </c>
      <c r="DM120" s="863"/>
      <c r="DN120" s="863"/>
      <c r="DO120" s="863"/>
      <c r="DP120" s="863"/>
      <c r="DQ120" s="863">
        <v>6754525</v>
      </c>
      <c r="DR120" s="863"/>
      <c r="DS120" s="863"/>
      <c r="DT120" s="863"/>
      <c r="DU120" s="863"/>
      <c r="DV120" s="864">
        <v>83</v>
      </c>
      <c r="DW120" s="864"/>
      <c r="DX120" s="864"/>
      <c r="DY120" s="864"/>
      <c r="DZ120" s="865"/>
    </row>
    <row r="121" spans="1:130" s="199" customFormat="1" ht="26.25" customHeight="1" x14ac:dyDescent="0.15">
      <c r="A121" s="838"/>
      <c r="B121" s="839"/>
      <c r="C121" s="884" t="s">
        <v>440</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441</v>
      </c>
      <c r="BA121" s="768"/>
      <c r="BB121" s="768"/>
      <c r="BC121" s="768"/>
      <c r="BD121" s="768"/>
      <c r="BE121" s="768"/>
      <c r="BF121" s="768"/>
      <c r="BG121" s="768"/>
      <c r="BH121" s="768"/>
      <c r="BI121" s="768"/>
      <c r="BJ121" s="768"/>
      <c r="BK121" s="768"/>
      <c r="BL121" s="768"/>
      <c r="BM121" s="768"/>
      <c r="BN121" s="768"/>
      <c r="BO121" s="768"/>
      <c r="BP121" s="769"/>
      <c r="BQ121" s="834">
        <v>6237654</v>
      </c>
      <c r="BR121" s="835"/>
      <c r="BS121" s="835"/>
      <c r="BT121" s="835"/>
      <c r="BU121" s="835"/>
      <c r="BV121" s="835">
        <v>5965705</v>
      </c>
      <c r="BW121" s="835"/>
      <c r="BX121" s="835"/>
      <c r="BY121" s="835"/>
      <c r="BZ121" s="835"/>
      <c r="CA121" s="835">
        <v>6394367</v>
      </c>
      <c r="CB121" s="835"/>
      <c r="CC121" s="835"/>
      <c r="CD121" s="835"/>
      <c r="CE121" s="835"/>
      <c r="CF121" s="896">
        <v>78.599999999999994</v>
      </c>
      <c r="CG121" s="897"/>
      <c r="CH121" s="897"/>
      <c r="CI121" s="897"/>
      <c r="CJ121" s="897"/>
      <c r="CK121" s="890"/>
      <c r="CL121" s="876"/>
      <c r="CM121" s="876"/>
      <c r="CN121" s="876"/>
      <c r="CO121" s="877"/>
      <c r="CP121" s="856" t="s">
        <v>386</v>
      </c>
      <c r="CQ121" s="857"/>
      <c r="CR121" s="857"/>
      <c r="CS121" s="857"/>
      <c r="CT121" s="857"/>
      <c r="CU121" s="857"/>
      <c r="CV121" s="857"/>
      <c r="CW121" s="857"/>
      <c r="CX121" s="857"/>
      <c r="CY121" s="857"/>
      <c r="CZ121" s="857"/>
      <c r="DA121" s="857"/>
      <c r="DB121" s="857"/>
      <c r="DC121" s="857"/>
      <c r="DD121" s="857"/>
      <c r="DE121" s="857"/>
      <c r="DF121" s="858"/>
      <c r="DG121" s="834">
        <v>3920</v>
      </c>
      <c r="DH121" s="835"/>
      <c r="DI121" s="835"/>
      <c r="DJ121" s="835"/>
      <c r="DK121" s="835"/>
      <c r="DL121" s="835">
        <v>2290</v>
      </c>
      <c r="DM121" s="835"/>
      <c r="DN121" s="835"/>
      <c r="DO121" s="835"/>
      <c r="DP121" s="835"/>
      <c r="DQ121" s="835">
        <v>2218</v>
      </c>
      <c r="DR121" s="835"/>
      <c r="DS121" s="835"/>
      <c r="DT121" s="835"/>
      <c r="DU121" s="835"/>
      <c r="DV121" s="812">
        <v>0</v>
      </c>
      <c r="DW121" s="812"/>
      <c r="DX121" s="812"/>
      <c r="DY121" s="812"/>
      <c r="DZ121" s="813"/>
    </row>
    <row r="122" spans="1:130" s="199" customFormat="1" ht="26.25" customHeight="1" x14ac:dyDescent="0.15">
      <c r="A122" s="838"/>
      <c r="B122" s="839"/>
      <c r="C122" s="842" t="s">
        <v>423</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442</v>
      </c>
      <c r="BA122" s="901"/>
      <c r="BB122" s="901"/>
      <c r="BC122" s="901"/>
      <c r="BD122" s="901"/>
      <c r="BE122" s="901"/>
      <c r="BF122" s="901"/>
      <c r="BG122" s="901"/>
      <c r="BH122" s="901"/>
      <c r="BI122" s="901"/>
      <c r="BJ122" s="901"/>
      <c r="BK122" s="901"/>
      <c r="BL122" s="901"/>
      <c r="BM122" s="901"/>
      <c r="BN122" s="901"/>
      <c r="BO122" s="901"/>
      <c r="BP122" s="902"/>
      <c r="BQ122" s="903">
        <v>10475748</v>
      </c>
      <c r="BR122" s="866"/>
      <c r="BS122" s="866"/>
      <c r="BT122" s="866"/>
      <c r="BU122" s="866"/>
      <c r="BV122" s="866">
        <v>10139527</v>
      </c>
      <c r="BW122" s="866"/>
      <c r="BX122" s="866"/>
      <c r="BY122" s="866"/>
      <c r="BZ122" s="866"/>
      <c r="CA122" s="866">
        <v>9649167</v>
      </c>
      <c r="CB122" s="866"/>
      <c r="CC122" s="866"/>
      <c r="CD122" s="866"/>
      <c r="CE122" s="866"/>
      <c r="CF122" s="867">
        <v>118.6</v>
      </c>
      <c r="CG122" s="868"/>
      <c r="CH122" s="868"/>
      <c r="CI122" s="868"/>
      <c r="CJ122" s="868"/>
      <c r="CK122" s="890"/>
      <c r="CL122" s="876"/>
      <c r="CM122" s="876"/>
      <c r="CN122" s="876"/>
      <c r="CO122" s="877"/>
      <c r="CP122" s="856" t="s">
        <v>384</v>
      </c>
      <c r="CQ122" s="857"/>
      <c r="CR122" s="857"/>
      <c r="CS122" s="857"/>
      <c r="CT122" s="857"/>
      <c r="CU122" s="857"/>
      <c r="CV122" s="857"/>
      <c r="CW122" s="857"/>
      <c r="CX122" s="857"/>
      <c r="CY122" s="857"/>
      <c r="CZ122" s="857"/>
      <c r="DA122" s="857"/>
      <c r="DB122" s="857"/>
      <c r="DC122" s="857"/>
      <c r="DD122" s="857"/>
      <c r="DE122" s="857"/>
      <c r="DF122" s="858"/>
      <c r="DG122" s="834" t="s">
        <v>112</v>
      </c>
      <c r="DH122" s="835"/>
      <c r="DI122" s="835"/>
      <c r="DJ122" s="835"/>
      <c r="DK122" s="835"/>
      <c r="DL122" s="835" t="s">
        <v>112</v>
      </c>
      <c r="DM122" s="835"/>
      <c r="DN122" s="835"/>
      <c r="DO122" s="835"/>
      <c r="DP122" s="835"/>
      <c r="DQ122" s="835" t="s">
        <v>112</v>
      </c>
      <c r="DR122" s="835"/>
      <c r="DS122" s="835"/>
      <c r="DT122" s="835"/>
      <c r="DU122" s="835"/>
      <c r="DV122" s="812" t="s">
        <v>112</v>
      </c>
      <c r="DW122" s="812"/>
      <c r="DX122" s="812"/>
      <c r="DY122" s="812"/>
      <c r="DZ122" s="813"/>
    </row>
    <row r="123" spans="1:130" s="199" customFormat="1" ht="26.25" customHeight="1" x14ac:dyDescent="0.15">
      <c r="A123" s="838"/>
      <c r="B123" s="839"/>
      <c r="C123" s="842" t="s">
        <v>429</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443</v>
      </c>
      <c r="BP123" s="899"/>
      <c r="BQ123" s="853">
        <v>19474137</v>
      </c>
      <c r="BR123" s="854"/>
      <c r="BS123" s="854"/>
      <c r="BT123" s="854"/>
      <c r="BU123" s="854"/>
      <c r="BV123" s="854">
        <v>19417682</v>
      </c>
      <c r="BW123" s="854"/>
      <c r="BX123" s="854"/>
      <c r="BY123" s="854"/>
      <c r="BZ123" s="854"/>
      <c r="CA123" s="854">
        <v>19328669</v>
      </c>
      <c r="CB123" s="854"/>
      <c r="CC123" s="854"/>
      <c r="CD123" s="854"/>
      <c r="CE123" s="854"/>
      <c r="CF123" s="764"/>
      <c r="CG123" s="765"/>
      <c r="CH123" s="765"/>
      <c r="CI123" s="765"/>
      <c r="CJ123" s="855"/>
      <c r="CK123" s="890"/>
      <c r="CL123" s="876"/>
      <c r="CM123" s="876"/>
      <c r="CN123" s="876"/>
      <c r="CO123" s="877"/>
      <c r="CP123" s="856" t="s">
        <v>382</v>
      </c>
      <c r="CQ123" s="857"/>
      <c r="CR123" s="857"/>
      <c r="CS123" s="857"/>
      <c r="CT123" s="857"/>
      <c r="CU123" s="857"/>
      <c r="CV123" s="857"/>
      <c r="CW123" s="857"/>
      <c r="CX123" s="857"/>
      <c r="CY123" s="857"/>
      <c r="CZ123" s="857"/>
      <c r="DA123" s="857"/>
      <c r="DB123" s="857"/>
      <c r="DC123" s="857"/>
      <c r="DD123" s="857"/>
      <c r="DE123" s="857"/>
      <c r="DF123" s="858"/>
      <c r="DG123" s="797" t="s">
        <v>112</v>
      </c>
      <c r="DH123" s="798"/>
      <c r="DI123" s="798"/>
      <c r="DJ123" s="798"/>
      <c r="DK123" s="799"/>
      <c r="DL123" s="800" t="s">
        <v>112</v>
      </c>
      <c r="DM123" s="798"/>
      <c r="DN123" s="798"/>
      <c r="DO123" s="798"/>
      <c r="DP123" s="799"/>
      <c r="DQ123" s="800" t="s">
        <v>112</v>
      </c>
      <c r="DR123" s="798"/>
      <c r="DS123" s="798"/>
      <c r="DT123" s="798"/>
      <c r="DU123" s="799"/>
      <c r="DV123" s="845" t="s">
        <v>112</v>
      </c>
      <c r="DW123" s="846"/>
      <c r="DX123" s="846"/>
      <c r="DY123" s="846"/>
      <c r="DZ123" s="847"/>
    </row>
    <row r="124" spans="1:130" s="199" customFormat="1" ht="26.25" customHeight="1" thickBot="1" x14ac:dyDescent="0.2">
      <c r="A124" s="838"/>
      <c r="B124" s="839"/>
      <c r="C124" s="842" t="s">
        <v>432</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112</v>
      </c>
      <c r="AB124" s="798"/>
      <c r="AC124" s="798"/>
      <c r="AD124" s="798"/>
      <c r="AE124" s="799"/>
      <c r="AF124" s="800" t="s">
        <v>112</v>
      </c>
      <c r="AG124" s="798"/>
      <c r="AH124" s="798"/>
      <c r="AI124" s="798"/>
      <c r="AJ124" s="799"/>
      <c r="AK124" s="800" t="s">
        <v>112</v>
      </c>
      <c r="AL124" s="798"/>
      <c r="AM124" s="798"/>
      <c r="AN124" s="798"/>
      <c r="AO124" s="799"/>
      <c r="AP124" s="845" t="s">
        <v>112</v>
      </c>
      <c r="AQ124" s="846"/>
      <c r="AR124" s="846"/>
      <c r="AS124" s="846"/>
      <c r="AT124" s="847"/>
      <c r="AU124" s="848" t="s">
        <v>444</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112</v>
      </c>
      <c r="BR124" s="852"/>
      <c r="BS124" s="852"/>
      <c r="BT124" s="852"/>
      <c r="BU124" s="852"/>
      <c r="BV124" s="852" t="s">
        <v>112</v>
      </c>
      <c r="BW124" s="852"/>
      <c r="BX124" s="852"/>
      <c r="BY124" s="852"/>
      <c r="BZ124" s="852"/>
      <c r="CA124" s="852" t="s">
        <v>112</v>
      </c>
      <c r="CB124" s="852"/>
      <c r="CC124" s="852"/>
      <c r="CD124" s="852"/>
      <c r="CE124" s="852"/>
      <c r="CF124" s="742"/>
      <c r="CG124" s="743"/>
      <c r="CH124" s="743"/>
      <c r="CI124" s="743"/>
      <c r="CJ124" s="883"/>
      <c r="CK124" s="891"/>
      <c r="CL124" s="891"/>
      <c r="CM124" s="891"/>
      <c r="CN124" s="891"/>
      <c r="CO124" s="892"/>
      <c r="CP124" s="856" t="s">
        <v>445</v>
      </c>
      <c r="CQ124" s="857"/>
      <c r="CR124" s="857"/>
      <c r="CS124" s="857"/>
      <c r="CT124" s="857"/>
      <c r="CU124" s="857"/>
      <c r="CV124" s="857"/>
      <c r="CW124" s="857"/>
      <c r="CX124" s="857"/>
      <c r="CY124" s="857"/>
      <c r="CZ124" s="857"/>
      <c r="DA124" s="857"/>
      <c r="DB124" s="857"/>
      <c r="DC124" s="857"/>
      <c r="DD124" s="857"/>
      <c r="DE124" s="857"/>
      <c r="DF124" s="858"/>
      <c r="DG124" s="780" t="s">
        <v>112</v>
      </c>
      <c r="DH124" s="781"/>
      <c r="DI124" s="781"/>
      <c r="DJ124" s="781"/>
      <c r="DK124" s="782"/>
      <c r="DL124" s="783" t="s">
        <v>112</v>
      </c>
      <c r="DM124" s="781"/>
      <c r="DN124" s="781"/>
      <c r="DO124" s="781"/>
      <c r="DP124" s="782"/>
      <c r="DQ124" s="783" t="s">
        <v>112</v>
      </c>
      <c r="DR124" s="781"/>
      <c r="DS124" s="781"/>
      <c r="DT124" s="781"/>
      <c r="DU124" s="782"/>
      <c r="DV124" s="869" t="s">
        <v>112</v>
      </c>
      <c r="DW124" s="870"/>
      <c r="DX124" s="870"/>
      <c r="DY124" s="870"/>
      <c r="DZ124" s="871"/>
    </row>
    <row r="125" spans="1:130" s="199" customFormat="1" ht="26.25" customHeight="1" x14ac:dyDescent="0.15">
      <c r="A125" s="838"/>
      <c r="B125" s="839"/>
      <c r="C125" s="842" t="s">
        <v>434</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446</v>
      </c>
      <c r="CL125" s="873"/>
      <c r="CM125" s="873"/>
      <c r="CN125" s="873"/>
      <c r="CO125" s="874"/>
      <c r="CP125" s="881" t="s">
        <v>447</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x14ac:dyDescent="0.2">
      <c r="A126" s="838"/>
      <c r="B126" s="839"/>
      <c r="C126" s="842" t="s">
        <v>436</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448</v>
      </c>
      <c r="CQ126" s="768"/>
      <c r="CR126" s="768"/>
      <c r="CS126" s="768"/>
      <c r="CT126" s="768"/>
      <c r="CU126" s="768"/>
      <c r="CV126" s="768"/>
      <c r="CW126" s="768"/>
      <c r="CX126" s="768"/>
      <c r="CY126" s="768"/>
      <c r="CZ126" s="768"/>
      <c r="DA126" s="768"/>
      <c r="DB126" s="768"/>
      <c r="DC126" s="768"/>
      <c r="DD126" s="768"/>
      <c r="DE126" s="768"/>
      <c r="DF126" s="769"/>
      <c r="DG126" s="834">
        <v>122860</v>
      </c>
      <c r="DH126" s="835"/>
      <c r="DI126" s="835"/>
      <c r="DJ126" s="835"/>
      <c r="DK126" s="835"/>
      <c r="DL126" s="835">
        <v>116507</v>
      </c>
      <c r="DM126" s="835"/>
      <c r="DN126" s="835"/>
      <c r="DO126" s="835"/>
      <c r="DP126" s="835"/>
      <c r="DQ126" s="835">
        <v>127461</v>
      </c>
      <c r="DR126" s="835"/>
      <c r="DS126" s="835"/>
      <c r="DT126" s="835"/>
      <c r="DU126" s="835"/>
      <c r="DV126" s="812">
        <v>1.6</v>
      </c>
      <c r="DW126" s="812"/>
      <c r="DX126" s="812"/>
      <c r="DY126" s="812"/>
      <c r="DZ126" s="813"/>
    </row>
    <row r="127" spans="1:130" s="199" customFormat="1" ht="26.25" customHeight="1" x14ac:dyDescent="0.15">
      <c r="A127" s="840"/>
      <c r="B127" s="841"/>
      <c r="C127" s="859" t="s">
        <v>449</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450</v>
      </c>
      <c r="AY127" s="830"/>
      <c r="AZ127" s="830"/>
      <c r="BA127" s="830"/>
      <c r="BB127" s="830"/>
      <c r="BC127" s="830"/>
      <c r="BD127" s="830"/>
      <c r="BE127" s="831"/>
      <c r="BF127" s="829" t="s">
        <v>451</v>
      </c>
      <c r="BG127" s="830"/>
      <c r="BH127" s="830"/>
      <c r="BI127" s="830"/>
      <c r="BJ127" s="830"/>
      <c r="BK127" s="830"/>
      <c r="BL127" s="831"/>
      <c r="BM127" s="829" t="s">
        <v>452</v>
      </c>
      <c r="BN127" s="830"/>
      <c r="BO127" s="830"/>
      <c r="BP127" s="830"/>
      <c r="BQ127" s="830"/>
      <c r="BR127" s="830"/>
      <c r="BS127" s="831"/>
      <c r="BT127" s="829" t="s">
        <v>453</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454</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x14ac:dyDescent="0.2">
      <c r="A128" s="814" t="s">
        <v>455</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456</v>
      </c>
      <c r="X128" s="816"/>
      <c r="Y128" s="816"/>
      <c r="Z128" s="817"/>
      <c r="AA128" s="818">
        <v>586087</v>
      </c>
      <c r="AB128" s="819"/>
      <c r="AC128" s="819"/>
      <c r="AD128" s="819"/>
      <c r="AE128" s="820"/>
      <c r="AF128" s="821">
        <v>564543</v>
      </c>
      <c r="AG128" s="819"/>
      <c r="AH128" s="819"/>
      <c r="AI128" s="819"/>
      <c r="AJ128" s="820"/>
      <c r="AK128" s="821">
        <v>608653</v>
      </c>
      <c r="AL128" s="819"/>
      <c r="AM128" s="819"/>
      <c r="AN128" s="819"/>
      <c r="AO128" s="820"/>
      <c r="AP128" s="822"/>
      <c r="AQ128" s="823"/>
      <c r="AR128" s="823"/>
      <c r="AS128" s="823"/>
      <c r="AT128" s="824"/>
      <c r="AU128" s="235"/>
      <c r="AV128" s="235"/>
      <c r="AW128" s="235"/>
      <c r="AX128" s="825" t="s">
        <v>457</v>
      </c>
      <c r="AY128" s="826"/>
      <c r="AZ128" s="826"/>
      <c r="BA128" s="826"/>
      <c r="BB128" s="826"/>
      <c r="BC128" s="826"/>
      <c r="BD128" s="826"/>
      <c r="BE128" s="827"/>
      <c r="BF128" s="804" t="s">
        <v>112</v>
      </c>
      <c r="BG128" s="805"/>
      <c r="BH128" s="805"/>
      <c r="BI128" s="805"/>
      <c r="BJ128" s="805"/>
      <c r="BK128" s="805"/>
      <c r="BL128" s="828"/>
      <c r="BM128" s="804">
        <v>13.51</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458</v>
      </c>
      <c r="CQ128" s="746"/>
      <c r="CR128" s="746"/>
      <c r="CS128" s="746"/>
      <c r="CT128" s="746"/>
      <c r="CU128" s="746"/>
      <c r="CV128" s="746"/>
      <c r="CW128" s="746"/>
      <c r="CX128" s="746"/>
      <c r="CY128" s="746"/>
      <c r="CZ128" s="746"/>
      <c r="DA128" s="746"/>
      <c r="DB128" s="746"/>
      <c r="DC128" s="746"/>
      <c r="DD128" s="746"/>
      <c r="DE128" s="746"/>
      <c r="DF128" s="747"/>
      <c r="DG128" s="808" t="s">
        <v>112</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x14ac:dyDescent="0.15">
      <c r="A129" s="792" t="s">
        <v>92</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459</v>
      </c>
      <c r="X129" s="795"/>
      <c r="Y129" s="795"/>
      <c r="Z129" s="796"/>
      <c r="AA129" s="797">
        <v>8908934</v>
      </c>
      <c r="AB129" s="798"/>
      <c r="AC129" s="798"/>
      <c r="AD129" s="798"/>
      <c r="AE129" s="799"/>
      <c r="AF129" s="800">
        <v>9048998</v>
      </c>
      <c r="AG129" s="798"/>
      <c r="AH129" s="798"/>
      <c r="AI129" s="798"/>
      <c r="AJ129" s="799"/>
      <c r="AK129" s="800">
        <v>9054393</v>
      </c>
      <c r="AL129" s="798"/>
      <c r="AM129" s="798"/>
      <c r="AN129" s="798"/>
      <c r="AO129" s="799"/>
      <c r="AP129" s="801"/>
      <c r="AQ129" s="802"/>
      <c r="AR129" s="802"/>
      <c r="AS129" s="802"/>
      <c r="AT129" s="803"/>
      <c r="AU129" s="237"/>
      <c r="AV129" s="237"/>
      <c r="AW129" s="237"/>
      <c r="AX129" s="767" t="s">
        <v>460</v>
      </c>
      <c r="AY129" s="768"/>
      <c r="AZ129" s="768"/>
      <c r="BA129" s="768"/>
      <c r="BB129" s="768"/>
      <c r="BC129" s="768"/>
      <c r="BD129" s="768"/>
      <c r="BE129" s="769"/>
      <c r="BF129" s="787" t="s">
        <v>112</v>
      </c>
      <c r="BG129" s="788"/>
      <c r="BH129" s="788"/>
      <c r="BI129" s="788"/>
      <c r="BJ129" s="788"/>
      <c r="BK129" s="788"/>
      <c r="BL129" s="789"/>
      <c r="BM129" s="787">
        <v>18.510000000000002</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461</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462</v>
      </c>
      <c r="X130" s="795"/>
      <c r="Y130" s="795"/>
      <c r="Z130" s="796"/>
      <c r="AA130" s="797">
        <v>965370</v>
      </c>
      <c r="AB130" s="798"/>
      <c r="AC130" s="798"/>
      <c r="AD130" s="798"/>
      <c r="AE130" s="799"/>
      <c r="AF130" s="800">
        <v>908780</v>
      </c>
      <c r="AG130" s="798"/>
      <c r="AH130" s="798"/>
      <c r="AI130" s="798"/>
      <c r="AJ130" s="799"/>
      <c r="AK130" s="800">
        <v>915186</v>
      </c>
      <c r="AL130" s="798"/>
      <c r="AM130" s="798"/>
      <c r="AN130" s="798"/>
      <c r="AO130" s="799"/>
      <c r="AP130" s="801"/>
      <c r="AQ130" s="802"/>
      <c r="AR130" s="802"/>
      <c r="AS130" s="802"/>
      <c r="AT130" s="803"/>
      <c r="AU130" s="237"/>
      <c r="AV130" s="237"/>
      <c r="AW130" s="237"/>
      <c r="AX130" s="767" t="s">
        <v>463</v>
      </c>
      <c r="AY130" s="768"/>
      <c r="AZ130" s="768"/>
      <c r="BA130" s="768"/>
      <c r="BB130" s="768"/>
      <c r="BC130" s="768"/>
      <c r="BD130" s="768"/>
      <c r="BE130" s="769"/>
      <c r="BF130" s="770">
        <v>-0.4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464</v>
      </c>
      <c r="X131" s="778"/>
      <c r="Y131" s="778"/>
      <c r="Z131" s="779"/>
      <c r="AA131" s="780">
        <v>7943564</v>
      </c>
      <c r="AB131" s="781"/>
      <c r="AC131" s="781"/>
      <c r="AD131" s="781"/>
      <c r="AE131" s="782"/>
      <c r="AF131" s="783">
        <v>8140218</v>
      </c>
      <c r="AG131" s="781"/>
      <c r="AH131" s="781"/>
      <c r="AI131" s="781"/>
      <c r="AJ131" s="782"/>
      <c r="AK131" s="783">
        <v>8139207</v>
      </c>
      <c r="AL131" s="781"/>
      <c r="AM131" s="781"/>
      <c r="AN131" s="781"/>
      <c r="AO131" s="782"/>
      <c r="AP131" s="784"/>
      <c r="AQ131" s="785"/>
      <c r="AR131" s="785"/>
      <c r="AS131" s="785"/>
      <c r="AT131" s="786"/>
      <c r="AU131" s="237"/>
      <c r="AV131" s="237"/>
      <c r="AW131" s="237"/>
      <c r="AX131" s="745" t="s">
        <v>465</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466</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467</v>
      </c>
      <c r="W132" s="758"/>
      <c r="X132" s="758"/>
      <c r="Y132" s="758"/>
      <c r="Z132" s="759"/>
      <c r="AA132" s="760">
        <v>-0.33453497700000001</v>
      </c>
      <c r="AB132" s="761"/>
      <c r="AC132" s="761"/>
      <c r="AD132" s="761"/>
      <c r="AE132" s="762"/>
      <c r="AF132" s="763">
        <v>0.26736384699999999</v>
      </c>
      <c r="AG132" s="761"/>
      <c r="AH132" s="761"/>
      <c r="AI132" s="761"/>
      <c r="AJ132" s="762"/>
      <c r="AK132" s="763">
        <v>-1.169524255</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468</v>
      </c>
      <c r="W133" s="737"/>
      <c r="X133" s="737"/>
      <c r="Y133" s="737"/>
      <c r="Z133" s="738"/>
      <c r="AA133" s="739">
        <v>2.1</v>
      </c>
      <c r="AB133" s="740"/>
      <c r="AC133" s="740"/>
      <c r="AD133" s="740"/>
      <c r="AE133" s="741"/>
      <c r="AF133" s="739">
        <v>1</v>
      </c>
      <c r="AG133" s="740"/>
      <c r="AH133" s="740"/>
      <c r="AI133" s="740"/>
      <c r="AJ133" s="741"/>
      <c r="AK133" s="739">
        <v>-0.4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2" t="s">
        <v>471</v>
      </c>
      <c r="L7" s="256"/>
      <c r="M7" s="257" t="s">
        <v>472</v>
      </c>
      <c r="N7" s="258"/>
    </row>
    <row r="8" spans="1:16" x14ac:dyDescent="0.15">
      <c r="A8" s="250"/>
      <c r="B8" s="246"/>
      <c r="C8" s="246"/>
      <c r="D8" s="246"/>
      <c r="E8" s="246"/>
      <c r="F8" s="246"/>
      <c r="G8" s="259"/>
      <c r="H8" s="260"/>
      <c r="I8" s="260"/>
      <c r="J8" s="261"/>
      <c r="K8" s="1153"/>
      <c r="L8" s="262" t="s">
        <v>473</v>
      </c>
      <c r="M8" s="263" t="s">
        <v>474</v>
      </c>
      <c r="N8" s="264" t="s">
        <v>475</v>
      </c>
    </row>
    <row r="9" spans="1:16" x14ac:dyDescent="0.15">
      <c r="A9" s="250"/>
      <c r="B9" s="246"/>
      <c r="C9" s="246"/>
      <c r="D9" s="246"/>
      <c r="E9" s="246"/>
      <c r="F9" s="246"/>
      <c r="G9" s="1166" t="s">
        <v>476</v>
      </c>
      <c r="H9" s="1167"/>
      <c r="I9" s="1167"/>
      <c r="J9" s="1168"/>
      <c r="K9" s="265">
        <v>1805047</v>
      </c>
      <c r="L9" s="266">
        <v>38023</v>
      </c>
      <c r="M9" s="267">
        <v>68135</v>
      </c>
      <c r="N9" s="268">
        <v>-44.2</v>
      </c>
    </row>
    <row r="10" spans="1:16" x14ac:dyDescent="0.15">
      <c r="A10" s="250"/>
      <c r="B10" s="246"/>
      <c r="C10" s="246"/>
      <c r="D10" s="246"/>
      <c r="E10" s="246"/>
      <c r="F10" s="246"/>
      <c r="G10" s="1166" t="s">
        <v>477</v>
      </c>
      <c r="H10" s="1167"/>
      <c r="I10" s="1167"/>
      <c r="J10" s="1168"/>
      <c r="K10" s="269">
        <v>182431</v>
      </c>
      <c r="L10" s="270">
        <v>3843</v>
      </c>
      <c r="M10" s="271">
        <v>7843</v>
      </c>
      <c r="N10" s="272">
        <v>-51</v>
      </c>
    </row>
    <row r="11" spans="1:16" ht="13.5" customHeight="1" x14ac:dyDescent="0.15">
      <c r="A11" s="250"/>
      <c r="B11" s="246"/>
      <c r="C11" s="246"/>
      <c r="D11" s="246"/>
      <c r="E11" s="246"/>
      <c r="F11" s="246"/>
      <c r="G11" s="1166" t="s">
        <v>478</v>
      </c>
      <c r="H11" s="1167"/>
      <c r="I11" s="1167"/>
      <c r="J11" s="1168"/>
      <c r="K11" s="269">
        <v>449792</v>
      </c>
      <c r="L11" s="270">
        <v>9475</v>
      </c>
      <c r="M11" s="271">
        <v>8431</v>
      </c>
      <c r="N11" s="272">
        <v>12.4</v>
      </c>
    </row>
    <row r="12" spans="1:16" ht="13.5" customHeight="1" x14ac:dyDescent="0.15">
      <c r="A12" s="250"/>
      <c r="B12" s="246"/>
      <c r="C12" s="246"/>
      <c r="D12" s="246"/>
      <c r="E12" s="246"/>
      <c r="F12" s="246"/>
      <c r="G12" s="1166" t="s">
        <v>479</v>
      </c>
      <c r="H12" s="1167"/>
      <c r="I12" s="1167"/>
      <c r="J12" s="1168"/>
      <c r="K12" s="269" t="s">
        <v>480</v>
      </c>
      <c r="L12" s="270" t="s">
        <v>480</v>
      </c>
      <c r="M12" s="271">
        <v>1146</v>
      </c>
      <c r="N12" s="272" t="s">
        <v>480</v>
      </c>
    </row>
    <row r="13" spans="1:16" ht="13.5" customHeight="1" x14ac:dyDescent="0.15">
      <c r="A13" s="250"/>
      <c r="B13" s="246"/>
      <c r="C13" s="246"/>
      <c r="D13" s="246"/>
      <c r="E13" s="246"/>
      <c r="F13" s="246"/>
      <c r="G13" s="1166" t="s">
        <v>481</v>
      </c>
      <c r="H13" s="1167"/>
      <c r="I13" s="1167"/>
      <c r="J13" s="1168"/>
      <c r="K13" s="269" t="s">
        <v>480</v>
      </c>
      <c r="L13" s="270" t="s">
        <v>480</v>
      </c>
      <c r="M13" s="271">
        <v>13</v>
      </c>
      <c r="N13" s="272" t="s">
        <v>480</v>
      </c>
    </row>
    <row r="14" spans="1:16" ht="13.5" customHeight="1" x14ac:dyDescent="0.15">
      <c r="A14" s="250"/>
      <c r="B14" s="246"/>
      <c r="C14" s="246"/>
      <c r="D14" s="246"/>
      <c r="E14" s="246"/>
      <c r="F14" s="246"/>
      <c r="G14" s="1166" t="s">
        <v>482</v>
      </c>
      <c r="H14" s="1167"/>
      <c r="I14" s="1167"/>
      <c r="J14" s="1168"/>
      <c r="K14" s="269">
        <v>176220</v>
      </c>
      <c r="L14" s="270">
        <v>3712</v>
      </c>
      <c r="M14" s="271">
        <v>2999</v>
      </c>
      <c r="N14" s="272">
        <v>23.8</v>
      </c>
    </row>
    <row r="15" spans="1:16" ht="13.5" customHeight="1" x14ac:dyDescent="0.15">
      <c r="A15" s="250"/>
      <c r="B15" s="246"/>
      <c r="C15" s="246"/>
      <c r="D15" s="246"/>
      <c r="E15" s="246"/>
      <c r="F15" s="246"/>
      <c r="G15" s="1166" t="s">
        <v>483</v>
      </c>
      <c r="H15" s="1167"/>
      <c r="I15" s="1167"/>
      <c r="J15" s="1168"/>
      <c r="K15" s="269">
        <v>24267</v>
      </c>
      <c r="L15" s="270">
        <v>511</v>
      </c>
      <c r="M15" s="271">
        <v>1559</v>
      </c>
      <c r="N15" s="272">
        <v>-67.2</v>
      </c>
    </row>
    <row r="16" spans="1:16" x14ac:dyDescent="0.15">
      <c r="A16" s="250"/>
      <c r="B16" s="246"/>
      <c r="C16" s="246"/>
      <c r="D16" s="246"/>
      <c r="E16" s="246"/>
      <c r="F16" s="246"/>
      <c r="G16" s="1169" t="s">
        <v>484</v>
      </c>
      <c r="H16" s="1170"/>
      <c r="I16" s="1170"/>
      <c r="J16" s="1171"/>
      <c r="K16" s="270">
        <v>-131552</v>
      </c>
      <c r="L16" s="270">
        <v>-2771</v>
      </c>
      <c r="M16" s="271">
        <v>-6577</v>
      </c>
      <c r="N16" s="272">
        <v>-57.9</v>
      </c>
    </row>
    <row r="17" spans="1:16" x14ac:dyDescent="0.15">
      <c r="A17" s="250"/>
      <c r="B17" s="246"/>
      <c r="C17" s="246"/>
      <c r="D17" s="246"/>
      <c r="E17" s="246"/>
      <c r="F17" s="246"/>
      <c r="G17" s="1169" t="s">
        <v>171</v>
      </c>
      <c r="H17" s="1170"/>
      <c r="I17" s="1170"/>
      <c r="J17" s="1171"/>
      <c r="K17" s="270">
        <v>2506205</v>
      </c>
      <c r="L17" s="270">
        <v>52793</v>
      </c>
      <c r="M17" s="271">
        <v>83548</v>
      </c>
      <c r="N17" s="272">
        <v>-36.799999999999997</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63" t="s">
        <v>489</v>
      </c>
      <c r="H21" s="1164"/>
      <c r="I21" s="1164"/>
      <c r="J21" s="1165"/>
      <c r="K21" s="282">
        <v>4.68</v>
      </c>
      <c r="L21" s="283">
        <v>8.0299999999999994</v>
      </c>
      <c r="M21" s="284">
        <v>-3.35</v>
      </c>
      <c r="N21" s="251"/>
      <c r="O21" s="285"/>
      <c r="P21" s="281"/>
    </row>
    <row r="22" spans="1:16" s="286" customFormat="1" x14ac:dyDescent="0.15">
      <c r="A22" s="281"/>
      <c r="B22" s="251"/>
      <c r="C22" s="251"/>
      <c r="D22" s="251"/>
      <c r="E22" s="251"/>
      <c r="F22" s="251"/>
      <c r="G22" s="1163" t="s">
        <v>490</v>
      </c>
      <c r="H22" s="1164"/>
      <c r="I22" s="1164"/>
      <c r="J22" s="1165"/>
      <c r="K22" s="287">
        <v>98.5</v>
      </c>
      <c r="L22" s="288">
        <v>97.6</v>
      </c>
      <c r="M22" s="289">
        <v>0.9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2" t="s">
        <v>471</v>
      </c>
      <c r="L30" s="256"/>
      <c r="M30" s="257" t="s">
        <v>472</v>
      </c>
      <c r="N30" s="258"/>
    </row>
    <row r="31" spans="1:16" x14ac:dyDescent="0.15">
      <c r="A31" s="250"/>
      <c r="B31" s="246"/>
      <c r="C31" s="246"/>
      <c r="D31" s="246"/>
      <c r="E31" s="246"/>
      <c r="F31" s="246"/>
      <c r="G31" s="259"/>
      <c r="H31" s="260"/>
      <c r="I31" s="260"/>
      <c r="J31" s="261"/>
      <c r="K31" s="1153"/>
      <c r="L31" s="262" t="s">
        <v>473</v>
      </c>
      <c r="M31" s="263" t="s">
        <v>474</v>
      </c>
      <c r="N31" s="264" t="s">
        <v>475</v>
      </c>
    </row>
    <row r="32" spans="1:16" ht="27" customHeight="1" x14ac:dyDescent="0.15">
      <c r="A32" s="250"/>
      <c r="B32" s="246"/>
      <c r="C32" s="246"/>
      <c r="D32" s="246"/>
      <c r="E32" s="246"/>
      <c r="F32" s="246"/>
      <c r="G32" s="1154" t="s">
        <v>494</v>
      </c>
      <c r="H32" s="1155"/>
      <c r="I32" s="1155"/>
      <c r="J32" s="1156"/>
      <c r="K32" s="296">
        <v>903522</v>
      </c>
      <c r="L32" s="296">
        <v>19033</v>
      </c>
      <c r="M32" s="297">
        <v>50382</v>
      </c>
      <c r="N32" s="298">
        <v>-62.2</v>
      </c>
    </row>
    <row r="33" spans="1:16" ht="13.5" customHeight="1" x14ac:dyDescent="0.15">
      <c r="A33" s="250"/>
      <c r="B33" s="246"/>
      <c r="C33" s="246"/>
      <c r="D33" s="246"/>
      <c r="E33" s="246"/>
      <c r="F33" s="246"/>
      <c r="G33" s="1154" t="s">
        <v>495</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496</v>
      </c>
      <c r="H34" s="1155"/>
      <c r="I34" s="1155"/>
      <c r="J34" s="1156"/>
      <c r="K34" s="296" t="s">
        <v>480</v>
      </c>
      <c r="L34" s="296" t="s">
        <v>480</v>
      </c>
      <c r="M34" s="297">
        <v>67</v>
      </c>
      <c r="N34" s="298" t="s">
        <v>480</v>
      </c>
    </row>
    <row r="35" spans="1:16" ht="27" customHeight="1" x14ac:dyDescent="0.15">
      <c r="A35" s="250"/>
      <c r="B35" s="246"/>
      <c r="C35" s="246"/>
      <c r="D35" s="246"/>
      <c r="E35" s="246"/>
      <c r="F35" s="246"/>
      <c r="G35" s="1154" t="s">
        <v>497</v>
      </c>
      <c r="H35" s="1155"/>
      <c r="I35" s="1155"/>
      <c r="J35" s="1156"/>
      <c r="K35" s="296">
        <v>498959</v>
      </c>
      <c r="L35" s="296">
        <v>10511</v>
      </c>
      <c r="M35" s="297">
        <v>21211</v>
      </c>
      <c r="N35" s="298">
        <v>-50.4</v>
      </c>
    </row>
    <row r="36" spans="1:16" ht="27" customHeight="1" x14ac:dyDescent="0.15">
      <c r="A36" s="250"/>
      <c r="B36" s="246"/>
      <c r="C36" s="246"/>
      <c r="D36" s="246"/>
      <c r="E36" s="246"/>
      <c r="F36" s="246"/>
      <c r="G36" s="1154" t="s">
        <v>498</v>
      </c>
      <c r="H36" s="1155"/>
      <c r="I36" s="1155"/>
      <c r="J36" s="1156"/>
      <c r="K36" s="296">
        <v>26168</v>
      </c>
      <c r="L36" s="296">
        <v>551</v>
      </c>
      <c r="M36" s="297">
        <v>3327</v>
      </c>
      <c r="N36" s="298">
        <v>-83.4</v>
      </c>
    </row>
    <row r="37" spans="1:16" ht="13.5" customHeight="1" x14ac:dyDescent="0.15">
      <c r="A37" s="250"/>
      <c r="B37" s="246"/>
      <c r="C37" s="246"/>
      <c r="D37" s="246"/>
      <c r="E37" s="246"/>
      <c r="F37" s="246"/>
      <c r="G37" s="1154" t="s">
        <v>499</v>
      </c>
      <c r="H37" s="1155"/>
      <c r="I37" s="1155"/>
      <c r="J37" s="1156"/>
      <c r="K37" s="296" t="s">
        <v>480</v>
      </c>
      <c r="L37" s="296" t="s">
        <v>480</v>
      </c>
      <c r="M37" s="297">
        <v>797</v>
      </c>
      <c r="N37" s="298" t="s">
        <v>480</v>
      </c>
    </row>
    <row r="38" spans="1:16" ht="27" customHeight="1" x14ac:dyDescent="0.15">
      <c r="A38" s="250"/>
      <c r="B38" s="246"/>
      <c r="C38" s="246"/>
      <c r="D38" s="246"/>
      <c r="E38" s="246"/>
      <c r="F38" s="246"/>
      <c r="G38" s="1157" t="s">
        <v>500</v>
      </c>
      <c r="H38" s="1158"/>
      <c r="I38" s="1158"/>
      <c r="J38" s="1159"/>
      <c r="K38" s="299" t="s">
        <v>480</v>
      </c>
      <c r="L38" s="299" t="s">
        <v>480</v>
      </c>
      <c r="M38" s="300">
        <v>3</v>
      </c>
      <c r="N38" s="301" t="s">
        <v>480</v>
      </c>
      <c r="O38" s="295"/>
    </row>
    <row r="39" spans="1:16" x14ac:dyDescent="0.15">
      <c r="A39" s="250"/>
      <c r="B39" s="246"/>
      <c r="C39" s="246"/>
      <c r="D39" s="246"/>
      <c r="E39" s="246"/>
      <c r="F39" s="246"/>
      <c r="G39" s="1157" t="s">
        <v>501</v>
      </c>
      <c r="H39" s="1158"/>
      <c r="I39" s="1158"/>
      <c r="J39" s="1159"/>
      <c r="K39" s="302">
        <v>-608653</v>
      </c>
      <c r="L39" s="302">
        <v>-12821</v>
      </c>
      <c r="M39" s="303">
        <v>-4757</v>
      </c>
      <c r="N39" s="304">
        <v>169.5</v>
      </c>
      <c r="O39" s="295"/>
    </row>
    <row r="40" spans="1:16" ht="27" customHeight="1" x14ac:dyDescent="0.15">
      <c r="A40" s="250"/>
      <c r="B40" s="246"/>
      <c r="C40" s="246"/>
      <c r="D40" s="246"/>
      <c r="E40" s="246"/>
      <c r="F40" s="246"/>
      <c r="G40" s="1154" t="s">
        <v>502</v>
      </c>
      <c r="H40" s="1155"/>
      <c r="I40" s="1155"/>
      <c r="J40" s="1156"/>
      <c r="K40" s="302">
        <v>-915186</v>
      </c>
      <c r="L40" s="302">
        <v>-19278</v>
      </c>
      <c r="M40" s="303">
        <v>-48278</v>
      </c>
      <c r="N40" s="304">
        <v>-60.1</v>
      </c>
      <c r="O40" s="295"/>
    </row>
    <row r="41" spans="1:16" x14ac:dyDescent="0.15">
      <c r="A41" s="250"/>
      <c r="B41" s="246"/>
      <c r="C41" s="246"/>
      <c r="D41" s="246"/>
      <c r="E41" s="246"/>
      <c r="F41" s="246"/>
      <c r="G41" s="1160" t="s">
        <v>282</v>
      </c>
      <c r="H41" s="1161"/>
      <c r="I41" s="1161"/>
      <c r="J41" s="1162"/>
      <c r="K41" s="296">
        <v>-95190</v>
      </c>
      <c r="L41" s="302">
        <v>-2005</v>
      </c>
      <c r="M41" s="303">
        <v>22752</v>
      </c>
      <c r="N41" s="304">
        <v>-108.8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47" t="s">
        <v>471</v>
      </c>
      <c r="J49" s="1149" t="s">
        <v>506</v>
      </c>
      <c r="K49" s="1150"/>
      <c r="L49" s="1150"/>
      <c r="M49" s="1150"/>
      <c r="N49" s="1151"/>
    </row>
    <row r="50" spans="1:14" x14ac:dyDescent="0.15">
      <c r="A50" s="250"/>
      <c r="B50" s="246"/>
      <c r="C50" s="246"/>
      <c r="D50" s="246"/>
      <c r="E50" s="246"/>
      <c r="F50" s="246"/>
      <c r="G50" s="314"/>
      <c r="H50" s="315"/>
      <c r="I50" s="1148"/>
      <c r="J50" s="316" t="s">
        <v>507</v>
      </c>
      <c r="K50" s="317" t="s">
        <v>508</v>
      </c>
      <c r="L50" s="318" t="s">
        <v>509</v>
      </c>
      <c r="M50" s="319" t="s">
        <v>510</v>
      </c>
      <c r="N50" s="320" t="s">
        <v>511</v>
      </c>
    </row>
    <row r="51" spans="1:14" x14ac:dyDescent="0.15">
      <c r="A51" s="250"/>
      <c r="B51" s="246"/>
      <c r="C51" s="246"/>
      <c r="D51" s="246"/>
      <c r="E51" s="246"/>
      <c r="F51" s="246"/>
      <c r="G51" s="312" t="s">
        <v>512</v>
      </c>
      <c r="H51" s="313"/>
      <c r="I51" s="321">
        <v>674857</v>
      </c>
      <c r="J51" s="322">
        <v>14674</v>
      </c>
      <c r="K51" s="323">
        <v>50.1</v>
      </c>
      <c r="L51" s="324">
        <v>70489</v>
      </c>
      <c r="M51" s="325">
        <v>5.0999999999999996</v>
      </c>
      <c r="N51" s="326">
        <v>45</v>
      </c>
    </row>
    <row r="52" spans="1:14" x14ac:dyDescent="0.15">
      <c r="A52" s="250"/>
      <c r="B52" s="246"/>
      <c r="C52" s="246"/>
      <c r="D52" s="246"/>
      <c r="E52" s="246"/>
      <c r="F52" s="246"/>
      <c r="G52" s="327"/>
      <c r="H52" s="328" t="s">
        <v>513</v>
      </c>
      <c r="I52" s="329">
        <v>316179</v>
      </c>
      <c r="J52" s="330">
        <v>6875</v>
      </c>
      <c r="K52" s="331">
        <v>-3.9</v>
      </c>
      <c r="L52" s="332">
        <v>37817</v>
      </c>
      <c r="M52" s="333">
        <v>1.8</v>
      </c>
      <c r="N52" s="334">
        <v>-5.7</v>
      </c>
    </row>
    <row r="53" spans="1:14" x14ac:dyDescent="0.15">
      <c r="A53" s="250"/>
      <c r="B53" s="246"/>
      <c r="C53" s="246"/>
      <c r="D53" s="246"/>
      <c r="E53" s="246"/>
      <c r="F53" s="246"/>
      <c r="G53" s="312" t="s">
        <v>514</v>
      </c>
      <c r="H53" s="313"/>
      <c r="I53" s="321">
        <v>571077</v>
      </c>
      <c r="J53" s="322">
        <v>12370</v>
      </c>
      <c r="K53" s="323">
        <v>-15.7</v>
      </c>
      <c r="L53" s="324">
        <v>84389</v>
      </c>
      <c r="M53" s="325">
        <v>19.7</v>
      </c>
      <c r="N53" s="326">
        <v>-35.4</v>
      </c>
    </row>
    <row r="54" spans="1:14" x14ac:dyDescent="0.15">
      <c r="A54" s="250"/>
      <c r="B54" s="246"/>
      <c r="C54" s="246"/>
      <c r="D54" s="246"/>
      <c r="E54" s="246"/>
      <c r="F54" s="246"/>
      <c r="G54" s="327"/>
      <c r="H54" s="328" t="s">
        <v>513</v>
      </c>
      <c r="I54" s="329">
        <v>217620</v>
      </c>
      <c r="J54" s="330">
        <v>4714</v>
      </c>
      <c r="K54" s="331">
        <v>-31.4</v>
      </c>
      <c r="L54" s="332">
        <v>44339</v>
      </c>
      <c r="M54" s="333">
        <v>17.2</v>
      </c>
      <c r="N54" s="334">
        <v>-48.6</v>
      </c>
    </row>
    <row r="55" spans="1:14" x14ac:dyDescent="0.15">
      <c r="A55" s="250"/>
      <c r="B55" s="246"/>
      <c r="C55" s="246"/>
      <c r="D55" s="246"/>
      <c r="E55" s="246"/>
      <c r="F55" s="246"/>
      <c r="G55" s="312" t="s">
        <v>515</v>
      </c>
      <c r="H55" s="313"/>
      <c r="I55" s="321">
        <v>494417</v>
      </c>
      <c r="J55" s="322">
        <v>10680</v>
      </c>
      <c r="K55" s="323">
        <v>-13.7</v>
      </c>
      <c r="L55" s="324">
        <v>83623</v>
      </c>
      <c r="M55" s="325">
        <v>-0.9</v>
      </c>
      <c r="N55" s="326">
        <v>-12.8</v>
      </c>
    </row>
    <row r="56" spans="1:14" x14ac:dyDescent="0.15">
      <c r="A56" s="250"/>
      <c r="B56" s="246"/>
      <c r="C56" s="246"/>
      <c r="D56" s="246"/>
      <c r="E56" s="246"/>
      <c r="F56" s="246"/>
      <c r="G56" s="327"/>
      <c r="H56" s="328" t="s">
        <v>513</v>
      </c>
      <c r="I56" s="329">
        <v>301725</v>
      </c>
      <c r="J56" s="330">
        <v>6517</v>
      </c>
      <c r="K56" s="331">
        <v>38.200000000000003</v>
      </c>
      <c r="L56" s="332">
        <v>48787</v>
      </c>
      <c r="M56" s="333">
        <v>10</v>
      </c>
      <c r="N56" s="334">
        <v>28.2</v>
      </c>
    </row>
    <row r="57" spans="1:14" x14ac:dyDescent="0.15">
      <c r="A57" s="250"/>
      <c r="B57" s="246"/>
      <c r="C57" s="246"/>
      <c r="D57" s="246"/>
      <c r="E57" s="246"/>
      <c r="F57" s="246"/>
      <c r="G57" s="312" t="s">
        <v>516</v>
      </c>
      <c r="H57" s="313"/>
      <c r="I57" s="321">
        <v>668810</v>
      </c>
      <c r="J57" s="322">
        <v>14304</v>
      </c>
      <c r="K57" s="323">
        <v>33.9</v>
      </c>
      <c r="L57" s="324">
        <v>81768</v>
      </c>
      <c r="M57" s="325">
        <v>-2.2000000000000002</v>
      </c>
      <c r="N57" s="326">
        <v>36.1</v>
      </c>
    </row>
    <row r="58" spans="1:14" x14ac:dyDescent="0.15">
      <c r="A58" s="250"/>
      <c r="B58" s="246"/>
      <c r="C58" s="246"/>
      <c r="D58" s="246"/>
      <c r="E58" s="246"/>
      <c r="F58" s="246"/>
      <c r="G58" s="327"/>
      <c r="H58" s="328" t="s">
        <v>513</v>
      </c>
      <c r="I58" s="329">
        <v>363586</v>
      </c>
      <c r="J58" s="330">
        <v>7776</v>
      </c>
      <c r="K58" s="331">
        <v>19.3</v>
      </c>
      <c r="L58" s="332">
        <v>37917</v>
      </c>
      <c r="M58" s="333">
        <v>-22.3</v>
      </c>
      <c r="N58" s="334">
        <v>41.6</v>
      </c>
    </row>
    <row r="59" spans="1:14" x14ac:dyDescent="0.15">
      <c r="A59" s="250"/>
      <c r="B59" s="246"/>
      <c r="C59" s="246"/>
      <c r="D59" s="246"/>
      <c r="E59" s="246"/>
      <c r="F59" s="246"/>
      <c r="G59" s="312" t="s">
        <v>517</v>
      </c>
      <c r="H59" s="313"/>
      <c r="I59" s="321">
        <v>786861</v>
      </c>
      <c r="J59" s="322">
        <v>16575</v>
      </c>
      <c r="K59" s="323">
        <v>15.9</v>
      </c>
      <c r="L59" s="324">
        <v>65876</v>
      </c>
      <c r="M59" s="325">
        <v>-19.399999999999999</v>
      </c>
      <c r="N59" s="326">
        <v>35.299999999999997</v>
      </c>
    </row>
    <row r="60" spans="1:14" x14ac:dyDescent="0.15">
      <c r="A60" s="250"/>
      <c r="B60" s="246"/>
      <c r="C60" s="246"/>
      <c r="D60" s="246"/>
      <c r="E60" s="246"/>
      <c r="F60" s="246"/>
      <c r="G60" s="327"/>
      <c r="H60" s="328" t="s">
        <v>513</v>
      </c>
      <c r="I60" s="335">
        <v>693864</v>
      </c>
      <c r="J60" s="330">
        <v>14616</v>
      </c>
      <c r="K60" s="331">
        <v>88</v>
      </c>
      <c r="L60" s="332">
        <v>36484</v>
      </c>
      <c r="M60" s="333">
        <v>-3.8</v>
      </c>
      <c r="N60" s="334">
        <v>91.8</v>
      </c>
    </row>
    <row r="61" spans="1:14" x14ac:dyDescent="0.15">
      <c r="A61" s="250"/>
      <c r="B61" s="246"/>
      <c r="C61" s="246"/>
      <c r="D61" s="246"/>
      <c r="E61" s="246"/>
      <c r="F61" s="246"/>
      <c r="G61" s="312" t="s">
        <v>518</v>
      </c>
      <c r="H61" s="336"/>
      <c r="I61" s="337">
        <v>639204</v>
      </c>
      <c r="J61" s="338">
        <v>13721</v>
      </c>
      <c r="K61" s="339">
        <v>14.1</v>
      </c>
      <c r="L61" s="340">
        <v>77229</v>
      </c>
      <c r="M61" s="341">
        <v>0.5</v>
      </c>
      <c r="N61" s="326">
        <v>13.6</v>
      </c>
    </row>
    <row r="62" spans="1:14" x14ac:dyDescent="0.15">
      <c r="A62" s="250"/>
      <c r="B62" s="246"/>
      <c r="C62" s="246"/>
      <c r="D62" s="246"/>
      <c r="E62" s="246"/>
      <c r="F62" s="246"/>
      <c r="G62" s="327"/>
      <c r="H62" s="328" t="s">
        <v>513</v>
      </c>
      <c r="I62" s="329">
        <v>378595</v>
      </c>
      <c r="J62" s="330">
        <v>8100</v>
      </c>
      <c r="K62" s="331">
        <v>22</v>
      </c>
      <c r="L62" s="332">
        <v>41069</v>
      </c>
      <c r="M62" s="333">
        <v>0.6</v>
      </c>
      <c r="N62" s="334">
        <v>21.4</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11.81</v>
      </c>
      <c r="G47" s="12">
        <v>12.02</v>
      </c>
      <c r="H47" s="12">
        <v>15.08</v>
      </c>
      <c r="I47" s="12">
        <v>20.49</v>
      </c>
      <c r="J47" s="13">
        <v>19.489999999999998</v>
      </c>
    </row>
    <row r="48" spans="2:10" ht="57.75" customHeight="1" x14ac:dyDescent="0.15">
      <c r="B48" s="14"/>
      <c r="C48" s="1174" t="s">
        <v>4</v>
      </c>
      <c r="D48" s="1174"/>
      <c r="E48" s="1175"/>
      <c r="F48" s="15">
        <v>9.89</v>
      </c>
      <c r="G48" s="16">
        <v>9.89</v>
      </c>
      <c r="H48" s="16">
        <v>11.13</v>
      </c>
      <c r="I48" s="16">
        <v>6.25</v>
      </c>
      <c r="J48" s="17">
        <v>9.49</v>
      </c>
    </row>
    <row r="49" spans="2:10" ht="57.75" customHeight="1" thickBot="1" x14ac:dyDescent="0.2">
      <c r="B49" s="18"/>
      <c r="C49" s="1176" t="s">
        <v>5</v>
      </c>
      <c r="D49" s="1176"/>
      <c r="E49" s="1177"/>
      <c r="F49" s="19" t="s">
        <v>525</v>
      </c>
      <c r="G49" s="20">
        <v>0.67</v>
      </c>
      <c r="H49" s="20">
        <v>4.08</v>
      </c>
      <c r="I49" s="20">
        <v>0.94</v>
      </c>
      <c r="J49" s="21">
        <v>2.25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oa</cp:lastModifiedBy>
  <cp:lastPrinted>2018-10-19T06:07:03Z</cp:lastPrinted>
  <dcterms:created xsi:type="dcterms:W3CDTF">2018-01-24T05:16:21Z</dcterms:created>
  <dcterms:modified xsi:type="dcterms:W3CDTF">2018-10-22T07:34:59Z</dcterms:modified>
</cp:coreProperties>
</file>