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j00105500\Desktop\【修正】財政状況資料集\"/>
    </mc:Choice>
  </mc:AlternateContent>
  <bookViews>
    <workbookView xWindow="0" yWindow="0" windowWidth="19200" windowHeight="1152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O35" i="9"/>
  <c r="BW35" i="9"/>
  <c r="BE35" i="9"/>
  <c r="AM35" i="9"/>
  <c r="C35" i="9"/>
  <c r="C36" i="9" s="1"/>
  <c r="U34" i="9" s="1"/>
  <c r="U35" i="9" s="1"/>
  <c r="U36" i="9" s="1"/>
  <c r="CO34" i="9"/>
  <c r="BW34" i="9"/>
  <c r="C34" i="9"/>
  <c r="AM34" i="9" l="1"/>
  <c r="BE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<sst xmlns="http://schemas.openxmlformats.org/spreadsheetml/2006/main" count="1088" uniqueCount="569">
  <si>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</si>
  <si>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</si>
  <si>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</si>
  <si>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</si>
  <si>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</si>
  <si>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</si>
  <si>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</si>
  <si>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</si>
  <si>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</si>
  <si>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</si>
  <si>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</si>
  <si>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</si>
  <si>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</si>
  <si>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</si>
  <si>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</si>
  <si>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</si>
  <si>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</si>
  <si>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</si>
  <si>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</si>
  <si>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</si>
  <si>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</si>
  <si>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</si>
  <si>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</si>
  <si>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</si>
  <si>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</si>
  <si>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</si>
  <si>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</si>
  <si>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</si>
  <si>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</si>
  <si>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</si>
  <si>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</si>
  <si>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</si>
  <si>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</si>
  <si>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</si>
  <si>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</si>
  <si>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</si>
  <si>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</si>
  <si>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</si>
  <si>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</si>
  <si>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</si>
  <si>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</si>
  <si>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</si>
  <si>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</si>
  <si>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</si>
  <si>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</si>
  <si>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</si>
  <si>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</si>
  <si>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</si>
  <si>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</si>
  <si>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</si>
  <si>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</si>
  <si>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</si>
  <si>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</si>
  <si>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</si>
  <si>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</si>
  <si>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</si>
  <si>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</si>
  <si>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</si>
  <si>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</si>
  <si>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</si>
  <si>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</si>
  <si>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</si>
  <si>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</si>
  <si>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</si>
  <si>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</si>
  <si>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</si>
  <si>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</si>
  <si>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</si>
  <si>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</si>
  <si>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</si>
  <si>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</si>
  <si>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</si>
  <si>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</si>
  <si>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</si>
  <si>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</si>
  <si>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</si>
  <si>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</si>
  <si>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</si>
  <si>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</si>
  <si>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</si>
  <si>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</si>
  <si>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</si>
  <si>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尾張旭市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</si>
  <si>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</si>
  <si>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</si>
  <si>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</si>
  <si>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</si>
  <si>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</si>
  <si>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</si>
  <si>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</si>
  <si>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</si>
  <si>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</si>
  <si>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</si>
  <si>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</si>
  <si>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</si>
  <si>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</si>
  <si>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</si>
  <si>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</si>
  <si>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</si>
  <si>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</si>
  <si>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</si>
  <si>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</si>
  <si>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</si>
  <si>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</si>
  <si>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</si>
  <si>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</si>
  <si>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</si>
  <si>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</si>
  <si>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</si>
  <si>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</si>
  <si>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</si>
  <si>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</si>
  <si>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</si>
  <si>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</si>
  <si>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</si>
  <si>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</si>
  <si>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</si>
  <si>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</si>
  <si>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</si>
  <si>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</si>
  <si>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</si>
  <si>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</si>
  <si>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</si>
  <si>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</si>
  <si>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</si>
  <si>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</si>
  <si>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</si>
  <si>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</si>
  <si>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</si>
  <si>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</si>
  <si>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</si>
  <si>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</si>
  <si>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</si>
  <si>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</si>
  <si>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</si>
  <si>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</si>
  <si>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</si>
  <si>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</si>
  <si>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0.4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</si>
  <si>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</si>
  <si>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</si>
  <si>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</si>
  <si>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</si>
  <si>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</si>
  <si>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</si>
  <si>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</si>
  <si>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</si>
  <si>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</si>
  <si>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</si>
  <si>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</si>
  <si>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</si>
  <si>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</si>
  <si>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</si>
  <si>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</si>
  <si>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</si>
  <si>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</si>
  <si>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</si>
  <si>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</si>
  <si>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</si>
  <si>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</si>
  <si>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</si>
  <si>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</si>
  <si>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</si>
  <si>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</si>
  <si>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</si>
  <si>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</si>
  <si>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</si>
  <si>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</si>
  <si>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</si>
  <si>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</si>
  <si>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</si>
  <si>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</si>
  <si>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</si>
  <si>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</si>
  <si>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</si>
  <si>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</si>
  <si>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</si>
  <si>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</si>
  <si>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</si>
  <si>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</si>
  <si>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</si>
  <si>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</si>
  <si>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</si>
  <si>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</si>
  <si>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</si>
  <si>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</si>
  <si>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</si>
  <si>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</si>
  <si>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</si>
  <si>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</si>
  <si>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</si>
  <si>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</si>
  <si>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</si>
  <si>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</si>
  <si>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</si>
  <si>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</si>
  <si>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</si>
  <si>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愛知県尾張旭市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</si>
  <si>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</si>
  <si>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</si>
  <si>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</si>
  <si>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</si>
  <si>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</si>
  <si>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</si>
  <si>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</si>
  <si>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</si>
  <si>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</si>
  <si>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</si>
  <si>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</si>
  <si>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</si>
  <si>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</si>
  <si>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</si>
  <si>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</si>
  <si>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</si>
  <si>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</si>
  <si>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</si>
  <si>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</si>
  <si>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</si>
  <si>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</si>
  <si>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</si>
  <si>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</si>
  <si>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</si>
  <si>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</si>
  <si>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</si>
  <si>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</si>
  <si>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</si>
  <si>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</si>
  <si>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</si>
  <si>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</si>
  <si>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</si>
  <si>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</si>
  <si>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</si>
  <si>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</si>
  <si>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</si>
  <si>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</si>
  <si>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</si>
  <si>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</si>
  <si>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</si>
  <si>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</si>
  <si>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</si>
  <si>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</si>
  <si>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</si>
  <si>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</si>
  <si>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</si>
  <si>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</si>
  <si>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</si>
  <si>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</si>
  <si>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</si>
  <si>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</si>
  <si>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</si>
  <si>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</si>
  <si>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</si>
  <si>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</si>
  <si>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</si>
  <si>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</si>
  <si>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</si>
  <si>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</si>
  <si>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</si>
  <si>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</si>
  <si>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</si>
  <si>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</si>
  <si>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</si>
  <si>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</si>
  <si>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</si>
  <si>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</si>
  <si>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</si>
  <si>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</si>
  <si>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</si>
  <si>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</si>
  <si>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</si>
  <si>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</si>
  <si>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</si>
  <si>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</si>
  <si>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</si>
  <si>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</si>
  <si>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</si>
  <si>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</si>
  <si>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</si>
  <si>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</si>
  <si>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</si>
  <si>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</si>
  <si>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</si>
  <si>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</si>
  <si>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</si>
  <si>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</si>
  <si>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</si>
  <si>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</si>
  <si>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</si>
  <si>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</si>
  <si>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</si>
  <si>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</si>
  <si>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</si>
  <si>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</si>
  <si>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</si>
  <si>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</si>
  <si>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</si>
  <si>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</si>
  <si>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</si>
  <si>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</si>
  <si>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</si>
  <si>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</si>
  <si>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</si>
  <si>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</si>
  <si>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</si>
  <si>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</si>
  <si>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</si>
  <si>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</si>
  <si>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</si>
  <si>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</si>
  <si>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</si>
  <si>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</si>
  <si>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</si>
  <si>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</si>
  <si>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</si>
  <si>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</si>
  <si>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</si>
  <si>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</si>
  <si>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</si>
  <si>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</si>
  <si>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</si>
  <si>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</si>
  <si>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</si>
  <si>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</si>
  <si>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</si>
  <si>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</si>
  <si>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</si>
  <si>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</si>
  <si>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</si>
  <si>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</si>
  <si>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</si>
  <si>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</si>
  <si>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</si>
  <si>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</si>
  <si>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</si>
  <si>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</si>
  <si>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</si>
  <si>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</si>
  <si>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</si>
  <si>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</si>
  <si>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</si>
  <si>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</si>
  <si>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</si>
  <si>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</si>
  <si>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</si>
  <si>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</si>
  <si>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</si>
  <si>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愛知県尾張旭市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</si>
  <si>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</si>
  <si>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</si>
  <si>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</si>
  <si>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</si>
  <si>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</si>
  <si>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</si>
  <si>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</si>
  <si>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</si>
  <si>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</si>
  <si>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</si>
  <si>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</si>
  <si>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</si>
  <si>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</si>
  <si>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</si>
  <si>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</si>
  <si>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</si>
  <si>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</si>
  <si>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</si>
  <si>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</si>
  <si>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</si>
  <si>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</si>
  <si>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旭平和墓園事業特別会計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</si>
  <si>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</si>
  <si>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</si>
  <si>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</si>
  <si>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</si>
  <si>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</si>
  <si>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</si>
  <si>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</si>
  <si>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</si>
  <si>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</si>
  <si>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</si>
  <si>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</si>
  <si>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</si>
  <si>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</si>
  <si>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</si>
  <si>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</si>
  <si>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</si>
  <si>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</si>
  <si>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</si>
  <si>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</si>
  <si>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</si>
  <si>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</si>
  <si>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</si>
  <si>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</si>
  <si>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</si>
  <si>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</si>
  <si>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</si>
  <si>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</si>
  <si>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</si>
  <si>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</si>
  <si>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</si>
  <si>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</si>
  <si>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</si>
  <si>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</si>
  <si>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</si>
  <si>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</si>
  <si>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</si>
  <si>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</si>
  <si>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</si>
  <si>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</si>
  <si>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</si>
  <si>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</si>
  <si>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</si>
  <si>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</si>
  <si>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</si>
  <si>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</si>
  <si>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</si>
  <si>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</si>
  <si>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</si>
  <si>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</si>
  <si>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</si>
  <si>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</si>
  <si>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</si>
  <si>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</si>
  <si>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</si>
  <si>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</si>
  <si>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</si>
  <si>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</si>
  <si>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</si>
  <si>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</si>
  <si>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</si>
  <si>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</si>
  <si>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</si>
  <si>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</si>
  <si>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</si>
  <si>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</si>
  <si>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</si>
  <si>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</si>
  <si>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</si>
  <si>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</si>
  <si>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</si>
  <si>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</si>
  <si>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</si>
  <si>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</si>
  <si>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</si>
  <si>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</si>
  <si>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</si>
  <si>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</si>
  <si>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</si>
  <si>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</si>
  <si>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</si>
  <si>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</si>
  <si>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</si>
  <si>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</si>
  <si>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</si>
  <si>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</si>
  <si>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</si>
  <si>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</si>
  <si>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</si>
  <si>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</si>
  <si>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</si>
  <si>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</si>
  <si>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</si>
  <si>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</si>
  <si>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</si>
  <si>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</si>
  <si>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</si>
  <si>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</si>
  <si>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</si>
  <si>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</si>
  <si>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</si>
  <si>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</si>
  <si>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</si>
  <si>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</si>
  <si>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</si>
  <si>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</si>
  <si>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</si>
  <si>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</si>
  <si>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</si>
  <si>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</si>
  <si>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</si>
  <si>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</si>
  <si>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</si>
  <si>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</si>
  <si>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</si>
  <si>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</si>
  <si>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</si>
  <si>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</si>
  <si>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</si>
  <si>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</si>
  <si>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</si>
  <si>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</si>
  <si>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</si>
  <si>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</si>
  <si>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</si>
  <si>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</si>
  <si>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</si>
  <si>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</si>
  <si>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</si>
  <si>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</si>
  <si>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</si>
  <si>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</si>
  <si>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</si>
  <si>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</si>
  <si>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</si>
  <si>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</si>
  <si>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</si>
  <si>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</si>
  <si>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</si>
  <si>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</si>
  <si>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</si>
  <si>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</si>
  <si>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</si>
  <si>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</si>
  <si>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</si>
  <si>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</si>
  <si>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</si>
  <si>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</si>
  <si>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</si>
  <si>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</si>
  <si>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</si>
  <si>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</si>
  <si>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</si>
  <si>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</si>
  <si>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</si>
  <si>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</si>
  <si>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0.65</t>
  </si>
  <si>
    <t>水道事業会計</t>
  </si>
  <si>
    <t>一般会計</t>
  </si>
  <si>
    <t>介護保険特別会計</t>
  </si>
  <si>
    <t>国民健康保険特別会計</t>
  </si>
  <si>
    <t>公共下水道事業特別会計</t>
  </si>
  <si>
    <t>後期高齢者医療特別会計</t>
  </si>
  <si>
    <t>旭平和墓園事業特別会計</t>
  </si>
  <si>
    <t>土地取得特別会計</t>
  </si>
  <si>
    <t>その他会計（赤字）</t>
  </si>
  <si>
    <t>その他会計（黒字）</t>
  </si>
  <si>
    <t>公立陶生病院組合</t>
    <rPh sb="0" eb="2">
      <t>コウリツ</t>
    </rPh>
    <rPh sb="2" eb="4">
      <t>トウオ</t>
    </rPh>
    <rPh sb="4" eb="6">
      <t>ビョウイン</t>
    </rPh>
    <rPh sb="6" eb="8">
      <t>クミアイ</t>
    </rPh>
    <phoneticPr fontId="2"/>
  </si>
  <si>
    <t>愛知県後期高齢者医療広域連合（一般会計）</t>
    <rPh sb="0" eb="2">
      <t>アイチ</t>
    </rPh>
    <rPh sb="2" eb="3">
      <t>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</si>
  <si>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2">
      <t>アイチ</t>
    </rPh>
    <rPh sb="2" eb="3">
      <t>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</si>
  <si>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愛知県市町村職員退職手当組合</t>
    <rPh sb="0" eb="2">
      <t>アイチ</t>
    </rPh>
    <rPh sb="2" eb="3">
      <t>ケン</t>
    </rPh>
    <rPh sb="3" eb="4">
      <t>シ</t>
    </rPh>
    <rPh sb="4" eb="6">
      <t>マチムラ</t>
    </rPh>
    <rPh sb="6" eb="8">
      <t>ショクイン</t>
    </rPh>
    <rPh sb="8" eb="10">
      <t>タイショク</t>
    </rPh>
    <rPh sb="10" eb="12">
      <t>テアテ</t>
    </rPh>
    <rPh sb="12" eb="14">
      <t>クミアイ</t>
    </rPh>
    <phoneticPr fontId="2"/>
  </si>
  <si>
    <t>尾張東部衛生組合</t>
    <rPh sb="0" eb="2">
      <t>オワリ</t>
    </rPh>
    <rPh sb="2" eb="4">
      <t>トウブ</t>
    </rPh>
    <rPh sb="4" eb="6">
      <t>エイセイ</t>
    </rPh>
    <rPh sb="6" eb="8">
      <t>クミアイ</t>
    </rPh>
    <phoneticPr fontId="2"/>
  </si>
  <si>
    <t>尾張旭市長久手市衛生組合</t>
    <rPh sb="0" eb="4">
      <t>オワリアサヒシ</t>
    </rPh>
    <rPh sb="4" eb="5">
      <t>ナガ</t>
    </rPh>
    <rPh sb="5" eb="6">
      <t>ヒサシ</t>
    </rPh>
    <rPh sb="6" eb="7">
      <t>テ</t>
    </rPh>
    <rPh sb="7" eb="8">
      <t>シ</t>
    </rPh>
    <rPh sb="8" eb="10">
      <t>エイセイ</t>
    </rPh>
    <rPh sb="10" eb="12">
      <t>クミアイ</t>
    </rPh>
    <phoneticPr fontId="2"/>
  </si>
  <si>
    <t>尾張市町交通災害共済組合</t>
    <rPh sb="0" eb="2">
      <t>オワリ</t>
    </rPh>
    <rPh sb="2" eb="3">
      <t>シ</t>
    </rPh>
    <rPh sb="3" eb="4">
      <t>マチ</t>
    </rPh>
    <rPh sb="4" eb="6">
      <t>コウツウ</t>
    </rPh>
    <rPh sb="6" eb="8">
      <t>サイガイ</t>
    </rPh>
    <rPh sb="8" eb="10">
      <t>キョウサイ</t>
    </rPh>
    <rPh sb="10" eb="12">
      <t>クミアイ</t>
    </rPh>
    <phoneticPr fontId="2"/>
  </si>
  <si>
    <t>瀬戸旭看護専門学校組合</t>
    <rPh sb="0" eb="2">
      <t>セト</t>
    </rPh>
    <rPh sb="2" eb="3">
      <t>アサヒ</t>
    </rPh>
    <rPh sb="3" eb="5">
      <t>カンゴ</t>
    </rPh>
    <rPh sb="5" eb="7">
      <t>センモン</t>
    </rPh>
    <rPh sb="7" eb="9">
      <t>ガッコウ</t>
    </rPh>
    <rPh sb="9" eb="11">
      <t>クミアイ</t>
    </rPh>
    <phoneticPr fontId="2"/>
  </si>
  <si>
    <t>-</t>
    <phoneticPr fontId="2"/>
  </si>
  <si>
    <t>尾張旭市土地開発公社</t>
    <rPh sb="0" eb="4">
      <t>オワリアサヒシ</t>
    </rPh>
    <rPh sb="4" eb="6">
      <t>トチ</t>
    </rPh>
    <rPh sb="6" eb="8">
      <t>カイハツ</t>
    </rPh>
    <rPh sb="8" eb="10">
      <t>コウシャ</t>
    </rPh>
    <phoneticPr fontId="2"/>
  </si>
  <si>
    <t>○</t>
    <phoneticPr fontId="2"/>
  </si>
  <si>
    <t>－</t>
    <phoneticPr fontId="2"/>
  </si>
  <si>
    <t>－</t>
    <phoneticPr fontId="2"/>
  </si>
  <si>
    <t>-</t>
    <phoneticPr fontId="2"/>
  </si>
  <si>
    <t>-</t>
    <phoneticPr fontId="2"/>
  </si>
  <si>
    <t>-</t>
    <phoneticPr fontId="2"/>
  </si>
  <si>
    <t>-</t>
    <phoneticPr fontId="2"/>
  </si>
  <si>
    <t>法適用企業</t>
    <rPh sb="0" eb="1">
      <t>ホウ</t>
    </rPh>
    <rPh sb="1" eb="3">
      <t>テキヨウ</t>
    </rPh>
    <rPh sb="3" eb="5">
      <t>キギョウ</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</si>
  <si>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</si>
  <si>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</si>
  <si>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</si>
  <si>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</si>
  <si>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</si>
  <si>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</si>
  <si>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</si>
  <si>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</si>
  <si>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</si>
  <si>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</si>
  <si>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</si>
  <si>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</si>
  <si>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</si>
  <si>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ともに、類似団体内平均を大きく下回っている。将来負担比率については、市債発行の抑制などにより、以前から将来負担額の低減に努めてきた結果、２８年度より発生していない状態となっている。また、実質公債費比率については、公営企業の地方債の補償金免除繰上償還による準元利償還金の抑制や、過去に高金利で借り入れた事業債の償還が進んだことが影響し、減少している。
今度も世代間の負担の公平化と将来負担のバランスをとりながら、市債発行の適正化を図り、公営企業においては独立採算制の確保に努め、健全な財政運営を図る。</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</si>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</sst>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47278</c:v>
                </c:pt>
                <c:pt idx="4">
                  <c:v>44504</c:v>
                </c:pt>
              </c:numCache>
            </c:numRef>
          </c:val>
          <c:smooth val="0"/>
          <c:extLst>
            <c:ext xmlns:c16="http://schemas.microsoft.com/office/drawing/2014/chart" uri="{C3380CC4-5D6E-409C-BE32-E72D297353CC}">
              <c16:uniqueId val="{00000000-8FA9-44FF-AC78-3B33C0BBC24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25528</c:v>
                </c:pt>
                <c:pt idx="1">
                  <c:v>32894</c:v>
                </c:pt>
                <c:pt idx="2">
                  <c:v>33153</c:v>
                </c:pt>
                <c:pt idx="3">
                  <c:v>32210</c:v>
                </c:pt>
                <c:pt idx="4">
                  <c:v>29496</c:v>
                </c:pt>
              </c:numCache>
            </c:numRef>
          </c:val>
          <c:smooth val="0"/>
          <c:extLst>
            <c:ext xmlns:c16="http://schemas.microsoft.com/office/drawing/2014/chart" uri="{C3380CC4-5D6E-409C-BE32-E72D297353CC}">
              <c16:uniqueId val="{00000001-8FA9-44FF-AC78-3B33C0BBC247}"/>
            </c:ext>
          </c:extLst>
        </c:ser>
        <c:dLbls>
          <c:showLegendKey val="0"/>
          <c:showVal val="0"/>
          <c:showCatName val="0"/>
          <c:showSerName val="0"/>
          <c:showPercent val="0"/>
          <c:showBubbleSize val="0"/>
        </c:dLbls>
        <c:marker val="1"/>
        <c:smooth val="0"/>
        <c:axId val="168335232"/>
        <c:axId val="168337408"/>
      </c:lineChart>
      <c:catAx>
        <c:axId val="1683352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8337408"/>
        <c:crosses val="autoZero"/>
        <c:auto val="1"/>
        <c:lblAlgn val="ctr"/>
        <c:lblOffset val="100"/>
        <c:tickLblSkip val="1"/>
        <c:tickMarkSkip val="1"/>
        <c:noMultiLvlLbl val="0"/>
      </c:catAx>
      <c:valAx>
        <c:axId val="16833740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83352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5.97</c:v>
                </c:pt>
                <c:pt idx="1">
                  <c:v>6.22</c:v>
                </c:pt>
                <c:pt idx="2">
                  <c:v>5.58</c:v>
                </c:pt>
                <c:pt idx="3">
                  <c:v>5.19</c:v>
                </c:pt>
                <c:pt idx="4">
                  <c:v>4.67</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12.87</c:v>
                </c:pt>
                <c:pt idx="1">
                  <c:v>13.47</c:v>
                </c:pt>
                <c:pt idx="2">
                  <c:v>15.33</c:v>
                </c:pt>
                <c:pt idx="3">
                  <c:v>15.47</c:v>
                </c:pt>
                <c:pt idx="4">
                  <c:v>15.35</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90247552"/>
        <c:axId val="902498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0.26</c:v>
                </c:pt>
                <c:pt idx="1">
                  <c:v>1.19</c:v>
                </c:pt>
                <c:pt idx="2">
                  <c:v>1.03</c:v>
                </c:pt>
                <c:pt idx="3">
                  <c:v>0.46</c:v>
                </c:pt>
                <c:pt idx="4">
                  <c:v>-0.65</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90247552"/>
        <c:axId val="90249856"/>
      </c:lineChart>
      <c:catAx>
        <c:axId val="90247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0249856"/>
        <c:crosses val="autoZero"/>
        <c:auto val="1"/>
        <c:lblAlgn val="ctr"/>
        <c:lblOffset val="100"/>
        <c:tickLblSkip val="1"/>
        <c:tickMarkSkip val="1"/>
        <c:noMultiLvlLbl val="0"/>
      </c:catAx>
      <c:valAx>
        <c:axId val="902498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247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土地取得特別会計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旭平和墓園事業特別会計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0.01</c:v>
                </c:pt>
                <c:pt idx="2">
                  <c:v>#N/A</c:v>
                </c:pt>
                <c:pt idx="3">
                  <c:v>0.01</c:v>
                </c:pt>
                <c:pt idx="4">
                  <c:v>#N/A</c:v>
                </c:pt>
                <c:pt idx="5">
                  <c:v>0.02</c:v>
                </c:pt>
                <c:pt idx="6">
                  <c:v>#N/A</c:v>
                </c:pt>
                <c:pt idx="7">
                  <c:v>0.02</c:v>
                </c:pt>
                <c:pt idx="8">
                  <c:v>#N/A</c:v>
                </c:pt>
                <c:pt idx="9">
                  <c:v>0.02</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0.25</c:v>
                </c:pt>
                <c:pt idx="2">
                  <c:v>#N/A</c:v>
                </c:pt>
                <c:pt idx="3">
                  <c:v>0.16</c:v>
                </c:pt>
                <c:pt idx="4">
                  <c:v>#N/A</c:v>
                </c:pt>
                <c:pt idx="5">
                  <c:v>0.14000000000000001</c:v>
                </c:pt>
                <c:pt idx="6">
                  <c:v>#N/A</c:v>
                </c:pt>
                <c:pt idx="7">
                  <c:v>0.13</c:v>
                </c:pt>
                <c:pt idx="8">
                  <c:v>#N/A</c:v>
                </c:pt>
                <c:pt idx="9">
                  <c:v>0.87</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0.92</c:v>
                </c:pt>
                <c:pt idx="2">
                  <c:v>#N/A</c:v>
                </c:pt>
                <c:pt idx="3">
                  <c:v>0.65</c:v>
                </c:pt>
                <c:pt idx="4">
                  <c:v>#N/A</c:v>
                </c:pt>
                <c:pt idx="5">
                  <c:v>0.69</c:v>
                </c:pt>
                <c:pt idx="6">
                  <c:v>#N/A</c:v>
                </c:pt>
                <c:pt idx="7">
                  <c:v>0.5</c:v>
                </c:pt>
                <c:pt idx="8">
                  <c:v>#N/A</c:v>
                </c:pt>
                <c:pt idx="9">
                  <c:v>1.01</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0.09</c:v>
                </c:pt>
                <c:pt idx="2">
                  <c:v>#N/A</c:v>
                </c:pt>
                <c:pt idx="3">
                  <c:v>0.81</c:v>
                </c:pt>
                <c:pt idx="4">
                  <c:v>#N/A</c:v>
                </c:pt>
                <c:pt idx="5">
                  <c:v>0.6</c:v>
                </c:pt>
                <c:pt idx="6">
                  <c:v>#N/A</c:v>
                </c:pt>
                <c:pt idx="7">
                  <c:v>1.1399999999999999</c:v>
                </c:pt>
                <c:pt idx="8">
                  <c:v>#N/A</c:v>
                </c:pt>
                <c:pt idx="9">
                  <c:v>1.43</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5.96</c:v>
                </c:pt>
                <c:pt idx="2">
                  <c:v>#N/A</c:v>
                </c:pt>
                <c:pt idx="3">
                  <c:v>6.2</c:v>
                </c:pt>
                <c:pt idx="4">
                  <c:v>#N/A</c:v>
                </c:pt>
                <c:pt idx="5">
                  <c:v>5.56</c:v>
                </c:pt>
                <c:pt idx="6">
                  <c:v>#N/A</c:v>
                </c:pt>
                <c:pt idx="7">
                  <c:v>5.17</c:v>
                </c:pt>
                <c:pt idx="8">
                  <c:v>#N/A</c:v>
                </c:pt>
                <c:pt idx="9">
                  <c:v>4.6500000000000004</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10.28</c:v>
                </c:pt>
                <c:pt idx="2">
                  <c:v>#N/A</c:v>
                </c:pt>
                <c:pt idx="3">
                  <c:v>10.67</c:v>
                </c:pt>
                <c:pt idx="4">
                  <c:v>#N/A</c:v>
                </c:pt>
                <c:pt idx="5">
                  <c:v>11.32</c:v>
                </c:pt>
                <c:pt idx="6">
                  <c:v>#N/A</c:v>
                </c:pt>
                <c:pt idx="7">
                  <c:v>11.04</c:v>
                </c:pt>
                <c:pt idx="8">
                  <c:v>#N/A</c:v>
                </c:pt>
                <c:pt idx="9">
                  <c:v>10.57</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48453248"/>
        <c:axId val="149688320"/>
      </c:barChart>
      <c:catAx>
        <c:axId val="148453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9688320"/>
        <c:crosses val="autoZero"/>
        <c:auto val="1"/>
        <c:lblAlgn val="ctr"/>
        <c:lblOffset val="100"/>
        <c:tickLblSkip val="1"/>
        <c:tickMarkSkip val="1"/>
        <c:noMultiLvlLbl val="0"/>
      </c:catAx>
      <c:valAx>
        <c:axId val="1496883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84532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1995</c:v>
                </c:pt>
                <c:pt idx="5">
                  <c:v>2077</c:v>
                </c:pt>
                <c:pt idx="8">
                  <c:v>2048</c:v>
                </c:pt>
                <c:pt idx="11">
                  <c:v>1817</c:v>
                </c:pt>
                <c:pt idx="14">
                  <c:v>1935</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226</c:v>
                </c:pt>
                <c:pt idx="3">
                  <c:v>177</c:v>
                </c:pt>
                <c:pt idx="6">
                  <c:v>208</c:v>
                </c:pt>
                <c:pt idx="9">
                  <c:v>151</c:v>
                </c:pt>
                <c:pt idx="12">
                  <c:v>125</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590</c:v>
                </c:pt>
                <c:pt idx="3">
                  <c:v>503</c:v>
                </c:pt>
                <c:pt idx="6">
                  <c:v>462</c:v>
                </c:pt>
                <c:pt idx="9">
                  <c:v>480</c:v>
                </c:pt>
                <c:pt idx="12">
                  <c:v>477</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1811</c:v>
                </c:pt>
                <c:pt idx="3">
                  <c:v>1806</c:v>
                </c:pt>
                <c:pt idx="6">
                  <c:v>1736</c:v>
                </c:pt>
                <c:pt idx="9">
                  <c:v>1770</c:v>
                </c:pt>
                <c:pt idx="12">
                  <c:v>1749</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66315520"/>
        <c:axId val="1663486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632</c:v>
                </c:pt>
                <c:pt idx="2">
                  <c:v>#N/A</c:v>
                </c:pt>
                <c:pt idx="3">
                  <c:v>#N/A</c:v>
                </c:pt>
                <c:pt idx="4">
                  <c:v>409</c:v>
                </c:pt>
                <c:pt idx="5">
                  <c:v>#N/A</c:v>
                </c:pt>
                <c:pt idx="6">
                  <c:v>#N/A</c:v>
                </c:pt>
                <c:pt idx="7">
                  <c:v>358</c:v>
                </c:pt>
                <c:pt idx="8">
                  <c:v>#N/A</c:v>
                </c:pt>
                <c:pt idx="9">
                  <c:v>#N/A</c:v>
                </c:pt>
                <c:pt idx="10">
                  <c:v>584</c:v>
                </c:pt>
                <c:pt idx="11">
                  <c:v>#N/A</c:v>
                </c:pt>
                <c:pt idx="12">
                  <c:v>#N/A</c:v>
                </c:pt>
                <c:pt idx="13">
                  <c:v>416</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66315520"/>
        <c:axId val="166348672"/>
      </c:lineChart>
      <c:catAx>
        <c:axId val="166315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6348672"/>
        <c:crosses val="autoZero"/>
        <c:auto val="1"/>
        <c:lblAlgn val="ctr"/>
        <c:lblOffset val="100"/>
        <c:tickLblSkip val="1"/>
        <c:tickMarkSkip val="1"/>
        <c:noMultiLvlLbl val="0"/>
      </c:catAx>
      <c:valAx>
        <c:axId val="1663486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6315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16786</c:v>
                </c:pt>
                <c:pt idx="5">
                  <c:v>17478</c:v>
                </c:pt>
                <c:pt idx="8">
                  <c:v>17368</c:v>
                </c:pt>
                <c:pt idx="11">
                  <c:v>17105</c:v>
                </c:pt>
                <c:pt idx="14">
                  <c:v>17245</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5610</c:v>
                </c:pt>
                <c:pt idx="5">
                  <c:v>5556</c:v>
                </c:pt>
                <c:pt idx="8">
                  <c:v>5707</c:v>
                </c:pt>
                <c:pt idx="11">
                  <c:v>5598</c:v>
                </c:pt>
                <c:pt idx="14">
                  <c:v>5734</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4148</c:v>
                </c:pt>
                <c:pt idx="5">
                  <c:v>4128</c:v>
                </c:pt>
                <c:pt idx="8">
                  <c:v>4421</c:v>
                </c:pt>
                <c:pt idx="11">
                  <c:v>4445</c:v>
                </c:pt>
                <c:pt idx="14">
                  <c:v>4478</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1271</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2466</c:v>
                </c:pt>
                <c:pt idx="3">
                  <c:v>2579</c:v>
                </c:pt>
                <c:pt idx="6">
                  <c:v>2852</c:v>
                </c:pt>
                <c:pt idx="9">
                  <c:v>2328</c:v>
                </c:pt>
                <c:pt idx="12">
                  <c:v>2673</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1102</c:v>
                </c:pt>
                <c:pt idx="3">
                  <c:v>2028</c:v>
                </c:pt>
                <c:pt idx="6">
                  <c:v>1747</c:v>
                </c:pt>
                <c:pt idx="9">
                  <c:v>1137</c:v>
                </c:pt>
                <c:pt idx="12">
                  <c:v>937</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6550</c:v>
                </c:pt>
                <c:pt idx="3">
                  <c:v>6060</c:v>
                </c:pt>
                <c:pt idx="6">
                  <c:v>5770</c:v>
                </c:pt>
                <c:pt idx="9">
                  <c:v>5622</c:v>
                </c:pt>
                <c:pt idx="12">
                  <c:v>5726</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1154</c:v>
                </c:pt>
                <c:pt idx="6">
                  <c:v>838</c:v>
                </c:pt>
                <c:pt idx="9">
                  <c:v>485</c:v>
                </c:pt>
                <c:pt idx="12">
                  <c:v>301</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17393</c:v>
                </c:pt>
                <c:pt idx="3">
                  <c:v>17641</c:v>
                </c:pt>
                <c:pt idx="6">
                  <c:v>17781</c:v>
                </c:pt>
                <c:pt idx="9">
                  <c:v>17704</c:v>
                </c:pt>
                <c:pt idx="12">
                  <c:v>17562</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66809600"/>
        <c:axId val="1668200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2237</c:v>
                </c:pt>
                <c:pt idx="2">
                  <c:v>#N/A</c:v>
                </c:pt>
                <c:pt idx="3">
                  <c:v>#N/A</c:v>
                </c:pt>
                <c:pt idx="4">
                  <c:v>2300</c:v>
                </c:pt>
                <c:pt idx="5">
                  <c:v>#N/A</c:v>
                </c:pt>
                <c:pt idx="6">
                  <c:v>#N/A</c:v>
                </c:pt>
                <c:pt idx="7">
                  <c:v>1492</c:v>
                </c:pt>
                <c:pt idx="8">
                  <c:v>#N/A</c:v>
                </c:pt>
                <c:pt idx="9">
                  <c:v>#N/A</c:v>
                </c:pt>
                <c:pt idx="10">
                  <c:v>128</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66809600"/>
        <c:axId val="166820096"/>
      </c:lineChart>
      <c:catAx>
        <c:axId val="166809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6820096"/>
        <c:crosses val="autoZero"/>
        <c:auto val="1"/>
        <c:lblAlgn val="ctr"/>
        <c:lblOffset val="100"/>
        <c:tickLblSkip val="1"/>
        <c:tickMarkSkip val="1"/>
        <c:noMultiLvlLbl val="0"/>
      </c:catAx>
      <c:valAx>
        <c:axId val="1668200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6809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{8537275D-8EB2-4281-9305-90F40A57BA7B}</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32B7-40FC-8141-8EAAC21E6DF2}"/>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{78B8268D-6F60-4624-9B40-AFB3743CA212}</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32B7-40FC-8141-8EAAC21E6DF2}"/>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{CCAA0886-3AA0-42B6-BF11-5BD64399DE87}</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32B7-40FC-8141-8EAAC21E6DF2}"/>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{90B0101E-3C15-46CC-AF2A-E51E5CF221D2}</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32B7-40FC-8141-8EAAC21E6DF2}"/>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{B2D20BFF-0240-49C0-A7C9-BA447EA8FB1C}</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32B7-40FC-8141-8EAAC21E6DF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32B7-40FC-8141-8EAAC21E6DF2}"/>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{899765CD-E867-4228-BB99-DF27F9D25220}</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32B7-40FC-8141-8EAAC21E6DF2}"/>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{028A0934-8644-4157-BD0D-6ABB392AA3EC}</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32B7-40FC-8141-8EAAC21E6DF2}"/>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{F3826D44-D284-4845-A964-14E37B9012B7}</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32B7-40FC-8141-8EAAC21E6DF2}"/>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{DFE1A056-F2BA-4319-AE93-C002A33656DE}</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32B7-40FC-8141-8EAAC21E6DF2}"/>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{4107523C-9182-4FFD-9C23-13C9F6B93FF0}</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32B7-40FC-8141-8EAAC21E6DF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32B7-40FC-8141-8EAAC21E6DF2}"/>
            </c:ext>
          </c:extLst>
        </c:ser>
        <c:dLbls>
          <c:showLegendKey val="0"/>
          <c:showVal val="0"/>
          <c:showCatName val="0"/>
          <c:showSerName val="0"/>
          <c:showPercent val="0"/>
          <c:showBubbleSize val="0"/>
        </c:dLbls>
        <c:axId val="72836608"/>
        <c:axId val="72838528"/>
      </c:scatterChart>
      <c:valAx>
        <c:axId val="7283660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838528"/>
        <c:crosses val="autoZero"/>
        <c:crossBetween val="midCat"/>
      </c:valAx>
      <c:valAx>
        <c:axId val="7283852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8366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{98CBA9CB-467D-4FDA-9E78-F5B446C53A33}</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3AF0-493F-A7E2-7E290A6ED244}"/>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{8EC16C67-6895-4791-A644-D220561F5FC9}</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3AF0-493F-A7E2-7E290A6ED244}"/>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{127BAECE-EDA4-438F-9A7F-ABED2CD48821}</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3AF0-493F-A7E2-7E290A6ED244}"/>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{A98FB6C3-086B-46CA-9AF3-666D5C681993}</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3AF0-493F-A7E2-7E290A6ED244}"/>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{C564A55F-D58A-4158-82EB-524C1AD1F182}</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3AF0-493F-A7E2-7E290A6ED24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5.6</c:v>
                </c:pt>
                <c:pt idx="1">
                  <c:v>4.5999999999999996</c:v>
                </c:pt>
                <c:pt idx="2">
                  <c:v>3.6</c:v>
                </c:pt>
                <c:pt idx="3">
                  <c:v>3.4</c:v>
                </c:pt>
                <c:pt idx="4">
                  <c:v>3.4</c:v>
                </c:pt>
              </c:numCache>
            </c:numRef>
          </c:xVal>
          <c:yVal>
            <c:numRef>
              <c:f>公会計指標分析・財政指標組合せ分析表!$K$73:$O$73</c:f>
              <c:numCache>
                <c:formatCode>#,##0.0;"▲ "#,##0.0</c:formatCode>
                <c:ptCount val="5"/>
                <c:pt idx="0">
                  <c:v>17.7</c:v>
                </c:pt>
                <c:pt idx="1">
                  <c:v>18</c:v>
                </c:pt>
                <c:pt idx="2">
                  <c:v>11.8</c:v>
                </c:pt>
                <c:pt idx="3">
                  <c:v>0.9</c:v>
                </c:pt>
              </c:numCache>
            </c:numRef>
          </c:yVal>
          <c:smooth val="0"/>
          <c:extLst>
            <c:ext xmlns:c16="http://schemas.microsoft.com/office/drawing/2014/chart" uri="{C3380CC4-5D6E-409C-BE32-E72D297353CC}">
              <c16:uniqueId val="{00000005-3AF0-493F-A7E2-7E290A6ED244}"/>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{FAE2DFA7-3786-4E73-9893-0F900FCC25E6}</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3AF0-493F-A7E2-7E290A6ED244}"/>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{E7A96102-08BE-4F74-916B-AE628524C916}</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3AF0-493F-A7E2-7E290A6ED244}"/>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{E44C4F7C-E2C9-4FF5-8B94-C37B12D9142D}</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3AF0-493F-A7E2-7E290A6ED244}"/>
                </c:ext>
              </c:extLst>
            </c:dLbl>
            <c:dLbl>
              <c:idx val="3"/>
              <c:layout>
                <c:manualLayout>
                  <c:x val="-2.3533864012552533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{334B99EE-EC83-4485-8408-C41AE1D0D840}</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3AF0-493F-A7E2-7E290A6ED244}"/>
                </c:ext>
              </c:extLst>
            </c:dLbl>
            <c:dLbl>
              <c:idx val="4"/>
              <c:layout>
                <c:manualLayout>
                  <c:x val="-3.9877060511075035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{9CED40F0-7B31-4AA3-BAFD-6F8DD3135826}</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3AF0-493F-A7E2-7E290A6ED24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7</c:v>
                </c:pt>
                <c:pt idx="4">
                  <c:v>6.9</c:v>
                </c:pt>
              </c:numCache>
            </c:numRef>
          </c:xVal>
          <c:yVal>
            <c:numRef>
              <c:f>公会計指標分析・財政指標組合せ分析表!$K$77:$O$77</c:f>
              <c:numCache>
                <c:formatCode>#,##0.0;"▲ "#,##0.0</c:formatCode>
                <c:ptCount val="5"/>
                <c:pt idx="0">
                  <c:v>58.2</c:v>
                </c:pt>
                <c:pt idx="1">
                  <c:v>50.3</c:v>
                </c:pt>
                <c:pt idx="2">
                  <c:v>45.9</c:v>
                </c:pt>
                <c:pt idx="3">
                  <c:v>33.6</c:v>
                </c:pt>
                <c:pt idx="4">
                  <c:v>35.299999999999997</c:v>
                </c:pt>
              </c:numCache>
            </c:numRef>
          </c:yVal>
          <c:smooth val="0"/>
          <c:extLst>
            <c:ext xmlns:c16="http://schemas.microsoft.com/office/drawing/2014/chart" uri="{C3380CC4-5D6E-409C-BE32-E72D297353CC}">
              <c16:uniqueId val="{0000000B-3AF0-493F-A7E2-7E290A6ED244}"/>
            </c:ext>
          </c:extLst>
        </c:ser>
        <c:dLbls>
          <c:showLegendKey val="0"/>
          <c:showVal val="0"/>
          <c:showCatName val="0"/>
          <c:showSerName val="0"/>
          <c:showPercent val="0"/>
          <c:showBubbleSize val="0"/>
        </c:dLbls>
        <c:axId val="72770688"/>
        <c:axId val="72772608"/>
      </c:scatterChart>
      <c:valAx>
        <c:axId val="72770688"/>
        <c:scaling>
          <c:orientation val="minMax"/>
          <c:max val="10.9"/>
          <c:min val="2.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772608"/>
        <c:crosses val="autoZero"/>
        <c:crossBetween val="midCat"/>
      </c:valAx>
      <c:valAx>
        <c:axId val="72772608"/>
        <c:scaling>
          <c:orientation val="minMax"/>
          <c:max val="68"/>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770688"/>
        <c:crosses val="autoZero"/>
        <c:crossBetween val="midCat"/>
        <c:majorUnit val="6"/>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愛知県尾張旭市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・元利償還金</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過去の高金利及び大型事業の地方債の償還が進んだこと、また、新発債の抑制に努めていたため、概ね減少傾向である。</a:t>
          </a:r>
          <a:r>
            <a:rPr kumimoji="1" lang="en-US" altLang="ja-JP" sz="1050">
              <a:latin typeface="ＭＳ ゴシック" pitchFamily="49" charset="-128"/>
              <a:ea typeface="ＭＳ ゴシック" pitchFamily="49" charset="-128"/>
            </a:rPr>
            <a:t>28</a:t>
          </a:r>
          <a:r>
            <a:rPr kumimoji="1" lang="ja-JP" altLang="en-US" sz="1050">
              <a:latin typeface="ＭＳ ゴシック" pitchFamily="49" charset="-128"/>
              <a:ea typeface="ＭＳ ゴシック" pitchFamily="49" charset="-128"/>
            </a:rPr>
            <a:t>年度は、</a:t>
          </a:r>
          <a:r>
            <a:rPr kumimoji="1" lang="en-US" altLang="ja-JP" sz="1050">
              <a:latin typeface="ＭＳ ゴシック" pitchFamily="49" charset="-128"/>
              <a:ea typeface="ＭＳ ゴシック" pitchFamily="49" charset="-128"/>
            </a:rPr>
            <a:t>21</a:t>
          </a:r>
          <a:r>
            <a:rPr kumimoji="1" lang="ja-JP" altLang="en-US" sz="1050">
              <a:latin typeface="ＭＳ ゴシック" pitchFamily="49" charset="-128"/>
              <a:ea typeface="ＭＳ ゴシック" pitchFamily="49" charset="-128"/>
            </a:rPr>
            <a:t>年度及び</a:t>
          </a:r>
          <a:r>
            <a:rPr kumimoji="1" lang="en-US" altLang="ja-JP" sz="1050">
              <a:latin typeface="ＭＳ ゴシック" pitchFamily="49" charset="-128"/>
              <a:ea typeface="ＭＳ ゴシック" pitchFamily="49" charset="-128"/>
            </a:rPr>
            <a:t>22</a:t>
          </a:r>
          <a:r>
            <a:rPr kumimoji="1" lang="ja-JP" altLang="en-US" sz="1050">
              <a:latin typeface="ＭＳ ゴシック" pitchFamily="49" charset="-128"/>
              <a:ea typeface="ＭＳ ゴシック" pitchFamily="49" charset="-128"/>
            </a:rPr>
            <a:t>年度借り入れの一般事業債（土地開発公社経営健全化事業）について、低利率へ借換し、今後の償還額の削減に努めている。</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・公営企業の元利償還金に対する繰入金</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主なものは下水道事業の準元利償還金である。分流式下水道等に要する繰出額が減少したため、減少した。</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・組合等が起こした地方債の元利償還金に対する負担金等</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尾張東部衛生組合の元利償還金への充当が減少したため、昨年より減少した。</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・実質公債費比率の分子</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元利償還金等の減少及び公債費等の基準財政需要額算入見込額の増加により、減少した。元利償還金及び準元利償還金の変動に伴い、概ね</a:t>
          </a:r>
          <a:r>
            <a:rPr kumimoji="1" lang="en-US" altLang="ja-JP" sz="1050">
              <a:latin typeface="ＭＳ ゴシック" pitchFamily="49" charset="-128"/>
              <a:ea typeface="ＭＳ ゴシック" pitchFamily="49" charset="-128"/>
            </a:rPr>
            <a:t>300</a:t>
          </a:r>
          <a:r>
            <a:rPr kumimoji="1" lang="ja-JP" altLang="en-US" sz="1050">
              <a:latin typeface="ＭＳ ゴシック" pitchFamily="49" charset="-128"/>
              <a:ea typeface="ＭＳ ゴシック" pitchFamily="49" charset="-128"/>
            </a:rPr>
            <a:t>～</a:t>
          </a:r>
          <a:r>
            <a:rPr kumimoji="1" lang="en-US" altLang="ja-JP" sz="1050">
              <a:latin typeface="ＭＳ ゴシック" pitchFamily="49" charset="-128"/>
              <a:ea typeface="ＭＳ ゴシック" pitchFamily="49" charset="-128"/>
            </a:rPr>
            <a:t>600</a:t>
          </a:r>
          <a:r>
            <a:rPr kumimoji="1" lang="ja-JP" altLang="en-US" sz="1050">
              <a:latin typeface="ＭＳ ゴシック" pitchFamily="49" charset="-128"/>
              <a:ea typeface="ＭＳ ゴシック" pitchFamily="49" charset="-128"/>
            </a:rPr>
            <a:t>万円前後の間を推移している。</a:t>
          </a:r>
          <a:endParaRPr kumimoji="1" lang="en-US" altLang="ja-JP" sz="105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愛知県尾張旭市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・一般会計等に係る地方債の現在高</a:t>
          </a:r>
          <a:endParaRPr kumimoji="1" lang="en-US" altLang="ja-JP" sz="1100">
            <a:latin typeface="ＭＳ ゴシック" pitchFamily="49" charset="-128"/>
            <a:ea typeface="ＭＳ ゴシック" pitchFamily="49" charset="-128"/>
          </a:endParaRPr>
        </a:p>
        <a:p>
          <a:r>
            <a:rPr kumimoji="1" lang="ja-JP" altLang="ja-JP" sz="1100">
              <a:solidFill>
                <a:schemeClr val="dk1"/>
              </a:solidFill>
              <a:effectLst/>
              <a:latin typeface="+mn-lt"/>
              <a:ea typeface="+mn-ea"/>
              <a:cs typeface="+mn-cs"/>
            </a:rPr>
            <a:t>大型事業の地方債の償還が進んだこと、また、新発債の抑制に努めていた</a:t>
          </a:r>
          <a:r>
            <a:rPr kumimoji="1" lang="ja-JP" altLang="en-US" sz="1100">
              <a:solidFill>
                <a:schemeClr val="dk1"/>
              </a:solidFill>
              <a:effectLst/>
              <a:latin typeface="+mn-lt"/>
              <a:ea typeface="+mn-ea"/>
              <a:cs typeface="+mn-cs"/>
            </a:rPr>
            <a:t>ことから減少したが、今後は大型事業の実施に伴う地方債の発行が見込まれるため、増加が予想される。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・債務負担行為に基づく支出予定額</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土地開発公社の経営健全化計画に伴い、公社保有地の処分が進み、債務負担額が減少した。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・公営企業債等繰入見込額</a:t>
          </a:r>
          <a:endParaRPr kumimoji="1" lang="en-US" altLang="ja-JP" sz="1100">
            <a:solidFill>
              <a:schemeClr val="dk1"/>
            </a:solidFill>
            <a:effectLst/>
            <a:latin typeface="+mn-lt"/>
            <a:ea typeface="+mn-ea"/>
            <a:cs typeface="+mn-cs"/>
          </a:endParaRPr>
        </a:p>
        <a:p>
          <a:r>
            <a:rPr kumimoji="1" lang="ja-JP" altLang="en-US" sz="1100">
              <a:latin typeface="ＭＳ ゴシック" pitchFamily="49" charset="-128"/>
              <a:ea typeface="ＭＳ ゴシック" pitchFamily="49" charset="-128"/>
            </a:rPr>
            <a:t>建設改良費の増加に伴う公共下水道事業債の新発債の増加により、増加した。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・組合等負担等見込額</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主なものは公立陶生病院の準元利償還金であり、算入率が減少したため、減少した。なお、</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年度については、尾張東部衛生組合分が全て償還済みとなったことにより、公立陶生病院分のみとなっている。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・基準財政需要額算入見込額</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今後も普通交付税の基準財政需要額に算入される地方債を活用し、充当可能財源を確保するよう努める。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72</xdr:row>
      <xdr:rowOff>0</xdr:rowOff>
    </xdr:from>
    <xdr:to>
      <xdr:col>15</xdr:col>
      <xdr:colOff>0</xdr:colOff>
      <xdr:row>74</xdr:row>
      <xdr:rowOff>0</xdr:rowOff>
    </xdr:to>
    <xdr:sp macro="" textlink="">
      <xdr:nvSpPr>
        <xdr:cNvPr id="4" name="正方形/長方形 3"/>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5" name="正方形/長方形 4"/>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6" name="正方形/長方形 5"/>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7" name="正方形/長方形 6"/>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8" name="正方形/長方形 7"/>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愛知県尾張旭市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9" name="正方形/長方形 8"/>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0" name="正方形/長方形 9"/>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1" name="正方形/長方形 10"/>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2" name="正方形/長方形 11"/>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3" name="正方形/長方形 12"/>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4" name="正方形/長方形 13"/>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83,033
81,849
21.03
23,712,668
22,944,050
684,650
14,651,194
17,561,671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5" name="正方形/長方形 14"/>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6" name="正方形/長方形 15"/>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7" name="正方形/長方形 16"/>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3.4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8" name="正方形/長方形 17"/>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9" name="正方形/長方形 18"/>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0" name="正方形/長方形 19"/>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1" name="角丸四角形 20"/>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2" name="正方形/長方形 21"/>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3" name="正方形/長方形 22"/>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7" name="テキスト ボックス 2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8" name="テキスト ボックス 2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9" name="テキスト ボックス 2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0" name="テキスト ボックス 29"/>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1" name="正方形/長方形 3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2" name="正方形/長方形 3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3" name="正方形/長方形 3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4" name="正方形/長方形 3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5" name="正方形/長方形 3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6" name="正方形/長方形 3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7" name="正方形/長方形 3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8" name="正方形/長方形 3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9" name="正方形/長方形 3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0" name="正方形/長方形 3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1" name="正方形/長方形 4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2" name="正方形/長方形 4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3" name="テキスト ボックス 4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4" name="正方形/長方形 43"/>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5" name="正方形/長方形 4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6" name="正方形/長方形 4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7" name="正方形/長方形 46"/>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8" name="正方形/長方形 4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9" name="正方形/長方形 4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0" name="正方形/長方形 4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1" name="テキスト ボックス 5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2" name="正方形/長方形 51"/>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3" name="正方形/長方形 5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4" name="正方形/長方形 5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5" name="正方形/長方形 54"/>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6" name="正方形/長方形 55"/>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7" name="テキスト ボックス 5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8" name="テキスト ボックス 5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愛知県尾張旭市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83,033
81,849
21.03
23,712,668
22,944,050
684,650
14,651,194
17,561,671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愛知県尾張旭市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83,033
81,849
21.03
23,712,668
22,944,050
684,650
14,651,194
17,561,671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愛知県尾張旭市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83,033
81,849
21.03
23,712,668
22,944,050
684,650
14,651,194
17,561,671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財政力指数は、類似団体内平均、全国市町村平均を大きく上回っている。</a:t>
          </a:r>
          <a:endParaRPr kumimoji="1" lang="en-US" altLang="ja-JP" sz="1100">
            <a:latin typeface="ＭＳ Ｐゴシック"/>
          </a:endParaRPr>
        </a:p>
        <a:p>
          <a:r>
            <a:rPr kumimoji="1" lang="ja-JP" altLang="en-US" sz="1100">
              <a:latin typeface="ＭＳ Ｐゴシック"/>
            </a:rPr>
            <a:t>２８年度は基準財政需要額が微増、基準財政収入額が微減し、単年度における財政力指数は、昨年度の数値より下回ったものの、２５年度の単年度の財政力指数より数値が上回っていたため、２６年度から２８年度までの３ヵ年平均の財政力指数では昨年度の数値を上回った。</a:t>
          </a:r>
          <a:endParaRPr kumimoji="1" lang="en-US" altLang="ja-JP" sz="1100">
            <a:latin typeface="ＭＳ Ｐゴシック"/>
          </a:endParaRPr>
        </a:p>
        <a:p>
          <a:r>
            <a:rPr kumimoji="1" lang="ja-JP" altLang="en-US" sz="1100">
              <a:latin typeface="ＭＳ Ｐゴシック"/>
            </a:rPr>
            <a:t>基準財政需要額において、引き続き社会福祉費や高齢者保健福祉費が増加し、厳しい財政状況が続くと見込まれるため、歳入確保を中心とした財政基盤の強化と行財政運営の効率化に努める。</a:t>
          </a:r>
          <a:endParaRPr kumimoji="1" lang="en-US" altLang="ja-JP" sz="1100">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115570</xdr:rowOff>
    </xdr:from>
    <xdr:to>
      <xdr:col>7</xdr:col>
      <xdr:colOff>152400</xdr:colOff>
      <xdr:row>45</xdr:row>
      <xdr:rowOff>41910</xdr:rowOff>
    </xdr:to>
    <xdr:cxnSp macro="">
      <xdr:nvCxnSpPr>
        <xdr:cNvPr id="61" name="直線コネクタ 60"/>
        <xdr:cNvCxnSpPr/>
      </xdr:nvCxnSpPr>
      <xdr:spPr>
        <a:xfrm flipV="1">
          <a:off x="4953000" y="6116320"/>
          <a:ext cx="0" cy="16408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30497</xdr:rowOff>
    </xdr:from>
    <xdr:ext cx="762000" cy="259045"/>
    <xdr:sp macro="" textlink="">
      <xdr:nvSpPr>
        <xdr:cNvPr id="64"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7</xdr:col>
      <xdr:colOff>63500</xdr:colOff>
      <xdr:row>35</xdr:row>
      <xdr:rowOff>115570</xdr:rowOff>
    </xdr:from>
    <xdr:to>
      <xdr:col>7</xdr:col>
      <xdr:colOff>241300</xdr:colOff>
      <xdr:row>35</xdr:row>
      <xdr:rowOff>115570</xdr:rowOff>
    </xdr:to>
    <xdr:cxnSp macro="">
      <xdr:nvCxnSpPr>
        <xdr:cNvPr id="65" name="直線コネクタ 64"/>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37</xdr:row>
      <xdr:rowOff>86360</xdr:rowOff>
    </xdr:from>
    <xdr:to>
      <xdr:col>7</xdr:col>
      <xdr:colOff>152400</xdr:colOff>
      <xdr:row>37</xdr:row>
      <xdr:rowOff>110490</xdr:rowOff>
    </xdr:to>
    <xdr:cxnSp macro="">
      <xdr:nvCxnSpPr>
        <xdr:cNvPr id="66" name="直線コネクタ 65"/>
        <xdr:cNvCxnSpPr/>
      </xdr:nvCxnSpPr>
      <xdr:spPr>
        <a:xfrm flipV="1">
          <a:off x="4114800" y="643001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17</xdr:rowOff>
    </xdr:from>
    <xdr:ext cx="762000" cy="259045"/>
    <xdr:sp macro="" textlink="">
      <xdr:nvSpPr>
        <xdr:cNvPr id="67" name="財政力平均値テキスト"/>
        <xdr:cNvSpPr txBox="1"/>
      </xdr:nvSpPr>
      <xdr:spPr>
        <a:xfrm>
          <a:off x="5041900" y="685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27940</xdr:rowOff>
    </xdr:from>
    <xdr:to>
      <xdr:col>7</xdr:col>
      <xdr:colOff>203200</xdr:colOff>
      <xdr:row>40</xdr:row>
      <xdr:rowOff>129540</xdr:rowOff>
    </xdr:to>
    <xdr:sp macro="" textlink="">
      <xdr:nvSpPr>
        <xdr:cNvPr id="68" name="フローチャート : 判断 67"/>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37</xdr:row>
      <xdr:rowOff>110490</xdr:rowOff>
    </xdr:from>
    <xdr:to>
      <xdr:col>6</xdr:col>
      <xdr:colOff>0</xdr:colOff>
      <xdr:row>37</xdr:row>
      <xdr:rowOff>158750</xdr:rowOff>
    </xdr:to>
    <xdr:cxnSp macro="">
      <xdr:nvCxnSpPr>
        <xdr:cNvPr id="69" name="直線コネクタ 68"/>
        <xdr:cNvCxnSpPr/>
      </xdr:nvCxnSpPr>
      <xdr:spPr>
        <a:xfrm flipV="1">
          <a:off x="3225800" y="64541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52070</xdr:rowOff>
    </xdr:from>
    <xdr:to>
      <xdr:col>6</xdr:col>
      <xdr:colOff>50800</xdr:colOff>
      <xdr:row>40</xdr:row>
      <xdr:rowOff>153670</xdr:rowOff>
    </xdr:to>
    <xdr:sp macro="" textlink="">
      <xdr:nvSpPr>
        <xdr:cNvPr id="70" name="フローチャート : 判断 69"/>
        <xdr:cNvSpPr/>
      </xdr:nvSpPr>
      <xdr:spPr>
        <a:xfrm>
          <a:off x="4064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138447</xdr:rowOff>
    </xdr:from>
    <xdr:ext cx="736600" cy="259045"/>
    <xdr:sp macro="" textlink="">
      <xdr:nvSpPr>
        <xdr:cNvPr id="71" name="テキスト ボックス 70"/>
        <xdr:cNvSpPr txBox="1"/>
      </xdr:nvSpPr>
      <xdr:spPr>
        <a:xfrm>
          <a:off x="3733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3</xdr:col>
      <xdr:colOff>279400</xdr:colOff>
      <xdr:row>37</xdr:row>
      <xdr:rowOff>158750</xdr:rowOff>
    </xdr:from>
    <xdr:to>
      <xdr:col>4</xdr:col>
      <xdr:colOff>482600</xdr:colOff>
      <xdr:row>37</xdr:row>
      <xdr:rowOff>158750</xdr:rowOff>
    </xdr:to>
    <xdr:cxnSp macro="">
      <xdr:nvCxnSpPr>
        <xdr:cNvPr id="72" name="直線コネクタ 71"/>
        <xdr:cNvCxnSpPr/>
      </xdr:nvCxnSpPr>
      <xdr:spPr>
        <a:xfrm>
          <a:off x="2336800" y="6502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73660</xdr:rowOff>
    </xdr:from>
    <xdr:to>
      <xdr:col>4</xdr:col>
      <xdr:colOff>533400</xdr:colOff>
      <xdr:row>42</xdr:row>
      <xdr:rowOff>3810</xdr:rowOff>
    </xdr:to>
    <xdr:sp macro="" textlink="">
      <xdr:nvSpPr>
        <xdr:cNvPr id="73" name="フローチャート : 判断 72"/>
        <xdr:cNvSpPr/>
      </xdr:nvSpPr>
      <xdr:spPr>
        <a:xfrm>
          <a:off x="3175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160037</xdr:rowOff>
    </xdr:from>
    <xdr:ext cx="762000" cy="259045"/>
    <xdr:sp macro="" textlink="">
      <xdr:nvSpPr>
        <xdr:cNvPr id="74" name="テキスト ボックス 73"/>
        <xdr:cNvSpPr txBox="1"/>
      </xdr:nvSpPr>
      <xdr:spPr>
        <a:xfrm>
          <a:off x="2844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37</xdr:row>
      <xdr:rowOff>158750</xdr:rowOff>
    </xdr:from>
    <xdr:to>
      <xdr:col>3</xdr:col>
      <xdr:colOff>279400</xdr:colOff>
      <xdr:row>37</xdr:row>
      <xdr:rowOff>158750</xdr:rowOff>
    </xdr:to>
    <xdr:cxnSp macro="">
      <xdr:nvCxnSpPr>
        <xdr:cNvPr id="75" name="直線コネクタ 74"/>
        <xdr:cNvCxnSpPr/>
      </xdr:nvCxnSpPr>
      <xdr:spPr>
        <a:xfrm>
          <a:off x="1447800" y="6502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73660</xdr:rowOff>
    </xdr:from>
    <xdr:to>
      <xdr:col>3</xdr:col>
      <xdr:colOff>330200</xdr:colOff>
      <xdr:row>42</xdr:row>
      <xdr:rowOff>3810</xdr:rowOff>
    </xdr:to>
    <xdr:sp macro="" textlink="">
      <xdr:nvSpPr>
        <xdr:cNvPr id="76" name="フローチャート : 判断 75"/>
        <xdr:cNvSpPr/>
      </xdr:nvSpPr>
      <xdr:spPr>
        <a:xfrm>
          <a:off x="2286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160037</xdr:rowOff>
    </xdr:from>
    <xdr:ext cx="762000" cy="259045"/>
    <xdr:sp macro="" textlink="">
      <xdr:nvSpPr>
        <xdr:cNvPr id="77" name="テキスト ボックス 76"/>
        <xdr:cNvSpPr txBox="1"/>
      </xdr:nvSpPr>
      <xdr:spPr>
        <a:xfrm>
          <a:off x="1955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73660</xdr:rowOff>
    </xdr:from>
    <xdr:to>
      <xdr:col>2</xdr:col>
      <xdr:colOff>127000</xdr:colOff>
      <xdr:row>42</xdr:row>
      <xdr:rowOff>3810</xdr:rowOff>
    </xdr:to>
    <xdr:sp macro="" textlink="">
      <xdr:nvSpPr>
        <xdr:cNvPr id="78" name="フローチャート : 判断 77"/>
        <xdr:cNvSpPr/>
      </xdr:nvSpPr>
      <xdr:spPr>
        <a:xfrm>
          <a:off x="1397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160037</xdr:rowOff>
    </xdr:from>
    <xdr:ext cx="762000" cy="259045"/>
    <xdr:sp macro="" textlink="">
      <xdr:nvSpPr>
        <xdr:cNvPr id="79" name="テキスト ボックス 78"/>
        <xdr:cNvSpPr txBox="1"/>
      </xdr:nvSpPr>
      <xdr:spPr>
        <a:xfrm>
          <a:off x="1066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37</xdr:row>
      <xdr:rowOff>35560</xdr:rowOff>
    </xdr:from>
    <xdr:to>
      <xdr:col>7</xdr:col>
      <xdr:colOff>203200</xdr:colOff>
      <xdr:row>37</xdr:row>
      <xdr:rowOff>137160</xdr:rowOff>
    </xdr:to>
    <xdr:sp macro="" textlink="">
      <xdr:nvSpPr>
        <xdr:cNvPr id="85" name="円/楕円 84"/>
        <xdr:cNvSpPr/>
      </xdr:nvSpPr>
      <xdr:spPr>
        <a:xfrm>
          <a:off x="4902200" y="63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36</xdr:row>
      <xdr:rowOff>52087</xdr:rowOff>
    </xdr:from>
    <xdr:ext cx="762000" cy="259045"/>
    <xdr:sp macro="" textlink="">
      <xdr:nvSpPr>
        <xdr:cNvPr id="86" name="財政力該当値テキスト"/>
        <xdr:cNvSpPr txBox="1"/>
      </xdr:nvSpPr>
      <xdr:spPr>
        <a:xfrm>
          <a:off x="5041900" y="622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0.93</a:t>
          </a:r>
          <a:endParaRPr kumimoji="1" lang="ja-JP" altLang="en-US" sz="1000" b="1">
            <a:solidFill>
              <a:srgbClr val="FF0000"/>
            </a:solidFill>
            <a:latin typeface="ＭＳ Ｐゴシック"/>
          </a:endParaRPr>
        </a:p>
      </xdr:txBody>
    </xdr:sp>
    <xdr:clientData/>
  </xdr:oneCellAnchor>
  <xdr:twoCellAnchor>
    <xdr:from>
      <xdr:col>5</xdr:col>
      <xdr:colOff>635000</xdr:colOff>
      <xdr:row>37</xdr:row>
      <xdr:rowOff>59690</xdr:rowOff>
    </xdr:from>
    <xdr:to>
      <xdr:col>6</xdr:col>
      <xdr:colOff>50800</xdr:colOff>
      <xdr:row>37</xdr:row>
      <xdr:rowOff>161290</xdr:rowOff>
    </xdr:to>
    <xdr:sp macro="" textlink="">
      <xdr:nvSpPr>
        <xdr:cNvPr id="87" name="円/楕円 86"/>
        <xdr:cNvSpPr/>
      </xdr:nvSpPr>
      <xdr:spPr>
        <a:xfrm>
          <a:off x="40640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17</xdr:rowOff>
    </xdr:from>
    <xdr:ext cx="736600" cy="259045"/>
    <xdr:sp macro="" textlink="">
      <xdr:nvSpPr>
        <xdr:cNvPr id="88" name="テキスト ボックス 87"/>
        <xdr:cNvSpPr txBox="1"/>
      </xdr:nvSpPr>
      <xdr:spPr>
        <a:xfrm>
          <a:off x="3733800" y="617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0.92</a:t>
          </a:r>
          <a:endParaRPr kumimoji="1" lang="ja-JP" altLang="en-US" sz="1000" b="1">
            <a:solidFill>
              <a:srgbClr val="FF0000"/>
            </a:solidFill>
            <a:latin typeface="ＭＳ Ｐゴシック"/>
          </a:endParaRPr>
        </a:p>
      </xdr:txBody>
    </xdr:sp>
    <xdr:clientData/>
  </xdr:oneCellAnchor>
  <xdr:twoCellAnchor>
    <xdr:from>
      <xdr:col>4</xdr:col>
      <xdr:colOff>431800</xdr:colOff>
      <xdr:row>37</xdr:row>
      <xdr:rowOff>107950</xdr:rowOff>
    </xdr:from>
    <xdr:to>
      <xdr:col>4</xdr:col>
      <xdr:colOff>533400</xdr:colOff>
      <xdr:row>38</xdr:row>
      <xdr:rowOff>38100</xdr:rowOff>
    </xdr:to>
    <xdr:sp macro="" textlink="">
      <xdr:nvSpPr>
        <xdr:cNvPr id="89" name="円/楕円 88"/>
        <xdr:cNvSpPr/>
      </xdr:nvSpPr>
      <xdr:spPr>
        <a:xfrm>
          <a:off x="3175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48277</xdr:rowOff>
    </xdr:from>
    <xdr:ext cx="762000" cy="259045"/>
    <xdr:sp macro="" textlink="">
      <xdr:nvSpPr>
        <xdr:cNvPr id="90" name="テキスト ボックス 89"/>
        <xdr:cNvSpPr txBox="1"/>
      </xdr:nvSpPr>
      <xdr:spPr>
        <a:xfrm>
          <a:off x="2844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3</xdr:col>
      <xdr:colOff>228600</xdr:colOff>
      <xdr:row>37</xdr:row>
      <xdr:rowOff>107950</xdr:rowOff>
    </xdr:from>
    <xdr:to>
      <xdr:col>3</xdr:col>
      <xdr:colOff>330200</xdr:colOff>
      <xdr:row>38</xdr:row>
      <xdr:rowOff>38100</xdr:rowOff>
    </xdr:to>
    <xdr:sp macro="" textlink="">
      <xdr:nvSpPr>
        <xdr:cNvPr id="91" name="円/楕円 90"/>
        <xdr:cNvSpPr/>
      </xdr:nvSpPr>
      <xdr:spPr>
        <a:xfrm>
          <a:off x="2286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48277</xdr:rowOff>
    </xdr:from>
    <xdr:ext cx="762000" cy="259045"/>
    <xdr:sp macro="" textlink="">
      <xdr:nvSpPr>
        <xdr:cNvPr id="92" name="テキスト ボックス 91"/>
        <xdr:cNvSpPr txBox="1"/>
      </xdr:nvSpPr>
      <xdr:spPr>
        <a:xfrm>
          <a:off x="1955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2</xdr:col>
      <xdr:colOff>25400</xdr:colOff>
      <xdr:row>37</xdr:row>
      <xdr:rowOff>107950</xdr:rowOff>
    </xdr:from>
    <xdr:to>
      <xdr:col>2</xdr:col>
      <xdr:colOff>127000</xdr:colOff>
      <xdr:row>38</xdr:row>
      <xdr:rowOff>38100</xdr:rowOff>
    </xdr:to>
    <xdr:sp macro="" textlink="">
      <xdr:nvSpPr>
        <xdr:cNvPr id="93" name="円/楕円 92"/>
        <xdr:cNvSpPr/>
      </xdr:nvSpPr>
      <xdr:spPr>
        <a:xfrm>
          <a:off x="1397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48277</xdr:rowOff>
    </xdr:from>
    <xdr:ext cx="762000" cy="259045"/>
    <xdr:sp macro="" textlink="">
      <xdr:nvSpPr>
        <xdr:cNvPr id="94" name="テキスト ボックス 93"/>
        <xdr:cNvSpPr txBox="1"/>
      </xdr:nvSpPr>
      <xdr:spPr>
        <a:xfrm>
          <a:off x="1066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物件費の充当一般財源の減少などにより、経常収支比率は０．４ポイント改善した。</a:t>
          </a:r>
          <a:endParaRPr kumimoji="1" lang="en-US" altLang="ja-JP" sz="1100">
            <a:latin typeface="ＭＳ Ｐゴシック"/>
          </a:endParaRPr>
        </a:p>
        <a:p>
          <a:r>
            <a:rPr kumimoji="1" lang="ja-JP" altLang="en-US" sz="1100">
              <a:latin typeface="ＭＳ Ｐゴシック"/>
            </a:rPr>
            <a:t>しかしながら、依然として高率で推移しており、財政構造の硬直した状況が続いているため、ファシリティマネジネントによる施設再編の推進、事務事業の統廃合等による行政改革及び財政構造の健全化・弾力性の確保に努める。</a:t>
          </a:r>
          <a:endParaRPr kumimoji="1" lang="en-US" altLang="ja-JP" sz="1100">
            <a:latin typeface="ＭＳ Ｐゴシック"/>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1" name="直線コネクタ 110"/>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3" name="直線コネクタ 112"/>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5" name="直線コネクタ 114"/>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7" name="直線コネクタ 116"/>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105156</xdr:rowOff>
    </xdr:from>
    <xdr:to>
      <xdr:col>7</xdr:col>
      <xdr:colOff>152400</xdr:colOff>
      <xdr:row>65</xdr:row>
      <xdr:rowOff>162306</xdr:rowOff>
    </xdr:to>
    <xdr:cxnSp macro="">
      <xdr:nvCxnSpPr>
        <xdr:cNvPr id="122" name="直線コネクタ 121"/>
        <xdr:cNvCxnSpPr/>
      </xdr:nvCxnSpPr>
      <xdr:spPr>
        <a:xfrm flipV="1">
          <a:off x="4953000" y="10220706"/>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134383</xdr:rowOff>
    </xdr:from>
    <xdr:ext cx="762000" cy="259045"/>
    <xdr:sp macro="" textlink="">
      <xdr:nvSpPr>
        <xdr:cNvPr id="123" name="財政構造の弾力性最小値テキスト"/>
        <xdr:cNvSpPr txBox="1"/>
      </xdr:nvSpPr>
      <xdr:spPr>
        <a:xfrm>
          <a:off x="5041900" y="1127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105.6</a:t>
          </a:r>
          <a:endParaRPr kumimoji="1" lang="ja-JP" altLang="en-US" sz="1000" b="1">
            <a:latin typeface="ＭＳ Ｐゴシック"/>
          </a:endParaRPr>
        </a:p>
      </xdr:txBody>
    </xdr:sp>
    <xdr:clientData/>
  </xdr:oneCellAnchor>
  <xdr:twoCellAnchor>
    <xdr:from>
      <xdr:col>7</xdr:col>
      <xdr:colOff>63500</xdr:colOff>
      <xdr:row>65</xdr:row>
      <xdr:rowOff>162306</xdr:rowOff>
    </xdr:from>
    <xdr:to>
      <xdr:col>7</xdr:col>
      <xdr:colOff>241300</xdr:colOff>
      <xdr:row>65</xdr:row>
      <xdr:rowOff>162306</xdr:rowOff>
    </xdr:to>
    <xdr:cxnSp macro="">
      <xdr:nvCxnSpPr>
        <xdr:cNvPr id="124" name="直線コネクタ 123"/>
        <xdr:cNvCxnSpPr/>
      </xdr:nvCxnSpPr>
      <xdr:spPr>
        <a:xfrm>
          <a:off x="4864100" y="1130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20083</xdr:rowOff>
    </xdr:from>
    <xdr:ext cx="762000" cy="259045"/>
    <xdr:sp macro="" textlink="">
      <xdr:nvSpPr>
        <xdr:cNvPr id="125" name="財政構造の弾力性最大値テキスト"/>
        <xdr:cNvSpPr txBox="1"/>
      </xdr:nvSpPr>
      <xdr:spPr>
        <a:xfrm>
          <a:off x="5041900" y="9964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7</xdr:col>
      <xdr:colOff>63500</xdr:colOff>
      <xdr:row>59</xdr:row>
      <xdr:rowOff>105156</xdr:rowOff>
    </xdr:from>
    <xdr:to>
      <xdr:col>7</xdr:col>
      <xdr:colOff>241300</xdr:colOff>
      <xdr:row>59</xdr:row>
      <xdr:rowOff>105156</xdr:rowOff>
    </xdr:to>
    <xdr:cxnSp macro="">
      <xdr:nvCxnSpPr>
        <xdr:cNvPr id="126" name="直線コネクタ 125"/>
        <xdr:cNvCxnSpPr/>
      </xdr:nvCxnSpPr>
      <xdr:spPr>
        <a:xfrm>
          <a:off x="4864100" y="10220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167640</xdr:rowOff>
    </xdr:from>
    <xdr:to>
      <xdr:col>7</xdr:col>
      <xdr:colOff>152400</xdr:colOff>
      <xdr:row>62</xdr:row>
      <xdr:rowOff>15494</xdr:rowOff>
    </xdr:to>
    <xdr:cxnSp macro="">
      <xdr:nvCxnSpPr>
        <xdr:cNvPr id="127" name="直線コネクタ 126"/>
        <xdr:cNvCxnSpPr/>
      </xdr:nvCxnSpPr>
      <xdr:spPr>
        <a:xfrm flipV="1">
          <a:off x="4114800" y="10626090"/>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28465</xdr:rowOff>
    </xdr:from>
    <xdr:ext cx="762000" cy="259045"/>
    <xdr:sp macro="" textlink="">
      <xdr:nvSpPr>
        <xdr:cNvPr id="128" name="財政構造の弾力性平均値テキスト"/>
        <xdr:cNvSpPr txBox="1"/>
      </xdr:nvSpPr>
      <xdr:spPr>
        <a:xfrm>
          <a:off x="5041900" y="10658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56388</xdr:rowOff>
    </xdr:from>
    <xdr:to>
      <xdr:col>7</xdr:col>
      <xdr:colOff>203200</xdr:colOff>
      <xdr:row>62</xdr:row>
      <xdr:rowOff>157988</xdr:rowOff>
    </xdr:to>
    <xdr:sp macro="" textlink="">
      <xdr:nvSpPr>
        <xdr:cNvPr id="129" name="フローチャート : 判断 128"/>
        <xdr:cNvSpPr/>
      </xdr:nvSpPr>
      <xdr:spPr>
        <a:xfrm>
          <a:off x="49022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95250</xdr:rowOff>
    </xdr:from>
    <xdr:to>
      <xdr:col>6</xdr:col>
      <xdr:colOff>0</xdr:colOff>
      <xdr:row>62</xdr:row>
      <xdr:rowOff>15494</xdr:rowOff>
    </xdr:to>
    <xdr:cxnSp macro="">
      <xdr:nvCxnSpPr>
        <xdr:cNvPr id="130" name="直線コネクタ 129"/>
        <xdr:cNvCxnSpPr/>
      </xdr:nvCxnSpPr>
      <xdr:spPr>
        <a:xfrm>
          <a:off x="3225800" y="10553700"/>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126492</xdr:rowOff>
    </xdr:from>
    <xdr:to>
      <xdr:col>6</xdr:col>
      <xdr:colOff>50800</xdr:colOff>
      <xdr:row>62</xdr:row>
      <xdr:rowOff>56642</xdr:rowOff>
    </xdr:to>
    <xdr:sp macro="" textlink="">
      <xdr:nvSpPr>
        <xdr:cNvPr id="131" name="フローチャート : 判断 130"/>
        <xdr:cNvSpPr/>
      </xdr:nvSpPr>
      <xdr:spPr>
        <a:xfrm>
          <a:off x="4064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66819</xdr:rowOff>
    </xdr:from>
    <xdr:ext cx="736600" cy="259045"/>
    <xdr:sp macro="" textlink="">
      <xdr:nvSpPr>
        <xdr:cNvPr id="132" name="テキスト ボックス 131"/>
        <xdr:cNvSpPr txBox="1"/>
      </xdr:nvSpPr>
      <xdr:spPr>
        <a:xfrm>
          <a:off x="3733800" y="10353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91.7</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46990</xdr:rowOff>
    </xdr:from>
    <xdr:to>
      <xdr:col>4</xdr:col>
      <xdr:colOff>482600</xdr:colOff>
      <xdr:row>61</xdr:row>
      <xdr:rowOff>95250</xdr:rowOff>
    </xdr:to>
    <xdr:cxnSp macro="">
      <xdr:nvCxnSpPr>
        <xdr:cNvPr id="133" name="直線コネクタ 132"/>
        <xdr:cNvCxnSpPr/>
      </xdr:nvCxnSpPr>
      <xdr:spPr>
        <a:xfrm>
          <a:off x="2336800" y="105054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87884</xdr:rowOff>
    </xdr:from>
    <xdr:to>
      <xdr:col>4</xdr:col>
      <xdr:colOff>533400</xdr:colOff>
      <xdr:row>62</xdr:row>
      <xdr:rowOff>18034</xdr:rowOff>
    </xdr:to>
    <xdr:sp macro="" textlink="">
      <xdr:nvSpPr>
        <xdr:cNvPr id="134" name="フローチャート : 判断 133"/>
        <xdr:cNvSpPr/>
      </xdr:nvSpPr>
      <xdr:spPr>
        <a:xfrm>
          <a:off x="3175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2811</xdr:rowOff>
    </xdr:from>
    <xdr:ext cx="762000" cy="259045"/>
    <xdr:sp macro="" textlink="">
      <xdr:nvSpPr>
        <xdr:cNvPr id="135" name="テキスト ボックス 134"/>
        <xdr:cNvSpPr txBox="1"/>
      </xdr:nvSpPr>
      <xdr:spPr>
        <a:xfrm>
          <a:off x="2844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46990</xdr:rowOff>
    </xdr:from>
    <xdr:to>
      <xdr:col>3</xdr:col>
      <xdr:colOff>279400</xdr:colOff>
      <xdr:row>62</xdr:row>
      <xdr:rowOff>1016</xdr:rowOff>
    </xdr:to>
    <xdr:cxnSp macro="">
      <xdr:nvCxnSpPr>
        <xdr:cNvPr id="136" name="直線コネクタ 135"/>
        <xdr:cNvCxnSpPr/>
      </xdr:nvCxnSpPr>
      <xdr:spPr>
        <a:xfrm flipV="1">
          <a:off x="1447800" y="10505440"/>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37" name="フローチャート : 判断 136"/>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111523</xdr:rowOff>
    </xdr:from>
    <xdr:ext cx="762000" cy="259045"/>
    <xdr:sp macro="" textlink="">
      <xdr:nvSpPr>
        <xdr:cNvPr id="138" name="テキスト ボックス 137"/>
        <xdr:cNvSpPr txBox="1"/>
      </xdr:nvSpPr>
      <xdr:spPr>
        <a:xfrm>
          <a:off x="1955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54102</xdr:rowOff>
    </xdr:from>
    <xdr:to>
      <xdr:col>2</xdr:col>
      <xdr:colOff>127000</xdr:colOff>
      <xdr:row>61</xdr:row>
      <xdr:rowOff>155702</xdr:rowOff>
    </xdr:to>
    <xdr:sp macro="" textlink="">
      <xdr:nvSpPr>
        <xdr:cNvPr id="139" name="フローチャート : 判断 138"/>
        <xdr:cNvSpPr/>
      </xdr:nvSpPr>
      <xdr:spPr>
        <a:xfrm>
          <a:off x="1397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165879</xdr:rowOff>
    </xdr:from>
    <xdr:ext cx="762000" cy="259045"/>
    <xdr:sp macro="" textlink="">
      <xdr:nvSpPr>
        <xdr:cNvPr id="140" name="テキスト ボックス 139"/>
        <xdr:cNvSpPr txBox="1"/>
      </xdr:nvSpPr>
      <xdr:spPr>
        <a:xfrm>
          <a:off x="1066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116840</xdr:rowOff>
    </xdr:from>
    <xdr:to>
      <xdr:col>7</xdr:col>
      <xdr:colOff>203200</xdr:colOff>
      <xdr:row>62</xdr:row>
      <xdr:rowOff>46990</xdr:rowOff>
    </xdr:to>
    <xdr:sp macro="" textlink="">
      <xdr:nvSpPr>
        <xdr:cNvPr id="146" name="円/楕円 145"/>
        <xdr:cNvSpPr/>
      </xdr:nvSpPr>
      <xdr:spPr>
        <a:xfrm>
          <a:off x="49022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133367</xdr:rowOff>
    </xdr:from>
    <xdr:ext cx="762000" cy="259045"/>
    <xdr:sp macro="" textlink="">
      <xdr:nvSpPr>
        <xdr:cNvPr id="147" name="財政構造の弾力性該当値テキスト"/>
        <xdr:cNvSpPr txBox="1"/>
      </xdr:nvSpPr>
      <xdr:spPr>
        <a:xfrm>
          <a:off x="5041900" y="1042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136144</xdr:rowOff>
    </xdr:from>
    <xdr:to>
      <xdr:col>6</xdr:col>
      <xdr:colOff>50800</xdr:colOff>
      <xdr:row>62</xdr:row>
      <xdr:rowOff>66294</xdr:rowOff>
    </xdr:to>
    <xdr:sp macro="" textlink="">
      <xdr:nvSpPr>
        <xdr:cNvPr id="148" name="円/楕円 147"/>
        <xdr:cNvSpPr/>
      </xdr:nvSpPr>
      <xdr:spPr>
        <a:xfrm>
          <a:off x="4064000" y="105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51071</xdr:rowOff>
    </xdr:from>
    <xdr:ext cx="736600" cy="259045"/>
    <xdr:sp macro="" textlink="">
      <xdr:nvSpPr>
        <xdr:cNvPr id="149" name="テキスト ボックス 148"/>
        <xdr:cNvSpPr txBox="1"/>
      </xdr:nvSpPr>
      <xdr:spPr>
        <a:xfrm>
          <a:off x="3733800" y="10680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44450</xdr:rowOff>
    </xdr:from>
    <xdr:to>
      <xdr:col>4</xdr:col>
      <xdr:colOff>533400</xdr:colOff>
      <xdr:row>61</xdr:row>
      <xdr:rowOff>146050</xdr:rowOff>
    </xdr:to>
    <xdr:sp macro="" textlink="">
      <xdr:nvSpPr>
        <xdr:cNvPr id="150" name="円/楕円 149"/>
        <xdr:cNvSpPr/>
      </xdr:nvSpPr>
      <xdr:spPr>
        <a:xfrm>
          <a:off x="3175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156227</xdr:rowOff>
    </xdr:from>
    <xdr:ext cx="762000" cy="259045"/>
    <xdr:sp macro="" textlink="">
      <xdr:nvSpPr>
        <xdr:cNvPr id="151" name="テキスト ボックス 150"/>
        <xdr:cNvSpPr txBox="1"/>
      </xdr:nvSpPr>
      <xdr:spPr>
        <a:xfrm>
          <a:off x="2844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167640</xdr:rowOff>
    </xdr:from>
    <xdr:to>
      <xdr:col>3</xdr:col>
      <xdr:colOff>330200</xdr:colOff>
      <xdr:row>61</xdr:row>
      <xdr:rowOff>97790</xdr:rowOff>
    </xdr:to>
    <xdr:sp macro="" textlink="">
      <xdr:nvSpPr>
        <xdr:cNvPr id="152" name="円/楕円 151"/>
        <xdr:cNvSpPr/>
      </xdr:nvSpPr>
      <xdr:spPr>
        <a:xfrm>
          <a:off x="2286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107967</xdr:rowOff>
    </xdr:from>
    <xdr:ext cx="762000" cy="259045"/>
    <xdr:sp macro="" textlink="">
      <xdr:nvSpPr>
        <xdr:cNvPr id="153" name="テキスト ボックス 152"/>
        <xdr:cNvSpPr txBox="1"/>
      </xdr:nvSpPr>
      <xdr:spPr>
        <a:xfrm>
          <a:off x="1955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121666</xdr:rowOff>
    </xdr:from>
    <xdr:to>
      <xdr:col>2</xdr:col>
      <xdr:colOff>127000</xdr:colOff>
      <xdr:row>62</xdr:row>
      <xdr:rowOff>51816</xdr:rowOff>
    </xdr:to>
    <xdr:sp macro="" textlink="">
      <xdr:nvSpPr>
        <xdr:cNvPr id="154" name="円/楕円 153"/>
        <xdr:cNvSpPr/>
      </xdr:nvSpPr>
      <xdr:spPr>
        <a:xfrm>
          <a:off x="13970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36593</xdr:rowOff>
    </xdr:from>
    <xdr:ext cx="762000" cy="259045"/>
    <xdr:sp macro="" textlink="">
      <xdr:nvSpPr>
        <xdr:cNvPr id="155" name="テキスト ボックス 154"/>
        <xdr:cNvSpPr txBox="1"/>
      </xdr:nvSpPr>
      <xdr:spPr>
        <a:xfrm>
          <a:off x="1066800" y="1066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7" name="テキスト ボックス 15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8" name="テキスト ボックス 15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[104,801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3" name="正方形/長方形 16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4" name="正方形/長方形 16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112,418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人件費、物件費については、類似団体内平均、全国市町村平均、愛知県市町村平均の全てにおいて下回っている。２８年度は国勢調査に関する調査員報酬の皆減等に伴い、人件費が減少したものの、それ以上に運行見直しによる市営バスの指定管理料の増加、老朽化している文化会館の長期修繕・耐震化計画策定委託料の増加等により、物件費が増加したため、総額では昨年度に比べ増加した。今後も内部管理経費の見直しや、事務事業の統廃合等を図り、コスト削減を努める。</a:t>
          </a:r>
        </a:p>
      </xdr:txBody>
    </xdr:sp>
    <xdr:clientData/>
  </xdr:twoCellAnchor>
  <xdr:oneCellAnchor>
    <xdr:from>
      <xdr:col>1</xdr:col>
      <xdr:colOff>38100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2" name="直線コネクタ 171"/>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3" name="テキスト ボックス 172"/>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4" name="直線コネクタ 173"/>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5" name="テキスト ボックス 174"/>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6" name="直線コネクタ 175"/>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7" name="テキスト ボックス 176"/>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8" name="直線コネクタ 177"/>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9" name="テキスト ボックス 178"/>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0" name="直線コネクタ 179"/>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1" name="テキスト ボックス 180"/>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113268</xdr:rowOff>
    </xdr:from>
    <xdr:to>
      <xdr:col>7</xdr:col>
      <xdr:colOff>152400</xdr:colOff>
      <xdr:row>89</xdr:row>
      <xdr:rowOff>149304</xdr:rowOff>
    </xdr:to>
    <xdr:cxnSp macro="">
      <xdr:nvCxnSpPr>
        <xdr:cNvPr id="185" name="直線コネクタ 184"/>
        <xdr:cNvCxnSpPr/>
      </xdr:nvCxnSpPr>
      <xdr:spPr>
        <a:xfrm flipV="1">
          <a:off x="4953000" y="14000718"/>
          <a:ext cx="0" cy="14076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121381</xdr:rowOff>
    </xdr:from>
    <xdr:ext cx="762000" cy="259045"/>
    <xdr:sp macro="" textlink="">
      <xdr:nvSpPr>
        <xdr:cNvPr id="186" name="人件費・物件費等の状況最小値テキスト"/>
        <xdr:cNvSpPr txBox="1"/>
      </xdr:nvSpPr>
      <xdr:spPr>
        <a:xfrm>
          <a:off x="5041900" y="1538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179,927</a:t>
          </a:r>
          <a:endParaRPr kumimoji="1" lang="ja-JP" altLang="en-US" sz="1000" b="1">
            <a:latin typeface="ＭＳ Ｐゴシック"/>
          </a:endParaRPr>
        </a:p>
      </xdr:txBody>
    </xdr:sp>
    <xdr:clientData/>
  </xdr:oneCellAnchor>
  <xdr:twoCellAnchor>
    <xdr:from>
      <xdr:col>7</xdr:col>
      <xdr:colOff>63500</xdr:colOff>
      <xdr:row>89</xdr:row>
      <xdr:rowOff>149304</xdr:rowOff>
    </xdr:from>
    <xdr:to>
      <xdr:col>7</xdr:col>
      <xdr:colOff>241300</xdr:colOff>
      <xdr:row>89</xdr:row>
      <xdr:rowOff>149304</xdr:rowOff>
    </xdr:to>
    <xdr:cxnSp macro="">
      <xdr:nvCxnSpPr>
        <xdr:cNvPr id="187" name="直線コネクタ 186"/>
        <xdr:cNvCxnSpPr/>
      </xdr:nvCxnSpPr>
      <xdr:spPr>
        <a:xfrm>
          <a:off x="4864100" y="15408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28195</xdr:rowOff>
    </xdr:from>
    <xdr:ext cx="762000" cy="259045"/>
    <xdr:sp macro="" textlink="">
      <xdr:nvSpPr>
        <xdr:cNvPr id="188" name="人件費・物件費等の状況最大値テキスト"/>
        <xdr:cNvSpPr txBox="1"/>
      </xdr:nvSpPr>
      <xdr:spPr>
        <a:xfrm>
          <a:off x="5041900" y="1374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74,923</a:t>
          </a:r>
          <a:endParaRPr kumimoji="1" lang="ja-JP" altLang="en-US" sz="1000" b="1">
            <a:latin typeface="ＭＳ Ｐゴシック"/>
          </a:endParaRPr>
        </a:p>
      </xdr:txBody>
    </xdr:sp>
    <xdr:clientData/>
  </xdr:oneCellAnchor>
  <xdr:twoCellAnchor>
    <xdr:from>
      <xdr:col>7</xdr:col>
      <xdr:colOff>63500</xdr:colOff>
      <xdr:row>81</xdr:row>
      <xdr:rowOff>113268</xdr:rowOff>
    </xdr:from>
    <xdr:to>
      <xdr:col>7</xdr:col>
      <xdr:colOff>241300</xdr:colOff>
      <xdr:row>81</xdr:row>
      <xdr:rowOff>113268</xdr:rowOff>
    </xdr:to>
    <xdr:cxnSp macro="">
      <xdr:nvCxnSpPr>
        <xdr:cNvPr id="189" name="直線コネクタ 188"/>
        <xdr:cNvCxnSpPr/>
      </xdr:nvCxnSpPr>
      <xdr:spPr>
        <a:xfrm>
          <a:off x="4864100" y="14000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162655</xdr:rowOff>
    </xdr:from>
    <xdr:to>
      <xdr:col>7</xdr:col>
      <xdr:colOff>152400</xdr:colOff>
      <xdr:row>83</xdr:row>
      <xdr:rowOff>170900</xdr:rowOff>
    </xdr:to>
    <xdr:cxnSp macro="">
      <xdr:nvCxnSpPr>
        <xdr:cNvPr id="190" name="直線コネクタ 189"/>
        <xdr:cNvCxnSpPr/>
      </xdr:nvCxnSpPr>
      <xdr:spPr>
        <a:xfrm>
          <a:off x="4114800" y="14393005"/>
          <a:ext cx="838200" cy="8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133746</xdr:rowOff>
    </xdr:from>
    <xdr:ext cx="762000" cy="259045"/>
    <xdr:sp macro="" textlink="">
      <xdr:nvSpPr>
        <xdr:cNvPr id="191" name="人件費・物件費等の状況平均値テキスト"/>
        <xdr:cNvSpPr txBox="1"/>
      </xdr:nvSpPr>
      <xdr:spPr>
        <a:xfrm>
          <a:off x="5041900" y="143640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107,902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161669</xdr:rowOff>
    </xdr:from>
    <xdr:to>
      <xdr:col>7</xdr:col>
      <xdr:colOff>203200</xdr:colOff>
      <xdr:row>84</xdr:row>
      <xdr:rowOff>91819</xdr:rowOff>
    </xdr:to>
    <xdr:sp macro="" textlink="">
      <xdr:nvSpPr>
        <xdr:cNvPr id="192" name="フローチャート : 判断 191"/>
        <xdr:cNvSpPr/>
      </xdr:nvSpPr>
      <xdr:spPr>
        <a:xfrm>
          <a:off x="49022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129087</xdr:rowOff>
    </xdr:from>
    <xdr:to>
      <xdr:col>6</xdr:col>
      <xdr:colOff>0</xdr:colOff>
      <xdr:row>83</xdr:row>
      <xdr:rowOff>162655</xdr:rowOff>
    </xdr:to>
    <xdr:cxnSp macro="">
      <xdr:nvCxnSpPr>
        <xdr:cNvPr id="193" name="直線コネクタ 192"/>
        <xdr:cNvCxnSpPr/>
      </xdr:nvCxnSpPr>
      <xdr:spPr>
        <a:xfrm>
          <a:off x="3225800" y="14359437"/>
          <a:ext cx="889000" cy="33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136373</xdr:rowOff>
    </xdr:from>
    <xdr:to>
      <xdr:col>6</xdr:col>
      <xdr:colOff>50800</xdr:colOff>
      <xdr:row>84</xdr:row>
      <xdr:rowOff>66523</xdr:rowOff>
    </xdr:to>
    <xdr:sp macro="" textlink="">
      <xdr:nvSpPr>
        <xdr:cNvPr id="194" name="フローチャート : 判断 193"/>
        <xdr:cNvSpPr/>
      </xdr:nvSpPr>
      <xdr:spPr>
        <a:xfrm>
          <a:off x="4064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51300</xdr:rowOff>
    </xdr:from>
    <xdr:ext cx="736600" cy="259045"/>
    <xdr:sp macro="" textlink="">
      <xdr:nvSpPr>
        <xdr:cNvPr id="195" name="テキスト ボックス 194"/>
        <xdr:cNvSpPr txBox="1"/>
      </xdr:nvSpPr>
      <xdr:spPr>
        <a:xfrm>
          <a:off x="3733800" y="14453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106,015</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83603</xdr:rowOff>
    </xdr:from>
    <xdr:to>
      <xdr:col>4</xdr:col>
      <xdr:colOff>482600</xdr:colOff>
      <xdr:row>83</xdr:row>
      <xdr:rowOff>129087</xdr:rowOff>
    </xdr:to>
    <xdr:cxnSp macro="">
      <xdr:nvCxnSpPr>
        <xdr:cNvPr id="196" name="直線コネクタ 195"/>
        <xdr:cNvCxnSpPr/>
      </xdr:nvCxnSpPr>
      <xdr:spPr>
        <a:xfrm>
          <a:off x="2336800" y="14313953"/>
          <a:ext cx="889000" cy="45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169988</xdr:rowOff>
    </xdr:from>
    <xdr:to>
      <xdr:col>4</xdr:col>
      <xdr:colOff>533400</xdr:colOff>
      <xdr:row>85</xdr:row>
      <xdr:rowOff>100138</xdr:rowOff>
    </xdr:to>
    <xdr:sp macro="" textlink="">
      <xdr:nvSpPr>
        <xdr:cNvPr id="197" name="フローチャート : 判断 196"/>
        <xdr:cNvSpPr/>
      </xdr:nvSpPr>
      <xdr:spPr>
        <a:xfrm>
          <a:off x="3175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84915</xdr:rowOff>
    </xdr:from>
    <xdr:ext cx="762000" cy="259045"/>
    <xdr:sp macro="" textlink="">
      <xdr:nvSpPr>
        <xdr:cNvPr id="198" name="テキスト ボックス 197"/>
        <xdr:cNvSpPr txBox="1"/>
      </xdr:nvSpPr>
      <xdr:spPr>
        <a:xfrm>
          <a:off x="2844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53640</xdr:rowOff>
    </xdr:from>
    <xdr:to>
      <xdr:col>3</xdr:col>
      <xdr:colOff>279400</xdr:colOff>
      <xdr:row>83</xdr:row>
      <xdr:rowOff>83603</xdr:rowOff>
    </xdr:to>
    <xdr:cxnSp macro="">
      <xdr:nvCxnSpPr>
        <xdr:cNvPr id="199" name="直線コネクタ 198"/>
        <xdr:cNvCxnSpPr/>
      </xdr:nvCxnSpPr>
      <xdr:spPr>
        <a:xfrm>
          <a:off x="1447800" y="14283990"/>
          <a:ext cx="889000" cy="29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156784</xdr:rowOff>
    </xdr:from>
    <xdr:to>
      <xdr:col>3</xdr:col>
      <xdr:colOff>330200</xdr:colOff>
      <xdr:row>85</xdr:row>
      <xdr:rowOff>86934</xdr:rowOff>
    </xdr:to>
    <xdr:sp macro="" textlink="">
      <xdr:nvSpPr>
        <xdr:cNvPr id="200" name="フローチャート : 判断 199"/>
        <xdr:cNvSpPr/>
      </xdr:nvSpPr>
      <xdr:spPr>
        <a:xfrm>
          <a:off x="2286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71711</xdr:rowOff>
    </xdr:from>
    <xdr:ext cx="762000" cy="259045"/>
    <xdr:sp macro="" textlink="">
      <xdr:nvSpPr>
        <xdr:cNvPr id="201" name="テキスト ボックス 200"/>
        <xdr:cNvSpPr txBox="1"/>
      </xdr:nvSpPr>
      <xdr:spPr>
        <a:xfrm>
          <a:off x="1955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136568</xdr:rowOff>
    </xdr:from>
    <xdr:to>
      <xdr:col>2</xdr:col>
      <xdr:colOff>127000</xdr:colOff>
      <xdr:row>85</xdr:row>
      <xdr:rowOff>66718</xdr:rowOff>
    </xdr:to>
    <xdr:sp macro="" textlink="">
      <xdr:nvSpPr>
        <xdr:cNvPr id="202" name="フローチャート : 判断 201"/>
        <xdr:cNvSpPr/>
      </xdr:nvSpPr>
      <xdr:spPr>
        <a:xfrm>
          <a:off x="1397000" y="1453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51495</xdr:rowOff>
    </xdr:from>
    <xdr:ext cx="762000" cy="259045"/>
    <xdr:sp macro="" textlink="">
      <xdr:nvSpPr>
        <xdr:cNvPr id="203" name="テキスト ボックス 202"/>
        <xdr:cNvSpPr txBox="1"/>
      </xdr:nvSpPr>
      <xdr:spPr>
        <a:xfrm>
          <a:off x="1066800" y="1462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120100</xdr:rowOff>
    </xdr:from>
    <xdr:to>
      <xdr:col>7</xdr:col>
      <xdr:colOff>203200</xdr:colOff>
      <xdr:row>84</xdr:row>
      <xdr:rowOff>50250</xdr:rowOff>
    </xdr:to>
    <xdr:sp macro="" textlink="">
      <xdr:nvSpPr>
        <xdr:cNvPr id="209" name="円/楕円 208"/>
        <xdr:cNvSpPr/>
      </xdr:nvSpPr>
      <xdr:spPr>
        <a:xfrm>
          <a:off x="4902200" y="143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136627</xdr:rowOff>
    </xdr:from>
    <xdr:ext cx="762000" cy="259045"/>
    <xdr:sp macro="" textlink="">
      <xdr:nvSpPr>
        <xdr:cNvPr id="210" name="人件費・物件費等の状況該当値テキスト"/>
        <xdr:cNvSpPr txBox="1"/>
      </xdr:nvSpPr>
      <xdr:spPr>
        <a:xfrm>
          <a:off x="5041900" y="14195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104,801</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111855</xdr:rowOff>
    </xdr:from>
    <xdr:to>
      <xdr:col>6</xdr:col>
      <xdr:colOff>50800</xdr:colOff>
      <xdr:row>84</xdr:row>
      <xdr:rowOff>42005</xdr:rowOff>
    </xdr:to>
    <xdr:sp macro="" textlink="">
      <xdr:nvSpPr>
        <xdr:cNvPr id="211" name="円/楕円 210"/>
        <xdr:cNvSpPr/>
      </xdr:nvSpPr>
      <xdr:spPr>
        <a:xfrm>
          <a:off x="4064000" y="1434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52182</xdr:rowOff>
    </xdr:from>
    <xdr:ext cx="736600" cy="259045"/>
    <xdr:sp macro="" textlink="">
      <xdr:nvSpPr>
        <xdr:cNvPr id="212" name="テキスト ボックス 211"/>
        <xdr:cNvSpPr txBox="1"/>
      </xdr:nvSpPr>
      <xdr:spPr>
        <a:xfrm>
          <a:off x="3733800" y="14111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104,186</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78287</xdr:rowOff>
    </xdr:from>
    <xdr:to>
      <xdr:col>4</xdr:col>
      <xdr:colOff>533400</xdr:colOff>
      <xdr:row>84</xdr:row>
      <xdr:rowOff>8437</xdr:rowOff>
    </xdr:to>
    <xdr:sp macro="" textlink="">
      <xdr:nvSpPr>
        <xdr:cNvPr id="213" name="円/楕円 212"/>
        <xdr:cNvSpPr/>
      </xdr:nvSpPr>
      <xdr:spPr>
        <a:xfrm>
          <a:off x="3175000" y="1430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18614</xdr:rowOff>
    </xdr:from>
    <xdr:ext cx="762000" cy="259045"/>
    <xdr:sp macro="" textlink="">
      <xdr:nvSpPr>
        <xdr:cNvPr id="214" name="テキスト ボックス 213"/>
        <xdr:cNvSpPr txBox="1"/>
      </xdr:nvSpPr>
      <xdr:spPr>
        <a:xfrm>
          <a:off x="2844800" y="14077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101,682</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32803</xdr:rowOff>
    </xdr:from>
    <xdr:to>
      <xdr:col>3</xdr:col>
      <xdr:colOff>330200</xdr:colOff>
      <xdr:row>83</xdr:row>
      <xdr:rowOff>134403</xdr:rowOff>
    </xdr:to>
    <xdr:sp macro="" textlink="">
      <xdr:nvSpPr>
        <xdr:cNvPr id="215" name="円/楕円 214"/>
        <xdr:cNvSpPr/>
      </xdr:nvSpPr>
      <xdr:spPr>
        <a:xfrm>
          <a:off x="2286000" y="1426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144580</xdr:rowOff>
    </xdr:from>
    <xdr:ext cx="762000" cy="259045"/>
    <xdr:sp macro="" textlink="">
      <xdr:nvSpPr>
        <xdr:cNvPr id="216" name="テキスト ボックス 215"/>
        <xdr:cNvSpPr txBox="1"/>
      </xdr:nvSpPr>
      <xdr:spPr>
        <a:xfrm>
          <a:off x="1955800" y="14032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98,289</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2840</xdr:rowOff>
    </xdr:from>
    <xdr:to>
      <xdr:col>2</xdr:col>
      <xdr:colOff>127000</xdr:colOff>
      <xdr:row>83</xdr:row>
      <xdr:rowOff>104440</xdr:rowOff>
    </xdr:to>
    <xdr:sp macro="" textlink="">
      <xdr:nvSpPr>
        <xdr:cNvPr id="217" name="円/楕円 216"/>
        <xdr:cNvSpPr/>
      </xdr:nvSpPr>
      <xdr:spPr>
        <a:xfrm>
          <a:off x="1397000" y="1423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114617</xdr:rowOff>
    </xdr:from>
    <xdr:ext cx="762000" cy="259045"/>
    <xdr:sp macro="" textlink="">
      <xdr:nvSpPr>
        <xdr:cNvPr id="218" name="テキスト ボックス 217"/>
        <xdr:cNvSpPr txBox="1"/>
      </xdr:nvSpPr>
      <xdr:spPr>
        <a:xfrm>
          <a:off x="1066800" y="1400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96,054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ラスパイレス指数については、昨年度に比べ低下したものの、依然として類似団体、全国市との比較でも高い値となっている。</a:t>
          </a:r>
          <a:endParaRPr lang="ja-JP" altLang="ja-JP" sz="1400">
            <a:effectLst/>
          </a:endParaRPr>
        </a:p>
        <a:p>
          <a:r>
            <a:rPr kumimoji="1" lang="ja-JP" altLang="ja-JP" sz="1100">
              <a:solidFill>
                <a:schemeClr val="dk1"/>
              </a:solidFill>
              <a:effectLst/>
              <a:latin typeface="+mn-lt"/>
              <a:ea typeface="+mn-ea"/>
              <a:cs typeface="+mn-cs"/>
            </a:rPr>
            <a:t>その主な要因としては、退職者の増加や職員構成の偏りに伴い、課長級や課長補佐級への昇格の低年齢化が進んでおり、中間層の階層別の平均給与が大きく上昇していることなどが挙げられる。今後もこの傾向が続くことが予想されるため、昇任・昇格の抑制などの措置を講ずることにより、一層の給与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138430</xdr:rowOff>
    </xdr:from>
    <xdr:to>
      <xdr:col>24</xdr:col>
      <xdr:colOff>558800</xdr:colOff>
      <xdr:row>86</xdr:row>
      <xdr:rowOff>61384</xdr:rowOff>
    </xdr:to>
    <xdr:cxnSp macro="">
      <xdr:nvCxnSpPr>
        <xdr:cNvPr id="247" name="直線コネクタ 246"/>
        <xdr:cNvCxnSpPr/>
      </xdr:nvCxnSpPr>
      <xdr:spPr>
        <a:xfrm flipV="1">
          <a:off x="17018000" y="14025880"/>
          <a:ext cx="0" cy="7802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33461</xdr:rowOff>
    </xdr:from>
    <xdr:ext cx="762000" cy="259045"/>
    <xdr:sp macro="" textlink="">
      <xdr:nvSpPr>
        <xdr:cNvPr id="248" name="給与水準   （国との比較）最小値テキスト"/>
        <xdr:cNvSpPr txBox="1"/>
      </xdr:nvSpPr>
      <xdr:spPr>
        <a:xfrm>
          <a:off x="17106900" y="1477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86</xdr:row>
      <xdr:rowOff>61384</xdr:rowOff>
    </xdr:from>
    <xdr:to>
      <xdr:col>24</xdr:col>
      <xdr:colOff>647700</xdr:colOff>
      <xdr:row>86</xdr:row>
      <xdr:rowOff>61384</xdr:rowOff>
    </xdr:to>
    <xdr:cxnSp macro="">
      <xdr:nvCxnSpPr>
        <xdr:cNvPr id="249" name="直線コネクタ 248"/>
        <xdr:cNvCxnSpPr/>
      </xdr:nvCxnSpPr>
      <xdr:spPr>
        <a:xfrm>
          <a:off x="16929100" y="1480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53357</xdr:rowOff>
    </xdr:from>
    <xdr:ext cx="762000" cy="259045"/>
    <xdr:sp macro="" textlink="">
      <xdr:nvSpPr>
        <xdr:cNvPr id="250" name="給与水準   （国との比較）最大値テキスト"/>
        <xdr:cNvSpPr txBox="1"/>
      </xdr:nvSpPr>
      <xdr:spPr>
        <a:xfrm>
          <a:off x="17106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24</xdr:col>
      <xdr:colOff>469900</xdr:colOff>
      <xdr:row>81</xdr:row>
      <xdr:rowOff>138430</xdr:rowOff>
    </xdr:from>
    <xdr:to>
      <xdr:col>24</xdr:col>
      <xdr:colOff>647700</xdr:colOff>
      <xdr:row>81</xdr:row>
      <xdr:rowOff>138430</xdr:rowOff>
    </xdr:to>
    <xdr:cxnSp macro="">
      <xdr:nvCxnSpPr>
        <xdr:cNvPr id="251" name="直線コネクタ 250"/>
        <xdr:cNvCxnSpPr/>
      </xdr:nvCxnSpPr>
      <xdr:spPr>
        <a:xfrm>
          <a:off x="16929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53339</xdr:rowOff>
    </xdr:from>
    <xdr:to>
      <xdr:col>24</xdr:col>
      <xdr:colOff>558800</xdr:colOff>
      <xdr:row>86</xdr:row>
      <xdr:rowOff>85513</xdr:rowOff>
    </xdr:to>
    <xdr:cxnSp macro="">
      <xdr:nvCxnSpPr>
        <xdr:cNvPr id="252" name="直線コネクタ 251"/>
        <xdr:cNvCxnSpPr/>
      </xdr:nvCxnSpPr>
      <xdr:spPr>
        <a:xfrm flipV="1">
          <a:off x="16179800" y="14798039"/>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64364</xdr:rowOff>
    </xdr:from>
    <xdr:ext cx="762000" cy="259045"/>
    <xdr:sp macro="" textlink="">
      <xdr:nvSpPr>
        <xdr:cNvPr id="253" name="給与水準   （国との比較）平均値テキスト"/>
        <xdr:cNvSpPr txBox="1"/>
      </xdr:nvSpPr>
      <xdr:spPr>
        <a:xfrm>
          <a:off x="17106900" y="14294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47837</xdr:rowOff>
    </xdr:from>
    <xdr:to>
      <xdr:col>24</xdr:col>
      <xdr:colOff>609600</xdr:colOff>
      <xdr:row>84</xdr:row>
      <xdr:rowOff>149437</xdr:rowOff>
    </xdr:to>
    <xdr:sp macro="" textlink="">
      <xdr:nvSpPr>
        <xdr:cNvPr id="254" name="フローチャート : 判断 253"/>
        <xdr:cNvSpPr/>
      </xdr:nvSpPr>
      <xdr:spPr>
        <a:xfrm>
          <a:off x="16967200" y="144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120227</xdr:rowOff>
    </xdr:from>
    <xdr:to>
      <xdr:col>23</xdr:col>
      <xdr:colOff>406400</xdr:colOff>
      <xdr:row>86</xdr:row>
      <xdr:rowOff>85513</xdr:rowOff>
    </xdr:to>
    <xdr:cxnSp macro="">
      <xdr:nvCxnSpPr>
        <xdr:cNvPr id="255" name="直線コネクタ 254"/>
        <xdr:cNvCxnSpPr/>
      </xdr:nvCxnSpPr>
      <xdr:spPr>
        <a:xfrm>
          <a:off x="15290800" y="14693477"/>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47837</xdr:rowOff>
    </xdr:from>
    <xdr:to>
      <xdr:col>23</xdr:col>
      <xdr:colOff>457200</xdr:colOff>
      <xdr:row>84</xdr:row>
      <xdr:rowOff>149437</xdr:rowOff>
    </xdr:to>
    <xdr:sp macro="" textlink="">
      <xdr:nvSpPr>
        <xdr:cNvPr id="256" name="フローチャート : 判断 255"/>
        <xdr:cNvSpPr/>
      </xdr:nvSpPr>
      <xdr:spPr>
        <a:xfrm>
          <a:off x="16129000" y="144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159614</xdr:rowOff>
    </xdr:from>
    <xdr:ext cx="736600" cy="259045"/>
    <xdr:sp macro="" textlink="">
      <xdr:nvSpPr>
        <xdr:cNvPr id="257" name="テキスト ボックス 256"/>
        <xdr:cNvSpPr txBox="1"/>
      </xdr:nvSpPr>
      <xdr:spPr>
        <a:xfrm>
          <a:off x="15798800" y="14218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88054</xdr:rowOff>
    </xdr:from>
    <xdr:to>
      <xdr:col>22</xdr:col>
      <xdr:colOff>203200</xdr:colOff>
      <xdr:row>85</xdr:row>
      <xdr:rowOff>120227</xdr:rowOff>
    </xdr:to>
    <xdr:cxnSp macro="">
      <xdr:nvCxnSpPr>
        <xdr:cNvPr id="258" name="直線コネクタ 257"/>
        <xdr:cNvCxnSpPr/>
      </xdr:nvCxnSpPr>
      <xdr:spPr>
        <a:xfrm>
          <a:off x="14401800" y="1466130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171027</xdr:rowOff>
    </xdr:from>
    <xdr:to>
      <xdr:col>22</xdr:col>
      <xdr:colOff>254000</xdr:colOff>
      <xdr:row>84</xdr:row>
      <xdr:rowOff>101177</xdr:rowOff>
    </xdr:to>
    <xdr:sp macro="" textlink="">
      <xdr:nvSpPr>
        <xdr:cNvPr id="259" name="フローチャート : 判断 258"/>
        <xdr:cNvSpPr/>
      </xdr:nvSpPr>
      <xdr:spPr>
        <a:xfrm>
          <a:off x="15240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111354</xdr:rowOff>
    </xdr:from>
    <xdr:ext cx="762000" cy="259045"/>
    <xdr:sp macro="" textlink="">
      <xdr:nvSpPr>
        <xdr:cNvPr id="260" name="テキスト ボックス 259"/>
        <xdr:cNvSpPr txBox="1"/>
      </xdr:nvSpPr>
      <xdr:spPr>
        <a:xfrm>
          <a:off x="14909800" y="1417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88054</xdr:rowOff>
    </xdr:from>
    <xdr:to>
      <xdr:col>21</xdr:col>
      <xdr:colOff>0</xdr:colOff>
      <xdr:row>89</xdr:row>
      <xdr:rowOff>53763</xdr:rowOff>
    </xdr:to>
    <xdr:cxnSp macro="">
      <xdr:nvCxnSpPr>
        <xdr:cNvPr id="261" name="直線コネクタ 260"/>
        <xdr:cNvCxnSpPr/>
      </xdr:nvCxnSpPr>
      <xdr:spPr>
        <a:xfrm flipV="1">
          <a:off x="13512800" y="14661304"/>
          <a:ext cx="889000" cy="65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171027</xdr:rowOff>
    </xdr:from>
    <xdr:to>
      <xdr:col>21</xdr:col>
      <xdr:colOff>50800</xdr:colOff>
      <xdr:row>84</xdr:row>
      <xdr:rowOff>101177</xdr:rowOff>
    </xdr:to>
    <xdr:sp macro="" textlink="">
      <xdr:nvSpPr>
        <xdr:cNvPr id="262" name="フローチャート : 判断 261"/>
        <xdr:cNvSpPr/>
      </xdr:nvSpPr>
      <xdr:spPr>
        <a:xfrm>
          <a:off x="14351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111354</xdr:rowOff>
    </xdr:from>
    <xdr:ext cx="762000" cy="259045"/>
    <xdr:sp macro="" textlink="">
      <xdr:nvSpPr>
        <xdr:cNvPr id="263" name="テキスト ボックス 262"/>
        <xdr:cNvSpPr txBox="1"/>
      </xdr:nvSpPr>
      <xdr:spPr>
        <a:xfrm>
          <a:off x="14020800" y="1417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120650</xdr:rowOff>
    </xdr:from>
    <xdr:to>
      <xdr:col>19</xdr:col>
      <xdr:colOff>533400</xdr:colOff>
      <xdr:row>88</xdr:row>
      <xdr:rowOff>50800</xdr:rowOff>
    </xdr:to>
    <xdr:sp macro="" textlink="">
      <xdr:nvSpPr>
        <xdr:cNvPr id="264" name="フローチャート : 判断 263"/>
        <xdr:cNvSpPr/>
      </xdr:nvSpPr>
      <xdr:spPr>
        <a:xfrm>
          <a:off x="13462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60977</xdr:rowOff>
    </xdr:from>
    <xdr:ext cx="762000" cy="259045"/>
    <xdr:sp macro="" textlink="">
      <xdr:nvSpPr>
        <xdr:cNvPr id="265" name="テキスト ボックス 264"/>
        <xdr:cNvSpPr txBox="1"/>
      </xdr:nvSpPr>
      <xdr:spPr>
        <a:xfrm>
          <a:off x="13131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2539</xdr:rowOff>
    </xdr:from>
    <xdr:to>
      <xdr:col>24</xdr:col>
      <xdr:colOff>609600</xdr:colOff>
      <xdr:row>86</xdr:row>
      <xdr:rowOff>104139</xdr:rowOff>
    </xdr:to>
    <xdr:sp macro="" textlink="">
      <xdr:nvSpPr>
        <xdr:cNvPr id="271" name="円/楕円 270"/>
        <xdr:cNvSpPr/>
      </xdr:nvSpPr>
      <xdr:spPr>
        <a:xfrm>
          <a:off x="169672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69866</xdr:rowOff>
    </xdr:from>
    <xdr:ext cx="762000" cy="259045"/>
    <xdr:sp macro="" textlink="">
      <xdr:nvSpPr>
        <xdr:cNvPr id="272" name="給与水準   （国との比較）該当値テキスト"/>
        <xdr:cNvSpPr txBox="1"/>
      </xdr:nvSpPr>
      <xdr:spPr>
        <a:xfrm>
          <a:off x="17106900" y="1464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34713</xdr:rowOff>
    </xdr:from>
    <xdr:to>
      <xdr:col>23</xdr:col>
      <xdr:colOff>457200</xdr:colOff>
      <xdr:row>86</xdr:row>
      <xdr:rowOff>136313</xdr:rowOff>
    </xdr:to>
    <xdr:sp macro="" textlink="">
      <xdr:nvSpPr>
        <xdr:cNvPr id="273" name="円/楕円 272"/>
        <xdr:cNvSpPr/>
      </xdr:nvSpPr>
      <xdr:spPr>
        <a:xfrm>
          <a:off x="16129000" y="147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121090</xdr:rowOff>
    </xdr:from>
    <xdr:ext cx="736600" cy="259045"/>
    <xdr:sp macro="" textlink="">
      <xdr:nvSpPr>
        <xdr:cNvPr id="274" name="テキスト ボックス 273"/>
        <xdr:cNvSpPr txBox="1"/>
      </xdr:nvSpPr>
      <xdr:spPr>
        <a:xfrm>
          <a:off x="15798800" y="1486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69427</xdr:rowOff>
    </xdr:from>
    <xdr:to>
      <xdr:col>22</xdr:col>
      <xdr:colOff>254000</xdr:colOff>
      <xdr:row>85</xdr:row>
      <xdr:rowOff>171027</xdr:rowOff>
    </xdr:to>
    <xdr:sp macro="" textlink="">
      <xdr:nvSpPr>
        <xdr:cNvPr id="275" name="円/楕円 274"/>
        <xdr:cNvSpPr/>
      </xdr:nvSpPr>
      <xdr:spPr>
        <a:xfrm>
          <a:off x="15240000" y="146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155804</xdr:rowOff>
    </xdr:from>
    <xdr:ext cx="762000" cy="259045"/>
    <xdr:sp macro="" textlink="">
      <xdr:nvSpPr>
        <xdr:cNvPr id="276" name="テキスト ボックス 275"/>
        <xdr:cNvSpPr txBox="1"/>
      </xdr:nvSpPr>
      <xdr:spPr>
        <a:xfrm>
          <a:off x="14909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37254</xdr:rowOff>
    </xdr:from>
    <xdr:to>
      <xdr:col>21</xdr:col>
      <xdr:colOff>50800</xdr:colOff>
      <xdr:row>85</xdr:row>
      <xdr:rowOff>138854</xdr:rowOff>
    </xdr:to>
    <xdr:sp macro="" textlink="">
      <xdr:nvSpPr>
        <xdr:cNvPr id="277" name="円/楕円 276"/>
        <xdr:cNvSpPr/>
      </xdr:nvSpPr>
      <xdr:spPr>
        <a:xfrm>
          <a:off x="14351000" y="1461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123631</xdr:rowOff>
    </xdr:from>
    <xdr:ext cx="762000" cy="259045"/>
    <xdr:sp macro="" textlink="">
      <xdr:nvSpPr>
        <xdr:cNvPr id="278" name="テキスト ボックス 277"/>
        <xdr:cNvSpPr txBox="1"/>
      </xdr:nvSpPr>
      <xdr:spPr>
        <a:xfrm>
          <a:off x="14020800" y="146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2963</xdr:rowOff>
    </xdr:from>
    <xdr:to>
      <xdr:col>19</xdr:col>
      <xdr:colOff>533400</xdr:colOff>
      <xdr:row>89</xdr:row>
      <xdr:rowOff>104563</xdr:rowOff>
    </xdr:to>
    <xdr:sp macro="" textlink="">
      <xdr:nvSpPr>
        <xdr:cNvPr id="279" name="円/楕円 278"/>
        <xdr:cNvSpPr/>
      </xdr:nvSpPr>
      <xdr:spPr>
        <a:xfrm>
          <a:off x="13462000" y="1526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89340</xdr:rowOff>
    </xdr:from>
    <xdr:ext cx="762000" cy="259045"/>
    <xdr:sp macro="" textlink="">
      <xdr:nvSpPr>
        <xdr:cNvPr id="280" name="テキスト ボックス 279"/>
        <xdr:cNvSpPr txBox="1"/>
      </xdr:nvSpPr>
      <xdr:spPr>
        <a:xfrm>
          <a:off x="13131800" y="1534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口千人当たりの職員数については、類似団体平均より上回っているが、愛知県市町村及び全国市町村平均と比べると下回っている。限られた職員による効率的な運営を行っていると認識しているが、育児休業職員の代替職員を雇用するなどの措置も必要となってきている。今後も行政サービスの提供体制を工夫し、最適な組織規模で効率的な行政運営を行うよう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7" name="直線コネクタ 296"/>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8" name="テキスト ボックス 297"/>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9" name="直線コネクタ 298"/>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0" name="テキスト ボックス 299"/>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1" name="直線コネクタ 30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2" name="テキスト ボックス 30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3" name="直線コネクタ 302"/>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4" name="テキスト ボックス 303"/>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5" name="直線コネクタ 304"/>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6" name="テキスト ボックス 305"/>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2329</xdr:rowOff>
    </xdr:from>
    <xdr:to>
      <xdr:col>24</xdr:col>
      <xdr:colOff>558800</xdr:colOff>
      <xdr:row>67</xdr:row>
      <xdr:rowOff>25718</xdr:rowOff>
    </xdr:to>
    <xdr:cxnSp macro="">
      <xdr:nvCxnSpPr>
        <xdr:cNvPr id="310" name="直線コネクタ 309"/>
        <xdr:cNvCxnSpPr/>
      </xdr:nvCxnSpPr>
      <xdr:spPr>
        <a:xfrm flipV="1">
          <a:off x="17018000" y="9946429"/>
          <a:ext cx="0" cy="15664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169245</xdr:rowOff>
    </xdr:from>
    <xdr:ext cx="762000" cy="259045"/>
    <xdr:sp macro="" textlink="">
      <xdr:nvSpPr>
        <xdr:cNvPr id="311" name="定員管理の状況最小値テキスト"/>
        <xdr:cNvSpPr txBox="1"/>
      </xdr:nvSpPr>
      <xdr:spPr>
        <a:xfrm>
          <a:off x="17106900" y="1148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11.57</a:t>
          </a:r>
          <a:endParaRPr kumimoji="1" lang="ja-JP" altLang="en-US" sz="1000" b="1">
            <a:latin typeface="ＭＳ Ｐゴシック"/>
          </a:endParaRPr>
        </a:p>
      </xdr:txBody>
    </xdr:sp>
    <xdr:clientData/>
  </xdr:oneCellAnchor>
  <xdr:twoCellAnchor>
    <xdr:from>
      <xdr:col>24</xdr:col>
      <xdr:colOff>469900</xdr:colOff>
      <xdr:row>67</xdr:row>
      <xdr:rowOff>25718</xdr:rowOff>
    </xdr:from>
    <xdr:to>
      <xdr:col>24</xdr:col>
      <xdr:colOff>647700</xdr:colOff>
      <xdr:row>67</xdr:row>
      <xdr:rowOff>25718</xdr:rowOff>
    </xdr:to>
    <xdr:cxnSp macro="">
      <xdr:nvCxnSpPr>
        <xdr:cNvPr id="312" name="直線コネクタ 311"/>
        <xdr:cNvCxnSpPr/>
      </xdr:nvCxnSpPr>
      <xdr:spPr>
        <a:xfrm>
          <a:off x="16929100" y="1151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88706</xdr:rowOff>
    </xdr:from>
    <xdr:ext cx="762000" cy="259045"/>
    <xdr:sp macro="" textlink="">
      <xdr:nvSpPr>
        <xdr:cNvPr id="313" name="定員管理の状況最大値テキスト"/>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24</xdr:col>
      <xdr:colOff>469900</xdr:colOff>
      <xdr:row>58</xdr:row>
      <xdr:rowOff>2329</xdr:rowOff>
    </xdr:from>
    <xdr:to>
      <xdr:col>24</xdr:col>
      <xdr:colOff>647700</xdr:colOff>
      <xdr:row>58</xdr:row>
      <xdr:rowOff>2329</xdr:rowOff>
    </xdr:to>
    <xdr:cxnSp macro="">
      <xdr:nvCxnSpPr>
        <xdr:cNvPr id="314" name="直線コネクタ 313"/>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73131</xdr:rowOff>
    </xdr:from>
    <xdr:to>
      <xdr:col>24</xdr:col>
      <xdr:colOff>558800</xdr:colOff>
      <xdr:row>61</xdr:row>
      <xdr:rowOff>87206</xdr:rowOff>
    </xdr:to>
    <xdr:cxnSp macro="">
      <xdr:nvCxnSpPr>
        <xdr:cNvPr id="315" name="直線コネクタ 314"/>
        <xdr:cNvCxnSpPr/>
      </xdr:nvCxnSpPr>
      <xdr:spPr>
        <a:xfrm>
          <a:off x="16179800" y="10531581"/>
          <a:ext cx="8382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119821</xdr:rowOff>
    </xdr:from>
    <xdr:ext cx="762000" cy="259045"/>
    <xdr:sp macro="" textlink="">
      <xdr:nvSpPr>
        <xdr:cNvPr id="316" name="定員管理の状況平均値テキスト"/>
        <xdr:cNvSpPr txBox="1"/>
      </xdr:nvSpPr>
      <xdr:spPr>
        <a:xfrm>
          <a:off x="17106900" y="10235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103294</xdr:rowOff>
    </xdr:from>
    <xdr:to>
      <xdr:col>24</xdr:col>
      <xdr:colOff>609600</xdr:colOff>
      <xdr:row>61</xdr:row>
      <xdr:rowOff>33444</xdr:rowOff>
    </xdr:to>
    <xdr:sp macro="" textlink="">
      <xdr:nvSpPr>
        <xdr:cNvPr id="317" name="フローチャート : 判断 316"/>
        <xdr:cNvSpPr/>
      </xdr:nvSpPr>
      <xdr:spPr>
        <a:xfrm>
          <a:off x="169672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59055</xdr:rowOff>
    </xdr:from>
    <xdr:to>
      <xdr:col>23</xdr:col>
      <xdr:colOff>406400</xdr:colOff>
      <xdr:row>61</xdr:row>
      <xdr:rowOff>73131</xdr:rowOff>
    </xdr:to>
    <xdr:cxnSp macro="">
      <xdr:nvCxnSpPr>
        <xdr:cNvPr id="318" name="直線コネクタ 317"/>
        <xdr:cNvCxnSpPr/>
      </xdr:nvCxnSpPr>
      <xdr:spPr>
        <a:xfrm>
          <a:off x="15290800" y="10517505"/>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79163</xdr:rowOff>
    </xdr:from>
    <xdr:to>
      <xdr:col>23</xdr:col>
      <xdr:colOff>457200</xdr:colOff>
      <xdr:row>61</xdr:row>
      <xdr:rowOff>9313</xdr:rowOff>
    </xdr:to>
    <xdr:sp macro="" textlink="">
      <xdr:nvSpPr>
        <xdr:cNvPr id="319" name="フローチャート : 判断 318"/>
        <xdr:cNvSpPr/>
      </xdr:nvSpPr>
      <xdr:spPr>
        <a:xfrm>
          <a:off x="16129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19490</xdr:rowOff>
    </xdr:from>
    <xdr:ext cx="736600" cy="259045"/>
    <xdr:sp macro="" textlink="">
      <xdr:nvSpPr>
        <xdr:cNvPr id="320" name="テキスト ボックス 319"/>
        <xdr:cNvSpPr txBox="1"/>
      </xdr:nvSpPr>
      <xdr:spPr>
        <a:xfrm>
          <a:off x="15798800" y="10135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24871</xdr:rowOff>
    </xdr:from>
    <xdr:to>
      <xdr:col>22</xdr:col>
      <xdr:colOff>203200</xdr:colOff>
      <xdr:row>61</xdr:row>
      <xdr:rowOff>59055</xdr:rowOff>
    </xdr:to>
    <xdr:cxnSp macro="">
      <xdr:nvCxnSpPr>
        <xdr:cNvPr id="321" name="直線コネクタ 320"/>
        <xdr:cNvCxnSpPr/>
      </xdr:nvCxnSpPr>
      <xdr:spPr>
        <a:xfrm>
          <a:off x="14401800" y="10483321"/>
          <a:ext cx="889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110807</xdr:rowOff>
    </xdr:from>
    <xdr:to>
      <xdr:col>22</xdr:col>
      <xdr:colOff>254000</xdr:colOff>
      <xdr:row>62</xdr:row>
      <xdr:rowOff>40957</xdr:rowOff>
    </xdr:to>
    <xdr:sp macro="" textlink="">
      <xdr:nvSpPr>
        <xdr:cNvPr id="322" name="フローチャート : 判断 321"/>
        <xdr:cNvSpPr/>
      </xdr:nvSpPr>
      <xdr:spPr>
        <a:xfrm>
          <a:off x="15240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25734</xdr:rowOff>
    </xdr:from>
    <xdr:ext cx="762000" cy="259045"/>
    <xdr:sp macro="" textlink="">
      <xdr:nvSpPr>
        <xdr:cNvPr id="323" name="テキスト ボックス 322"/>
        <xdr:cNvSpPr txBox="1"/>
      </xdr:nvSpPr>
      <xdr:spPr>
        <a:xfrm>
          <a:off x="14909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160126</xdr:rowOff>
    </xdr:from>
    <xdr:to>
      <xdr:col>21</xdr:col>
      <xdr:colOff>0</xdr:colOff>
      <xdr:row>61</xdr:row>
      <xdr:rowOff>24871</xdr:rowOff>
    </xdr:to>
    <xdr:cxnSp macro="">
      <xdr:nvCxnSpPr>
        <xdr:cNvPr id="324" name="直線コネクタ 323"/>
        <xdr:cNvCxnSpPr/>
      </xdr:nvCxnSpPr>
      <xdr:spPr>
        <a:xfrm>
          <a:off x="13512800" y="10447126"/>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118851</xdr:rowOff>
    </xdr:from>
    <xdr:to>
      <xdr:col>21</xdr:col>
      <xdr:colOff>50800</xdr:colOff>
      <xdr:row>62</xdr:row>
      <xdr:rowOff>49001</xdr:rowOff>
    </xdr:to>
    <xdr:sp macro="" textlink="">
      <xdr:nvSpPr>
        <xdr:cNvPr id="325" name="フローチャート : 判断 324"/>
        <xdr:cNvSpPr/>
      </xdr:nvSpPr>
      <xdr:spPr>
        <a:xfrm>
          <a:off x="14351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33778</xdr:rowOff>
    </xdr:from>
    <xdr:ext cx="762000" cy="259045"/>
    <xdr:sp macro="" textlink="">
      <xdr:nvSpPr>
        <xdr:cNvPr id="326" name="テキスト ボックス 325"/>
        <xdr:cNvSpPr txBox="1"/>
      </xdr:nvSpPr>
      <xdr:spPr>
        <a:xfrm>
          <a:off x="14020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134938</xdr:rowOff>
    </xdr:from>
    <xdr:to>
      <xdr:col>19</xdr:col>
      <xdr:colOff>533400</xdr:colOff>
      <xdr:row>62</xdr:row>
      <xdr:rowOff>65088</xdr:rowOff>
    </xdr:to>
    <xdr:sp macro="" textlink="">
      <xdr:nvSpPr>
        <xdr:cNvPr id="327" name="フローチャート : 判断 326"/>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49865</xdr:rowOff>
    </xdr:from>
    <xdr:ext cx="762000" cy="259045"/>
    <xdr:sp macro="" textlink="">
      <xdr:nvSpPr>
        <xdr:cNvPr id="328" name="テキスト ボックス 327"/>
        <xdr:cNvSpPr txBox="1"/>
      </xdr:nvSpPr>
      <xdr:spPr>
        <a:xfrm>
          <a:off x="13131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36406</xdr:rowOff>
    </xdr:from>
    <xdr:to>
      <xdr:col>24</xdr:col>
      <xdr:colOff>609600</xdr:colOff>
      <xdr:row>61</xdr:row>
      <xdr:rowOff>138006</xdr:rowOff>
    </xdr:to>
    <xdr:sp macro="" textlink="">
      <xdr:nvSpPr>
        <xdr:cNvPr id="334" name="円/楕円 333"/>
        <xdr:cNvSpPr/>
      </xdr:nvSpPr>
      <xdr:spPr>
        <a:xfrm>
          <a:off x="169672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8483</xdr:rowOff>
    </xdr:from>
    <xdr:ext cx="762000" cy="259045"/>
    <xdr:sp macro="" textlink="">
      <xdr:nvSpPr>
        <xdr:cNvPr id="335" name="定員管理の状況該当値テキスト"/>
        <xdr:cNvSpPr txBox="1"/>
      </xdr:nvSpPr>
      <xdr:spPr>
        <a:xfrm>
          <a:off x="17106900" y="1046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22331</xdr:rowOff>
    </xdr:from>
    <xdr:to>
      <xdr:col>23</xdr:col>
      <xdr:colOff>457200</xdr:colOff>
      <xdr:row>61</xdr:row>
      <xdr:rowOff>123931</xdr:rowOff>
    </xdr:to>
    <xdr:sp macro="" textlink="">
      <xdr:nvSpPr>
        <xdr:cNvPr id="336" name="円/楕円 335"/>
        <xdr:cNvSpPr/>
      </xdr:nvSpPr>
      <xdr:spPr>
        <a:xfrm>
          <a:off x="16129000" y="1048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108708</xdr:rowOff>
    </xdr:from>
    <xdr:ext cx="736600" cy="259045"/>
    <xdr:sp macro="" textlink="">
      <xdr:nvSpPr>
        <xdr:cNvPr id="337" name="テキスト ボックス 336"/>
        <xdr:cNvSpPr txBox="1"/>
      </xdr:nvSpPr>
      <xdr:spPr>
        <a:xfrm>
          <a:off x="15798800" y="10567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8255</xdr:rowOff>
    </xdr:from>
    <xdr:to>
      <xdr:col>22</xdr:col>
      <xdr:colOff>254000</xdr:colOff>
      <xdr:row>61</xdr:row>
      <xdr:rowOff>109855</xdr:rowOff>
    </xdr:to>
    <xdr:sp macro="" textlink="">
      <xdr:nvSpPr>
        <xdr:cNvPr id="338" name="円/楕円 337"/>
        <xdr:cNvSpPr/>
      </xdr:nvSpPr>
      <xdr:spPr>
        <a:xfrm>
          <a:off x="152400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120032</xdr:rowOff>
    </xdr:from>
    <xdr:ext cx="762000" cy="259045"/>
    <xdr:sp macro="" textlink="">
      <xdr:nvSpPr>
        <xdr:cNvPr id="339" name="テキスト ボックス 338"/>
        <xdr:cNvSpPr txBox="1"/>
      </xdr:nvSpPr>
      <xdr:spPr>
        <a:xfrm>
          <a:off x="14909800" y="1023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145521</xdr:rowOff>
    </xdr:from>
    <xdr:to>
      <xdr:col>21</xdr:col>
      <xdr:colOff>50800</xdr:colOff>
      <xdr:row>61</xdr:row>
      <xdr:rowOff>75671</xdr:rowOff>
    </xdr:to>
    <xdr:sp macro="" textlink="">
      <xdr:nvSpPr>
        <xdr:cNvPr id="340" name="円/楕円 339"/>
        <xdr:cNvSpPr/>
      </xdr:nvSpPr>
      <xdr:spPr>
        <a:xfrm>
          <a:off x="14351000" y="1043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85848</xdr:rowOff>
    </xdr:from>
    <xdr:ext cx="762000" cy="259045"/>
    <xdr:sp macro="" textlink="">
      <xdr:nvSpPr>
        <xdr:cNvPr id="341" name="テキスト ボックス 340"/>
        <xdr:cNvSpPr txBox="1"/>
      </xdr:nvSpPr>
      <xdr:spPr>
        <a:xfrm>
          <a:off x="14020800" y="10201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109326</xdr:rowOff>
    </xdr:from>
    <xdr:to>
      <xdr:col>19</xdr:col>
      <xdr:colOff>533400</xdr:colOff>
      <xdr:row>61</xdr:row>
      <xdr:rowOff>39476</xdr:rowOff>
    </xdr:to>
    <xdr:sp macro="" textlink="">
      <xdr:nvSpPr>
        <xdr:cNvPr id="342" name="円/楕円 341"/>
        <xdr:cNvSpPr/>
      </xdr:nvSpPr>
      <xdr:spPr>
        <a:xfrm>
          <a:off x="13462000" y="1039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49653</xdr:rowOff>
    </xdr:from>
    <xdr:ext cx="762000" cy="259045"/>
    <xdr:sp macro="" textlink="">
      <xdr:nvSpPr>
        <xdr:cNvPr id="343" name="テキスト ボックス 342"/>
        <xdr:cNvSpPr txBox="1"/>
      </xdr:nvSpPr>
      <xdr:spPr>
        <a:xfrm>
          <a:off x="13131800" y="10165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実質公債費比率は、公営企業の地方債の補償金免除繰上償還による準元利償還金の抑制や、過去に高金利で借り入れた事業債の償還が進んだこともあり、類似団体内平均、全国市町村平均、愛知県市町村平均、愛知県市町平均の全てにおいて下回っている。今後は大型事業の実施に伴う新発債の償還額の増加により数値の上昇が予想される。公共下水道事業などの普通会計以外の会計で借入を行っている地方債の割合が他団体と比べ高いことなど、本市固有の事情もある。今後も、世代間の負担の公平化と将来負担のバランスをとりながら、適切な地方債の発行管理に努める。</a:t>
          </a:r>
          <a:endParaRPr kumimoji="1" lang="en-US" altLang="ja-JP" sz="11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0" name="直線コネクタ 35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1" name="テキスト ボックス 36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4" name="直線コネクタ 36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5" name="テキスト ボックス 36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46672</xdr:rowOff>
    </xdr:from>
    <xdr:to>
      <xdr:col>24</xdr:col>
      <xdr:colOff>558800</xdr:colOff>
      <xdr:row>43</xdr:row>
      <xdr:rowOff>155575</xdr:rowOff>
    </xdr:to>
    <xdr:cxnSp macro="">
      <xdr:nvCxnSpPr>
        <xdr:cNvPr id="368" name="直線コネクタ 367"/>
        <xdr:cNvCxnSpPr/>
      </xdr:nvCxnSpPr>
      <xdr:spPr>
        <a:xfrm flipV="1">
          <a:off x="17018000" y="6218872"/>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127652</xdr:rowOff>
    </xdr:from>
    <xdr:ext cx="762000" cy="259045"/>
    <xdr:sp macro="" textlink="">
      <xdr:nvSpPr>
        <xdr:cNvPr id="369" name="公債費負担の状況最小値テキスト"/>
        <xdr:cNvSpPr txBox="1"/>
      </xdr:nvSpPr>
      <xdr:spPr>
        <a:xfrm>
          <a:off x="17106900" y="750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24</xdr:col>
      <xdr:colOff>469900</xdr:colOff>
      <xdr:row>43</xdr:row>
      <xdr:rowOff>155575</xdr:rowOff>
    </xdr:from>
    <xdr:to>
      <xdr:col>24</xdr:col>
      <xdr:colOff>647700</xdr:colOff>
      <xdr:row>43</xdr:row>
      <xdr:rowOff>155575</xdr:rowOff>
    </xdr:to>
    <xdr:cxnSp macro="">
      <xdr:nvCxnSpPr>
        <xdr:cNvPr id="370" name="直線コネクタ 369"/>
        <xdr:cNvCxnSpPr/>
      </xdr:nvCxnSpPr>
      <xdr:spPr>
        <a:xfrm>
          <a:off x="16929100" y="752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133049</xdr:rowOff>
    </xdr:from>
    <xdr:ext cx="762000" cy="259045"/>
    <xdr:sp macro="" textlink="">
      <xdr:nvSpPr>
        <xdr:cNvPr id="371" name="公債費負担の状況最大値テキスト"/>
        <xdr:cNvSpPr txBox="1"/>
      </xdr:nvSpPr>
      <xdr:spPr>
        <a:xfrm>
          <a:off x="17106900" y="59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46672</xdr:rowOff>
    </xdr:from>
    <xdr:to>
      <xdr:col>24</xdr:col>
      <xdr:colOff>647700</xdr:colOff>
      <xdr:row>36</xdr:row>
      <xdr:rowOff>46672</xdr:rowOff>
    </xdr:to>
    <xdr:cxnSp macro="">
      <xdr:nvCxnSpPr>
        <xdr:cNvPr id="372" name="直線コネクタ 371"/>
        <xdr:cNvCxnSpPr/>
      </xdr:nvCxnSpPr>
      <xdr:spPr>
        <a:xfrm>
          <a:off x="16929100" y="62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71755</xdr:rowOff>
    </xdr:from>
    <xdr:to>
      <xdr:col>24</xdr:col>
      <xdr:colOff>558800</xdr:colOff>
      <xdr:row>38</xdr:row>
      <xdr:rowOff>71755</xdr:rowOff>
    </xdr:to>
    <xdr:cxnSp macro="">
      <xdr:nvCxnSpPr>
        <xdr:cNvPr id="373" name="直線コネクタ 372"/>
        <xdr:cNvCxnSpPr/>
      </xdr:nvCxnSpPr>
      <xdr:spPr>
        <a:xfrm>
          <a:off x="16179800" y="65868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32720</xdr:rowOff>
    </xdr:from>
    <xdr:ext cx="762000" cy="259045"/>
    <xdr:sp macro="" textlink="">
      <xdr:nvSpPr>
        <xdr:cNvPr id="374" name="公債費負担の状況平均値テキスト"/>
        <xdr:cNvSpPr txBox="1"/>
      </xdr:nvSpPr>
      <xdr:spPr>
        <a:xfrm>
          <a:off x="17106900" y="6719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60643</xdr:rowOff>
    </xdr:from>
    <xdr:to>
      <xdr:col>24</xdr:col>
      <xdr:colOff>609600</xdr:colOff>
      <xdr:row>39</xdr:row>
      <xdr:rowOff>162243</xdr:rowOff>
    </xdr:to>
    <xdr:sp macro="" textlink="">
      <xdr:nvSpPr>
        <xdr:cNvPr id="375" name="フローチャート : 判断 374"/>
        <xdr:cNvSpPr/>
      </xdr:nvSpPr>
      <xdr:spPr>
        <a:xfrm>
          <a:off x="169672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71755</xdr:rowOff>
    </xdr:from>
    <xdr:to>
      <xdr:col>23</xdr:col>
      <xdr:colOff>406400</xdr:colOff>
      <xdr:row>38</xdr:row>
      <xdr:rowOff>83820</xdr:rowOff>
    </xdr:to>
    <xdr:cxnSp macro="">
      <xdr:nvCxnSpPr>
        <xdr:cNvPr id="376" name="直線コネクタ 375"/>
        <xdr:cNvCxnSpPr/>
      </xdr:nvCxnSpPr>
      <xdr:spPr>
        <a:xfrm flipV="1">
          <a:off x="15290800" y="658685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66675</xdr:rowOff>
    </xdr:from>
    <xdr:to>
      <xdr:col>23</xdr:col>
      <xdr:colOff>457200</xdr:colOff>
      <xdr:row>39</xdr:row>
      <xdr:rowOff>168275</xdr:rowOff>
    </xdr:to>
    <xdr:sp macro="" textlink="">
      <xdr:nvSpPr>
        <xdr:cNvPr id="377" name="フローチャート : 判断 376"/>
        <xdr:cNvSpPr/>
      </xdr:nvSpPr>
      <xdr:spPr>
        <a:xfrm>
          <a:off x="16129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153052</xdr:rowOff>
    </xdr:from>
    <xdr:ext cx="736600" cy="259045"/>
    <xdr:sp macro="" textlink="">
      <xdr:nvSpPr>
        <xdr:cNvPr id="378" name="テキスト ボックス 377"/>
        <xdr:cNvSpPr txBox="1"/>
      </xdr:nvSpPr>
      <xdr:spPr>
        <a:xfrm>
          <a:off x="15798800" y="683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83820</xdr:rowOff>
    </xdr:from>
    <xdr:to>
      <xdr:col>22</xdr:col>
      <xdr:colOff>203200</xdr:colOff>
      <xdr:row>38</xdr:row>
      <xdr:rowOff>144145</xdr:rowOff>
    </xdr:to>
    <xdr:cxnSp macro="">
      <xdr:nvCxnSpPr>
        <xdr:cNvPr id="379" name="直線コネクタ 378"/>
        <xdr:cNvCxnSpPr/>
      </xdr:nvCxnSpPr>
      <xdr:spPr>
        <a:xfrm flipV="1">
          <a:off x="14401800" y="659892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3810</xdr:rowOff>
    </xdr:from>
    <xdr:to>
      <xdr:col>22</xdr:col>
      <xdr:colOff>254000</xdr:colOff>
      <xdr:row>40</xdr:row>
      <xdr:rowOff>105410</xdr:rowOff>
    </xdr:to>
    <xdr:sp macro="" textlink="">
      <xdr:nvSpPr>
        <xdr:cNvPr id="380" name="フローチャート : 判断 379"/>
        <xdr:cNvSpPr/>
      </xdr:nvSpPr>
      <xdr:spPr>
        <a:xfrm>
          <a:off x="15240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90187</xdr:rowOff>
    </xdr:from>
    <xdr:ext cx="762000" cy="259045"/>
    <xdr:sp macro="" textlink="">
      <xdr:nvSpPr>
        <xdr:cNvPr id="381" name="テキスト ボックス 380"/>
        <xdr:cNvSpPr txBox="1"/>
      </xdr:nvSpPr>
      <xdr:spPr>
        <a:xfrm>
          <a:off x="14909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144145</xdr:rowOff>
    </xdr:from>
    <xdr:to>
      <xdr:col>21</xdr:col>
      <xdr:colOff>0</xdr:colOff>
      <xdr:row>39</xdr:row>
      <xdr:rowOff>33020</xdr:rowOff>
    </xdr:to>
    <xdr:cxnSp macro="">
      <xdr:nvCxnSpPr>
        <xdr:cNvPr id="382" name="直線コネクタ 381"/>
        <xdr:cNvCxnSpPr/>
      </xdr:nvCxnSpPr>
      <xdr:spPr>
        <a:xfrm flipV="1">
          <a:off x="13512800" y="665924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52070</xdr:rowOff>
    </xdr:from>
    <xdr:to>
      <xdr:col>21</xdr:col>
      <xdr:colOff>50800</xdr:colOff>
      <xdr:row>40</xdr:row>
      <xdr:rowOff>153670</xdr:rowOff>
    </xdr:to>
    <xdr:sp macro="" textlink="">
      <xdr:nvSpPr>
        <xdr:cNvPr id="383" name="フローチャート : 判断 382"/>
        <xdr:cNvSpPr/>
      </xdr:nvSpPr>
      <xdr:spPr>
        <a:xfrm>
          <a:off x="14351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138447</xdr:rowOff>
    </xdr:from>
    <xdr:ext cx="762000" cy="259045"/>
    <xdr:sp macro="" textlink="">
      <xdr:nvSpPr>
        <xdr:cNvPr id="384" name="テキスト ボックス 383"/>
        <xdr:cNvSpPr txBox="1"/>
      </xdr:nvSpPr>
      <xdr:spPr>
        <a:xfrm>
          <a:off x="14020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94297</xdr:rowOff>
    </xdr:from>
    <xdr:to>
      <xdr:col>19</xdr:col>
      <xdr:colOff>533400</xdr:colOff>
      <xdr:row>41</xdr:row>
      <xdr:rowOff>24447</xdr:rowOff>
    </xdr:to>
    <xdr:sp macro="" textlink="">
      <xdr:nvSpPr>
        <xdr:cNvPr id="385" name="フローチャート : 判断 384"/>
        <xdr:cNvSpPr/>
      </xdr:nvSpPr>
      <xdr:spPr>
        <a:xfrm>
          <a:off x="13462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9224</xdr:rowOff>
    </xdr:from>
    <xdr:ext cx="762000" cy="259045"/>
    <xdr:sp macro="" textlink="">
      <xdr:nvSpPr>
        <xdr:cNvPr id="386" name="テキスト ボックス 385"/>
        <xdr:cNvSpPr txBox="1"/>
      </xdr:nvSpPr>
      <xdr:spPr>
        <a:xfrm>
          <a:off x="13131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20955</xdr:rowOff>
    </xdr:from>
    <xdr:to>
      <xdr:col>24</xdr:col>
      <xdr:colOff>609600</xdr:colOff>
      <xdr:row>38</xdr:row>
      <xdr:rowOff>122555</xdr:rowOff>
    </xdr:to>
    <xdr:sp macro="" textlink="">
      <xdr:nvSpPr>
        <xdr:cNvPr id="392" name="円/楕円 391"/>
        <xdr:cNvSpPr/>
      </xdr:nvSpPr>
      <xdr:spPr>
        <a:xfrm>
          <a:off x="16967200" y="653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37482</xdr:rowOff>
    </xdr:from>
    <xdr:ext cx="762000" cy="259045"/>
    <xdr:sp macro="" textlink="">
      <xdr:nvSpPr>
        <xdr:cNvPr id="393" name="公債費負担の状況該当値テキスト"/>
        <xdr:cNvSpPr txBox="1"/>
      </xdr:nvSpPr>
      <xdr:spPr>
        <a:xfrm>
          <a:off x="17106900" y="6381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20955</xdr:rowOff>
    </xdr:from>
    <xdr:to>
      <xdr:col>23</xdr:col>
      <xdr:colOff>457200</xdr:colOff>
      <xdr:row>38</xdr:row>
      <xdr:rowOff>122555</xdr:rowOff>
    </xdr:to>
    <xdr:sp macro="" textlink="">
      <xdr:nvSpPr>
        <xdr:cNvPr id="394" name="円/楕円 393"/>
        <xdr:cNvSpPr/>
      </xdr:nvSpPr>
      <xdr:spPr>
        <a:xfrm>
          <a:off x="16129000" y="653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132732</xdr:rowOff>
    </xdr:from>
    <xdr:ext cx="736600" cy="259045"/>
    <xdr:sp macro="" textlink="">
      <xdr:nvSpPr>
        <xdr:cNvPr id="395" name="テキスト ボックス 394"/>
        <xdr:cNvSpPr txBox="1"/>
      </xdr:nvSpPr>
      <xdr:spPr>
        <a:xfrm>
          <a:off x="15798800" y="6304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33020</xdr:rowOff>
    </xdr:from>
    <xdr:to>
      <xdr:col>22</xdr:col>
      <xdr:colOff>254000</xdr:colOff>
      <xdr:row>38</xdr:row>
      <xdr:rowOff>134620</xdr:rowOff>
    </xdr:to>
    <xdr:sp macro="" textlink="">
      <xdr:nvSpPr>
        <xdr:cNvPr id="396" name="円/楕円 395"/>
        <xdr:cNvSpPr/>
      </xdr:nvSpPr>
      <xdr:spPr>
        <a:xfrm>
          <a:off x="15240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144797</xdr:rowOff>
    </xdr:from>
    <xdr:ext cx="762000" cy="259045"/>
    <xdr:sp macro="" textlink="">
      <xdr:nvSpPr>
        <xdr:cNvPr id="397" name="テキスト ボックス 396"/>
        <xdr:cNvSpPr txBox="1"/>
      </xdr:nvSpPr>
      <xdr:spPr>
        <a:xfrm>
          <a:off x="14909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93345</xdr:rowOff>
    </xdr:from>
    <xdr:to>
      <xdr:col>21</xdr:col>
      <xdr:colOff>50800</xdr:colOff>
      <xdr:row>39</xdr:row>
      <xdr:rowOff>23495</xdr:rowOff>
    </xdr:to>
    <xdr:sp macro="" textlink="">
      <xdr:nvSpPr>
        <xdr:cNvPr id="398" name="円/楕円 397"/>
        <xdr:cNvSpPr/>
      </xdr:nvSpPr>
      <xdr:spPr>
        <a:xfrm>
          <a:off x="14351000" y="660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33672</xdr:rowOff>
    </xdr:from>
    <xdr:ext cx="762000" cy="259045"/>
    <xdr:sp macro="" textlink="">
      <xdr:nvSpPr>
        <xdr:cNvPr id="399" name="テキスト ボックス 398"/>
        <xdr:cNvSpPr txBox="1"/>
      </xdr:nvSpPr>
      <xdr:spPr>
        <a:xfrm>
          <a:off x="14020800" y="637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153670</xdr:rowOff>
    </xdr:from>
    <xdr:to>
      <xdr:col>19</xdr:col>
      <xdr:colOff>533400</xdr:colOff>
      <xdr:row>39</xdr:row>
      <xdr:rowOff>83820</xdr:rowOff>
    </xdr:to>
    <xdr:sp macro="" textlink="">
      <xdr:nvSpPr>
        <xdr:cNvPr id="400" name="円/楕円 399"/>
        <xdr:cNvSpPr/>
      </xdr:nvSpPr>
      <xdr:spPr>
        <a:xfrm>
          <a:off x="13462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93997</xdr:rowOff>
    </xdr:from>
    <xdr:ext cx="762000" cy="259045"/>
    <xdr:sp macro="" textlink="">
      <xdr:nvSpPr>
        <xdr:cNvPr id="401" name="テキスト ボックス 400"/>
        <xdr:cNvSpPr txBox="1"/>
      </xdr:nvSpPr>
      <xdr:spPr>
        <a:xfrm>
          <a:off x="13131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将来負担比率は、２８年度より数値がない状態となり、類似団体内平均、全国市町村平均、愛知県市町村平均の全てにおいて大きく下回っている。これは、市債発行の抑制などにより、以前から将来負担額の低減に努めてきた結果である。</a:t>
          </a:r>
          <a:endParaRPr kumimoji="1" lang="en-US" altLang="ja-JP" sz="1100">
            <a:latin typeface="ＭＳ Ｐゴシック"/>
          </a:endParaRPr>
        </a:p>
        <a:p>
          <a:r>
            <a:rPr kumimoji="1" lang="ja-JP" altLang="en-US" sz="1100">
              <a:latin typeface="ＭＳ Ｐゴシック"/>
            </a:rPr>
            <a:t>昨年度を下回った主な要因は、都市計画税の充当見込額の増加、土地開発公社経営健全化の推進による支出予定額の減少及び組合負担等見込額の減少である。今後も市債発行の適正化、公営企業においては独立採算制の確保に努めるとともに、将来負担比率の動向に留意し、健全な財政運営を図る。</a:t>
          </a:r>
          <a:endParaRPr kumimoji="1" lang="en-US" altLang="ja-JP" sz="11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34502</xdr:rowOff>
    </xdr:to>
    <xdr:cxnSp macro="">
      <xdr:nvCxnSpPr>
        <xdr:cNvPr id="430" name="直線コネクタ 429"/>
        <xdr:cNvCxnSpPr/>
      </xdr:nvCxnSpPr>
      <xdr:spPr>
        <a:xfrm flipV="1">
          <a:off x="17018000" y="2370667"/>
          <a:ext cx="0" cy="1435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6579</xdr:rowOff>
    </xdr:from>
    <xdr:ext cx="762000" cy="259045"/>
    <xdr:sp macro="" textlink="">
      <xdr:nvSpPr>
        <xdr:cNvPr id="431" name="将来負担の状況最小値テキスト"/>
        <xdr:cNvSpPr txBox="1"/>
      </xdr:nvSpPr>
      <xdr:spPr>
        <a:xfrm>
          <a:off x="17106900" y="3778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178.5</a:t>
          </a:r>
          <a:endParaRPr kumimoji="1" lang="ja-JP" altLang="en-US" sz="1000" b="1">
            <a:latin typeface="ＭＳ Ｐゴシック"/>
          </a:endParaRPr>
        </a:p>
      </xdr:txBody>
    </xdr:sp>
    <xdr:clientData/>
  </xdr:oneCellAnchor>
  <xdr:twoCellAnchor>
    <xdr:from>
      <xdr:col>24</xdr:col>
      <xdr:colOff>469900</xdr:colOff>
      <xdr:row>22</xdr:row>
      <xdr:rowOff>34502</xdr:rowOff>
    </xdr:from>
    <xdr:to>
      <xdr:col>24</xdr:col>
      <xdr:colOff>647700</xdr:colOff>
      <xdr:row>22</xdr:row>
      <xdr:rowOff>34502</xdr:rowOff>
    </xdr:to>
    <xdr:cxnSp macro="">
      <xdr:nvCxnSpPr>
        <xdr:cNvPr id="432" name="直線コネクタ 431"/>
        <xdr:cNvCxnSpPr/>
      </xdr:nvCxnSpPr>
      <xdr:spPr>
        <a:xfrm>
          <a:off x="16929100" y="3806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203200</xdr:colOff>
      <xdr:row>13</xdr:row>
      <xdr:rowOff>149056</xdr:rowOff>
    </xdr:from>
    <xdr:to>
      <xdr:col>23</xdr:col>
      <xdr:colOff>406400</xdr:colOff>
      <xdr:row>14</xdr:row>
      <xdr:rowOff>65278</xdr:rowOff>
    </xdr:to>
    <xdr:cxnSp macro="">
      <xdr:nvCxnSpPr>
        <xdr:cNvPr id="435" name="直線コネクタ 434"/>
        <xdr:cNvCxnSpPr/>
      </xdr:nvCxnSpPr>
      <xdr:spPr>
        <a:xfrm flipV="1">
          <a:off x="15290800" y="2377906"/>
          <a:ext cx="889000" cy="87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4123</xdr:rowOff>
    </xdr:from>
    <xdr:ext cx="762000" cy="259045"/>
    <xdr:sp macro="" textlink="">
      <xdr:nvSpPr>
        <xdr:cNvPr id="436" name="将来負担の状況平均値テキスト"/>
        <xdr:cNvSpPr txBox="1"/>
      </xdr:nvSpPr>
      <xdr:spPr>
        <a:xfrm>
          <a:off x="17106900" y="25758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32046</xdr:rowOff>
    </xdr:from>
    <xdr:to>
      <xdr:col>24</xdr:col>
      <xdr:colOff>609600</xdr:colOff>
      <xdr:row>15</xdr:row>
      <xdr:rowOff>133646</xdr:rowOff>
    </xdr:to>
    <xdr:sp macro="" textlink="">
      <xdr:nvSpPr>
        <xdr:cNvPr id="437" name="フローチャート : 判断 436"/>
        <xdr:cNvSpPr/>
      </xdr:nvSpPr>
      <xdr:spPr>
        <a:xfrm>
          <a:off x="169672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14</xdr:row>
      <xdr:rowOff>65278</xdr:rowOff>
    </xdr:from>
    <xdr:to>
      <xdr:col>22</xdr:col>
      <xdr:colOff>203200</xdr:colOff>
      <xdr:row>14</xdr:row>
      <xdr:rowOff>115147</xdr:rowOff>
    </xdr:to>
    <xdr:cxnSp macro="">
      <xdr:nvCxnSpPr>
        <xdr:cNvPr id="438" name="直線コネクタ 437"/>
        <xdr:cNvCxnSpPr/>
      </xdr:nvCxnSpPr>
      <xdr:spPr>
        <a:xfrm flipV="1">
          <a:off x="14401800" y="2465578"/>
          <a:ext cx="889000" cy="4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18373</xdr:rowOff>
    </xdr:from>
    <xdr:to>
      <xdr:col>23</xdr:col>
      <xdr:colOff>457200</xdr:colOff>
      <xdr:row>15</xdr:row>
      <xdr:rowOff>119973</xdr:rowOff>
    </xdr:to>
    <xdr:sp macro="" textlink="">
      <xdr:nvSpPr>
        <xdr:cNvPr id="439" name="フローチャート : 判断 438"/>
        <xdr:cNvSpPr/>
      </xdr:nvSpPr>
      <xdr:spPr>
        <a:xfrm>
          <a:off x="161290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104750</xdr:rowOff>
    </xdr:from>
    <xdr:ext cx="736600" cy="259045"/>
    <xdr:sp macro="" textlink="">
      <xdr:nvSpPr>
        <xdr:cNvPr id="440" name="テキスト ボックス 439"/>
        <xdr:cNvSpPr txBox="1"/>
      </xdr:nvSpPr>
      <xdr:spPr>
        <a:xfrm>
          <a:off x="15798800" y="2676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112734</xdr:rowOff>
    </xdr:from>
    <xdr:to>
      <xdr:col>21</xdr:col>
      <xdr:colOff>0</xdr:colOff>
      <xdr:row>14</xdr:row>
      <xdr:rowOff>115147</xdr:rowOff>
    </xdr:to>
    <xdr:cxnSp macro="">
      <xdr:nvCxnSpPr>
        <xdr:cNvPr id="441" name="直線コネクタ 440"/>
        <xdr:cNvCxnSpPr/>
      </xdr:nvCxnSpPr>
      <xdr:spPr>
        <a:xfrm>
          <a:off x="13512800" y="2513034"/>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117306</xdr:rowOff>
    </xdr:from>
    <xdr:to>
      <xdr:col>22</xdr:col>
      <xdr:colOff>254000</xdr:colOff>
      <xdr:row>16</xdr:row>
      <xdr:rowOff>47456</xdr:rowOff>
    </xdr:to>
    <xdr:sp macro="" textlink="">
      <xdr:nvSpPr>
        <xdr:cNvPr id="442" name="フローチャート : 判断 441"/>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32233</xdr:rowOff>
    </xdr:from>
    <xdr:ext cx="762000" cy="259045"/>
    <xdr:sp macro="" textlink="">
      <xdr:nvSpPr>
        <xdr:cNvPr id="443" name="テキスト ボックス 442"/>
        <xdr:cNvSpPr txBox="1"/>
      </xdr:nvSpPr>
      <xdr:spPr>
        <a:xfrm>
          <a:off x="14909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152696</xdr:rowOff>
    </xdr:from>
    <xdr:to>
      <xdr:col>21</xdr:col>
      <xdr:colOff>50800</xdr:colOff>
      <xdr:row>16</xdr:row>
      <xdr:rowOff>82846</xdr:rowOff>
    </xdr:to>
    <xdr:sp macro="" textlink="">
      <xdr:nvSpPr>
        <xdr:cNvPr id="444" name="フローチャート : 判断 443"/>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67623</xdr:rowOff>
    </xdr:from>
    <xdr:ext cx="762000" cy="259045"/>
    <xdr:sp macro="" textlink="">
      <xdr:nvSpPr>
        <xdr:cNvPr id="445" name="テキスト ボックス 444"/>
        <xdr:cNvSpPr txBox="1"/>
      </xdr:nvSpPr>
      <xdr:spPr>
        <a:xfrm>
          <a:off x="14020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46" name="フローチャート : 判断 445"/>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131166</xdr:rowOff>
    </xdr:from>
    <xdr:ext cx="762000" cy="259045"/>
    <xdr:sp macro="" textlink="">
      <xdr:nvSpPr>
        <xdr:cNvPr id="447" name="テキスト ボックス 446"/>
        <xdr:cNvSpPr txBox="1"/>
      </xdr:nvSpPr>
      <xdr:spPr>
        <a:xfrm>
          <a:off x="13131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355600</xdr:colOff>
      <xdr:row>13</xdr:row>
      <xdr:rowOff>98256</xdr:rowOff>
    </xdr:from>
    <xdr:to>
      <xdr:col>23</xdr:col>
      <xdr:colOff>457200</xdr:colOff>
      <xdr:row>14</xdr:row>
      <xdr:rowOff>28406</xdr:rowOff>
    </xdr:to>
    <xdr:sp macro="" textlink="">
      <xdr:nvSpPr>
        <xdr:cNvPr id="453" name="円/楕円 452"/>
        <xdr:cNvSpPr/>
      </xdr:nvSpPr>
      <xdr:spPr>
        <a:xfrm>
          <a:off x="16129000" y="232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38583</xdr:rowOff>
    </xdr:from>
    <xdr:ext cx="736600" cy="259045"/>
    <xdr:sp macro="" textlink="">
      <xdr:nvSpPr>
        <xdr:cNvPr id="454" name="テキスト ボックス 453"/>
        <xdr:cNvSpPr txBox="1"/>
      </xdr:nvSpPr>
      <xdr:spPr>
        <a:xfrm>
          <a:off x="15798800" y="2095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14478</xdr:rowOff>
    </xdr:from>
    <xdr:to>
      <xdr:col>22</xdr:col>
      <xdr:colOff>254000</xdr:colOff>
      <xdr:row>14</xdr:row>
      <xdr:rowOff>116078</xdr:rowOff>
    </xdr:to>
    <xdr:sp macro="" textlink="">
      <xdr:nvSpPr>
        <xdr:cNvPr id="455" name="円/楕円 454"/>
        <xdr:cNvSpPr/>
      </xdr:nvSpPr>
      <xdr:spPr>
        <a:xfrm>
          <a:off x="15240000" y="241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126255</xdr:rowOff>
    </xdr:from>
    <xdr:ext cx="762000" cy="259045"/>
    <xdr:sp macro="" textlink="">
      <xdr:nvSpPr>
        <xdr:cNvPr id="456" name="テキスト ボックス 455"/>
        <xdr:cNvSpPr txBox="1"/>
      </xdr:nvSpPr>
      <xdr:spPr>
        <a:xfrm>
          <a:off x="14909800" y="2183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64347</xdr:rowOff>
    </xdr:from>
    <xdr:to>
      <xdr:col>21</xdr:col>
      <xdr:colOff>50800</xdr:colOff>
      <xdr:row>14</xdr:row>
      <xdr:rowOff>165947</xdr:rowOff>
    </xdr:to>
    <xdr:sp macro="" textlink="">
      <xdr:nvSpPr>
        <xdr:cNvPr id="457" name="円/楕円 456"/>
        <xdr:cNvSpPr/>
      </xdr:nvSpPr>
      <xdr:spPr>
        <a:xfrm>
          <a:off x="14351000" y="246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4674</xdr:rowOff>
    </xdr:from>
    <xdr:ext cx="762000" cy="259045"/>
    <xdr:sp macro="" textlink="">
      <xdr:nvSpPr>
        <xdr:cNvPr id="458" name="テキスト ボックス 457"/>
        <xdr:cNvSpPr txBox="1"/>
      </xdr:nvSpPr>
      <xdr:spPr>
        <a:xfrm>
          <a:off x="14020800" y="2233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61934</xdr:rowOff>
    </xdr:from>
    <xdr:to>
      <xdr:col>19</xdr:col>
      <xdr:colOff>533400</xdr:colOff>
      <xdr:row>14</xdr:row>
      <xdr:rowOff>163534</xdr:rowOff>
    </xdr:to>
    <xdr:sp macro="" textlink="">
      <xdr:nvSpPr>
        <xdr:cNvPr id="459" name="円/楕円 458"/>
        <xdr:cNvSpPr/>
      </xdr:nvSpPr>
      <xdr:spPr>
        <a:xfrm>
          <a:off x="13462000" y="246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2261</xdr:rowOff>
    </xdr:from>
    <xdr:ext cx="762000" cy="259045"/>
    <xdr:sp macro="" textlink="">
      <xdr:nvSpPr>
        <xdr:cNvPr id="460" name="テキスト ボックス 459"/>
        <xdr:cNvSpPr txBox="1"/>
      </xdr:nvSpPr>
      <xdr:spPr>
        <a:xfrm>
          <a:off x="13131800" y="2231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愛知県尾張旭市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83,033
81,849
21.03
23,712,668
22,944,050
684,650
14,651,194
17,561,671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人件費に係る経常収支比率は、類似団体内平均の値を３．３ポイント上回る結果となった。定員適正化計画に基づき職員数及び給与の適正化を進めており、２８年度は分子となる職員給与及び職員共済組合負担金が減少したが、それ以上に地方消費税交付金の減少等により分母となる経常一般財源等が減少したため、昨年度に比べ０．１ポイント増加した。</a:t>
          </a:r>
          <a:endParaRPr kumimoji="1" lang="en-US" altLang="ja-JP" sz="1100">
            <a:latin typeface="ＭＳ Ｐゴシック"/>
          </a:endParaRPr>
        </a:p>
        <a:p>
          <a:r>
            <a:rPr kumimoji="1" lang="ja-JP" altLang="en-US" sz="1100">
              <a:latin typeface="ＭＳ Ｐゴシック"/>
            </a:rPr>
            <a:t>今後とも行政サービスを維持しつつ、内部事務の見直しや組織の簡素化を進め、人件費の抑制に努める。</a:t>
          </a:r>
          <a:endParaRPr kumimoji="1" lang="en-US" altLang="ja-JP" sz="1100">
            <a:latin typeface="ＭＳ Ｐゴシック"/>
          </a:endParaRPr>
        </a:p>
        <a:p>
          <a:endParaRPr kumimoji="1" lang="en-US" altLang="ja-JP"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102507</xdr:rowOff>
    </xdr:from>
    <xdr:to>
      <xdr:col>7</xdr:col>
      <xdr:colOff>15875</xdr:colOff>
      <xdr:row>41</xdr:row>
      <xdr:rowOff>4535</xdr:rowOff>
    </xdr:to>
    <xdr:cxnSp macro="">
      <xdr:nvCxnSpPr>
        <xdr:cNvPr id="63" name="直線コネクタ 62"/>
        <xdr:cNvCxnSpPr/>
      </xdr:nvCxnSpPr>
      <xdr:spPr>
        <a:xfrm flipV="1">
          <a:off x="4826000" y="5760357"/>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148062</xdr:rowOff>
    </xdr:from>
    <xdr:ext cx="762000" cy="259045"/>
    <xdr:sp macro="" textlink="">
      <xdr:nvSpPr>
        <xdr:cNvPr id="64" name="人件費最小値テキスト"/>
        <xdr:cNvSpPr txBox="1"/>
      </xdr:nvSpPr>
      <xdr:spPr>
        <a:xfrm>
          <a:off x="4914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6</xdr:col>
      <xdr:colOff>612775</xdr:colOff>
      <xdr:row>41</xdr:row>
      <xdr:rowOff>4535</xdr:rowOff>
    </xdr:from>
    <xdr:to>
      <xdr:col>7</xdr:col>
      <xdr:colOff>104775</xdr:colOff>
      <xdr:row>41</xdr:row>
      <xdr:rowOff>4535</xdr:rowOff>
    </xdr:to>
    <xdr:cxnSp macro="">
      <xdr:nvCxnSpPr>
        <xdr:cNvPr id="65" name="直線コネクタ 64"/>
        <xdr:cNvCxnSpPr/>
      </xdr:nvCxnSpPr>
      <xdr:spPr>
        <a:xfrm>
          <a:off x="4737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17434</xdr:rowOff>
    </xdr:from>
    <xdr:ext cx="762000" cy="259045"/>
    <xdr:sp macro="" textlink="">
      <xdr:nvSpPr>
        <xdr:cNvPr id="66" name="人件費最大値テキスト"/>
        <xdr:cNvSpPr txBox="1"/>
      </xdr:nvSpPr>
      <xdr:spPr>
        <a:xfrm>
          <a:off x="4914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6</xdr:col>
      <xdr:colOff>612775</xdr:colOff>
      <xdr:row>33</xdr:row>
      <xdr:rowOff>102507</xdr:rowOff>
    </xdr:from>
    <xdr:to>
      <xdr:col>7</xdr:col>
      <xdr:colOff>104775</xdr:colOff>
      <xdr:row>33</xdr:row>
      <xdr:rowOff>102507</xdr:rowOff>
    </xdr:to>
    <xdr:cxnSp macro="">
      <xdr:nvCxnSpPr>
        <xdr:cNvPr id="67" name="直線コネクタ 66"/>
        <xdr:cNvCxnSpPr/>
      </xdr:nvCxnSpPr>
      <xdr:spPr>
        <a:xfrm>
          <a:off x="4737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63319</xdr:rowOff>
    </xdr:from>
    <xdr:to>
      <xdr:col>7</xdr:col>
      <xdr:colOff>15875</xdr:colOff>
      <xdr:row>37</xdr:row>
      <xdr:rowOff>69850</xdr:rowOff>
    </xdr:to>
    <xdr:cxnSp macro="">
      <xdr:nvCxnSpPr>
        <xdr:cNvPr id="68" name="直線コネクタ 67"/>
        <xdr:cNvCxnSpPr/>
      </xdr:nvCxnSpPr>
      <xdr:spPr>
        <a:xfrm>
          <a:off x="3987800" y="6406969"/>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162940</xdr:rowOff>
    </xdr:from>
    <xdr:ext cx="762000" cy="259045"/>
    <xdr:sp macro="" textlink="">
      <xdr:nvSpPr>
        <xdr:cNvPr id="69" name="人件費平均値テキスト"/>
        <xdr:cNvSpPr txBox="1"/>
      </xdr:nvSpPr>
      <xdr:spPr>
        <a:xfrm>
          <a:off x="4914900" y="5992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146413</xdr:rowOff>
    </xdr:from>
    <xdr:to>
      <xdr:col>7</xdr:col>
      <xdr:colOff>66675</xdr:colOff>
      <xdr:row>36</xdr:row>
      <xdr:rowOff>76563</xdr:rowOff>
    </xdr:to>
    <xdr:sp macro="" textlink="">
      <xdr:nvSpPr>
        <xdr:cNvPr id="70" name="フローチャート : 判断 69"/>
        <xdr:cNvSpPr/>
      </xdr:nvSpPr>
      <xdr:spPr>
        <a:xfrm>
          <a:off x="47752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4536</xdr:rowOff>
    </xdr:from>
    <xdr:to>
      <xdr:col>5</xdr:col>
      <xdr:colOff>549275</xdr:colOff>
      <xdr:row>37</xdr:row>
      <xdr:rowOff>63319</xdr:rowOff>
    </xdr:to>
    <xdr:cxnSp macro="">
      <xdr:nvCxnSpPr>
        <xdr:cNvPr id="71" name="直線コネクタ 70"/>
        <xdr:cNvCxnSpPr/>
      </xdr:nvCxnSpPr>
      <xdr:spPr>
        <a:xfrm>
          <a:off x="3098800" y="6348186"/>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2" name="フローチャート : 判断 71"/>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73" name="テキスト ボックス 72"/>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156392</xdr:rowOff>
    </xdr:from>
    <xdr:to>
      <xdr:col>4</xdr:col>
      <xdr:colOff>346075</xdr:colOff>
      <xdr:row>37</xdr:row>
      <xdr:rowOff>4536</xdr:rowOff>
    </xdr:to>
    <xdr:cxnSp macro="">
      <xdr:nvCxnSpPr>
        <xdr:cNvPr id="74" name="直線コネクタ 73"/>
        <xdr:cNvCxnSpPr/>
      </xdr:nvCxnSpPr>
      <xdr:spPr>
        <a:xfrm>
          <a:off x="2209800" y="6328592"/>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146413</xdr:rowOff>
    </xdr:from>
    <xdr:to>
      <xdr:col>4</xdr:col>
      <xdr:colOff>396875</xdr:colOff>
      <xdr:row>36</xdr:row>
      <xdr:rowOff>76563</xdr:rowOff>
    </xdr:to>
    <xdr:sp macro="" textlink="">
      <xdr:nvSpPr>
        <xdr:cNvPr id="75" name="フローチャート : 判断 74"/>
        <xdr:cNvSpPr/>
      </xdr:nvSpPr>
      <xdr:spPr>
        <a:xfrm>
          <a:off x="30480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86740</xdr:rowOff>
    </xdr:from>
    <xdr:ext cx="762000" cy="259045"/>
    <xdr:sp macro="" textlink="">
      <xdr:nvSpPr>
        <xdr:cNvPr id="76" name="テキスト ボックス 75"/>
        <xdr:cNvSpPr txBox="1"/>
      </xdr:nvSpPr>
      <xdr:spPr>
        <a:xfrm>
          <a:off x="2717800" y="591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156392</xdr:rowOff>
    </xdr:from>
    <xdr:to>
      <xdr:col>3</xdr:col>
      <xdr:colOff>142875</xdr:colOff>
      <xdr:row>37</xdr:row>
      <xdr:rowOff>56787</xdr:rowOff>
    </xdr:to>
    <xdr:cxnSp macro="">
      <xdr:nvCxnSpPr>
        <xdr:cNvPr id="77" name="直線コネクタ 76"/>
        <xdr:cNvCxnSpPr/>
      </xdr:nvCxnSpPr>
      <xdr:spPr>
        <a:xfrm flipV="1">
          <a:off x="1320800" y="6328592"/>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139881</xdr:rowOff>
    </xdr:from>
    <xdr:to>
      <xdr:col>3</xdr:col>
      <xdr:colOff>193675</xdr:colOff>
      <xdr:row>36</xdr:row>
      <xdr:rowOff>70031</xdr:rowOff>
    </xdr:to>
    <xdr:sp macro="" textlink="">
      <xdr:nvSpPr>
        <xdr:cNvPr id="78" name="フローチャート : 判断 77"/>
        <xdr:cNvSpPr/>
      </xdr:nvSpPr>
      <xdr:spPr>
        <a:xfrm>
          <a:off x="2159000" y="614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80208</xdr:rowOff>
    </xdr:from>
    <xdr:ext cx="762000" cy="259045"/>
    <xdr:sp macro="" textlink="">
      <xdr:nvSpPr>
        <xdr:cNvPr id="79" name="テキスト ボックス 78"/>
        <xdr:cNvSpPr txBox="1"/>
      </xdr:nvSpPr>
      <xdr:spPr>
        <a:xfrm>
          <a:off x="1828800" y="5909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27214</xdr:rowOff>
    </xdr:from>
    <xdr:to>
      <xdr:col>1</xdr:col>
      <xdr:colOff>676275</xdr:colOff>
      <xdr:row>36</xdr:row>
      <xdr:rowOff>128814</xdr:rowOff>
    </xdr:to>
    <xdr:sp macro="" textlink="">
      <xdr:nvSpPr>
        <xdr:cNvPr id="80" name="フローチャート : 判断 79"/>
        <xdr:cNvSpPr/>
      </xdr:nvSpPr>
      <xdr:spPr>
        <a:xfrm>
          <a:off x="1270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138991</xdr:rowOff>
    </xdr:from>
    <xdr:ext cx="762000" cy="259045"/>
    <xdr:sp macro="" textlink="">
      <xdr:nvSpPr>
        <xdr:cNvPr id="81" name="テキスト ボックス 80"/>
        <xdr:cNvSpPr txBox="1"/>
      </xdr:nvSpPr>
      <xdr:spPr>
        <a:xfrm>
          <a:off x="939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19050</xdr:rowOff>
    </xdr:from>
    <xdr:to>
      <xdr:col>7</xdr:col>
      <xdr:colOff>66675</xdr:colOff>
      <xdr:row>37</xdr:row>
      <xdr:rowOff>120650</xdr:rowOff>
    </xdr:to>
    <xdr:sp macro="" textlink="">
      <xdr:nvSpPr>
        <xdr:cNvPr id="87" name="円/楕円 86"/>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162577</xdr:rowOff>
    </xdr:from>
    <xdr:ext cx="762000" cy="259045"/>
    <xdr:sp macro="" textlink="">
      <xdr:nvSpPr>
        <xdr:cNvPr id="88" name="人件費該当値テキスト"/>
        <xdr:cNvSpPr txBox="1"/>
      </xdr:nvSpPr>
      <xdr:spPr>
        <a:xfrm>
          <a:off x="4914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12519</xdr:rowOff>
    </xdr:from>
    <xdr:to>
      <xdr:col>5</xdr:col>
      <xdr:colOff>600075</xdr:colOff>
      <xdr:row>37</xdr:row>
      <xdr:rowOff>114119</xdr:rowOff>
    </xdr:to>
    <xdr:sp macro="" textlink="">
      <xdr:nvSpPr>
        <xdr:cNvPr id="89" name="円/楕円 88"/>
        <xdr:cNvSpPr/>
      </xdr:nvSpPr>
      <xdr:spPr>
        <a:xfrm>
          <a:off x="3937000" y="635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98896</xdr:rowOff>
    </xdr:from>
    <xdr:ext cx="736600" cy="259045"/>
    <xdr:sp macro="" textlink="">
      <xdr:nvSpPr>
        <xdr:cNvPr id="90" name="テキスト ボックス 89"/>
        <xdr:cNvSpPr txBox="1"/>
      </xdr:nvSpPr>
      <xdr:spPr>
        <a:xfrm>
          <a:off x="3606800" y="6442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125186</xdr:rowOff>
    </xdr:from>
    <xdr:to>
      <xdr:col>4</xdr:col>
      <xdr:colOff>396875</xdr:colOff>
      <xdr:row>37</xdr:row>
      <xdr:rowOff>55336</xdr:rowOff>
    </xdr:to>
    <xdr:sp macro="" textlink="">
      <xdr:nvSpPr>
        <xdr:cNvPr id="91" name="円/楕円 90"/>
        <xdr:cNvSpPr/>
      </xdr:nvSpPr>
      <xdr:spPr>
        <a:xfrm>
          <a:off x="30480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40113</xdr:rowOff>
    </xdr:from>
    <xdr:ext cx="762000" cy="259045"/>
    <xdr:sp macro="" textlink="">
      <xdr:nvSpPr>
        <xdr:cNvPr id="92" name="テキスト ボックス 91"/>
        <xdr:cNvSpPr txBox="1"/>
      </xdr:nvSpPr>
      <xdr:spPr>
        <a:xfrm>
          <a:off x="2717800" y="6383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105592</xdr:rowOff>
    </xdr:from>
    <xdr:to>
      <xdr:col>3</xdr:col>
      <xdr:colOff>193675</xdr:colOff>
      <xdr:row>37</xdr:row>
      <xdr:rowOff>35742</xdr:rowOff>
    </xdr:to>
    <xdr:sp macro="" textlink="">
      <xdr:nvSpPr>
        <xdr:cNvPr id="93" name="円/楕円 92"/>
        <xdr:cNvSpPr/>
      </xdr:nvSpPr>
      <xdr:spPr>
        <a:xfrm>
          <a:off x="2159000" y="627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20519</xdr:rowOff>
    </xdr:from>
    <xdr:ext cx="762000" cy="259045"/>
    <xdr:sp macro="" textlink="">
      <xdr:nvSpPr>
        <xdr:cNvPr id="94" name="テキスト ボックス 93"/>
        <xdr:cNvSpPr txBox="1"/>
      </xdr:nvSpPr>
      <xdr:spPr>
        <a:xfrm>
          <a:off x="1828800" y="636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5987</xdr:rowOff>
    </xdr:from>
    <xdr:to>
      <xdr:col>1</xdr:col>
      <xdr:colOff>676275</xdr:colOff>
      <xdr:row>37</xdr:row>
      <xdr:rowOff>107587</xdr:rowOff>
    </xdr:to>
    <xdr:sp macro="" textlink="">
      <xdr:nvSpPr>
        <xdr:cNvPr id="95" name="円/楕円 94"/>
        <xdr:cNvSpPr/>
      </xdr:nvSpPr>
      <xdr:spPr>
        <a:xfrm>
          <a:off x="1270000" y="63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92364</xdr:rowOff>
    </xdr:from>
    <xdr:ext cx="762000" cy="259045"/>
    <xdr:sp macro="" textlink="">
      <xdr:nvSpPr>
        <xdr:cNvPr id="96" name="テキスト ボックス 95"/>
        <xdr:cNvSpPr txBox="1"/>
      </xdr:nvSpPr>
      <xdr:spPr>
        <a:xfrm>
          <a:off x="939800" y="64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物件費に係る経常収支比率が高率で推移しているのは、業務の民間委託化により職員人件費から物件費（委託料）へのシフトを進めてきたことによるものである。２８年度は経常経費として充当する賃金等が減少したことにより、１．５ポイント改善した。</a:t>
          </a:r>
          <a:endParaRPr kumimoji="1" lang="en-US" altLang="ja-JP" sz="1100">
            <a:latin typeface="ＭＳ Ｐゴシック"/>
          </a:endParaRPr>
        </a:p>
        <a:p>
          <a:r>
            <a:rPr kumimoji="1" lang="ja-JP" altLang="en-US" sz="1100">
              <a:latin typeface="ＭＳ Ｐゴシック"/>
            </a:rPr>
            <a:t>今後も内部管理経費の見直しや事務事業の統廃合等を図り、物件費の削減に努める。</a:t>
          </a:r>
          <a:endParaRPr kumimoji="1" lang="en-US" altLang="ja-JP" sz="11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122428</xdr:rowOff>
    </xdr:from>
    <xdr:to>
      <xdr:col>24</xdr:col>
      <xdr:colOff>31750</xdr:colOff>
      <xdr:row>21</xdr:row>
      <xdr:rowOff>143002</xdr:rowOff>
    </xdr:to>
    <xdr:cxnSp macro="">
      <xdr:nvCxnSpPr>
        <xdr:cNvPr id="122" name="直線コネクタ 121"/>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115079</xdr:rowOff>
    </xdr:from>
    <xdr:ext cx="762000" cy="259045"/>
    <xdr:sp macro="" textlink="">
      <xdr:nvSpPr>
        <xdr:cNvPr id="123" name="物件費最小値テキスト"/>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23</xdr:col>
      <xdr:colOff>628650</xdr:colOff>
      <xdr:row>21</xdr:row>
      <xdr:rowOff>143002</xdr:rowOff>
    </xdr:from>
    <xdr:to>
      <xdr:col>24</xdr:col>
      <xdr:colOff>120650</xdr:colOff>
      <xdr:row>21</xdr:row>
      <xdr:rowOff>143002</xdr:rowOff>
    </xdr:to>
    <xdr:cxnSp macro="">
      <xdr:nvCxnSpPr>
        <xdr:cNvPr id="124" name="直線コネクタ 123"/>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37355</xdr:rowOff>
    </xdr:from>
    <xdr:ext cx="762000" cy="259045"/>
    <xdr:sp macro="" textlink="">
      <xdr:nvSpPr>
        <xdr:cNvPr id="125" name="物件費最大値テキスト"/>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23</xdr:col>
      <xdr:colOff>628650</xdr:colOff>
      <xdr:row>12</xdr:row>
      <xdr:rowOff>122428</xdr:rowOff>
    </xdr:from>
    <xdr:to>
      <xdr:col>24</xdr:col>
      <xdr:colOff>120650</xdr:colOff>
      <xdr:row>12</xdr:row>
      <xdr:rowOff>122428</xdr:rowOff>
    </xdr:to>
    <xdr:cxnSp macro="">
      <xdr:nvCxnSpPr>
        <xdr:cNvPr id="126" name="直線コネクタ 125"/>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62992</xdr:rowOff>
    </xdr:from>
    <xdr:to>
      <xdr:col>24</xdr:col>
      <xdr:colOff>31750</xdr:colOff>
      <xdr:row>19</xdr:row>
      <xdr:rowOff>28702</xdr:rowOff>
    </xdr:to>
    <xdr:cxnSp macro="">
      <xdr:nvCxnSpPr>
        <xdr:cNvPr id="127" name="直線コネクタ 126"/>
        <xdr:cNvCxnSpPr/>
      </xdr:nvCxnSpPr>
      <xdr:spPr>
        <a:xfrm flipV="1">
          <a:off x="15671800" y="3149092"/>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51579</xdr:rowOff>
    </xdr:from>
    <xdr:ext cx="762000" cy="259045"/>
    <xdr:sp macro="" textlink="">
      <xdr:nvSpPr>
        <xdr:cNvPr id="128" name="物件費平均値テキスト"/>
        <xdr:cNvSpPr txBox="1"/>
      </xdr:nvSpPr>
      <xdr:spPr>
        <a:xfrm>
          <a:off x="16598900" y="2623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35052</xdr:rowOff>
    </xdr:from>
    <xdr:to>
      <xdr:col>24</xdr:col>
      <xdr:colOff>82550</xdr:colOff>
      <xdr:row>16</xdr:row>
      <xdr:rowOff>136652</xdr:rowOff>
    </xdr:to>
    <xdr:sp macro="" textlink="">
      <xdr:nvSpPr>
        <xdr:cNvPr id="129" name="フローチャート : 判断 128"/>
        <xdr:cNvSpPr/>
      </xdr:nvSpPr>
      <xdr:spPr>
        <a:xfrm>
          <a:off x="164592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154432</xdr:rowOff>
    </xdr:from>
    <xdr:to>
      <xdr:col>22</xdr:col>
      <xdr:colOff>565150</xdr:colOff>
      <xdr:row>19</xdr:row>
      <xdr:rowOff>28702</xdr:rowOff>
    </xdr:to>
    <xdr:cxnSp macro="">
      <xdr:nvCxnSpPr>
        <xdr:cNvPr id="130" name="直線コネクタ 129"/>
        <xdr:cNvCxnSpPr/>
      </xdr:nvCxnSpPr>
      <xdr:spPr>
        <a:xfrm>
          <a:off x="14782800" y="32405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151638</xdr:rowOff>
    </xdr:from>
    <xdr:to>
      <xdr:col>22</xdr:col>
      <xdr:colOff>615950</xdr:colOff>
      <xdr:row>16</xdr:row>
      <xdr:rowOff>81788</xdr:rowOff>
    </xdr:to>
    <xdr:sp macro="" textlink="">
      <xdr:nvSpPr>
        <xdr:cNvPr id="131" name="フローチャート : 判断 130"/>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91965</xdr:rowOff>
    </xdr:from>
    <xdr:ext cx="736600" cy="259045"/>
    <xdr:sp macro="" textlink="">
      <xdr:nvSpPr>
        <xdr:cNvPr id="132" name="テキスト ボックス 131"/>
        <xdr:cNvSpPr txBox="1"/>
      </xdr:nvSpPr>
      <xdr:spPr>
        <a:xfrm>
          <a:off x="15290800" y="249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99568</xdr:rowOff>
    </xdr:from>
    <xdr:to>
      <xdr:col>21</xdr:col>
      <xdr:colOff>361950</xdr:colOff>
      <xdr:row>18</xdr:row>
      <xdr:rowOff>154432</xdr:rowOff>
    </xdr:to>
    <xdr:cxnSp macro="">
      <xdr:nvCxnSpPr>
        <xdr:cNvPr id="133" name="直線コネクタ 132"/>
        <xdr:cNvCxnSpPr/>
      </xdr:nvCxnSpPr>
      <xdr:spPr>
        <a:xfrm>
          <a:off x="13893800" y="318566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96774</xdr:rowOff>
    </xdr:from>
    <xdr:to>
      <xdr:col>21</xdr:col>
      <xdr:colOff>412750</xdr:colOff>
      <xdr:row>16</xdr:row>
      <xdr:rowOff>26924</xdr:rowOff>
    </xdr:to>
    <xdr:sp macro="" textlink="">
      <xdr:nvSpPr>
        <xdr:cNvPr id="134" name="フローチャート : 判断 133"/>
        <xdr:cNvSpPr/>
      </xdr:nvSpPr>
      <xdr:spPr>
        <a:xfrm>
          <a:off x="14732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37101</xdr:rowOff>
    </xdr:from>
    <xdr:ext cx="762000" cy="259045"/>
    <xdr:sp macro="" textlink="">
      <xdr:nvSpPr>
        <xdr:cNvPr id="135" name="テキスト ボックス 134"/>
        <xdr:cNvSpPr txBox="1"/>
      </xdr:nvSpPr>
      <xdr:spPr>
        <a:xfrm>
          <a:off x="14401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99568</xdr:rowOff>
    </xdr:from>
    <xdr:to>
      <xdr:col>20</xdr:col>
      <xdr:colOff>158750</xdr:colOff>
      <xdr:row>18</xdr:row>
      <xdr:rowOff>136144</xdr:rowOff>
    </xdr:to>
    <xdr:cxnSp macro="">
      <xdr:nvCxnSpPr>
        <xdr:cNvPr id="136" name="直線コネクタ 135"/>
        <xdr:cNvCxnSpPr/>
      </xdr:nvCxnSpPr>
      <xdr:spPr>
        <a:xfrm flipV="1">
          <a:off x="13004800" y="31856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32766</xdr:rowOff>
    </xdr:from>
    <xdr:to>
      <xdr:col>20</xdr:col>
      <xdr:colOff>209550</xdr:colOff>
      <xdr:row>15</xdr:row>
      <xdr:rowOff>134366</xdr:rowOff>
    </xdr:to>
    <xdr:sp macro="" textlink="">
      <xdr:nvSpPr>
        <xdr:cNvPr id="137" name="フローチャート : 判断 136"/>
        <xdr:cNvSpPr/>
      </xdr:nvSpPr>
      <xdr:spPr>
        <a:xfrm>
          <a:off x="13843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144543</xdr:rowOff>
    </xdr:from>
    <xdr:ext cx="762000" cy="259045"/>
    <xdr:sp macro="" textlink="">
      <xdr:nvSpPr>
        <xdr:cNvPr id="138" name="テキスト ボックス 137"/>
        <xdr:cNvSpPr txBox="1"/>
      </xdr:nvSpPr>
      <xdr:spPr>
        <a:xfrm>
          <a:off x="13512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167640</xdr:rowOff>
    </xdr:from>
    <xdr:to>
      <xdr:col>19</xdr:col>
      <xdr:colOff>6350</xdr:colOff>
      <xdr:row>15</xdr:row>
      <xdr:rowOff>97790</xdr:rowOff>
    </xdr:to>
    <xdr:sp macro="" textlink="">
      <xdr:nvSpPr>
        <xdr:cNvPr id="139" name="フローチャート : 判断 138"/>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107967</xdr:rowOff>
    </xdr:from>
    <xdr:ext cx="762000" cy="259045"/>
    <xdr:sp macro="" textlink="">
      <xdr:nvSpPr>
        <xdr:cNvPr id="140" name="テキスト ボックス 139"/>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12192</xdr:rowOff>
    </xdr:from>
    <xdr:to>
      <xdr:col>24</xdr:col>
      <xdr:colOff>82550</xdr:colOff>
      <xdr:row>18</xdr:row>
      <xdr:rowOff>113792</xdr:rowOff>
    </xdr:to>
    <xdr:sp macro="" textlink="">
      <xdr:nvSpPr>
        <xdr:cNvPr id="146" name="円/楕円 145"/>
        <xdr:cNvSpPr/>
      </xdr:nvSpPr>
      <xdr:spPr>
        <a:xfrm>
          <a:off x="16459200" y="309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155719</xdr:rowOff>
    </xdr:from>
    <xdr:ext cx="762000" cy="259045"/>
    <xdr:sp macro="" textlink="">
      <xdr:nvSpPr>
        <xdr:cNvPr id="147" name="物件費該当値テキスト"/>
        <xdr:cNvSpPr txBox="1"/>
      </xdr:nvSpPr>
      <xdr:spPr>
        <a:xfrm>
          <a:off x="16598900" y="307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149352</xdr:rowOff>
    </xdr:from>
    <xdr:to>
      <xdr:col>22</xdr:col>
      <xdr:colOff>615950</xdr:colOff>
      <xdr:row>19</xdr:row>
      <xdr:rowOff>79502</xdr:rowOff>
    </xdr:to>
    <xdr:sp macro="" textlink="">
      <xdr:nvSpPr>
        <xdr:cNvPr id="148" name="円/楕円 147"/>
        <xdr:cNvSpPr/>
      </xdr:nvSpPr>
      <xdr:spPr>
        <a:xfrm>
          <a:off x="15621000" y="323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64279</xdr:rowOff>
    </xdr:from>
    <xdr:ext cx="736600" cy="259045"/>
    <xdr:sp macro="" textlink="">
      <xdr:nvSpPr>
        <xdr:cNvPr id="149" name="テキスト ボックス 148"/>
        <xdr:cNvSpPr txBox="1"/>
      </xdr:nvSpPr>
      <xdr:spPr>
        <a:xfrm>
          <a:off x="15290800" y="332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103632</xdr:rowOff>
    </xdr:from>
    <xdr:to>
      <xdr:col>21</xdr:col>
      <xdr:colOff>412750</xdr:colOff>
      <xdr:row>19</xdr:row>
      <xdr:rowOff>33782</xdr:rowOff>
    </xdr:to>
    <xdr:sp macro="" textlink="">
      <xdr:nvSpPr>
        <xdr:cNvPr id="150" name="円/楕円 149"/>
        <xdr:cNvSpPr/>
      </xdr:nvSpPr>
      <xdr:spPr>
        <a:xfrm>
          <a:off x="14732000" y="318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18559</xdr:rowOff>
    </xdr:from>
    <xdr:ext cx="762000" cy="259045"/>
    <xdr:sp macro="" textlink="">
      <xdr:nvSpPr>
        <xdr:cNvPr id="151" name="テキスト ボックス 150"/>
        <xdr:cNvSpPr txBox="1"/>
      </xdr:nvSpPr>
      <xdr:spPr>
        <a:xfrm>
          <a:off x="14401800" y="327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48768</xdr:rowOff>
    </xdr:from>
    <xdr:to>
      <xdr:col>20</xdr:col>
      <xdr:colOff>209550</xdr:colOff>
      <xdr:row>18</xdr:row>
      <xdr:rowOff>150368</xdr:rowOff>
    </xdr:to>
    <xdr:sp macro="" textlink="">
      <xdr:nvSpPr>
        <xdr:cNvPr id="152" name="円/楕円 151"/>
        <xdr:cNvSpPr/>
      </xdr:nvSpPr>
      <xdr:spPr>
        <a:xfrm>
          <a:off x="13843000" y="313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135145</xdr:rowOff>
    </xdr:from>
    <xdr:ext cx="762000" cy="259045"/>
    <xdr:sp macro="" textlink="">
      <xdr:nvSpPr>
        <xdr:cNvPr id="153" name="テキスト ボックス 152"/>
        <xdr:cNvSpPr txBox="1"/>
      </xdr:nvSpPr>
      <xdr:spPr>
        <a:xfrm>
          <a:off x="13512800" y="322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85344</xdr:rowOff>
    </xdr:from>
    <xdr:to>
      <xdr:col>19</xdr:col>
      <xdr:colOff>6350</xdr:colOff>
      <xdr:row>19</xdr:row>
      <xdr:rowOff>15494</xdr:rowOff>
    </xdr:to>
    <xdr:sp macro="" textlink="">
      <xdr:nvSpPr>
        <xdr:cNvPr id="154" name="円/楕円 153"/>
        <xdr:cNvSpPr/>
      </xdr:nvSpPr>
      <xdr:spPr>
        <a:xfrm>
          <a:off x="12954000" y="317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271</xdr:rowOff>
    </xdr:from>
    <xdr:ext cx="762000" cy="259045"/>
    <xdr:sp macro="" textlink="">
      <xdr:nvSpPr>
        <xdr:cNvPr id="155" name="テキスト ボックス 154"/>
        <xdr:cNvSpPr txBox="1"/>
      </xdr:nvSpPr>
      <xdr:spPr>
        <a:xfrm>
          <a:off x="12623800" y="325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扶助費に係る経常収支比率は、０．６ポイント増加したものの、類似団体内平均、全国市町村平均、愛知県市町村平均を下回っている。</a:t>
          </a:r>
          <a:endParaRPr kumimoji="1" lang="en-US" altLang="ja-JP" sz="1100">
            <a:latin typeface="ＭＳ Ｐゴシック"/>
          </a:endParaRPr>
        </a:p>
        <a:p>
          <a:r>
            <a:rPr kumimoji="1" lang="ja-JP" altLang="en-US" sz="1100">
              <a:latin typeface="ＭＳ Ｐゴシック"/>
            </a:rPr>
            <a:t>増加した主な理由は、介護給付・訓練等給付費、生活保護費や施設型給付費負担金等が増加したためである。</a:t>
          </a:r>
          <a:endParaRPr kumimoji="1" lang="en-US" altLang="ja-JP" sz="1100">
            <a:latin typeface="ＭＳ Ｐゴシック"/>
          </a:endParaRPr>
        </a:p>
        <a:p>
          <a:r>
            <a:rPr kumimoji="1" lang="ja-JP" altLang="en-US" sz="1100">
              <a:latin typeface="ＭＳ Ｐゴシック"/>
            </a:rPr>
            <a:t>今後も高齢化の進展により、扶助費は確実に増加してくことが見込まれる。</a:t>
          </a:r>
          <a:endParaRPr kumimoji="1" lang="en-US" altLang="ja-JP" sz="11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15422</xdr:rowOff>
    </xdr:from>
    <xdr:to>
      <xdr:col>7</xdr:col>
      <xdr:colOff>15875</xdr:colOff>
      <xdr:row>61</xdr:row>
      <xdr:rowOff>80735</xdr:rowOff>
    </xdr:to>
    <xdr:cxnSp macro="">
      <xdr:nvCxnSpPr>
        <xdr:cNvPr id="185" name="直線コネクタ 184"/>
        <xdr:cNvCxnSpPr/>
      </xdr:nvCxnSpPr>
      <xdr:spPr>
        <a:xfrm flipV="1">
          <a:off x="4826000" y="9102272"/>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52812</xdr:rowOff>
    </xdr:from>
    <xdr:ext cx="762000" cy="259045"/>
    <xdr:sp macro="" textlink="">
      <xdr:nvSpPr>
        <xdr:cNvPr id="186"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6</xdr:col>
      <xdr:colOff>612775</xdr:colOff>
      <xdr:row>61</xdr:row>
      <xdr:rowOff>80735</xdr:rowOff>
    </xdr:from>
    <xdr:to>
      <xdr:col>7</xdr:col>
      <xdr:colOff>104775</xdr:colOff>
      <xdr:row>61</xdr:row>
      <xdr:rowOff>80735</xdr:rowOff>
    </xdr:to>
    <xdr:cxnSp macro="">
      <xdr:nvCxnSpPr>
        <xdr:cNvPr id="187" name="直線コネクタ 186"/>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101799</xdr:rowOff>
    </xdr:from>
    <xdr:ext cx="762000" cy="259045"/>
    <xdr:sp macro="" textlink="">
      <xdr:nvSpPr>
        <xdr:cNvPr id="188" name="扶助費最大値テキスト"/>
        <xdr:cNvSpPr txBox="1"/>
      </xdr:nvSpPr>
      <xdr:spPr>
        <a:xfrm>
          <a:off x="4914900" y="884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6</xdr:col>
      <xdr:colOff>612775</xdr:colOff>
      <xdr:row>53</xdr:row>
      <xdr:rowOff>15422</xdr:rowOff>
    </xdr:from>
    <xdr:to>
      <xdr:col>7</xdr:col>
      <xdr:colOff>104775</xdr:colOff>
      <xdr:row>53</xdr:row>
      <xdr:rowOff>15422</xdr:rowOff>
    </xdr:to>
    <xdr:cxnSp macro="">
      <xdr:nvCxnSpPr>
        <xdr:cNvPr id="189" name="直線コネクタ 188"/>
        <xdr:cNvCxnSpPr/>
      </xdr:nvCxnSpPr>
      <xdr:spPr>
        <a:xfrm>
          <a:off x="4737100" y="910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140607</xdr:rowOff>
    </xdr:from>
    <xdr:to>
      <xdr:col>7</xdr:col>
      <xdr:colOff>15875</xdr:colOff>
      <xdr:row>56</xdr:row>
      <xdr:rowOff>34472</xdr:rowOff>
    </xdr:to>
    <xdr:cxnSp macro="">
      <xdr:nvCxnSpPr>
        <xdr:cNvPr id="190" name="直線コネクタ 189"/>
        <xdr:cNvCxnSpPr/>
      </xdr:nvCxnSpPr>
      <xdr:spPr>
        <a:xfrm>
          <a:off x="3987800" y="9570357"/>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170742</xdr:rowOff>
    </xdr:from>
    <xdr:ext cx="762000" cy="259045"/>
    <xdr:sp macro="" textlink="">
      <xdr:nvSpPr>
        <xdr:cNvPr id="191" name="扶助費平均値テキスト"/>
        <xdr:cNvSpPr txBox="1"/>
      </xdr:nvSpPr>
      <xdr:spPr>
        <a:xfrm>
          <a:off x="4914900" y="960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92" name="フローチャート : 判断 191"/>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86178</xdr:rowOff>
    </xdr:from>
    <xdr:to>
      <xdr:col>5</xdr:col>
      <xdr:colOff>549275</xdr:colOff>
      <xdr:row>55</xdr:row>
      <xdr:rowOff>140607</xdr:rowOff>
    </xdr:to>
    <xdr:cxnSp macro="">
      <xdr:nvCxnSpPr>
        <xdr:cNvPr id="193" name="直線コネクタ 192"/>
        <xdr:cNvCxnSpPr/>
      </xdr:nvCxnSpPr>
      <xdr:spPr>
        <a:xfrm>
          <a:off x="3098800" y="95159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5443</xdr:rowOff>
    </xdr:from>
    <xdr:to>
      <xdr:col>5</xdr:col>
      <xdr:colOff>600075</xdr:colOff>
      <xdr:row>56</xdr:row>
      <xdr:rowOff>107043</xdr:rowOff>
    </xdr:to>
    <xdr:sp macro="" textlink="">
      <xdr:nvSpPr>
        <xdr:cNvPr id="194" name="フローチャート :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91820</xdr:rowOff>
    </xdr:from>
    <xdr:ext cx="736600" cy="259045"/>
    <xdr:sp macro="" textlink="">
      <xdr:nvSpPr>
        <xdr:cNvPr id="195" name="テキスト ボックス 194"/>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42635</xdr:rowOff>
    </xdr:from>
    <xdr:to>
      <xdr:col>4</xdr:col>
      <xdr:colOff>346075</xdr:colOff>
      <xdr:row>55</xdr:row>
      <xdr:rowOff>86178</xdr:rowOff>
    </xdr:to>
    <xdr:cxnSp macro="">
      <xdr:nvCxnSpPr>
        <xdr:cNvPr id="196" name="直線コネクタ 195"/>
        <xdr:cNvCxnSpPr/>
      </xdr:nvCxnSpPr>
      <xdr:spPr>
        <a:xfrm>
          <a:off x="2209800" y="94723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163285</xdr:rowOff>
    </xdr:from>
    <xdr:to>
      <xdr:col>4</xdr:col>
      <xdr:colOff>396875</xdr:colOff>
      <xdr:row>55</xdr:row>
      <xdr:rowOff>93435</xdr:rowOff>
    </xdr:to>
    <xdr:sp macro="" textlink="">
      <xdr:nvSpPr>
        <xdr:cNvPr id="197" name="フローチャート : 判断 196"/>
        <xdr:cNvSpPr/>
      </xdr:nvSpPr>
      <xdr:spPr>
        <a:xfrm>
          <a:off x="3048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103612</xdr:rowOff>
    </xdr:from>
    <xdr:ext cx="762000" cy="259045"/>
    <xdr:sp macro="" textlink="">
      <xdr:nvSpPr>
        <xdr:cNvPr id="198" name="テキスト ボックス 197"/>
        <xdr:cNvSpPr txBox="1"/>
      </xdr:nvSpPr>
      <xdr:spPr>
        <a:xfrm>
          <a:off x="2717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9978</xdr:rowOff>
    </xdr:from>
    <xdr:to>
      <xdr:col>3</xdr:col>
      <xdr:colOff>142875</xdr:colOff>
      <xdr:row>55</xdr:row>
      <xdr:rowOff>42635</xdr:rowOff>
    </xdr:to>
    <xdr:cxnSp macro="">
      <xdr:nvCxnSpPr>
        <xdr:cNvPr id="199" name="直線コネクタ 198"/>
        <xdr:cNvCxnSpPr/>
      </xdr:nvCxnSpPr>
      <xdr:spPr>
        <a:xfrm>
          <a:off x="1320800" y="94397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119743</xdr:rowOff>
    </xdr:from>
    <xdr:to>
      <xdr:col>3</xdr:col>
      <xdr:colOff>193675</xdr:colOff>
      <xdr:row>55</xdr:row>
      <xdr:rowOff>49893</xdr:rowOff>
    </xdr:to>
    <xdr:sp macro="" textlink="">
      <xdr:nvSpPr>
        <xdr:cNvPr id="200" name="フローチャート : 判断 199"/>
        <xdr:cNvSpPr/>
      </xdr:nvSpPr>
      <xdr:spPr>
        <a:xfrm>
          <a:off x="2159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60070</xdr:rowOff>
    </xdr:from>
    <xdr:ext cx="762000" cy="259045"/>
    <xdr:sp macro="" textlink="">
      <xdr:nvSpPr>
        <xdr:cNvPr id="201" name="テキスト ボックス 200"/>
        <xdr:cNvSpPr txBox="1"/>
      </xdr:nvSpPr>
      <xdr:spPr>
        <a:xfrm>
          <a:off x="1828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97972</xdr:rowOff>
    </xdr:from>
    <xdr:to>
      <xdr:col>1</xdr:col>
      <xdr:colOff>676275</xdr:colOff>
      <xdr:row>55</xdr:row>
      <xdr:rowOff>28122</xdr:rowOff>
    </xdr:to>
    <xdr:sp macro="" textlink="">
      <xdr:nvSpPr>
        <xdr:cNvPr id="202" name="フローチャート : 判断 201"/>
        <xdr:cNvSpPr/>
      </xdr:nvSpPr>
      <xdr:spPr>
        <a:xfrm>
          <a:off x="1270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38299</xdr:rowOff>
    </xdr:from>
    <xdr:ext cx="762000" cy="259045"/>
    <xdr:sp macro="" textlink="">
      <xdr:nvSpPr>
        <xdr:cNvPr id="203" name="テキスト ボックス 202"/>
        <xdr:cNvSpPr txBox="1"/>
      </xdr:nvSpPr>
      <xdr:spPr>
        <a:xfrm>
          <a:off x="939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155122</xdr:rowOff>
    </xdr:from>
    <xdr:to>
      <xdr:col>7</xdr:col>
      <xdr:colOff>66675</xdr:colOff>
      <xdr:row>56</xdr:row>
      <xdr:rowOff>85272</xdr:rowOff>
    </xdr:to>
    <xdr:sp macro="" textlink="">
      <xdr:nvSpPr>
        <xdr:cNvPr id="209" name="円/楕円 208"/>
        <xdr:cNvSpPr/>
      </xdr:nvSpPr>
      <xdr:spPr>
        <a:xfrm>
          <a:off x="47752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199</xdr:rowOff>
    </xdr:from>
    <xdr:ext cx="762000" cy="259045"/>
    <xdr:sp macro="" textlink="">
      <xdr:nvSpPr>
        <xdr:cNvPr id="210" name="扶助費該当値テキスト"/>
        <xdr:cNvSpPr txBox="1"/>
      </xdr:nvSpPr>
      <xdr:spPr>
        <a:xfrm>
          <a:off x="49149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89807</xdr:rowOff>
    </xdr:from>
    <xdr:to>
      <xdr:col>5</xdr:col>
      <xdr:colOff>600075</xdr:colOff>
      <xdr:row>56</xdr:row>
      <xdr:rowOff>19957</xdr:rowOff>
    </xdr:to>
    <xdr:sp macro="" textlink="">
      <xdr:nvSpPr>
        <xdr:cNvPr id="211" name="円/楕円 210"/>
        <xdr:cNvSpPr/>
      </xdr:nvSpPr>
      <xdr:spPr>
        <a:xfrm>
          <a:off x="3937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30134</xdr:rowOff>
    </xdr:from>
    <xdr:ext cx="736600" cy="259045"/>
    <xdr:sp macro="" textlink="">
      <xdr:nvSpPr>
        <xdr:cNvPr id="212" name="テキスト ボックス 211"/>
        <xdr:cNvSpPr txBox="1"/>
      </xdr:nvSpPr>
      <xdr:spPr>
        <a:xfrm>
          <a:off x="3606800" y="9288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35378</xdr:rowOff>
    </xdr:from>
    <xdr:to>
      <xdr:col>4</xdr:col>
      <xdr:colOff>396875</xdr:colOff>
      <xdr:row>55</xdr:row>
      <xdr:rowOff>136978</xdr:rowOff>
    </xdr:to>
    <xdr:sp macro="" textlink="">
      <xdr:nvSpPr>
        <xdr:cNvPr id="213" name="円/楕円 212"/>
        <xdr:cNvSpPr/>
      </xdr:nvSpPr>
      <xdr:spPr>
        <a:xfrm>
          <a:off x="3048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121755</xdr:rowOff>
    </xdr:from>
    <xdr:ext cx="762000" cy="259045"/>
    <xdr:sp macro="" textlink="">
      <xdr:nvSpPr>
        <xdr:cNvPr id="214" name="テキスト ボックス 213"/>
        <xdr:cNvSpPr txBox="1"/>
      </xdr:nvSpPr>
      <xdr:spPr>
        <a:xfrm>
          <a:off x="2717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163285</xdr:rowOff>
    </xdr:from>
    <xdr:to>
      <xdr:col>3</xdr:col>
      <xdr:colOff>193675</xdr:colOff>
      <xdr:row>55</xdr:row>
      <xdr:rowOff>93435</xdr:rowOff>
    </xdr:to>
    <xdr:sp macro="" textlink="">
      <xdr:nvSpPr>
        <xdr:cNvPr id="215" name="円/楕円 214"/>
        <xdr:cNvSpPr/>
      </xdr:nvSpPr>
      <xdr:spPr>
        <a:xfrm>
          <a:off x="2159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78212</xdr:rowOff>
    </xdr:from>
    <xdr:ext cx="762000" cy="259045"/>
    <xdr:sp macro="" textlink="">
      <xdr:nvSpPr>
        <xdr:cNvPr id="216" name="テキスト ボックス 215"/>
        <xdr:cNvSpPr txBox="1"/>
      </xdr:nvSpPr>
      <xdr:spPr>
        <a:xfrm>
          <a:off x="1828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130628</xdr:rowOff>
    </xdr:from>
    <xdr:to>
      <xdr:col>1</xdr:col>
      <xdr:colOff>676275</xdr:colOff>
      <xdr:row>55</xdr:row>
      <xdr:rowOff>60778</xdr:rowOff>
    </xdr:to>
    <xdr:sp macro="" textlink="">
      <xdr:nvSpPr>
        <xdr:cNvPr id="217" name="円/楕円 216"/>
        <xdr:cNvSpPr/>
      </xdr:nvSpPr>
      <xdr:spPr>
        <a:xfrm>
          <a:off x="1270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45555</xdr:rowOff>
    </xdr:from>
    <xdr:ext cx="762000" cy="259045"/>
    <xdr:sp macro="" textlink="">
      <xdr:nvSpPr>
        <xdr:cNvPr id="218" name="テキスト ボックス 217"/>
        <xdr:cNvSpPr txBox="1"/>
      </xdr:nvSpPr>
      <xdr:spPr>
        <a:xfrm>
          <a:off x="939800" y="947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その他に係る経常収支比率は、愛知県市町村平均を上回り、類似団体内平均、全国市町村平均を下回っており、昨年度から０．１ポイント改善した。この経費の多くを占める公営事業会計への繰出金（経常経費分）の減少が主な要因であるため、事業の一層の効率化及び適正化を図ることなどにより、税収を主な財源とする普通会計からの繰出金の縮減に引き続き努める。</a:t>
          </a:r>
          <a:endParaRPr kumimoji="1" lang="en-US" altLang="ja-JP" sz="11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27940</xdr:rowOff>
    </xdr:from>
    <xdr:to>
      <xdr:col>24</xdr:col>
      <xdr:colOff>31750</xdr:colOff>
      <xdr:row>62</xdr:row>
      <xdr:rowOff>20320</xdr:rowOff>
    </xdr:to>
    <xdr:cxnSp macro="">
      <xdr:nvCxnSpPr>
        <xdr:cNvPr id="246" name="直線コネクタ 245"/>
        <xdr:cNvCxnSpPr/>
      </xdr:nvCxnSpPr>
      <xdr:spPr>
        <a:xfrm flipV="1">
          <a:off x="16510000" y="92862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7"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8" name="直線コネクタ 247"/>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114317</xdr:rowOff>
    </xdr:from>
    <xdr:ext cx="762000" cy="259045"/>
    <xdr:sp macro="" textlink="">
      <xdr:nvSpPr>
        <xdr:cNvPr id="249" name="その他最大値テキスト"/>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54</xdr:row>
      <xdr:rowOff>27940</xdr:rowOff>
    </xdr:from>
    <xdr:to>
      <xdr:col>24</xdr:col>
      <xdr:colOff>120650</xdr:colOff>
      <xdr:row>54</xdr:row>
      <xdr:rowOff>27940</xdr:rowOff>
    </xdr:to>
    <xdr:cxnSp macro="">
      <xdr:nvCxnSpPr>
        <xdr:cNvPr id="250" name="直線コネクタ 249"/>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96520</xdr:rowOff>
    </xdr:from>
    <xdr:to>
      <xdr:col>24</xdr:col>
      <xdr:colOff>31750</xdr:colOff>
      <xdr:row>56</xdr:row>
      <xdr:rowOff>104140</xdr:rowOff>
    </xdr:to>
    <xdr:cxnSp macro="">
      <xdr:nvCxnSpPr>
        <xdr:cNvPr id="251" name="直線コネクタ 250"/>
        <xdr:cNvCxnSpPr/>
      </xdr:nvCxnSpPr>
      <xdr:spPr>
        <a:xfrm flipV="1">
          <a:off x="15671800" y="96977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93997</xdr:rowOff>
    </xdr:from>
    <xdr:ext cx="762000" cy="259045"/>
    <xdr:sp macro="" textlink="">
      <xdr:nvSpPr>
        <xdr:cNvPr id="252"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3" name="フローチャート : 判断 252"/>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58420</xdr:rowOff>
    </xdr:from>
    <xdr:to>
      <xdr:col>22</xdr:col>
      <xdr:colOff>565150</xdr:colOff>
      <xdr:row>56</xdr:row>
      <xdr:rowOff>104140</xdr:rowOff>
    </xdr:to>
    <xdr:cxnSp macro="">
      <xdr:nvCxnSpPr>
        <xdr:cNvPr id="254" name="直線コネクタ 253"/>
        <xdr:cNvCxnSpPr/>
      </xdr:nvCxnSpPr>
      <xdr:spPr>
        <a:xfrm>
          <a:off x="14782800" y="9659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5" name="フローチャート : 判断 254"/>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52087</xdr:rowOff>
    </xdr:from>
    <xdr:ext cx="736600" cy="259045"/>
    <xdr:sp macro="" textlink="">
      <xdr:nvSpPr>
        <xdr:cNvPr id="256" name="テキスト ボックス 255"/>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20320</xdr:rowOff>
    </xdr:from>
    <xdr:to>
      <xdr:col>21</xdr:col>
      <xdr:colOff>361950</xdr:colOff>
      <xdr:row>56</xdr:row>
      <xdr:rowOff>58420</xdr:rowOff>
    </xdr:to>
    <xdr:cxnSp macro="">
      <xdr:nvCxnSpPr>
        <xdr:cNvPr id="257" name="直線コネクタ 256"/>
        <xdr:cNvCxnSpPr/>
      </xdr:nvCxnSpPr>
      <xdr:spPr>
        <a:xfrm>
          <a:off x="13893800" y="96215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44467</xdr:rowOff>
    </xdr:from>
    <xdr:ext cx="762000" cy="259045"/>
    <xdr:sp macro="" textlink="">
      <xdr:nvSpPr>
        <xdr:cNvPr id="259" name="テキスト ボックス 258"/>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20320</xdr:rowOff>
    </xdr:from>
    <xdr:to>
      <xdr:col>20</xdr:col>
      <xdr:colOff>158750</xdr:colOff>
      <xdr:row>56</xdr:row>
      <xdr:rowOff>96520</xdr:rowOff>
    </xdr:to>
    <xdr:cxnSp macro="">
      <xdr:nvCxnSpPr>
        <xdr:cNvPr id="260" name="直線コネクタ 259"/>
        <xdr:cNvCxnSpPr/>
      </xdr:nvCxnSpPr>
      <xdr:spPr>
        <a:xfrm flipV="1">
          <a:off x="13004800" y="96215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2" name="テキスト ボックス 261"/>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63" name="フローチャート :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29227</xdr:rowOff>
    </xdr:from>
    <xdr:ext cx="762000" cy="259045"/>
    <xdr:sp macro="" textlink="">
      <xdr:nvSpPr>
        <xdr:cNvPr id="264" name="テキスト ボックス 263"/>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45720</xdr:rowOff>
    </xdr:from>
    <xdr:to>
      <xdr:col>24</xdr:col>
      <xdr:colOff>82550</xdr:colOff>
      <xdr:row>56</xdr:row>
      <xdr:rowOff>147320</xdr:rowOff>
    </xdr:to>
    <xdr:sp macro="" textlink="">
      <xdr:nvSpPr>
        <xdr:cNvPr id="270" name="円/楕円 269"/>
        <xdr:cNvSpPr/>
      </xdr:nvSpPr>
      <xdr:spPr>
        <a:xfrm>
          <a:off x="164592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62247</xdr:rowOff>
    </xdr:from>
    <xdr:ext cx="762000" cy="259045"/>
    <xdr:sp macro="" textlink="">
      <xdr:nvSpPr>
        <xdr:cNvPr id="271" name="その他該当値テキスト"/>
        <xdr:cNvSpPr txBox="1"/>
      </xdr:nvSpPr>
      <xdr:spPr>
        <a:xfrm>
          <a:off x="165989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53340</xdr:rowOff>
    </xdr:from>
    <xdr:to>
      <xdr:col>22</xdr:col>
      <xdr:colOff>615950</xdr:colOff>
      <xdr:row>56</xdr:row>
      <xdr:rowOff>154940</xdr:rowOff>
    </xdr:to>
    <xdr:sp macro="" textlink="">
      <xdr:nvSpPr>
        <xdr:cNvPr id="272" name="円/楕円 271"/>
        <xdr:cNvSpPr/>
      </xdr:nvSpPr>
      <xdr:spPr>
        <a:xfrm>
          <a:off x="15621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165117</xdr:rowOff>
    </xdr:from>
    <xdr:ext cx="736600" cy="259045"/>
    <xdr:sp macro="" textlink="">
      <xdr:nvSpPr>
        <xdr:cNvPr id="273" name="テキスト ボックス 272"/>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7620</xdr:rowOff>
    </xdr:from>
    <xdr:to>
      <xdr:col>21</xdr:col>
      <xdr:colOff>412750</xdr:colOff>
      <xdr:row>56</xdr:row>
      <xdr:rowOff>109220</xdr:rowOff>
    </xdr:to>
    <xdr:sp macro="" textlink="">
      <xdr:nvSpPr>
        <xdr:cNvPr id="274" name="円/楕円 273"/>
        <xdr:cNvSpPr/>
      </xdr:nvSpPr>
      <xdr:spPr>
        <a:xfrm>
          <a:off x="14732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119397</xdr:rowOff>
    </xdr:from>
    <xdr:ext cx="762000" cy="259045"/>
    <xdr:sp macro="" textlink="">
      <xdr:nvSpPr>
        <xdr:cNvPr id="275" name="テキスト ボックス 274"/>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140970</xdr:rowOff>
    </xdr:from>
    <xdr:to>
      <xdr:col>20</xdr:col>
      <xdr:colOff>209550</xdr:colOff>
      <xdr:row>56</xdr:row>
      <xdr:rowOff>71120</xdr:rowOff>
    </xdr:to>
    <xdr:sp macro="" textlink="">
      <xdr:nvSpPr>
        <xdr:cNvPr id="276" name="円/楕円 275"/>
        <xdr:cNvSpPr/>
      </xdr:nvSpPr>
      <xdr:spPr>
        <a:xfrm>
          <a:off x="13843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81297</xdr:rowOff>
    </xdr:from>
    <xdr:ext cx="762000" cy="259045"/>
    <xdr:sp macro="" textlink="">
      <xdr:nvSpPr>
        <xdr:cNvPr id="277" name="テキスト ボックス 276"/>
        <xdr:cNvSpPr txBox="1"/>
      </xdr:nvSpPr>
      <xdr:spPr>
        <a:xfrm>
          <a:off x="13512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45720</xdr:rowOff>
    </xdr:from>
    <xdr:to>
      <xdr:col>19</xdr:col>
      <xdr:colOff>6350</xdr:colOff>
      <xdr:row>56</xdr:row>
      <xdr:rowOff>147320</xdr:rowOff>
    </xdr:to>
    <xdr:sp macro="" textlink="">
      <xdr:nvSpPr>
        <xdr:cNvPr id="278" name="円/楕円 277"/>
        <xdr:cNvSpPr/>
      </xdr:nvSpPr>
      <xdr:spPr>
        <a:xfrm>
          <a:off x="12954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157497</xdr:rowOff>
    </xdr:from>
    <xdr:ext cx="762000" cy="259045"/>
    <xdr:sp macro="" textlink="">
      <xdr:nvSpPr>
        <xdr:cNvPr id="279" name="テキスト ボックス 278"/>
        <xdr:cNvSpPr txBox="1"/>
      </xdr:nvSpPr>
      <xdr:spPr>
        <a:xfrm>
          <a:off x="12623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補助費等に係る経常収支比率は、長期間に渡り経常的に支出されている補助金等の見直しを進めていることなどから、類似団体内平均、全国市町村平均、愛知県市町村平均を下回っており、概ね適正な水準にある。昨年度から０．５ポイント増加した主な理由は、尾張東部衛生組合負担金が増加したことにより、分子となる経常経費充当一般財源等が増加したためである。</a:t>
          </a:r>
          <a:endParaRPr kumimoji="1" lang="en-US" altLang="ja-JP" sz="1100">
            <a:latin typeface="ＭＳ Ｐゴシック"/>
          </a:endParaRPr>
        </a:p>
        <a:p>
          <a:r>
            <a:rPr kumimoji="1" lang="ja-JP" altLang="en-US" sz="1100">
              <a:latin typeface="ＭＳ Ｐゴシック"/>
            </a:rPr>
            <a:t>今後も補助金の適正な見直しを行い、補助費等の削減に努める。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3556</xdr:rowOff>
    </xdr:from>
    <xdr:to>
      <xdr:col>24</xdr:col>
      <xdr:colOff>31750</xdr:colOff>
      <xdr:row>39</xdr:row>
      <xdr:rowOff>92710</xdr:rowOff>
    </xdr:to>
    <xdr:cxnSp macro="">
      <xdr:nvCxnSpPr>
        <xdr:cNvPr id="304" name="直線コネクタ 303"/>
        <xdr:cNvCxnSpPr/>
      </xdr:nvCxnSpPr>
      <xdr:spPr>
        <a:xfrm flipV="1">
          <a:off x="16510000" y="5832856"/>
          <a:ext cx="0" cy="946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5"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6" name="直線コネクタ 305"/>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89933</xdr:rowOff>
    </xdr:from>
    <xdr:ext cx="762000" cy="259045"/>
    <xdr:sp macro="" textlink="">
      <xdr:nvSpPr>
        <xdr:cNvPr id="307"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34</xdr:row>
      <xdr:rowOff>3556</xdr:rowOff>
    </xdr:from>
    <xdr:to>
      <xdr:col>24</xdr:col>
      <xdr:colOff>120650</xdr:colOff>
      <xdr:row>34</xdr:row>
      <xdr:rowOff>3556</xdr:rowOff>
    </xdr:to>
    <xdr:cxnSp macro="">
      <xdr:nvCxnSpPr>
        <xdr:cNvPr id="308" name="直線コネクタ 307"/>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69850</xdr:rowOff>
    </xdr:from>
    <xdr:to>
      <xdr:col>24</xdr:col>
      <xdr:colOff>31750</xdr:colOff>
      <xdr:row>35</xdr:row>
      <xdr:rowOff>92710</xdr:rowOff>
    </xdr:to>
    <xdr:cxnSp macro="">
      <xdr:nvCxnSpPr>
        <xdr:cNvPr id="309" name="直線コネクタ 308"/>
        <xdr:cNvCxnSpPr/>
      </xdr:nvCxnSpPr>
      <xdr:spPr>
        <a:xfrm>
          <a:off x="15671800" y="60706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11701</xdr:rowOff>
    </xdr:from>
    <xdr:ext cx="762000" cy="259045"/>
    <xdr:sp macro="" textlink="">
      <xdr:nvSpPr>
        <xdr:cNvPr id="310" name="補助費等平均値テキスト"/>
        <xdr:cNvSpPr txBox="1"/>
      </xdr:nvSpPr>
      <xdr:spPr>
        <a:xfrm>
          <a:off x="16598900" y="6183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39624</xdr:rowOff>
    </xdr:from>
    <xdr:to>
      <xdr:col>24</xdr:col>
      <xdr:colOff>82550</xdr:colOff>
      <xdr:row>36</xdr:row>
      <xdr:rowOff>141224</xdr:rowOff>
    </xdr:to>
    <xdr:sp macro="" textlink="">
      <xdr:nvSpPr>
        <xdr:cNvPr id="311" name="フローチャート : 判断 310"/>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69850</xdr:rowOff>
    </xdr:from>
    <xdr:to>
      <xdr:col>22</xdr:col>
      <xdr:colOff>565150</xdr:colOff>
      <xdr:row>35</xdr:row>
      <xdr:rowOff>106426</xdr:rowOff>
    </xdr:to>
    <xdr:cxnSp macro="">
      <xdr:nvCxnSpPr>
        <xdr:cNvPr id="312" name="直線コネクタ 311"/>
        <xdr:cNvCxnSpPr/>
      </xdr:nvCxnSpPr>
      <xdr:spPr>
        <a:xfrm flipV="1">
          <a:off x="14782800" y="60706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103141</xdr:rowOff>
    </xdr:from>
    <xdr:ext cx="736600" cy="259045"/>
    <xdr:sp macro="" textlink="">
      <xdr:nvSpPr>
        <xdr:cNvPr id="314" name="テキスト ボックス 313"/>
        <xdr:cNvSpPr txBox="1"/>
      </xdr:nvSpPr>
      <xdr:spPr>
        <a:xfrm>
          <a:off x="15290800" y="62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106426</xdr:rowOff>
    </xdr:from>
    <xdr:to>
      <xdr:col>21</xdr:col>
      <xdr:colOff>361950</xdr:colOff>
      <xdr:row>35</xdr:row>
      <xdr:rowOff>110998</xdr:rowOff>
    </xdr:to>
    <xdr:cxnSp macro="">
      <xdr:nvCxnSpPr>
        <xdr:cNvPr id="315" name="直線コネクタ 314"/>
        <xdr:cNvCxnSpPr/>
      </xdr:nvCxnSpPr>
      <xdr:spPr>
        <a:xfrm flipV="1">
          <a:off x="13893800" y="61071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6" name="フローチャート : 判断 315"/>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61993</xdr:rowOff>
    </xdr:from>
    <xdr:ext cx="762000" cy="259045"/>
    <xdr:sp macro="" textlink="">
      <xdr:nvSpPr>
        <xdr:cNvPr id="317" name="テキスト ボックス 316"/>
        <xdr:cNvSpPr txBox="1"/>
      </xdr:nvSpPr>
      <xdr:spPr>
        <a:xfrm>
          <a:off x="14401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110998</xdr:rowOff>
    </xdr:from>
    <xdr:to>
      <xdr:col>20</xdr:col>
      <xdr:colOff>158750</xdr:colOff>
      <xdr:row>35</xdr:row>
      <xdr:rowOff>115570</xdr:rowOff>
    </xdr:to>
    <xdr:cxnSp macro="">
      <xdr:nvCxnSpPr>
        <xdr:cNvPr id="318" name="直線コネクタ 317"/>
        <xdr:cNvCxnSpPr/>
      </xdr:nvCxnSpPr>
      <xdr:spPr>
        <a:xfrm flipV="1">
          <a:off x="13004800" y="61117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9" name="フローチャート : 判断 318"/>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61993</xdr:rowOff>
    </xdr:from>
    <xdr:ext cx="762000" cy="259045"/>
    <xdr:sp macro="" textlink="">
      <xdr:nvSpPr>
        <xdr:cNvPr id="320" name="テキスト ボックス 319"/>
        <xdr:cNvSpPr txBox="1"/>
      </xdr:nvSpPr>
      <xdr:spPr>
        <a:xfrm>
          <a:off x="13512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151638</xdr:rowOff>
    </xdr:from>
    <xdr:to>
      <xdr:col>19</xdr:col>
      <xdr:colOff>6350</xdr:colOff>
      <xdr:row>36</xdr:row>
      <xdr:rowOff>81788</xdr:rowOff>
    </xdr:to>
    <xdr:sp macro="" textlink="">
      <xdr:nvSpPr>
        <xdr:cNvPr id="321" name="フローチャート : 判断 320"/>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66565</xdr:rowOff>
    </xdr:from>
    <xdr:ext cx="762000" cy="259045"/>
    <xdr:sp macro="" textlink="">
      <xdr:nvSpPr>
        <xdr:cNvPr id="322" name="テキスト ボックス 321"/>
        <xdr:cNvSpPr txBox="1"/>
      </xdr:nvSpPr>
      <xdr:spPr>
        <a:xfrm>
          <a:off x="12623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41910</xdr:rowOff>
    </xdr:from>
    <xdr:to>
      <xdr:col>24</xdr:col>
      <xdr:colOff>82550</xdr:colOff>
      <xdr:row>35</xdr:row>
      <xdr:rowOff>143510</xdr:rowOff>
    </xdr:to>
    <xdr:sp macro="" textlink="">
      <xdr:nvSpPr>
        <xdr:cNvPr id="328" name="円/楕円 327"/>
        <xdr:cNvSpPr/>
      </xdr:nvSpPr>
      <xdr:spPr>
        <a:xfrm>
          <a:off x="164592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58437</xdr:rowOff>
    </xdr:from>
    <xdr:ext cx="762000" cy="259045"/>
    <xdr:sp macro="" textlink="">
      <xdr:nvSpPr>
        <xdr:cNvPr id="329" name="補助費等該当値テキスト"/>
        <xdr:cNvSpPr txBox="1"/>
      </xdr:nvSpPr>
      <xdr:spPr>
        <a:xfrm>
          <a:off x="165989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19050</xdr:rowOff>
    </xdr:from>
    <xdr:to>
      <xdr:col>22</xdr:col>
      <xdr:colOff>615950</xdr:colOff>
      <xdr:row>35</xdr:row>
      <xdr:rowOff>120650</xdr:rowOff>
    </xdr:to>
    <xdr:sp macro="" textlink="">
      <xdr:nvSpPr>
        <xdr:cNvPr id="330" name="円/楕円 329"/>
        <xdr:cNvSpPr/>
      </xdr:nvSpPr>
      <xdr:spPr>
        <a:xfrm>
          <a:off x="15621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130827</xdr:rowOff>
    </xdr:from>
    <xdr:ext cx="736600" cy="259045"/>
    <xdr:sp macro="" textlink="">
      <xdr:nvSpPr>
        <xdr:cNvPr id="331" name="テキスト ボックス 330"/>
        <xdr:cNvSpPr txBox="1"/>
      </xdr:nvSpPr>
      <xdr:spPr>
        <a:xfrm>
          <a:off x="15290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55626</xdr:rowOff>
    </xdr:from>
    <xdr:to>
      <xdr:col>21</xdr:col>
      <xdr:colOff>412750</xdr:colOff>
      <xdr:row>35</xdr:row>
      <xdr:rowOff>157226</xdr:rowOff>
    </xdr:to>
    <xdr:sp macro="" textlink="">
      <xdr:nvSpPr>
        <xdr:cNvPr id="332" name="円/楕円 331"/>
        <xdr:cNvSpPr/>
      </xdr:nvSpPr>
      <xdr:spPr>
        <a:xfrm>
          <a:off x="14732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167403</xdr:rowOff>
    </xdr:from>
    <xdr:ext cx="762000" cy="259045"/>
    <xdr:sp macro="" textlink="">
      <xdr:nvSpPr>
        <xdr:cNvPr id="333" name="テキスト ボックス 332"/>
        <xdr:cNvSpPr txBox="1"/>
      </xdr:nvSpPr>
      <xdr:spPr>
        <a:xfrm>
          <a:off x="14401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60198</xdr:rowOff>
    </xdr:from>
    <xdr:to>
      <xdr:col>20</xdr:col>
      <xdr:colOff>209550</xdr:colOff>
      <xdr:row>35</xdr:row>
      <xdr:rowOff>161798</xdr:rowOff>
    </xdr:to>
    <xdr:sp macro="" textlink="">
      <xdr:nvSpPr>
        <xdr:cNvPr id="334" name="円/楕円 333"/>
        <xdr:cNvSpPr/>
      </xdr:nvSpPr>
      <xdr:spPr>
        <a:xfrm>
          <a:off x="13843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525</xdr:rowOff>
    </xdr:from>
    <xdr:ext cx="762000" cy="259045"/>
    <xdr:sp macro="" textlink="">
      <xdr:nvSpPr>
        <xdr:cNvPr id="335" name="テキスト ボックス 334"/>
        <xdr:cNvSpPr txBox="1"/>
      </xdr:nvSpPr>
      <xdr:spPr>
        <a:xfrm>
          <a:off x="13512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64770</xdr:rowOff>
    </xdr:from>
    <xdr:to>
      <xdr:col>19</xdr:col>
      <xdr:colOff>6350</xdr:colOff>
      <xdr:row>35</xdr:row>
      <xdr:rowOff>166370</xdr:rowOff>
    </xdr:to>
    <xdr:sp macro="" textlink="">
      <xdr:nvSpPr>
        <xdr:cNvPr id="336" name="円/楕円 335"/>
        <xdr:cNvSpPr/>
      </xdr:nvSpPr>
      <xdr:spPr>
        <a:xfrm>
          <a:off x="12954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5097</xdr:rowOff>
    </xdr:from>
    <xdr:ext cx="762000" cy="259045"/>
    <xdr:sp macro="" textlink="">
      <xdr:nvSpPr>
        <xdr:cNvPr id="337" name="テキスト ボックス 336"/>
        <xdr:cNvSpPr txBox="1"/>
      </xdr:nvSpPr>
      <xdr:spPr>
        <a:xfrm>
          <a:off x="12623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公債費に係る経常収支比率は、昨年度と同じ数値であり、類似団体内平均、全国市町村平均、愛知県市町村平均を下回っている。</a:t>
          </a:r>
          <a:endParaRPr kumimoji="1" lang="en-US" altLang="ja-JP" sz="1100">
            <a:latin typeface="ＭＳ Ｐゴシック"/>
          </a:endParaRPr>
        </a:p>
        <a:p>
          <a:r>
            <a:rPr kumimoji="1" lang="ja-JP" altLang="en-US" sz="1100">
              <a:latin typeface="ＭＳ Ｐゴシック"/>
            </a:rPr>
            <a:t>これは、過去の高金利及び大型事業の地方債の償還が進む中で、新発債抑制を進めてきた結果によるものである。</a:t>
          </a:r>
          <a:endParaRPr kumimoji="1" lang="en-US" altLang="ja-JP" sz="1100">
            <a:latin typeface="ＭＳ Ｐゴシック"/>
          </a:endParaRPr>
        </a:p>
        <a:p>
          <a:r>
            <a:rPr kumimoji="1" lang="ja-JP" altLang="en-US" sz="1100">
              <a:latin typeface="ＭＳ Ｐゴシック"/>
            </a:rPr>
            <a:t>今後も適切な地方債の発行管理に努める。</a:t>
          </a:r>
          <a:endParaRPr kumimoji="1" lang="en-US" altLang="ja-JP" sz="11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136144</xdr:rowOff>
    </xdr:to>
    <xdr:cxnSp macro="">
      <xdr:nvCxnSpPr>
        <xdr:cNvPr id="362" name="直線コネクタ 361"/>
        <xdr:cNvCxnSpPr/>
      </xdr:nvCxnSpPr>
      <xdr:spPr>
        <a:xfrm flipV="1">
          <a:off x="4826000" y="128234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108221</xdr:rowOff>
    </xdr:from>
    <xdr:ext cx="762000" cy="259045"/>
    <xdr:sp macro="" textlink="">
      <xdr:nvSpPr>
        <xdr:cNvPr id="363" name="公債費最小値テキスト"/>
        <xdr:cNvSpPr txBox="1"/>
      </xdr:nvSpPr>
      <xdr:spPr>
        <a:xfrm>
          <a:off x="4914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136144</xdr:rowOff>
    </xdr:from>
    <xdr:to>
      <xdr:col>7</xdr:col>
      <xdr:colOff>104775</xdr:colOff>
      <xdr:row>80</xdr:row>
      <xdr:rowOff>136144</xdr:rowOff>
    </xdr:to>
    <xdr:cxnSp macro="">
      <xdr:nvCxnSpPr>
        <xdr:cNvPr id="364" name="直線コネクタ 363"/>
        <xdr:cNvCxnSpPr/>
      </xdr:nvCxnSpPr>
      <xdr:spPr>
        <a:xfrm>
          <a:off x="4737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5"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6" name="直線コネクタ 365"/>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104139</xdr:rowOff>
    </xdr:from>
    <xdr:to>
      <xdr:col>7</xdr:col>
      <xdr:colOff>15875</xdr:colOff>
      <xdr:row>76</xdr:row>
      <xdr:rowOff>104139</xdr:rowOff>
    </xdr:to>
    <xdr:cxnSp macro="">
      <xdr:nvCxnSpPr>
        <xdr:cNvPr id="367" name="直線コネクタ 366"/>
        <xdr:cNvCxnSpPr/>
      </xdr:nvCxnSpPr>
      <xdr:spPr>
        <a:xfrm>
          <a:off x="3987800" y="131343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36847</xdr:rowOff>
    </xdr:from>
    <xdr:ext cx="762000" cy="259045"/>
    <xdr:sp macro="" textlink="">
      <xdr:nvSpPr>
        <xdr:cNvPr id="368" name="公債費平均値テキスト"/>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69" name="フローチャート : 判断 368"/>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94996</xdr:rowOff>
    </xdr:from>
    <xdr:to>
      <xdr:col>5</xdr:col>
      <xdr:colOff>549275</xdr:colOff>
      <xdr:row>76</xdr:row>
      <xdr:rowOff>104139</xdr:rowOff>
    </xdr:to>
    <xdr:cxnSp macro="">
      <xdr:nvCxnSpPr>
        <xdr:cNvPr id="370" name="直線コネクタ 369"/>
        <xdr:cNvCxnSpPr/>
      </xdr:nvCxnSpPr>
      <xdr:spPr>
        <a:xfrm>
          <a:off x="3098800" y="13125196"/>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28194</xdr:rowOff>
    </xdr:from>
    <xdr:to>
      <xdr:col>5</xdr:col>
      <xdr:colOff>600075</xdr:colOff>
      <xdr:row>77</xdr:row>
      <xdr:rowOff>129794</xdr:rowOff>
    </xdr:to>
    <xdr:sp macro="" textlink="">
      <xdr:nvSpPr>
        <xdr:cNvPr id="371" name="フローチャート : 判断 370"/>
        <xdr:cNvSpPr/>
      </xdr:nvSpPr>
      <xdr:spPr>
        <a:xfrm>
          <a:off x="3937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114571</xdr:rowOff>
    </xdr:from>
    <xdr:ext cx="736600" cy="259045"/>
    <xdr:sp macro="" textlink="">
      <xdr:nvSpPr>
        <xdr:cNvPr id="372" name="テキスト ボックス 371"/>
        <xdr:cNvSpPr txBox="1"/>
      </xdr:nvSpPr>
      <xdr:spPr>
        <a:xfrm>
          <a:off x="3606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94996</xdr:rowOff>
    </xdr:from>
    <xdr:to>
      <xdr:col>4</xdr:col>
      <xdr:colOff>346075</xdr:colOff>
      <xdr:row>76</xdr:row>
      <xdr:rowOff>127000</xdr:rowOff>
    </xdr:to>
    <xdr:cxnSp macro="">
      <xdr:nvCxnSpPr>
        <xdr:cNvPr id="373" name="直線コネクタ 372"/>
        <xdr:cNvCxnSpPr/>
      </xdr:nvCxnSpPr>
      <xdr:spPr>
        <a:xfrm flipV="1">
          <a:off x="2209800" y="131251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74" name="フローチャート : 判断 373"/>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48277</xdr:rowOff>
    </xdr:from>
    <xdr:ext cx="762000" cy="259045"/>
    <xdr:sp macro="" textlink="">
      <xdr:nvSpPr>
        <xdr:cNvPr id="375" name="テキスト ボックス 374"/>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127000</xdr:rowOff>
    </xdr:from>
    <xdr:to>
      <xdr:col>3</xdr:col>
      <xdr:colOff>142875</xdr:colOff>
      <xdr:row>76</xdr:row>
      <xdr:rowOff>140715</xdr:rowOff>
    </xdr:to>
    <xdr:cxnSp macro="">
      <xdr:nvCxnSpPr>
        <xdr:cNvPr id="376" name="直線コネクタ 375"/>
        <xdr:cNvCxnSpPr/>
      </xdr:nvCxnSpPr>
      <xdr:spPr>
        <a:xfrm flipV="1">
          <a:off x="1320800" y="13157200"/>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52849</xdr:rowOff>
    </xdr:from>
    <xdr:ext cx="762000" cy="259045"/>
    <xdr:sp macro="" textlink="">
      <xdr:nvSpPr>
        <xdr:cNvPr id="378" name="テキスト ボックス 377"/>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79" name="フローチャート : 判断 378"/>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61992</xdr:rowOff>
    </xdr:from>
    <xdr:ext cx="762000" cy="259045"/>
    <xdr:sp macro="" textlink="">
      <xdr:nvSpPr>
        <xdr:cNvPr id="380" name="テキスト ボックス 379"/>
        <xdr:cNvSpPr txBox="1"/>
      </xdr:nvSpPr>
      <xdr:spPr>
        <a:xfrm>
          <a:off x="939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53339</xdr:rowOff>
    </xdr:from>
    <xdr:to>
      <xdr:col>7</xdr:col>
      <xdr:colOff>66675</xdr:colOff>
      <xdr:row>76</xdr:row>
      <xdr:rowOff>154939</xdr:rowOff>
    </xdr:to>
    <xdr:sp macro="" textlink="">
      <xdr:nvSpPr>
        <xdr:cNvPr id="386" name="円/楕円 385"/>
        <xdr:cNvSpPr/>
      </xdr:nvSpPr>
      <xdr:spPr>
        <a:xfrm>
          <a:off x="4775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69867</xdr:rowOff>
    </xdr:from>
    <xdr:ext cx="762000" cy="259045"/>
    <xdr:sp macro="" textlink="">
      <xdr:nvSpPr>
        <xdr:cNvPr id="387" name="公債費該当値テキスト"/>
        <xdr:cNvSpPr txBox="1"/>
      </xdr:nvSpPr>
      <xdr:spPr>
        <a:xfrm>
          <a:off x="49149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53339</xdr:rowOff>
    </xdr:from>
    <xdr:to>
      <xdr:col>5</xdr:col>
      <xdr:colOff>600075</xdr:colOff>
      <xdr:row>76</xdr:row>
      <xdr:rowOff>154939</xdr:rowOff>
    </xdr:to>
    <xdr:sp macro="" textlink="">
      <xdr:nvSpPr>
        <xdr:cNvPr id="388" name="円/楕円 387"/>
        <xdr:cNvSpPr/>
      </xdr:nvSpPr>
      <xdr:spPr>
        <a:xfrm>
          <a:off x="3937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165117</xdr:rowOff>
    </xdr:from>
    <xdr:ext cx="736600" cy="259045"/>
    <xdr:sp macro="" textlink="">
      <xdr:nvSpPr>
        <xdr:cNvPr id="389" name="テキスト ボックス 388"/>
        <xdr:cNvSpPr txBox="1"/>
      </xdr:nvSpPr>
      <xdr:spPr>
        <a:xfrm>
          <a:off x="3606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44196</xdr:rowOff>
    </xdr:from>
    <xdr:to>
      <xdr:col>4</xdr:col>
      <xdr:colOff>396875</xdr:colOff>
      <xdr:row>76</xdr:row>
      <xdr:rowOff>145796</xdr:rowOff>
    </xdr:to>
    <xdr:sp macro="" textlink="">
      <xdr:nvSpPr>
        <xdr:cNvPr id="390" name="円/楕円 389"/>
        <xdr:cNvSpPr/>
      </xdr:nvSpPr>
      <xdr:spPr>
        <a:xfrm>
          <a:off x="3048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155973</xdr:rowOff>
    </xdr:from>
    <xdr:ext cx="762000" cy="259045"/>
    <xdr:sp macro="" textlink="">
      <xdr:nvSpPr>
        <xdr:cNvPr id="391" name="テキスト ボックス 390"/>
        <xdr:cNvSpPr txBox="1"/>
      </xdr:nvSpPr>
      <xdr:spPr>
        <a:xfrm>
          <a:off x="2717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76200</xdr:rowOff>
    </xdr:from>
    <xdr:to>
      <xdr:col>3</xdr:col>
      <xdr:colOff>193675</xdr:colOff>
      <xdr:row>77</xdr:row>
      <xdr:rowOff>6350</xdr:rowOff>
    </xdr:to>
    <xdr:sp macro="" textlink="">
      <xdr:nvSpPr>
        <xdr:cNvPr id="392" name="円/楕円 391"/>
        <xdr:cNvSpPr/>
      </xdr:nvSpPr>
      <xdr:spPr>
        <a:xfrm>
          <a:off x="2159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16527</xdr:rowOff>
    </xdr:from>
    <xdr:ext cx="762000" cy="259045"/>
    <xdr:sp macro="" textlink="">
      <xdr:nvSpPr>
        <xdr:cNvPr id="393" name="テキスト ボックス 392"/>
        <xdr:cNvSpPr txBox="1"/>
      </xdr:nvSpPr>
      <xdr:spPr>
        <a:xfrm>
          <a:off x="1828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89915</xdr:rowOff>
    </xdr:from>
    <xdr:to>
      <xdr:col>1</xdr:col>
      <xdr:colOff>676275</xdr:colOff>
      <xdr:row>77</xdr:row>
      <xdr:rowOff>20065</xdr:rowOff>
    </xdr:to>
    <xdr:sp macro="" textlink="">
      <xdr:nvSpPr>
        <xdr:cNvPr id="394" name="円/楕円 393"/>
        <xdr:cNvSpPr/>
      </xdr:nvSpPr>
      <xdr:spPr>
        <a:xfrm>
          <a:off x="1270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30243</xdr:rowOff>
    </xdr:from>
    <xdr:ext cx="762000" cy="259045"/>
    <xdr:sp macro="" textlink="">
      <xdr:nvSpPr>
        <xdr:cNvPr id="395" name="テキスト ボックス 394"/>
        <xdr:cNvSpPr txBox="1"/>
      </xdr:nvSpPr>
      <xdr:spPr>
        <a:xfrm>
          <a:off x="939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公債費以外に係る経常収支比率は、物件費及び人件費に占める経常一般財源等の割合が高いことから、類似団体内平均、全国市町村平均、愛知県市町村平均の全てを上回っている状況にある。</a:t>
          </a:r>
          <a:endParaRPr kumimoji="1" lang="en-US" altLang="ja-JP" sz="1100">
            <a:latin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a:rPr>
            <a:t>しかしながら、人口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人当たり決算額で比較した場合の人件費、物件費等においては、類似団体内平均、全国市町村平均、愛知県市町村平均</a:t>
          </a:r>
          <a:r>
            <a:rPr kumimoji="1" lang="ja-JP" altLang="en-US" sz="1100">
              <a:solidFill>
                <a:schemeClr val="dk1"/>
              </a:solidFill>
              <a:effectLst/>
              <a:latin typeface="+mn-lt"/>
              <a:ea typeface="+mn-ea"/>
              <a:cs typeface="+mn-cs"/>
            </a:rPr>
            <a:t>の全て</a:t>
          </a:r>
          <a:r>
            <a:rPr kumimoji="1" lang="ja-JP" altLang="ja-JP" sz="1100">
              <a:solidFill>
                <a:schemeClr val="dk1"/>
              </a:solidFill>
              <a:effectLst/>
              <a:latin typeface="+mn-lt"/>
              <a:ea typeface="+mn-ea"/>
              <a:cs typeface="+mn-cs"/>
            </a:rPr>
            <a:t>において下回っている。今後も引き続き、歳出削減を図るとともに、内部管理費の見直しや事務事業の統廃合を図り、物件費等の削減に努める。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43180</xdr:rowOff>
    </xdr:from>
    <xdr:to>
      <xdr:col>24</xdr:col>
      <xdr:colOff>31750</xdr:colOff>
      <xdr:row>80</xdr:row>
      <xdr:rowOff>85089</xdr:rowOff>
    </xdr:to>
    <xdr:cxnSp macro="">
      <xdr:nvCxnSpPr>
        <xdr:cNvPr id="423" name="直線コネクタ 422"/>
        <xdr:cNvCxnSpPr/>
      </xdr:nvCxnSpPr>
      <xdr:spPr>
        <a:xfrm flipV="1">
          <a:off x="16510000" y="12730480"/>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57166</xdr:rowOff>
    </xdr:from>
    <xdr:ext cx="762000" cy="259045"/>
    <xdr:sp macro="" textlink="">
      <xdr:nvSpPr>
        <xdr:cNvPr id="424" name="公債費以外最小値テキスト"/>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a:t>
          </a:r>
          <a:endParaRPr kumimoji="1" lang="ja-JP" altLang="en-US" sz="1000" b="1">
            <a:latin typeface="ＭＳ Ｐゴシック"/>
          </a:endParaRPr>
        </a:p>
      </xdr:txBody>
    </xdr:sp>
    <xdr:clientData/>
  </xdr:oneCellAnchor>
  <xdr:twoCellAnchor>
    <xdr:from>
      <xdr:col>23</xdr:col>
      <xdr:colOff>628650</xdr:colOff>
      <xdr:row>80</xdr:row>
      <xdr:rowOff>85089</xdr:rowOff>
    </xdr:from>
    <xdr:to>
      <xdr:col>24</xdr:col>
      <xdr:colOff>120650</xdr:colOff>
      <xdr:row>80</xdr:row>
      <xdr:rowOff>85089</xdr:rowOff>
    </xdr:to>
    <xdr:cxnSp macro="">
      <xdr:nvCxnSpPr>
        <xdr:cNvPr id="425" name="直線コネクタ 424"/>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129557</xdr:rowOff>
    </xdr:from>
    <xdr:ext cx="762000" cy="259045"/>
    <xdr:sp macro="" textlink="">
      <xdr:nvSpPr>
        <xdr:cNvPr id="426" name="公債費以外最大値テキスト"/>
        <xdr:cNvSpPr txBox="1"/>
      </xdr:nvSpPr>
      <xdr:spPr>
        <a:xfrm>
          <a:off x="16598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23</xdr:col>
      <xdr:colOff>628650</xdr:colOff>
      <xdr:row>74</xdr:row>
      <xdr:rowOff>43180</xdr:rowOff>
    </xdr:from>
    <xdr:to>
      <xdr:col>24</xdr:col>
      <xdr:colOff>120650</xdr:colOff>
      <xdr:row>74</xdr:row>
      <xdr:rowOff>43180</xdr:rowOff>
    </xdr:to>
    <xdr:cxnSp macro="">
      <xdr:nvCxnSpPr>
        <xdr:cNvPr id="427" name="直線コネクタ 426"/>
        <xdr:cNvCxnSpPr/>
      </xdr:nvCxnSpPr>
      <xdr:spPr>
        <a:xfrm>
          <a:off x="16421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50800</xdr:rowOff>
    </xdr:from>
    <xdr:to>
      <xdr:col>24</xdr:col>
      <xdr:colOff>31750</xdr:colOff>
      <xdr:row>77</xdr:row>
      <xdr:rowOff>66039</xdr:rowOff>
    </xdr:to>
    <xdr:cxnSp macro="">
      <xdr:nvCxnSpPr>
        <xdr:cNvPr id="428" name="直線コネクタ 427"/>
        <xdr:cNvCxnSpPr/>
      </xdr:nvCxnSpPr>
      <xdr:spPr>
        <a:xfrm flipV="1">
          <a:off x="15671800" y="1325245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123207</xdr:rowOff>
    </xdr:from>
    <xdr:ext cx="762000" cy="259045"/>
    <xdr:sp macro="" textlink="">
      <xdr:nvSpPr>
        <xdr:cNvPr id="429" name="公債費以外平均値テキスト"/>
        <xdr:cNvSpPr txBox="1"/>
      </xdr:nvSpPr>
      <xdr:spPr>
        <a:xfrm>
          <a:off x="16598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106680</xdr:rowOff>
    </xdr:from>
    <xdr:to>
      <xdr:col>24</xdr:col>
      <xdr:colOff>82550</xdr:colOff>
      <xdr:row>77</xdr:row>
      <xdr:rowOff>36830</xdr:rowOff>
    </xdr:to>
    <xdr:sp macro="" textlink="">
      <xdr:nvSpPr>
        <xdr:cNvPr id="430" name="フローチャート : 判断 429"/>
        <xdr:cNvSpPr/>
      </xdr:nvSpPr>
      <xdr:spPr>
        <a:xfrm>
          <a:off x="16459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1270</xdr:rowOff>
    </xdr:from>
    <xdr:to>
      <xdr:col>22</xdr:col>
      <xdr:colOff>565150</xdr:colOff>
      <xdr:row>77</xdr:row>
      <xdr:rowOff>66039</xdr:rowOff>
    </xdr:to>
    <xdr:cxnSp macro="">
      <xdr:nvCxnSpPr>
        <xdr:cNvPr id="431" name="直線コネクタ 430"/>
        <xdr:cNvCxnSpPr/>
      </xdr:nvCxnSpPr>
      <xdr:spPr>
        <a:xfrm>
          <a:off x="14782800" y="13202920"/>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57150</xdr:rowOff>
    </xdr:from>
    <xdr:to>
      <xdr:col>22</xdr:col>
      <xdr:colOff>615950</xdr:colOff>
      <xdr:row>76</xdr:row>
      <xdr:rowOff>158750</xdr:rowOff>
    </xdr:to>
    <xdr:sp macro="" textlink="">
      <xdr:nvSpPr>
        <xdr:cNvPr id="432" name="フローチャート : 判断 431"/>
        <xdr:cNvSpPr/>
      </xdr:nvSpPr>
      <xdr:spPr>
        <a:xfrm>
          <a:off x="15621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168927</xdr:rowOff>
    </xdr:from>
    <xdr:ext cx="736600" cy="259045"/>
    <xdr:sp macro="" textlink="">
      <xdr:nvSpPr>
        <xdr:cNvPr id="433" name="テキスト ボックス 432"/>
        <xdr:cNvSpPr txBox="1"/>
      </xdr:nvSpPr>
      <xdr:spPr>
        <a:xfrm>
          <a:off x="15290800" y="1285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107950</xdr:rowOff>
    </xdr:from>
    <xdr:to>
      <xdr:col>21</xdr:col>
      <xdr:colOff>361950</xdr:colOff>
      <xdr:row>77</xdr:row>
      <xdr:rowOff>1270</xdr:rowOff>
    </xdr:to>
    <xdr:cxnSp macro="">
      <xdr:nvCxnSpPr>
        <xdr:cNvPr id="434" name="直線コネクタ 433"/>
        <xdr:cNvCxnSpPr/>
      </xdr:nvCxnSpPr>
      <xdr:spPr>
        <a:xfrm>
          <a:off x="13893800" y="1313815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110490</xdr:rowOff>
    </xdr:from>
    <xdr:to>
      <xdr:col>21</xdr:col>
      <xdr:colOff>412750</xdr:colOff>
      <xdr:row>76</xdr:row>
      <xdr:rowOff>40639</xdr:rowOff>
    </xdr:to>
    <xdr:sp macro="" textlink="">
      <xdr:nvSpPr>
        <xdr:cNvPr id="435" name="フローチャート : 判断 434"/>
        <xdr:cNvSpPr/>
      </xdr:nvSpPr>
      <xdr:spPr>
        <a:xfrm>
          <a:off x="14732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50817</xdr:rowOff>
    </xdr:from>
    <xdr:ext cx="762000" cy="259045"/>
    <xdr:sp macro="" textlink="">
      <xdr:nvSpPr>
        <xdr:cNvPr id="436" name="テキスト ボックス 435"/>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107950</xdr:rowOff>
    </xdr:from>
    <xdr:to>
      <xdr:col>20</xdr:col>
      <xdr:colOff>158750</xdr:colOff>
      <xdr:row>77</xdr:row>
      <xdr:rowOff>24130</xdr:rowOff>
    </xdr:to>
    <xdr:cxnSp macro="">
      <xdr:nvCxnSpPr>
        <xdr:cNvPr id="437" name="直線コネクタ 436"/>
        <xdr:cNvCxnSpPr/>
      </xdr:nvCxnSpPr>
      <xdr:spPr>
        <a:xfrm flipV="1">
          <a:off x="13004800" y="1313815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57150</xdr:rowOff>
    </xdr:from>
    <xdr:to>
      <xdr:col>20</xdr:col>
      <xdr:colOff>209550</xdr:colOff>
      <xdr:row>75</xdr:row>
      <xdr:rowOff>158750</xdr:rowOff>
    </xdr:to>
    <xdr:sp macro="" textlink="">
      <xdr:nvSpPr>
        <xdr:cNvPr id="438" name="フローチャート : 判断 437"/>
        <xdr:cNvSpPr/>
      </xdr:nvSpPr>
      <xdr:spPr>
        <a:xfrm>
          <a:off x="13843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168927</xdr:rowOff>
    </xdr:from>
    <xdr:ext cx="762000" cy="259045"/>
    <xdr:sp macro="" textlink="">
      <xdr:nvSpPr>
        <xdr:cNvPr id="439" name="テキスト ボックス 438"/>
        <xdr:cNvSpPr txBox="1"/>
      </xdr:nvSpPr>
      <xdr:spPr>
        <a:xfrm>
          <a:off x="13512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72390</xdr:rowOff>
    </xdr:from>
    <xdr:to>
      <xdr:col>19</xdr:col>
      <xdr:colOff>6350</xdr:colOff>
      <xdr:row>76</xdr:row>
      <xdr:rowOff>2539</xdr:rowOff>
    </xdr:to>
    <xdr:sp macro="" textlink="">
      <xdr:nvSpPr>
        <xdr:cNvPr id="440" name="フローチャート : 判断 439"/>
        <xdr:cNvSpPr/>
      </xdr:nvSpPr>
      <xdr:spPr>
        <a:xfrm>
          <a:off x="12954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12717</xdr:rowOff>
    </xdr:from>
    <xdr:ext cx="762000" cy="259045"/>
    <xdr:sp macro="" textlink="">
      <xdr:nvSpPr>
        <xdr:cNvPr id="441" name="テキスト ボックス 440"/>
        <xdr:cNvSpPr txBox="1"/>
      </xdr:nvSpPr>
      <xdr:spPr>
        <a:xfrm>
          <a:off x="12623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0</xdr:rowOff>
    </xdr:from>
    <xdr:to>
      <xdr:col>24</xdr:col>
      <xdr:colOff>82550</xdr:colOff>
      <xdr:row>77</xdr:row>
      <xdr:rowOff>101600</xdr:rowOff>
    </xdr:to>
    <xdr:sp macro="" textlink="">
      <xdr:nvSpPr>
        <xdr:cNvPr id="447" name="円/楕円 446"/>
        <xdr:cNvSpPr/>
      </xdr:nvSpPr>
      <xdr:spPr>
        <a:xfrm>
          <a:off x="164592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143527</xdr:rowOff>
    </xdr:from>
    <xdr:ext cx="762000" cy="259045"/>
    <xdr:sp macro="" textlink="">
      <xdr:nvSpPr>
        <xdr:cNvPr id="448" name="公債費以外該当値テキスト"/>
        <xdr:cNvSpPr txBox="1"/>
      </xdr:nvSpPr>
      <xdr:spPr>
        <a:xfrm>
          <a:off x="165989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15239</xdr:rowOff>
    </xdr:from>
    <xdr:to>
      <xdr:col>22</xdr:col>
      <xdr:colOff>615950</xdr:colOff>
      <xdr:row>77</xdr:row>
      <xdr:rowOff>116839</xdr:rowOff>
    </xdr:to>
    <xdr:sp macro="" textlink="">
      <xdr:nvSpPr>
        <xdr:cNvPr id="449" name="円/楕円 448"/>
        <xdr:cNvSpPr/>
      </xdr:nvSpPr>
      <xdr:spPr>
        <a:xfrm>
          <a:off x="156210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101616</xdr:rowOff>
    </xdr:from>
    <xdr:ext cx="736600" cy="259045"/>
    <xdr:sp macro="" textlink="">
      <xdr:nvSpPr>
        <xdr:cNvPr id="450" name="テキスト ボックス 449"/>
        <xdr:cNvSpPr txBox="1"/>
      </xdr:nvSpPr>
      <xdr:spPr>
        <a:xfrm>
          <a:off x="15290800" y="13303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121920</xdr:rowOff>
    </xdr:from>
    <xdr:to>
      <xdr:col>21</xdr:col>
      <xdr:colOff>412750</xdr:colOff>
      <xdr:row>77</xdr:row>
      <xdr:rowOff>52070</xdr:rowOff>
    </xdr:to>
    <xdr:sp macro="" textlink="">
      <xdr:nvSpPr>
        <xdr:cNvPr id="451" name="円/楕円 450"/>
        <xdr:cNvSpPr/>
      </xdr:nvSpPr>
      <xdr:spPr>
        <a:xfrm>
          <a:off x="14732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36847</xdr:rowOff>
    </xdr:from>
    <xdr:ext cx="762000" cy="259045"/>
    <xdr:sp macro="" textlink="">
      <xdr:nvSpPr>
        <xdr:cNvPr id="452" name="テキスト ボックス 451"/>
        <xdr:cNvSpPr txBox="1"/>
      </xdr:nvSpPr>
      <xdr:spPr>
        <a:xfrm>
          <a:off x="14401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57150</xdr:rowOff>
    </xdr:from>
    <xdr:to>
      <xdr:col>20</xdr:col>
      <xdr:colOff>209550</xdr:colOff>
      <xdr:row>76</xdr:row>
      <xdr:rowOff>158750</xdr:rowOff>
    </xdr:to>
    <xdr:sp macro="" textlink="">
      <xdr:nvSpPr>
        <xdr:cNvPr id="453" name="円/楕円 452"/>
        <xdr:cNvSpPr/>
      </xdr:nvSpPr>
      <xdr:spPr>
        <a:xfrm>
          <a:off x="13843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143527</xdr:rowOff>
    </xdr:from>
    <xdr:ext cx="762000" cy="259045"/>
    <xdr:sp macro="" textlink="">
      <xdr:nvSpPr>
        <xdr:cNvPr id="454" name="テキスト ボックス 453"/>
        <xdr:cNvSpPr txBox="1"/>
      </xdr:nvSpPr>
      <xdr:spPr>
        <a:xfrm>
          <a:off x="13512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144780</xdr:rowOff>
    </xdr:from>
    <xdr:to>
      <xdr:col>19</xdr:col>
      <xdr:colOff>6350</xdr:colOff>
      <xdr:row>77</xdr:row>
      <xdr:rowOff>74930</xdr:rowOff>
    </xdr:to>
    <xdr:sp macro="" textlink="">
      <xdr:nvSpPr>
        <xdr:cNvPr id="455" name="円/楕円 454"/>
        <xdr:cNvSpPr/>
      </xdr:nvSpPr>
      <xdr:spPr>
        <a:xfrm>
          <a:off x="12954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59707</xdr:rowOff>
    </xdr:from>
    <xdr:ext cx="762000" cy="259045"/>
    <xdr:sp macro="" textlink="">
      <xdr:nvSpPr>
        <xdr:cNvPr id="456" name="テキスト ボックス 455"/>
        <xdr:cNvSpPr txBox="1"/>
      </xdr:nvSpPr>
      <xdr:spPr>
        <a:xfrm>
          <a:off x="12623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愛知県尾張旭市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16720</xdr:rowOff>
    </xdr:from>
    <xdr:to>
      <xdr:col>4</xdr:col>
      <xdr:colOff>1117600</xdr:colOff>
      <xdr:row>19</xdr:row>
      <xdr:rowOff>106540</xdr:rowOff>
    </xdr:to>
    <xdr:cxnSp macro="">
      <xdr:nvCxnSpPr>
        <xdr:cNvPr id="45" name="直線コネクタ 44"/>
        <xdr:cNvCxnSpPr/>
      </xdr:nvCxnSpPr>
      <xdr:spPr bwMode="auto">
        <a:xfrm flipV="1">
          <a:off x="5651500" y="2293195"/>
          <a:ext cx="0" cy="1118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78617</xdr:rowOff>
    </xdr:from>
    <xdr:ext cx="762000" cy="259045"/>
    <xdr:sp macro="" textlink="">
      <xdr:nvSpPr>
        <xdr:cNvPr id="46" name="人口1人当たり決算額の推移最小値テキスト130"/>
        <xdr:cNvSpPr txBox="1"/>
      </xdr:nvSpPr>
      <xdr:spPr>
        <a:xfrm>
          <a:off x="5740400" y="338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47,574</a:t>
          </a:r>
          <a:endParaRPr kumimoji="1" lang="ja-JP" altLang="en-US" sz="1000" b="1">
            <a:latin typeface="ＭＳ Ｐゴシック"/>
          </a:endParaRPr>
        </a:p>
      </xdr:txBody>
    </xdr:sp>
    <xdr:clientData/>
  </xdr:oneCellAnchor>
  <xdr:twoCellAnchor>
    <xdr:from>
      <xdr:col>4</xdr:col>
      <xdr:colOff>1028700</xdr:colOff>
      <xdr:row>19</xdr:row>
      <xdr:rowOff>106540</xdr:rowOff>
    </xdr:from>
    <xdr:to>
      <xdr:col>5</xdr:col>
      <xdr:colOff>73025</xdr:colOff>
      <xdr:row>19</xdr:row>
      <xdr:rowOff>106540</xdr:rowOff>
    </xdr:to>
    <xdr:cxnSp macro="">
      <xdr:nvCxnSpPr>
        <xdr:cNvPr id="47" name="直線コネクタ 46"/>
        <xdr:cNvCxnSpPr/>
      </xdr:nvCxnSpPr>
      <xdr:spPr bwMode="auto">
        <a:xfrm>
          <a:off x="5562600" y="34117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103097</xdr:rowOff>
    </xdr:from>
    <xdr:ext cx="762000" cy="259045"/>
    <xdr:sp macro="" textlink="">
      <xdr:nvSpPr>
        <xdr:cNvPr id="48" name="人口1人当たり決算額の推移最大値テキスト130"/>
        <xdr:cNvSpPr txBox="1"/>
      </xdr:nvSpPr>
      <xdr:spPr>
        <a:xfrm>
          <a:off x="5740400" y="203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106,289</a:t>
          </a:r>
          <a:endParaRPr kumimoji="1" lang="ja-JP" altLang="en-US" sz="1000" b="1">
            <a:latin typeface="ＭＳ Ｐゴシック"/>
          </a:endParaRPr>
        </a:p>
      </xdr:txBody>
    </xdr:sp>
    <xdr:clientData/>
  </xdr:oneCellAnchor>
  <xdr:twoCellAnchor>
    <xdr:from>
      <xdr:col>4</xdr:col>
      <xdr:colOff>1028700</xdr:colOff>
      <xdr:row>13</xdr:row>
      <xdr:rowOff>16720</xdr:rowOff>
    </xdr:from>
    <xdr:to>
      <xdr:col>5</xdr:col>
      <xdr:colOff>73025</xdr:colOff>
      <xdr:row>13</xdr:row>
      <xdr:rowOff>16720</xdr:rowOff>
    </xdr:to>
    <xdr:cxnSp macro="">
      <xdr:nvCxnSpPr>
        <xdr:cNvPr id="49" name="直線コネクタ 48"/>
        <xdr:cNvCxnSpPr/>
      </xdr:nvCxnSpPr>
      <xdr:spPr bwMode="auto">
        <a:xfrm>
          <a:off x="5562600" y="22931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31502</xdr:rowOff>
    </xdr:from>
    <xdr:to>
      <xdr:col>4</xdr:col>
      <xdr:colOff>1117600</xdr:colOff>
      <xdr:row>18</xdr:row>
      <xdr:rowOff>41313</xdr:rowOff>
    </xdr:to>
    <xdr:cxnSp macro="">
      <xdr:nvCxnSpPr>
        <xdr:cNvPr id="50" name="直線コネクタ 49"/>
        <xdr:cNvCxnSpPr/>
      </xdr:nvCxnSpPr>
      <xdr:spPr bwMode="auto">
        <a:xfrm>
          <a:off x="5003800" y="3165227"/>
          <a:ext cx="647700" cy="98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34910</xdr:rowOff>
    </xdr:from>
    <xdr:ext cx="762000" cy="259045"/>
    <xdr:sp macro="" textlink="">
      <xdr:nvSpPr>
        <xdr:cNvPr id="51" name="人口1人当たり決算額の推移平均値テキスト130"/>
        <xdr:cNvSpPr txBox="1"/>
      </xdr:nvSpPr>
      <xdr:spPr>
        <a:xfrm>
          <a:off x="5740400" y="2825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67,535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18383</xdr:rowOff>
    </xdr:from>
    <xdr:to>
      <xdr:col>5</xdr:col>
      <xdr:colOff>34925</xdr:colOff>
      <xdr:row>17</xdr:row>
      <xdr:rowOff>119983</xdr:rowOff>
    </xdr:to>
    <xdr:sp macro="" textlink="">
      <xdr:nvSpPr>
        <xdr:cNvPr id="52" name="フローチャート : 判断 51"/>
        <xdr:cNvSpPr/>
      </xdr:nvSpPr>
      <xdr:spPr bwMode="auto">
        <a:xfrm>
          <a:off x="56007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31502</xdr:rowOff>
    </xdr:from>
    <xdr:to>
      <xdr:col>4</xdr:col>
      <xdr:colOff>469900</xdr:colOff>
      <xdr:row>18</xdr:row>
      <xdr:rowOff>57048</xdr:rowOff>
    </xdr:to>
    <xdr:cxnSp macro="">
      <xdr:nvCxnSpPr>
        <xdr:cNvPr id="53" name="直線コネクタ 52"/>
        <xdr:cNvCxnSpPr/>
      </xdr:nvCxnSpPr>
      <xdr:spPr bwMode="auto">
        <a:xfrm flipV="1">
          <a:off x="4305300" y="3165227"/>
          <a:ext cx="698500" cy="255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25089</xdr:rowOff>
    </xdr:from>
    <xdr:to>
      <xdr:col>4</xdr:col>
      <xdr:colOff>520700</xdr:colOff>
      <xdr:row>17</xdr:row>
      <xdr:rowOff>126689</xdr:rowOff>
    </xdr:to>
    <xdr:sp macro="" textlink="">
      <xdr:nvSpPr>
        <xdr:cNvPr id="54" name="フローチャート : 判断 53"/>
        <xdr:cNvSpPr/>
      </xdr:nvSpPr>
      <xdr:spPr bwMode="auto">
        <a:xfrm>
          <a:off x="49530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136866</xdr:rowOff>
    </xdr:from>
    <xdr:ext cx="736600" cy="259045"/>
    <xdr:sp macro="" textlink="">
      <xdr:nvSpPr>
        <xdr:cNvPr id="55" name="テキスト ボックス 54"/>
        <xdr:cNvSpPr txBox="1"/>
      </xdr:nvSpPr>
      <xdr:spPr>
        <a:xfrm>
          <a:off x="4622800" y="2756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67,183</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57048</xdr:rowOff>
    </xdr:from>
    <xdr:to>
      <xdr:col>3</xdr:col>
      <xdr:colOff>904875</xdr:colOff>
      <xdr:row>18</xdr:row>
      <xdr:rowOff>77641</xdr:rowOff>
    </xdr:to>
    <xdr:cxnSp macro="">
      <xdr:nvCxnSpPr>
        <xdr:cNvPr id="56" name="直線コネクタ 55"/>
        <xdr:cNvCxnSpPr/>
      </xdr:nvCxnSpPr>
      <xdr:spPr bwMode="auto">
        <a:xfrm flipV="1">
          <a:off x="3606800" y="3190773"/>
          <a:ext cx="698500" cy="205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72676</xdr:rowOff>
    </xdr:from>
    <xdr:to>
      <xdr:col>3</xdr:col>
      <xdr:colOff>955675</xdr:colOff>
      <xdr:row>17</xdr:row>
      <xdr:rowOff>2826</xdr:rowOff>
    </xdr:to>
    <xdr:sp macro="" textlink="">
      <xdr:nvSpPr>
        <xdr:cNvPr id="57" name="フローチャート : 判断 56"/>
        <xdr:cNvSpPr/>
      </xdr:nvSpPr>
      <xdr:spPr bwMode="auto">
        <a:xfrm>
          <a:off x="4254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13003</xdr:rowOff>
    </xdr:from>
    <xdr:ext cx="762000" cy="259045"/>
    <xdr:sp macro="" textlink="">
      <xdr:nvSpPr>
        <xdr:cNvPr id="58" name="テキスト ボックス 57"/>
        <xdr:cNvSpPr txBox="1"/>
      </xdr:nvSpPr>
      <xdr:spPr>
        <a:xfrm>
          <a:off x="39243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57487</xdr:rowOff>
    </xdr:from>
    <xdr:to>
      <xdr:col>3</xdr:col>
      <xdr:colOff>206375</xdr:colOff>
      <xdr:row>18</xdr:row>
      <xdr:rowOff>77641</xdr:rowOff>
    </xdr:to>
    <xdr:cxnSp macro="">
      <xdr:nvCxnSpPr>
        <xdr:cNvPr id="59" name="直線コネクタ 58"/>
        <xdr:cNvCxnSpPr/>
      </xdr:nvCxnSpPr>
      <xdr:spPr bwMode="auto">
        <a:xfrm>
          <a:off x="2908300" y="3191212"/>
          <a:ext cx="698500" cy="201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98812</xdr:rowOff>
    </xdr:from>
    <xdr:to>
      <xdr:col>3</xdr:col>
      <xdr:colOff>257175</xdr:colOff>
      <xdr:row>17</xdr:row>
      <xdr:rowOff>28962</xdr:rowOff>
    </xdr:to>
    <xdr:sp macro="" textlink="">
      <xdr:nvSpPr>
        <xdr:cNvPr id="60" name="フローチャート : 判断 59"/>
        <xdr:cNvSpPr/>
      </xdr:nvSpPr>
      <xdr:spPr bwMode="auto">
        <a:xfrm>
          <a:off x="35560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39139</xdr:rowOff>
    </xdr:from>
    <xdr:ext cx="762000" cy="259045"/>
    <xdr:sp macro="" textlink="">
      <xdr:nvSpPr>
        <xdr:cNvPr id="61" name="テキスト ボックス 60"/>
        <xdr:cNvSpPr txBox="1"/>
      </xdr:nvSpPr>
      <xdr:spPr>
        <a:xfrm>
          <a:off x="32258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61779</xdr:rowOff>
    </xdr:from>
    <xdr:to>
      <xdr:col>2</xdr:col>
      <xdr:colOff>692150</xdr:colOff>
      <xdr:row>16</xdr:row>
      <xdr:rowOff>163379</xdr:rowOff>
    </xdr:to>
    <xdr:sp macro="" textlink="">
      <xdr:nvSpPr>
        <xdr:cNvPr id="62" name="フローチャート : 判断 61"/>
        <xdr:cNvSpPr/>
      </xdr:nvSpPr>
      <xdr:spPr bwMode="auto">
        <a:xfrm>
          <a:off x="28575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2106</xdr:rowOff>
    </xdr:from>
    <xdr:ext cx="762000" cy="259045"/>
    <xdr:sp macro="" textlink="">
      <xdr:nvSpPr>
        <xdr:cNvPr id="63" name="テキスト ボックス 62"/>
        <xdr:cNvSpPr txBox="1"/>
      </xdr:nvSpPr>
      <xdr:spPr>
        <a:xfrm>
          <a:off x="2527300" y="262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161963</xdr:rowOff>
    </xdr:from>
    <xdr:to>
      <xdr:col>5</xdr:col>
      <xdr:colOff>34925</xdr:colOff>
      <xdr:row>18</xdr:row>
      <xdr:rowOff>92113</xdr:rowOff>
    </xdr:to>
    <xdr:sp macro="" textlink="">
      <xdr:nvSpPr>
        <xdr:cNvPr id="69" name="円/楕円 68"/>
        <xdr:cNvSpPr/>
      </xdr:nvSpPr>
      <xdr:spPr bwMode="auto">
        <a:xfrm>
          <a:off x="5600700" y="3124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134040</xdr:rowOff>
    </xdr:from>
    <xdr:ext cx="762000" cy="259045"/>
    <xdr:sp macro="" textlink="">
      <xdr:nvSpPr>
        <xdr:cNvPr id="70" name="人口1人当たり決算額の推移該当値テキスト130"/>
        <xdr:cNvSpPr txBox="1"/>
      </xdr:nvSpPr>
      <xdr:spPr>
        <a:xfrm>
          <a:off x="5740400" y="3096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59,998</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152152</xdr:rowOff>
    </xdr:from>
    <xdr:to>
      <xdr:col>4</xdr:col>
      <xdr:colOff>520700</xdr:colOff>
      <xdr:row>18</xdr:row>
      <xdr:rowOff>82302</xdr:rowOff>
    </xdr:to>
    <xdr:sp macro="" textlink="">
      <xdr:nvSpPr>
        <xdr:cNvPr id="71" name="円/楕円 70"/>
        <xdr:cNvSpPr/>
      </xdr:nvSpPr>
      <xdr:spPr bwMode="auto">
        <a:xfrm>
          <a:off x="4953000" y="3114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67079</xdr:rowOff>
    </xdr:from>
    <xdr:ext cx="736600" cy="259045"/>
    <xdr:sp macro="" textlink="">
      <xdr:nvSpPr>
        <xdr:cNvPr id="72" name="テキスト ボックス 71"/>
        <xdr:cNvSpPr txBox="1"/>
      </xdr:nvSpPr>
      <xdr:spPr>
        <a:xfrm>
          <a:off x="4622800" y="3200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60,513</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6248</xdr:rowOff>
    </xdr:from>
    <xdr:to>
      <xdr:col>3</xdr:col>
      <xdr:colOff>955675</xdr:colOff>
      <xdr:row>18</xdr:row>
      <xdr:rowOff>107848</xdr:rowOff>
    </xdr:to>
    <xdr:sp macro="" textlink="">
      <xdr:nvSpPr>
        <xdr:cNvPr id="73" name="円/楕円 72"/>
        <xdr:cNvSpPr/>
      </xdr:nvSpPr>
      <xdr:spPr bwMode="auto">
        <a:xfrm>
          <a:off x="4254500" y="31399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92625</xdr:rowOff>
    </xdr:from>
    <xdr:ext cx="762000" cy="259045"/>
    <xdr:sp macro="" textlink="">
      <xdr:nvSpPr>
        <xdr:cNvPr id="74" name="テキスト ボックス 73"/>
        <xdr:cNvSpPr txBox="1"/>
      </xdr:nvSpPr>
      <xdr:spPr>
        <a:xfrm>
          <a:off x="3924300" y="3226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59,172</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26841</xdr:rowOff>
    </xdr:from>
    <xdr:to>
      <xdr:col>3</xdr:col>
      <xdr:colOff>257175</xdr:colOff>
      <xdr:row>18</xdr:row>
      <xdr:rowOff>128441</xdr:rowOff>
    </xdr:to>
    <xdr:sp macro="" textlink="">
      <xdr:nvSpPr>
        <xdr:cNvPr id="75" name="円/楕円 74"/>
        <xdr:cNvSpPr/>
      </xdr:nvSpPr>
      <xdr:spPr bwMode="auto">
        <a:xfrm>
          <a:off x="3556000" y="31605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113218</xdr:rowOff>
    </xdr:from>
    <xdr:ext cx="762000" cy="259045"/>
    <xdr:sp macro="" textlink="">
      <xdr:nvSpPr>
        <xdr:cNvPr id="76" name="テキスト ボックス 75"/>
        <xdr:cNvSpPr txBox="1"/>
      </xdr:nvSpPr>
      <xdr:spPr>
        <a:xfrm>
          <a:off x="3225800" y="3246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58,091</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6687</xdr:rowOff>
    </xdr:from>
    <xdr:to>
      <xdr:col>2</xdr:col>
      <xdr:colOff>692150</xdr:colOff>
      <xdr:row>18</xdr:row>
      <xdr:rowOff>108287</xdr:rowOff>
    </xdr:to>
    <xdr:sp macro="" textlink="">
      <xdr:nvSpPr>
        <xdr:cNvPr id="77" name="円/楕円 76"/>
        <xdr:cNvSpPr/>
      </xdr:nvSpPr>
      <xdr:spPr bwMode="auto">
        <a:xfrm>
          <a:off x="2857500" y="31404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93063</xdr:rowOff>
    </xdr:from>
    <xdr:ext cx="762000" cy="259045"/>
    <xdr:sp macro="" textlink="">
      <xdr:nvSpPr>
        <xdr:cNvPr id="78" name="テキスト ボックス 77"/>
        <xdr:cNvSpPr txBox="1"/>
      </xdr:nvSpPr>
      <xdr:spPr>
        <a:xfrm>
          <a:off x="2527300" y="3226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59,149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233642</xdr:rowOff>
    </xdr:from>
    <xdr:to>
      <xdr:col>4</xdr:col>
      <xdr:colOff>1117600</xdr:colOff>
      <xdr:row>37</xdr:row>
      <xdr:rowOff>163900</xdr:rowOff>
    </xdr:to>
    <xdr:cxnSp macro="">
      <xdr:nvCxnSpPr>
        <xdr:cNvPr id="106" name="直線コネクタ 105"/>
        <xdr:cNvCxnSpPr/>
      </xdr:nvCxnSpPr>
      <xdr:spPr bwMode="auto">
        <a:xfrm flipV="1">
          <a:off x="5651500" y="6158192"/>
          <a:ext cx="0" cy="1130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135977</xdr:rowOff>
    </xdr:from>
    <xdr:ext cx="762000" cy="259045"/>
    <xdr:sp macro="" textlink="">
      <xdr:nvSpPr>
        <xdr:cNvPr id="107" name="人口1人当たり決算額の推移最小値テキスト445"/>
        <xdr:cNvSpPr txBox="1"/>
      </xdr:nvSpPr>
      <xdr:spPr>
        <a:xfrm>
          <a:off x="5740400" y="72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-5,937</a:t>
          </a:r>
          <a:endParaRPr kumimoji="1" lang="ja-JP" altLang="en-US" sz="1000" b="1">
            <a:latin typeface="ＭＳ Ｐゴシック"/>
          </a:endParaRPr>
        </a:p>
      </xdr:txBody>
    </xdr:sp>
    <xdr:clientData/>
  </xdr:oneCellAnchor>
  <xdr:twoCellAnchor>
    <xdr:from>
      <xdr:col>4</xdr:col>
      <xdr:colOff>1028700</xdr:colOff>
      <xdr:row>37</xdr:row>
      <xdr:rowOff>163900</xdr:rowOff>
    </xdr:from>
    <xdr:to>
      <xdr:col>5</xdr:col>
      <xdr:colOff>73025</xdr:colOff>
      <xdr:row>37</xdr:row>
      <xdr:rowOff>163900</xdr:rowOff>
    </xdr:to>
    <xdr:cxnSp macro="">
      <xdr:nvCxnSpPr>
        <xdr:cNvPr id="108" name="直線コネクタ 107"/>
        <xdr:cNvCxnSpPr/>
      </xdr:nvCxnSpPr>
      <xdr:spPr bwMode="auto">
        <a:xfrm>
          <a:off x="5562600" y="72886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148569</xdr:rowOff>
    </xdr:from>
    <xdr:ext cx="762000" cy="259045"/>
    <xdr:sp macro="" textlink="">
      <xdr:nvSpPr>
        <xdr:cNvPr id="109" name="人口1人当たり決算額の推移最大値テキスト445"/>
        <xdr:cNvSpPr txBox="1"/>
      </xdr:nvSpPr>
      <xdr:spPr>
        <a:xfrm>
          <a:off x="5740400" y="590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53,402</a:t>
          </a:r>
          <a:endParaRPr kumimoji="1" lang="ja-JP" altLang="en-US" sz="1000" b="1">
            <a:latin typeface="ＭＳ Ｐゴシック"/>
          </a:endParaRPr>
        </a:p>
      </xdr:txBody>
    </xdr:sp>
    <xdr:clientData/>
  </xdr:oneCellAnchor>
  <xdr:twoCellAnchor>
    <xdr:from>
      <xdr:col>4</xdr:col>
      <xdr:colOff>1028700</xdr:colOff>
      <xdr:row>33</xdr:row>
      <xdr:rowOff>233642</xdr:rowOff>
    </xdr:from>
    <xdr:to>
      <xdr:col>5</xdr:col>
      <xdr:colOff>73025</xdr:colOff>
      <xdr:row>33</xdr:row>
      <xdr:rowOff>233642</xdr:rowOff>
    </xdr:to>
    <xdr:cxnSp macro="">
      <xdr:nvCxnSpPr>
        <xdr:cNvPr id="110" name="直線コネクタ 109"/>
        <xdr:cNvCxnSpPr/>
      </xdr:nvCxnSpPr>
      <xdr:spPr bwMode="auto">
        <a:xfrm>
          <a:off x="5562600" y="61581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87795</xdr:rowOff>
    </xdr:from>
    <xdr:to>
      <xdr:col>4</xdr:col>
      <xdr:colOff>1117600</xdr:colOff>
      <xdr:row>36</xdr:row>
      <xdr:rowOff>126524</xdr:rowOff>
    </xdr:to>
    <xdr:cxnSp macro="">
      <xdr:nvCxnSpPr>
        <xdr:cNvPr id="111" name="直線コネクタ 110"/>
        <xdr:cNvCxnSpPr/>
      </xdr:nvCxnSpPr>
      <xdr:spPr bwMode="auto">
        <a:xfrm>
          <a:off x="5003800" y="7041045"/>
          <a:ext cx="647700" cy="387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120845</xdr:rowOff>
    </xdr:from>
    <xdr:ext cx="762000" cy="259045"/>
    <xdr:sp macro="" textlink="">
      <xdr:nvSpPr>
        <xdr:cNvPr id="112" name="人口1人当たり決算額の推移平均値テキスト445"/>
        <xdr:cNvSpPr txBox="1"/>
      </xdr:nvSpPr>
      <xdr:spPr>
        <a:xfrm>
          <a:off x="5740400" y="6731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12,524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275768</xdr:rowOff>
    </xdr:from>
    <xdr:to>
      <xdr:col>5</xdr:col>
      <xdr:colOff>34925</xdr:colOff>
      <xdr:row>36</xdr:row>
      <xdr:rowOff>34468</xdr:rowOff>
    </xdr:to>
    <xdr:sp macro="" textlink="">
      <xdr:nvSpPr>
        <xdr:cNvPr id="113" name="フローチャート : 判断 112"/>
        <xdr:cNvSpPr/>
      </xdr:nvSpPr>
      <xdr:spPr bwMode="auto">
        <a:xfrm>
          <a:off x="5600700" y="6886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87795</xdr:rowOff>
    </xdr:from>
    <xdr:to>
      <xdr:col>4</xdr:col>
      <xdr:colOff>469900</xdr:colOff>
      <xdr:row>36</xdr:row>
      <xdr:rowOff>139288</xdr:rowOff>
    </xdr:to>
    <xdr:cxnSp macro="">
      <xdr:nvCxnSpPr>
        <xdr:cNvPr id="114" name="直線コネクタ 113"/>
        <xdr:cNvCxnSpPr/>
      </xdr:nvCxnSpPr>
      <xdr:spPr bwMode="auto">
        <a:xfrm flipV="1">
          <a:off x="4305300" y="7041045"/>
          <a:ext cx="698500" cy="514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283331</xdr:rowOff>
    </xdr:from>
    <xdr:to>
      <xdr:col>4</xdr:col>
      <xdr:colOff>520700</xdr:colOff>
      <xdr:row>36</xdr:row>
      <xdr:rowOff>42031</xdr:rowOff>
    </xdr:to>
    <xdr:sp macro="" textlink="">
      <xdr:nvSpPr>
        <xdr:cNvPr id="115" name="フローチャート : 判断 114"/>
        <xdr:cNvSpPr/>
      </xdr:nvSpPr>
      <xdr:spPr bwMode="auto">
        <a:xfrm>
          <a:off x="4953000" y="6893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52208</xdr:rowOff>
    </xdr:from>
    <xdr:ext cx="736600" cy="259045"/>
    <xdr:sp macro="" textlink="">
      <xdr:nvSpPr>
        <xdr:cNvPr id="116" name="テキスト ボックス 115"/>
        <xdr:cNvSpPr txBox="1"/>
      </xdr:nvSpPr>
      <xdr:spPr>
        <a:xfrm>
          <a:off x="4622800" y="6662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12,127</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127267</xdr:rowOff>
    </xdr:from>
    <xdr:to>
      <xdr:col>3</xdr:col>
      <xdr:colOff>904875</xdr:colOff>
      <xdr:row>36</xdr:row>
      <xdr:rowOff>139288</xdr:rowOff>
    </xdr:to>
    <xdr:cxnSp macro="">
      <xdr:nvCxnSpPr>
        <xdr:cNvPr id="117" name="直線コネクタ 116"/>
        <xdr:cNvCxnSpPr/>
      </xdr:nvCxnSpPr>
      <xdr:spPr bwMode="auto">
        <a:xfrm>
          <a:off x="3606800" y="7080517"/>
          <a:ext cx="698500" cy="12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211131</xdr:rowOff>
    </xdr:from>
    <xdr:to>
      <xdr:col>3</xdr:col>
      <xdr:colOff>955675</xdr:colOff>
      <xdr:row>35</xdr:row>
      <xdr:rowOff>312731</xdr:rowOff>
    </xdr:to>
    <xdr:sp macro="" textlink="">
      <xdr:nvSpPr>
        <xdr:cNvPr id="118" name="フローチャート : 判断 117"/>
        <xdr:cNvSpPr/>
      </xdr:nvSpPr>
      <xdr:spPr bwMode="auto">
        <a:xfrm>
          <a:off x="42545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322908</xdr:rowOff>
    </xdr:from>
    <xdr:ext cx="762000" cy="259045"/>
    <xdr:sp macro="" textlink="">
      <xdr:nvSpPr>
        <xdr:cNvPr id="119" name="テキスト ボックス 118"/>
        <xdr:cNvSpPr txBox="1"/>
      </xdr:nvSpPr>
      <xdr:spPr>
        <a:xfrm>
          <a:off x="3924300" y="6590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75261</xdr:rowOff>
    </xdr:from>
    <xdr:to>
      <xdr:col>3</xdr:col>
      <xdr:colOff>206375</xdr:colOff>
      <xdr:row>36</xdr:row>
      <xdr:rowOff>127267</xdr:rowOff>
    </xdr:to>
    <xdr:cxnSp macro="">
      <xdr:nvCxnSpPr>
        <xdr:cNvPr id="120" name="直線コネクタ 119"/>
        <xdr:cNvCxnSpPr/>
      </xdr:nvCxnSpPr>
      <xdr:spPr bwMode="auto">
        <a:xfrm>
          <a:off x="2908300" y="7028511"/>
          <a:ext cx="698500" cy="520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173412</xdr:rowOff>
    </xdr:from>
    <xdr:to>
      <xdr:col>3</xdr:col>
      <xdr:colOff>257175</xdr:colOff>
      <xdr:row>35</xdr:row>
      <xdr:rowOff>275012</xdr:rowOff>
    </xdr:to>
    <xdr:sp macro="" textlink="">
      <xdr:nvSpPr>
        <xdr:cNvPr id="121" name="フローチャート : 判断 120"/>
        <xdr:cNvSpPr/>
      </xdr:nvSpPr>
      <xdr:spPr bwMode="auto">
        <a:xfrm>
          <a:off x="3556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285189</xdr:rowOff>
    </xdr:from>
    <xdr:ext cx="762000" cy="259045"/>
    <xdr:sp macro="" textlink="">
      <xdr:nvSpPr>
        <xdr:cNvPr id="122" name="テキスト ボックス 121"/>
        <xdr:cNvSpPr txBox="1"/>
      </xdr:nvSpPr>
      <xdr:spPr>
        <a:xfrm>
          <a:off x="3225800" y="6552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144494</xdr:rowOff>
    </xdr:from>
    <xdr:to>
      <xdr:col>2</xdr:col>
      <xdr:colOff>692150</xdr:colOff>
      <xdr:row>35</xdr:row>
      <xdr:rowOff>246094</xdr:rowOff>
    </xdr:to>
    <xdr:sp macro="" textlink="">
      <xdr:nvSpPr>
        <xdr:cNvPr id="123" name="フローチャート : 判断 122"/>
        <xdr:cNvSpPr/>
      </xdr:nvSpPr>
      <xdr:spPr bwMode="auto">
        <a:xfrm>
          <a:off x="2857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256271</xdr:rowOff>
    </xdr:from>
    <xdr:ext cx="762000" cy="259045"/>
    <xdr:sp macro="" textlink="">
      <xdr:nvSpPr>
        <xdr:cNvPr id="124" name="テキスト ボックス 123"/>
        <xdr:cNvSpPr txBox="1"/>
      </xdr:nvSpPr>
      <xdr:spPr>
        <a:xfrm>
          <a:off x="2527300" y="652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75724</xdr:rowOff>
    </xdr:from>
    <xdr:to>
      <xdr:col>5</xdr:col>
      <xdr:colOff>34925</xdr:colOff>
      <xdr:row>37</xdr:row>
      <xdr:rowOff>5874</xdr:rowOff>
    </xdr:to>
    <xdr:sp macro="" textlink="">
      <xdr:nvSpPr>
        <xdr:cNvPr id="130" name="円/楕円 129"/>
        <xdr:cNvSpPr/>
      </xdr:nvSpPr>
      <xdr:spPr bwMode="auto">
        <a:xfrm>
          <a:off x="5600700" y="7028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47801</xdr:rowOff>
    </xdr:from>
    <xdr:ext cx="762000" cy="259045"/>
    <xdr:sp macro="" textlink="">
      <xdr:nvSpPr>
        <xdr:cNvPr id="131" name="人口1人当たり決算額の推移該当値テキスト445"/>
        <xdr:cNvSpPr txBox="1"/>
      </xdr:nvSpPr>
      <xdr:spPr>
        <a:xfrm>
          <a:off x="5740400" y="7001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5,025</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36995</xdr:rowOff>
    </xdr:from>
    <xdr:to>
      <xdr:col>4</xdr:col>
      <xdr:colOff>520700</xdr:colOff>
      <xdr:row>36</xdr:row>
      <xdr:rowOff>138595</xdr:rowOff>
    </xdr:to>
    <xdr:sp macro="" textlink="">
      <xdr:nvSpPr>
        <xdr:cNvPr id="132" name="円/楕円 131"/>
        <xdr:cNvSpPr/>
      </xdr:nvSpPr>
      <xdr:spPr bwMode="auto">
        <a:xfrm>
          <a:off x="4953000" y="6990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123372</xdr:rowOff>
    </xdr:from>
    <xdr:ext cx="736600" cy="259045"/>
    <xdr:sp macro="" textlink="">
      <xdr:nvSpPr>
        <xdr:cNvPr id="133" name="テキスト ボックス 132"/>
        <xdr:cNvSpPr txBox="1"/>
      </xdr:nvSpPr>
      <xdr:spPr>
        <a:xfrm>
          <a:off x="4622800" y="7076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7,058</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88488</xdr:rowOff>
    </xdr:from>
    <xdr:to>
      <xdr:col>3</xdr:col>
      <xdr:colOff>955675</xdr:colOff>
      <xdr:row>37</xdr:row>
      <xdr:rowOff>18638</xdr:rowOff>
    </xdr:to>
    <xdr:sp macro="" textlink="">
      <xdr:nvSpPr>
        <xdr:cNvPr id="134" name="円/楕円 133"/>
        <xdr:cNvSpPr/>
      </xdr:nvSpPr>
      <xdr:spPr bwMode="auto">
        <a:xfrm>
          <a:off x="4254500" y="70417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3415</xdr:rowOff>
    </xdr:from>
    <xdr:ext cx="762000" cy="259045"/>
    <xdr:sp macro="" textlink="">
      <xdr:nvSpPr>
        <xdr:cNvPr id="135" name="テキスト ボックス 134"/>
        <xdr:cNvSpPr txBox="1"/>
      </xdr:nvSpPr>
      <xdr:spPr>
        <a:xfrm>
          <a:off x="3924300" y="7128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4,355</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76467</xdr:rowOff>
    </xdr:from>
    <xdr:to>
      <xdr:col>3</xdr:col>
      <xdr:colOff>257175</xdr:colOff>
      <xdr:row>37</xdr:row>
      <xdr:rowOff>6617</xdr:rowOff>
    </xdr:to>
    <xdr:sp macro="" textlink="">
      <xdr:nvSpPr>
        <xdr:cNvPr id="136" name="円/楕円 135"/>
        <xdr:cNvSpPr/>
      </xdr:nvSpPr>
      <xdr:spPr bwMode="auto">
        <a:xfrm>
          <a:off x="3556000" y="7029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162844</xdr:rowOff>
    </xdr:from>
    <xdr:ext cx="762000" cy="259045"/>
    <xdr:sp macro="" textlink="">
      <xdr:nvSpPr>
        <xdr:cNvPr id="137" name="テキスト ボックス 136"/>
        <xdr:cNvSpPr txBox="1"/>
      </xdr:nvSpPr>
      <xdr:spPr>
        <a:xfrm>
          <a:off x="3225800" y="7116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4,986</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24461</xdr:rowOff>
    </xdr:from>
    <xdr:to>
      <xdr:col>2</xdr:col>
      <xdr:colOff>692150</xdr:colOff>
      <xdr:row>36</xdr:row>
      <xdr:rowOff>126061</xdr:rowOff>
    </xdr:to>
    <xdr:sp macro="" textlink="">
      <xdr:nvSpPr>
        <xdr:cNvPr id="138" name="円/楕円 137"/>
        <xdr:cNvSpPr/>
      </xdr:nvSpPr>
      <xdr:spPr bwMode="auto">
        <a:xfrm>
          <a:off x="2857500" y="6977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110838</xdr:rowOff>
    </xdr:from>
    <xdr:ext cx="762000" cy="259045"/>
    <xdr:sp macro="" textlink="">
      <xdr:nvSpPr>
        <xdr:cNvPr id="139" name="テキスト ボックス 138"/>
        <xdr:cNvSpPr txBox="1"/>
      </xdr:nvSpPr>
      <xdr:spPr>
        <a:xfrm>
          <a:off x="2527300" y="7064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愛知県尾張旭市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83,033
81,849
21.03
23,712,668
22,944,050
684,650
14,651,194
17,561,671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58,388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28966</xdr:rowOff>
    </xdr:from>
    <xdr:to>
      <xdr:col>6</xdr:col>
      <xdr:colOff>510540</xdr:colOff>
      <xdr:row>39</xdr:row>
      <xdr:rowOff>35390</xdr:rowOff>
    </xdr:to>
    <xdr:cxnSp macro="">
      <xdr:nvCxnSpPr>
        <xdr:cNvPr id="54" name="直線コネクタ 53"/>
        <xdr:cNvCxnSpPr/>
      </xdr:nvCxnSpPr>
      <xdr:spPr>
        <a:xfrm flipV="1">
          <a:off x="4633595" y="5172466"/>
          <a:ext cx="1270" cy="1549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39217</xdr:rowOff>
    </xdr:from>
    <xdr:ext cx="534377" cy="259045"/>
    <xdr:sp macro="" textlink="">
      <xdr:nvSpPr>
        <xdr:cNvPr id="55" name="人件費最小値テキスト"/>
        <xdr:cNvSpPr txBox="1"/>
      </xdr:nvSpPr>
      <xdr:spPr>
        <a:xfrm>
          <a:off x="4686300" y="672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37,063</a:t>
          </a:r>
          <a:endParaRPr kumimoji="1" lang="ja-JP" altLang="en-US" sz="1000" b="1">
            <a:latin typeface="ＭＳ Ｐゴシック"/>
          </a:endParaRPr>
        </a:p>
      </xdr:txBody>
    </xdr:sp>
    <xdr:clientData/>
  </xdr:oneCellAnchor>
  <xdr:twoCellAnchor>
    <xdr:from>
      <xdr:col>6</xdr:col>
      <xdr:colOff>422275</xdr:colOff>
      <xdr:row>39</xdr:row>
      <xdr:rowOff>35390</xdr:rowOff>
    </xdr:from>
    <xdr:to>
      <xdr:col>6</xdr:col>
      <xdr:colOff>600075</xdr:colOff>
      <xdr:row>39</xdr:row>
      <xdr:rowOff>35390</xdr:rowOff>
    </xdr:to>
    <xdr:cxnSp macro="">
      <xdr:nvCxnSpPr>
        <xdr:cNvPr id="56" name="直線コネクタ 55"/>
        <xdr:cNvCxnSpPr/>
      </xdr:nvCxnSpPr>
      <xdr:spPr>
        <a:xfrm>
          <a:off x="4546600" y="672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147093</xdr:rowOff>
    </xdr:from>
    <xdr:ext cx="599010" cy="259045"/>
    <xdr:sp macro="" textlink="">
      <xdr:nvSpPr>
        <xdr:cNvPr id="57" name="人件費最大値テキスト"/>
        <xdr:cNvSpPr txBox="1"/>
      </xdr:nvSpPr>
      <xdr:spPr>
        <a:xfrm>
          <a:off x="4686300" y="494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104,844</a:t>
          </a:r>
          <a:endParaRPr kumimoji="1" lang="ja-JP" altLang="en-US" sz="1000" b="1">
            <a:latin typeface="ＭＳ Ｐゴシック"/>
          </a:endParaRPr>
        </a:p>
      </xdr:txBody>
    </xdr:sp>
    <xdr:clientData/>
  </xdr:oneCellAnchor>
  <xdr:twoCellAnchor>
    <xdr:from>
      <xdr:col>6</xdr:col>
      <xdr:colOff>422275</xdr:colOff>
      <xdr:row>30</xdr:row>
      <xdr:rowOff>28966</xdr:rowOff>
    </xdr:from>
    <xdr:to>
      <xdr:col>6</xdr:col>
      <xdr:colOff>600075</xdr:colOff>
      <xdr:row>30</xdr:row>
      <xdr:rowOff>28966</xdr:rowOff>
    </xdr:to>
    <xdr:cxnSp macro="">
      <xdr:nvCxnSpPr>
        <xdr:cNvPr id="58" name="直線コネクタ 57"/>
        <xdr:cNvCxnSpPr/>
      </xdr:nvCxnSpPr>
      <xdr:spPr>
        <a:xfrm>
          <a:off x="4546600" y="517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128910</xdr:rowOff>
    </xdr:from>
    <xdr:to>
      <xdr:col>6</xdr:col>
      <xdr:colOff>511175</xdr:colOff>
      <xdr:row>36</xdr:row>
      <xdr:rowOff>148638</xdr:rowOff>
    </xdr:to>
    <xdr:cxnSp macro="">
      <xdr:nvCxnSpPr>
        <xdr:cNvPr id="59" name="直線コネクタ 58"/>
        <xdr:cNvCxnSpPr/>
      </xdr:nvCxnSpPr>
      <xdr:spPr>
        <a:xfrm>
          <a:off x="3797300" y="6301110"/>
          <a:ext cx="838200" cy="1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49758</xdr:rowOff>
    </xdr:from>
    <xdr:ext cx="534377" cy="259045"/>
    <xdr:sp macro="" textlink="">
      <xdr:nvSpPr>
        <xdr:cNvPr id="60" name="人件費平均値テキスト"/>
        <xdr:cNvSpPr txBox="1"/>
      </xdr:nvSpPr>
      <xdr:spPr>
        <a:xfrm>
          <a:off x="4686300" y="6050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57,713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26881</xdr:rowOff>
    </xdr:from>
    <xdr:to>
      <xdr:col>6</xdr:col>
      <xdr:colOff>561975</xdr:colOff>
      <xdr:row>36</xdr:row>
      <xdr:rowOff>128481</xdr:rowOff>
    </xdr:to>
    <xdr:sp macro="" textlink="">
      <xdr:nvSpPr>
        <xdr:cNvPr id="61" name="フローチャート : 判断 60"/>
        <xdr:cNvSpPr/>
      </xdr:nvSpPr>
      <xdr:spPr>
        <a:xfrm>
          <a:off x="4584700" y="619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128910</xdr:rowOff>
    </xdr:from>
    <xdr:to>
      <xdr:col>5</xdr:col>
      <xdr:colOff>358775</xdr:colOff>
      <xdr:row>36</xdr:row>
      <xdr:rowOff>168755</xdr:rowOff>
    </xdr:to>
    <xdr:cxnSp macro="">
      <xdr:nvCxnSpPr>
        <xdr:cNvPr id="62" name="直線コネクタ 61"/>
        <xdr:cNvCxnSpPr/>
      </xdr:nvCxnSpPr>
      <xdr:spPr>
        <a:xfrm flipV="1">
          <a:off x="2908300" y="6301110"/>
          <a:ext cx="889000" cy="3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17760</xdr:rowOff>
    </xdr:from>
    <xdr:to>
      <xdr:col>5</xdr:col>
      <xdr:colOff>409575</xdr:colOff>
      <xdr:row>36</xdr:row>
      <xdr:rowOff>119360</xdr:rowOff>
    </xdr:to>
    <xdr:sp macro="" textlink="">
      <xdr:nvSpPr>
        <xdr:cNvPr id="63" name="フローチャート : 判断 62"/>
        <xdr:cNvSpPr/>
      </xdr:nvSpPr>
      <xdr:spPr>
        <a:xfrm>
          <a:off x="3746500" y="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135887</xdr:rowOff>
    </xdr:from>
    <xdr:ext cx="534377" cy="259045"/>
    <xdr:sp macro="" textlink="">
      <xdr:nvSpPr>
        <xdr:cNvPr id="64" name="テキスト ボックス 63"/>
        <xdr:cNvSpPr txBox="1"/>
      </xdr:nvSpPr>
      <xdr:spPr>
        <a:xfrm>
          <a:off x="3530111" y="596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58,112</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168755</xdr:rowOff>
    </xdr:from>
    <xdr:to>
      <xdr:col>4</xdr:col>
      <xdr:colOff>155575</xdr:colOff>
      <xdr:row>37</xdr:row>
      <xdr:rowOff>29744</xdr:rowOff>
    </xdr:to>
    <xdr:cxnSp macro="">
      <xdr:nvCxnSpPr>
        <xdr:cNvPr id="65" name="直線コネクタ 64"/>
        <xdr:cNvCxnSpPr/>
      </xdr:nvCxnSpPr>
      <xdr:spPr>
        <a:xfrm flipV="1">
          <a:off x="2019300" y="6340955"/>
          <a:ext cx="889000" cy="3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29144</xdr:rowOff>
    </xdr:from>
    <xdr:to>
      <xdr:col>4</xdr:col>
      <xdr:colOff>206375</xdr:colOff>
      <xdr:row>35</xdr:row>
      <xdr:rowOff>130744</xdr:rowOff>
    </xdr:to>
    <xdr:sp macro="" textlink="">
      <xdr:nvSpPr>
        <xdr:cNvPr id="66" name="フローチャート : 判断 65"/>
        <xdr:cNvSpPr/>
      </xdr:nvSpPr>
      <xdr:spPr>
        <a:xfrm>
          <a:off x="2857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147271</xdr:rowOff>
    </xdr:from>
    <xdr:ext cx="534377" cy="259045"/>
    <xdr:sp macro="" textlink="">
      <xdr:nvSpPr>
        <xdr:cNvPr id="67" name="テキスト ボックス 66"/>
        <xdr:cNvSpPr txBox="1"/>
      </xdr:nvSpPr>
      <xdr:spPr>
        <a:xfrm>
          <a:off x="2641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10609</xdr:rowOff>
    </xdr:from>
    <xdr:to>
      <xdr:col>2</xdr:col>
      <xdr:colOff>638175</xdr:colOff>
      <xdr:row>37</xdr:row>
      <xdr:rowOff>29744</xdr:rowOff>
    </xdr:to>
    <xdr:cxnSp macro="">
      <xdr:nvCxnSpPr>
        <xdr:cNvPr id="68" name="直線コネクタ 67"/>
        <xdr:cNvCxnSpPr/>
      </xdr:nvCxnSpPr>
      <xdr:spPr>
        <a:xfrm>
          <a:off x="1130300" y="6354259"/>
          <a:ext cx="889000" cy="19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37762</xdr:rowOff>
    </xdr:from>
    <xdr:to>
      <xdr:col>3</xdr:col>
      <xdr:colOff>3175</xdr:colOff>
      <xdr:row>35</xdr:row>
      <xdr:rowOff>139362</xdr:rowOff>
    </xdr:to>
    <xdr:sp macro="" textlink="">
      <xdr:nvSpPr>
        <xdr:cNvPr id="69" name="フローチャート : 判断 68"/>
        <xdr:cNvSpPr/>
      </xdr:nvSpPr>
      <xdr:spPr>
        <a:xfrm>
          <a:off x="1968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155889</xdr:rowOff>
    </xdr:from>
    <xdr:ext cx="534377" cy="259045"/>
    <xdr:sp macro="" textlink="">
      <xdr:nvSpPr>
        <xdr:cNvPr id="70" name="テキスト ボックス 69"/>
        <xdr:cNvSpPr txBox="1"/>
      </xdr:nvSpPr>
      <xdr:spPr>
        <a:xfrm>
          <a:off x="1752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162532</xdr:rowOff>
    </xdr:from>
    <xdr:to>
      <xdr:col>1</xdr:col>
      <xdr:colOff>485775</xdr:colOff>
      <xdr:row>35</xdr:row>
      <xdr:rowOff>92682</xdr:rowOff>
    </xdr:to>
    <xdr:sp macro="" textlink="">
      <xdr:nvSpPr>
        <xdr:cNvPr id="71" name="フローチャート : 判断 70"/>
        <xdr:cNvSpPr/>
      </xdr:nvSpPr>
      <xdr:spPr>
        <a:xfrm>
          <a:off x="1079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109209</xdr:rowOff>
    </xdr:from>
    <xdr:ext cx="534377" cy="259045"/>
    <xdr:sp macro="" textlink="">
      <xdr:nvSpPr>
        <xdr:cNvPr id="72" name="テキスト ボックス 71"/>
        <xdr:cNvSpPr txBox="1"/>
      </xdr:nvSpPr>
      <xdr:spPr>
        <a:xfrm>
          <a:off x="863111" y="57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97838</xdr:rowOff>
    </xdr:from>
    <xdr:to>
      <xdr:col>6</xdr:col>
      <xdr:colOff>561975</xdr:colOff>
      <xdr:row>37</xdr:row>
      <xdr:rowOff>27988</xdr:rowOff>
    </xdr:to>
    <xdr:sp macro="" textlink="">
      <xdr:nvSpPr>
        <xdr:cNvPr id="78" name="円/楕円 77"/>
        <xdr:cNvSpPr/>
      </xdr:nvSpPr>
      <xdr:spPr>
        <a:xfrm>
          <a:off x="4584700" y="627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76265</xdr:rowOff>
    </xdr:from>
    <xdr:ext cx="534377" cy="259045"/>
    <xdr:sp macro="" textlink="">
      <xdr:nvSpPr>
        <xdr:cNvPr id="79" name="人件費該当値テキスト"/>
        <xdr:cNvSpPr txBox="1"/>
      </xdr:nvSpPr>
      <xdr:spPr>
        <a:xfrm>
          <a:off x="4686300" y="624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54,609</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78110</xdr:rowOff>
    </xdr:from>
    <xdr:to>
      <xdr:col>5</xdr:col>
      <xdr:colOff>409575</xdr:colOff>
      <xdr:row>37</xdr:row>
      <xdr:rowOff>8260</xdr:rowOff>
    </xdr:to>
    <xdr:sp macro="" textlink="">
      <xdr:nvSpPr>
        <xdr:cNvPr id="80" name="円/楕円 79"/>
        <xdr:cNvSpPr/>
      </xdr:nvSpPr>
      <xdr:spPr>
        <a:xfrm>
          <a:off x="3746500" y="625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170837</xdr:rowOff>
    </xdr:from>
    <xdr:ext cx="534377" cy="259045"/>
    <xdr:sp macro="" textlink="">
      <xdr:nvSpPr>
        <xdr:cNvPr id="81" name="テキスト ボックス 80"/>
        <xdr:cNvSpPr txBox="1"/>
      </xdr:nvSpPr>
      <xdr:spPr>
        <a:xfrm>
          <a:off x="3530111" y="6343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55,472</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117955</xdr:rowOff>
    </xdr:from>
    <xdr:to>
      <xdr:col>4</xdr:col>
      <xdr:colOff>206375</xdr:colOff>
      <xdr:row>37</xdr:row>
      <xdr:rowOff>48105</xdr:rowOff>
    </xdr:to>
    <xdr:sp macro="" textlink="">
      <xdr:nvSpPr>
        <xdr:cNvPr id="82" name="円/楕円 81"/>
        <xdr:cNvSpPr/>
      </xdr:nvSpPr>
      <xdr:spPr>
        <a:xfrm>
          <a:off x="2857500" y="629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39232</xdr:rowOff>
    </xdr:from>
    <xdr:ext cx="534377" cy="259045"/>
    <xdr:sp macro="" textlink="">
      <xdr:nvSpPr>
        <xdr:cNvPr id="83" name="テキスト ボックス 82"/>
        <xdr:cNvSpPr txBox="1"/>
      </xdr:nvSpPr>
      <xdr:spPr>
        <a:xfrm>
          <a:off x="2641111" y="638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53,729</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150394</xdr:rowOff>
    </xdr:from>
    <xdr:to>
      <xdr:col>3</xdr:col>
      <xdr:colOff>3175</xdr:colOff>
      <xdr:row>37</xdr:row>
      <xdr:rowOff>80544</xdr:rowOff>
    </xdr:to>
    <xdr:sp macro="" textlink="">
      <xdr:nvSpPr>
        <xdr:cNvPr id="84" name="円/楕円 83"/>
        <xdr:cNvSpPr/>
      </xdr:nvSpPr>
      <xdr:spPr>
        <a:xfrm>
          <a:off x="1968500" y="632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71671</xdr:rowOff>
    </xdr:from>
    <xdr:ext cx="534377" cy="259045"/>
    <xdr:sp macro="" textlink="">
      <xdr:nvSpPr>
        <xdr:cNvPr id="85" name="テキスト ボックス 84"/>
        <xdr:cNvSpPr txBox="1"/>
      </xdr:nvSpPr>
      <xdr:spPr>
        <a:xfrm>
          <a:off x="1752111" y="6415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52,310</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131259</xdr:rowOff>
    </xdr:from>
    <xdr:to>
      <xdr:col>1</xdr:col>
      <xdr:colOff>485775</xdr:colOff>
      <xdr:row>37</xdr:row>
      <xdr:rowOff>61409</xdr:rowOff>
    </xdr:to>
    <xdr:sp macro="" textlink="">
      <xdr:nvSpPr>
        <xdr:cNvPr id="86" name="円/楕円 85"/>
        <xdr:cNvSpPr/>
      </xdr:nvSpPr>
      <xdr:spPr>
        <a:xfrm>
          <a:off x="1079500" y="630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52536</xdr:rowOff>
    </xdr:from>
    <xdr:ext cx="534377" cy="259045"/>
    <xdr:sp macro="" textlink="">
      <xdr:nvSpPr>
        <xdr:cNvPr id="87" name="テキスト ボックス 86"/>
        <xdr:cNvSpPr txBox="1"/>
      </xdr:nvSpPr>
      <xdr:spPr>
        <a:xfrm>
          <a:off x="863111" y="639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53,147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51,411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87089</xdr:rowOff>
    </xdr:from>
    <xdr:to>
      <xdr:col>6</xdr:col>
      <xdr:colOff>510540</xdr:colOff>
      <xdr:row>59</xdr:row>
      <xdr:rowOff>24355</xdr:rowOff>
    </xdr:to>
    <xdr:cxnSp macro="">
      <xdr:nvCxnSpPr>
        <xdr:cNvPr id="114" name="直線コネクタ 113"/>
        <xdr:cNvCxnSpPr/>
      </xdr:nvCxnSpPr>
      <xdr:spPr>
        <a:xfrm flipV="1">
          <a:off x="4633595" y="8659589"/>
          <a:ext cx="1270" cy="1480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28182</xdr:rowOff>
    </xdr:from>
    <xdr:ext cx="534377" cy="259045"/>
    <xdr:sp macro="" textlink="">
      <xdr:nvSpPr>
        <xdr:cNvPr id="115" name="物件費最小値テキスト"/>
        <xdr:cNvSpPr txBox="1"/>
      </xdr:nvSpPr>
      <xdr:spPr>
        <a:xfrm>
          <a:off x="4686300" y="1014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32,282</a:t>
          </a:r>
          <a:endParaRPr kumimoji="1" lang="ja-JP" altLang="en-US" sz="1000" b="1">
            <a:latin typeface="ＭＳ Ｐゴシック"/>
          </a:endParaRPr>
        </a:p>
      </xdr:txBody>
    </xdr:sp>
    <xdr:clientData/>
  </xdr:oneCellAnchor>
  <xdr:twoCellAnchor>
    <xdr:from>
      <xdr:col>6</xdr:col>
      <xdr:colOff>422275</xdr:colOff>
      <xdr:row>59</xdr:row>
      <xdr:rowOff>24355</xdr:rowOff>
    </xdr:from>
    <xdr:to>
      <xdr:col>6</xdr:col>
      <xdr:colOff>600075</xdr:colOff>
      <xdr:row>59</xdr:row>
      <xdr:rowOff>24355</xdr:rowOff>
    </xdr:to>
    <xdr:cxnSp macro="">
      <xdr:nvCxnSpPr>
        <xdr:cNvPr id="116" name="直線コネクタ 115"/>
        <xdr:cNvCxnSpPr/>
      </xdr:nvCxnSpPr>
      <xdr:spPr>
        <a:xfrm>
          <a:off x="4546600" y="10139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33766</xdr:rowOff>
    </xdr:from>
    <xdr:ext cx="534377" cy="259045"/>
    <xdr:sp macro="" textlink="">
      <xdr:nvSpPr>
        <xdr:cNvPr id="117" name="物件費最大値テキスト"/>
        <xdr:cNvSpPr txBox="1"/>
      </xdr:nvSpPr>
      <xdr:spPr>
        <a:xfrm>
          <a:off x="4686300" y="843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77,611</a:t>
          </a:r>
          <a:endParaRPr kumimoji="1" lang="ja-JP" altLang="en-US" sz="1000" b="1">
            <a:latin typeface="ＭＳ Ｐゴシック"/>
          </a:endParaRPr>
        </a:p>
      </xdr:txBody>
    </xdr:sp>
    <xdr:clientData/>
  </xdr:oneCellAnchor>
  <xdr:twoCellAnchor>
    <xdr:from>
      <xdr:col>6</xdr:col>
      <xdr:colOff>422275</xdr:colOff>
      <xdr:row>50</xdr:row>
      <xdr:rowOff>87089</xdr:rowOff>
    </xdr:from>
    <xdr:to>
      <xdr:col>6</xdr:col>
      <xdr:colOff>600075</xdr:colOff>
      <xdr:row>50</xdr:row>
      <xdr:rowOff>87089</xdr:rowOff>
    </xdr:to>
    <xdr:cxnSp macro="">
      <xdr:nvCxnSpPr>
        <xdr:cNvPr id="118" name="直線コネクタ 117"/>
        <xdr:cNvCxnSpPr/>
      </xdr:nvCxnSpPr>
      <xdr:spPr>
        <a:xfrm>
          <a:off x="4546600" y="8659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91171</xdr:rowOff>
    </xdr:from>
    <xdr:to>
      <xdr:col>6</xdr:col>
      <xdr:colOff>511175</xdr:colOff>
      <xdr:row>55</xdr:row>
      <xdr:rowOff>131242</xdr:rowOff>
    </xdr:to>
    <xdr:cxnSp macro="">
      <xdr:nvCxnSpPr>
        <xdr:cNvPr id="119" name="直線コネクタ 118"/>
        <xdr:cNvCxnSpPr/>
      </xdr:nvCxnSpPr>
      <xdr:spPr>
        <a:xfrm flipV="1">
          <a:off x="3797300" y="9520921"/>
          <a:ext cx="838200" cy="40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50084</xdr:rowOff>
    </xdr:from>
    <xdr:ext cx="534377" cy="259045"/>
    <xdr:sp macro="" textlink="">
      <xdr:nvSpPr>
        <xdr:cNvPr id="120" name="物件費平均値テキスト"/>
        <xdr:cNvSpPr txBox="1"/>
      </xdr:nvSpPr>
      <xdr:spPr>
        <a:xfrm>
          <a:off x="4686300" y="9479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50,278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71657</xdr:rowOff>
    </xdr:from>
    <xdr:to>
      <xdr:col>6</xdr:col>
      <xdr:colOff>561975</xdr:colOff>
      <xdr:row>56</xdr:row>
      <xdr:rowOff>1807</xdr:rowOff>
    </xdr:to>
    <xdr:sp macro="" textlink="">
      <xdr:nvSpPr>
        <xdr:cNvPr id="121" name="フローチャート : 判断 120"/>
        <xdr:cNvSpPr/>
      </xdr:nvSpPr>
      <xdr:spPr>
        <a:xfrm>
          <a:off x="45847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131242</xdr:rowOff>
    </xdr:from>
    <xdr:to>
      <xdr:col>5</xdr:col>
      <xdr:colOff>358775</xdr:colOff>
      <xdr:row>55</xdr:row>
      <xdr:rowOff>167720</xdr:rowOff>
    </xdr:to>
    <xdr:cxnSp macro="">
      <xdr:nvCxnSpPr>
        <xdr:cNvPr id="122" name="直線コネクタ 121"/>
        <xdr:cNvCxnSpPr/>
      </xdr:nvCxnSpPr>
      <xdr:spPr>
        <a:xfrm flipV="1">
          <a:off x="2908300" y="9560992"/>
          <a:ext cx="889000" cy="3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119924</xdr:rowOff>
    </xdr:from>
    <xdr:to>
      <xdr:col>5</xdr:col>
      <xdr:colOff>409575</xdr:colOff>
      <xdr:row>56</xdr:row>
      <xdr:rowOff>50074</xdr:rowOff>
    </xdr:to>
    <xdr:sp macro="" textlink="">
      <xdr:nvSpPr>
        <xdr:cNvPr id="123" name="フローチャート : 判断 122"/>
        <xdr:cNvSpPr/>
      </xdr:nvSpPr>
      <xdr:spPr>
        <a:xfrm>
          <a:off x="37465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41201</xdr:rowOff>
    </xdr:from>
    <xdr:ext cx="534377" cy="259045"/>
    <xdr:sp macro="" textlink="">
      <xdr:nvSpPr>
        <xdr:cNvPr id="124" name="テキスト ボックス 123"/>
        <xdr:cNvSpPr txBox="1"/>
      </xdr:nvSpPr>
      <xdr:spPr>
        <a:xfrm>
          <a:off x="3530111" y="964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48,800</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167720</xdr:rowOff>
    </xdr:from>
    <xdr:to>
      <xdr:col>4</xdr:col>
      <xdr:colOff>155575</xdr:colOff>
      <xdr:row>56</xdr:row>
      <xdr:rowOff>49893</xdr:rowOff>
    </xdr:to>
    <xdr:cxnSp macro="">
      <xdr:nvCxnSpPr>
        <xdr:cNvPr id="125" name="直線コネクタ 124"/>
        <xdr:cNvCxnSpPr/>
      </xdr:nvCxnSpPr>
      <xdr:spPr>
        <a:xfrm flipV="1">
          <a:off x="2019300" y="9597470"/>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24794</xdr:rowOff>
    </xdr:from>
    <xdr:to>
      <xdr:col>4</xdr:col>
      <xdr:colOff>206375</xdr:colOff>
      <xdr:row>54</xdr:row>
      <xdr:rowOff>126394</xdr:rowOff>
    </xdr:to>
    <xdr:sp macro="" textlink="">
      <xdr:nvSpPr>
        <xdr:cNvPr id="126" name="フローチャート : 判断 125"/>
        <xdr:cNvSpPr/>
      </xdr:nvSpPr>
      <xdr:spPr>
        <a:xfrm>
          <a:off x="2857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142921</xdr:rowOff>
    </xdr:from>
    <xdr:ext cx="534377" cy="259045"/>
    <xdr:sp macro="" textlink="">
      <xdr:nvSpPr>
        <xdr:cNvPr id="127" name="テキスト ボックス 126"/>
        <xdr:cNvSpPr txBox="1"/>
      </xdr:nvSpPr>
      <xdr:spPr>
        <a:xfrm>
          <a:off x="2641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49893</xdr:rowOff>
    </xdr:from>
    <xdr:to>
      <xdr:col>2</xdr:col>
      <xdr:colOff>638175</xdr:colOff>
      <xdr:row>56</xdr:row>
      <xdr:rowOff>150542</xdr:rowOff>
    </xdr:to>
    <xdr:cxnSp macro="">
      <xdr:nvCxnSpPr>
        <xdr:cNvPr id="128" name="直線コネクタ 127"/>
        <xdr:cNvCxnSpPr/>
      </xdr:nvCxnSpPr>
      <xdr:spPr>
        <a:xfrm flipV="1">
          <a:off x="1130300" y="9651093"/>
          <a:ext cx="889000" cy="100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9478</xdr:rowOff>
    </xdr:from>
    <xdr:to>
      <xdr:col>3</xdr:col>
      <xdr:colOff>3175</xdr:colOff>
      <xdr:row>54</xdr:row>
      <xdr:rowOff>111078</xdr:rowOff>
    </xdr:to>
    <xdr:sp macro="" textlink="">
      <xdr:nvSpPr>
        <xdr:cNvPr id="129" name="フローチャート : 判断 128"/>
        <xdr:cNvSpPr/>
      </xdr:nvSpPr>
      <xdr:spPr>
        <a:xfrm>
          <a:off x="1968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127605</xdr:rowOff>
    </xdr:from>
    <xdr:ext cx="534377" cy="259045"/>
    <xdr:sp macro="" textlink="">
      <xdr:nvSpPr>
        <xdr:cNvPr id="130" name="テキスト ボックス 129"/>
        <xdr:cNvSpPr txBox="1"/>
      </xdr:nvSpPr>
      <xdr:spPr>
        <a:xfrm>
          <a:off x="1752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120218</xdr:rowOff>
    </xdr:from>
    <xdr:to>
      <xdr:col>1</xdr:col>
      <xdr:colOff>485775</xdr:colOff>
      <xdr:row>55</xdr:row>
      <xdr:rowOff>50368</xdr:rowOff>
    </xdr:to>
    <xdr:sp macro="" textlink="">
      <xdr:nvSpPr>
        <xdr:cNvPr id="131" name="フローチャート : 判断 130"/>
        <xdr:cNvSpPr/>
      </xdr:nvSpPr>
      <xdr:spPr>
        <a:xfrm>
          <a:off x="1079500" y="937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66895</xdr:rowOff>
    </xdr:from>
    <xdr:ext cx="534377" cy="259045"/>
    <xdr:sp macro="" textlink="">
      <xdr:nvSpPr>
        <xdr:cNvPr id="132" name="テキスト ボックス 131"/>
        <xdr:cNvSpPr txBox="1"/>
      </xdr:nvSpPr>
      <xdr:spPr>
        <a:xfrm>
          <a:off x="863111" y="915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40371</xdr:rowOff>
    </xdr:from>
    <xdr:to>
      <xdr:col>6</xdr:col>
      <xdr:colOff>561975</xdr:colOff>
      <xdr:row>55</xdr:row>
      <xdr:rowOff>141971</xdr:rowOff>
    </xdr:to>
    <xdr:sp macro="" textlink="">
      <xdr:nvSpPr>
        <xdr:cNvPr id="138" name="円/楕円 137"/>
        <xdr:cNvSpPr/>
      </xdr:nvSpPr>
      <xdr:spPr>
        <a:xfrm>
          <a:off x="4584700" y="9470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63248</xdr:rowOff>
    </xdr:from>
    <xdr:ext cx="534377" cy="259045"/>
    <xdr:sp macro="" textlink="">
      <xdr:nvSpPr>
        <xdr:cNvPr id="139" name="物件費該当値テキスト"/>
        <xdr:cNvSpPr txBox="1"/>
      </xdr:nvSpPr>
      <xdr:spPr>
        <a:xfrm>
          <a:off x="4686300" y="9321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51,236</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80442</xdr:rowOff>
    </xdr:from>
    <xdr:to>
      <xdr:col>5</xdr:col>
      <xdr:colOff>409575</xdr:colOff>
      <xdr:row>56</xdr:row>
      <xdr:rowOff>10592</xdr:rowOff>
    </xdr:to>
    <xdr:sp macro="" textlink="">
      <xdr:nvSpPr>
        <xdr:cNvPr id="140" name="円/楕円 139"/>
        <xdr:cNvSpPr/>
      </xdr:nvSpPr>
      <xdr:spPr>
        <a:xfrm>
          <a:off x="3746500" y="951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27119</xdr:rowOff>
    </xdr:from>
    <xdr:ext cx="534377" cy="259045"/>
    <xdr:sp macro="" textlink="">
      <xdr:nvSpPr>
        <xdr:cNvPr id="141" name="テキスト ボックス 140"/>
        <xdr:cNvSpPr txBox="1"/>
      </xdr:nvSpPr>
      <xdr:spPr>
        <a:xfrm>
          <a:off x="3530111" y="928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50,009</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116920</xdr:rowOff>
    </xdr:from>
    <xdr:to>
      <xdr:col>4</xdr:col>
      <xdr:colOff>206375</xdr:colOff>
      <xdr:row>56</xdr:row>
      <xdr:rowOff>47070</xdr:rowOff>
    </xdr:to>
    <xdr:sp macro="" textlink="">
      <xdr:nvSpPr>
        <xdr:cNvPr id="142" name="円/楕円 141"/>
        <xdr:cNvSpPr/>
      </xdr:nvSpPr>
      <xdr:spPr>
        <a:xfrm>
          <a:off x="2857500" y="954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38197</xdr:rowOff>
    </xdr:from>
    <xdr:ext cx="534377" cy="259045"/>
    <xdr:sp macro="" textlink="">
      <xdr:nvSpPr>
        <xdr:cNvPr id="143" name="テキスト ボックス 142"/>
        <xdr:cNvSpPr txBox="1"/>
      </xdr:nvSpPr>
      <xdr:spPr>
        <a:xfrm>
          <a:off x="2641111" y="963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48,892</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170543</xdr:rowOff>
    </xdr:from>
    <xdr:to>
      <xdr:col>3</xdr:col>
      <xdr:colOff>3175</xdr:colOff>
      <xdr:row>56</xdr:row>
      <xdr:rowOff>100693</xdr:rowOff>
    </xdr:to>
    <xdr:sp macro="" textlink="">
      <xdr:nvSpPr>
        <xdr:cNvPr id="144" name="円/楕円 143"/>
        <xdr:cNvSpPr/>
      </xdr:nvSpPr>
      <xdr:spPr>
        <a:xfrm>
          <a:off x="1968500" y="960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91820</xdr:rowOff>
    </xdr:from>
    <xdr:ext cx="534377" cy="259045"/>
    <xdr:sp macro="" textlink="">
      <xdr:nvSpPr>
        <xdr:cNvPr id="145" name="テキスト ボックス 144"/>
        <xdr:cNvSpPr txBox="1"/>
      </xdr:nvSpPr>
      <xdr:spPr>
        <a:xfrm>
          <a:off x="1752111" y="969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47,250</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99742</xdr:rowOff>
    </xdr:from>
    <xdr:to>
      <xdr:col>1</xdr:col>
      <xdr:colOff>485775</xdr:colOff>
      <xdr:row>57</xdr:row>
      <xdr:rowOff>29892</xdr:rowOff>
    </xdr:to>
    <xdr:sp macro="" textlink="">
      <xdr:nvSpPr>
        <xdr:cNvPr id="146" name="円/楕円 145"/>
        <xdr:cNvSpPr/>
      </xdr:nvSpPr>
      <xdr:spPr>
        <a:xfrm>
          <a:off x="1079500" y="970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21019</xdr:rowOff>
    </xdr:from>
    <xdr:ext cx="534377" cy="259045"/>
    <xdr:sp macro="" textlink="">
      <xdr:nvSpPr>
        <xdr:cNvPr id="147" name="テキスト ボックス 146"/>
        <xdr:cNvSpPr txBox="1"/>
      </xdr:nvSpPr>
      <xdr:spPr>
        <a:xfrm>
          <a:off x="863111" y="979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44,168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25400</xdr:rowOff>
    </xdr:from>
    <xdr:to>
      <xdr:col>7</xdr:col>
      <xdr:colOff>638175</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7398</xdr:rowOff>
    </xdr:from>
    <xdr:to>
      <xdr:col>6</xdr:col>
      <xdr:colOff>510540</xdr:colOff>
      <xdr:row>78</xdr:row>
      <xdr:rowOff>3969</xdr:rowOff>
    </xdr:to>
    <xdr:cxnSp macro="">
      <xdr:nvCxnSpPr>
        <xdr:cNvPr id="167" name="直線コネクタ 166"/>
        <xdr:cNvCxnSpPr/>
      </xdr:nvCxnSpPr>
      <xdr:spPr>
        <a:xfrm flipV="1">
          <a:off x="4633595" y="12180348"/>
          <a:ext cx="1270" cy="119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7796</xdr:rowOff>
    </xdr:from>
    <xdr:ext cx="378565" cy="259045"/>
    <xdr:sp macro="" textlink="">
      <xdr:nvSpPr>
        <xdr:cNvPr id="168" name="維持補修費最小値テキスト"/>
        <xdr:cNvSpPr txBox="1"/>
      </xdr:nvSpPr>
      <xdr:spPr>
        <a:xfrm>
          <a:off x="4686300" y="13380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6</xdr:col>
      <xdr:colOff>422275</xdr:colOff>
      <xdr:row>78</xdr:row>
      <xdr:rowOff>3969</xdr:rowOff>
    </xdr:from>
    <xdr:to>
      <xdr:col>6</xdr:col>
      <xdr:colOff>600075</xdr:colOff>
      <xdr:row>78</xdr:row>
      <xdr:rowOff>3969</xdr:rowOff>
    </xdr:to>
    <xdr:cxnSp macro="">
      <xdr:nvCxnSpPr>
        <xdr:cNvPr id="169" name="直線コネクタ 168"/>
        <xdr:cNvCxnSpPr/>
      </xdr:nvCxnSpPr>
      <xdr:spPr>
        <a:xfrm>
          <a:off x="4546600" y="13377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125525</xdr:rowOff>
    </xdr:from>
    <xdr:ext cx="534377" cy="259045"/>
    <xdr:sp macro="" textlink="">
      <xdr:nvSpPr>
        <xdr:cNvPr id="170" name="維持補修費最大値テキスト"/>
        <xdr:cNvSpPr txBox="1"/>
      </xdr:nvSpPr>
      <xdr:spPr>
        <a:xfrm>
          <a:off x="4686300" y="1195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21,315</a:t>
          </a:r>
          <a:endParaRPr kumimoji="1" lang="ja-JP" altLang="en-US" sz="1000" b="1">
            <a:latin typeface="ＭＳ Ｐゴシック"/>
          </a:endParaRPr>
        </a:p>
      </xdr:txBody>
    </xdr:sp>
    <xdr:clientData/>
  </xdr:oneCellAnchor>
  <xdr:twoCellAnchor>
    <xdr:from>
      <xdr:col>6</xdr:col>
      <xdr:colOff>422275</xdr:colOff>
      <xdr:row>71</xdr:row>
      <xdr:rowOff>7398</xdr:rowOff>
    </xdr:from>
    <xdr:to>
      <xdr:col>6</xdr:col>
      <xdr:colOff>600075</xdr:colOff>
      <xdr:row>71</xdr:row>
      <xdr:rowOff>7398</xdr:rowOff>
    </xdr:to>
    <xdr:cxnSp macro="">
      <xdr:nvCxnSpPr>
        <xdr:cNvPr id="171" name="直線コネクタ 170"/>
        <xdr:cNvCxnSpPr/>
      </xdr:nvCxnSpPr>
      <xdr:spPr>
        <a:xfrm>
          <a:off x="4546600" y="1218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110382</xdr:rowOff>
    </xdr:from>
    <xdr:to>
      <xdr:col>6</xdr:col>
      <xdr:colOff>511175</xdr:colOff>
      <xdr:row>77</xdr:row>
      <xdr:rowOff>118211</xdr:rowOff>
    </xdr:to>
    <xdr:cxnSp macro="">
      <xdr:nvCxnSpPr>
        <xdr:cNvPr id="172" name="直線コネクタ 171"/>
        <xdr:cNvCxnSpPr/>
      </xdr:nvCxnSpPr>
      <xdr:spPr>
        <a:xfrm flipV="1">
          <a:off x="3797300" y="13312032"/>
          <a:ext cx="838200" cy="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137895</xdr:rowOff>
    </xdr:from>
    <xdr:ext cx="469744" cy="259045"/>
    <xdr:sp macro="" textlink="">
      <xdr:nvSpPr>
        <xdr:cNvPr id="173" name="維持補修費平均値テキスト"/>
        <xdr:cNvSpPr txBox="1"/>
      </xdr:nvSpPr>
      <xdr:spPr>
        <a:xfrm>
          <a:off x="4686300" y="12996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3,543</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115018</xdr:rowOff>
    </xdr:from>
    <xdr:to>
      <xdr:col>6</xdr:col>
      <xdr:colOff>561975</xdr:colOff>
      <xdr:row>77</xdr:row>
      <xdr:rowOff>45168</xdr:rowOff>
    </xdr:to>
    <xdr:sp macro="" textlink="">
      <xdr:nvSpPr>
        <xdr:cNvPr id="174" name="フローチャート : 判断 173"/>
        <xdr:cNvSpPr/>
      </xdr:nvSpPr>
      <xdr:spPr>
        <a:xfrm>
          <a:off x="4584700" y="1314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109238</xdr:rowOff>
    </xdr:from>
    <xdr:to>
      <xdr:col>5</xdr:col>
      <xdr:colOff>358775</xdr:colOff>
      <xdr:row>77</xdr:row>
      <xdr:rowOff>118211</xdr:rowOff>
    </xdr:to>
    <xdr:cxnSp macro="">
      <xdr:nvCxnSpPr>
        <xdr:cNvPr id="175" name="直線コネクタ 174"/>
        <xdr:cNvCxnSpPr/>
      </xdr:nvCxnSpPr>
      <xdr:spPr>
        <a:xfrm>
          <a:off x="2908300" y="13310888"/>
          <a:ext cx="889000" cy="8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124847</xdr:rowOff>
    </xdr:from>
    <xdr:to>
      <xdr:col>5</xdr:col>
      <xdr:colOff>409575</xdr:colOff>
      <xdr:row>77</xdr:row>
      <xdr:rowOff>54997</xdr:rowOff>
    </xdr:to>
    <xdr:sp macro="" textlink="">
      <xdr:nvSpPr>
        <xdr:cNvPr id="176" name="フローチャート : 判断 175"/>
        <xdr:cNvSpPr/>
      </xdr:nvSpPr>
      <xdr:spPr>
        <a:xfrm>
          <a:off x="3746500" y="1315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71524</xdr:rowOff>
    </xdr:from>
    <xdr:ext cx="469744" cy="259045"/>
    <xdr:sp macro="" textlink="">
      <xdr:nvSpPr>
        <xdr:cNvPr id="177" name="テキスト ボックス 176"/>
        <xdr:cNvSpPr txBox="1"/>
      </xdr:nvSpPr>
      <xdr:spPr>
        <a:xfrm>
          <a:off x="3562427" y="12930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109238</xdr:rowOff>
    </xdr:from>
    <xdr:to>
      <xdr:col>4</xdr:col>
      <xdr:colOff>155575</xdr:colOff>
      <xdr:row>77</xdr:row>
      <xdr:rowOff>125185</xdr:rowOff>
    </xdr:to>
    <xdr:cxnSp macro="">
      <xdr:nvCxnSpPr>
        <xdr:cNvPr id="178" name="直線コネクタ 177"/>
        <xdr:cNvCxnSpPr/>
      </xdr:nvCxnSpPr>
      <xdr:spPr>
        <a:xfrm flipV="1">
          <a:off x="2019300" y="13310888"/>
          <a:ext cx="889000" cy="15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57010</xdr:rowOff>
    </xdr:from>
    <xdr:to>
      <xdr:col>4</xdr:col>
      <xdr:colOff>206375</xdr:colOff>
      <xdr:row>76</xdr:row>
      <xdr:rowOff>158610</xdr:rowOff>
    </xdr:to>
    <xdr:sp macro="" textlink="">
      <xdr:nvSpPr>
        <xdr:cNvPr id="179" name="フローチャート : 判断 178"/>
        <xdr:cNvSpPr/>
      </xdr:nvSpPr>
      <xdr:spPr>
        <a:xfrm>
          <a:off x="2857500" y="1308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3687</xdr:rowOff>
    </xdr:from>
    <xdr:ext cx="469744" cy="259045"/>
    <xdr:sp macro="" textlink="">
      <xdr:nvSpPr>
        <xdr:cNvPr id="180" name="テキスト ボックス 179"/>
        <xdr:cNvSpPr txBox="1"/>
      </xdr:nvSpPr>
      <xdr:spPr>
        <a:xfrm>
          <a:off x="2673427" y="1286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121183</xdr:rowOff>
    </xdr:from>
    <xdr:to>
      <xdr:col>2</xdr:col>
      <xdr:colOff>638175</xdr:colOff>
      <xdr:row>77</xdr:row>
      <xdr:rowOff>125185</xdr:rowOff>
    </xdr:to>
    <xdr:cxnSp macro="">
      <xdr:nvCxnSpPr>
        <xdr:cNvPr id="181" name="直線コネクタ 180"/>
        <xdr:cNvCxnSpPr/>
      </xdr:nvCxnSpPr>
      <xdr:spPr>
        <a:xfrm>
          <a:off x="1130300" y="13322833"/>
          <a:ext cx="889000" cy="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67926</xdr:rowOff>
    </xdr:from>
    <xdr:to>
      <xdr:col>3</xdr:col>
      <xdr:colOff>3175</xdr:colOff>
      <xdr:row>76</xdr:row>
      <xdr:rowOff>169526</xdr:rowOff>
    </xdr:to>
    <xdr:sp macro="" textlink="">
      <xdr:nvSpPr>
        <xdr:cNvPr id="182" name="フローチャート : 判断 181"/>
        <xdr:cNvSpPr/>
      </xdr:nvSpPr>
      <xdr:spPr>
        <a:xfrm>
          <a:off x="1968500" y="1309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14603</xdr:rowOff>
    </xdr:from>
    <xdr:ext cx="469744" cy="259045"/>
    <xdr:sp macro="" textlink="">
      <xdr:nvSpPr>
        <xdr:cNvPr id="183" name="テキスト ボックス 182"/>
        <xdr:cNvSpPr txBox="1"/>
      </xdr:nvSpPr>
      <xdr:spPr>
        <a:xfrm>
          <a:off x="1784427" y="12873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62782</xdr:rowOff>
    </xdr:from>
    <xdr:to>
      <xdr:col>1</xdr:col>
      <xdr:colOff>485775</xdr:colOff>
      <xdr:row>76</xdr:row>
      <xdr:rowOff>164382</xdr:rowOff>
    </xdr:to>
    <xdr:sp macro="" textlink="">
      <xdr:nvSpPr>
        <xdr:cNvPr id="184" name="フローチャート : 判断 183"/>
        <xdr:cNvSpPr/>
      </xdr:nvSpPr>
      <xdr:spPr>
        <a:xfrm>
          <a:off x="1079500" y="1309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9459</xdr:rowOff>
    </xdr:from>
    <xdr:ext cx="469744" cy="259045"/>
    <xdr:sp macro="" textlink="">
      <xdr:nvSpPr>
        <xdr:cNvPr id="185" name="テキスト ボックス 184"/>
        <xdr:cNvSpPr txBox="1"/>
      </xdr:nvSpPr>
      <xdr:spPr>
        <a:xfrm>
          <a:off x="895427" y="1286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59582</xdr:rowOff>
    </xdr:from>
    <xdr:to>
      <xdr:col>6</xdr:col>
      <xdr:colOff>561975</xdr:colOff>
      <xdr:row>77</xdr:row>
      <xdr:rowOff>161182</xdr:rowOff>
    </xdr:to>
    <xdr:sp macro="" textlink="">
      <xdr:nvSpPr>
        <xdr:cNvPr id="191" name="円/楕円 190"/>
        <xdr:cNvSpPr/>
      </xdr:nvSpPr>
      <xdr:spPr>
        <a:xfrm>
          <a:off x="4584700" y="1326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145959</xdr:rowOff>
    </xdr:from>
    <xdr:ext cx="469744" cy="259045"/>
    <xdr:sp macro="" textlink="">
      <xdr:nvSpPr>
        <xdr:cNvPr id="192" name="維持補修費該当値テキスト"/>
        <xdr:cNvSpPr txBox="1"/>
      </xdr:nvSpPr>
      <xdr:spPr>
        <a:xfrm>
          <a:off x="4686300" y="13176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67411</xdr:rowOff>
    </xdr:from>
    <xdr:to>
      <xdr:col>5</xdr:col>
      <xdr:colOff>409575</xdr:colOff>
      <xdr:row>77</xdr:row>
      <xdr:rowOff>169011</xdr:rowOff>
    </xdr:to>
    <xdr:sp macro="" textlink="">
      <xdr:nvSpPr>
        <xdr:cNvPr id="193" name="円/楕円 192"/>
        <xdr:cNvSpPr/>
      </xdr:nvSpPr>
      <xdr:spPr>
        <a:xfrm>
          <a:off x="3746500" y="132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160138</xdr:rowOff>
    </xdr:from>
    <xdr:ext cx="469744" cy="259045"/>
    <xdr:sp macro="" textlink="">
      <xdr:nvSpPr>
        <xdr:cNvPr id="194" name="テキスト ボックス 193"/>
        <xdr:cNvSpPr txBox="1"/>
      </xdr:nvSpPr>
      <xdr:spPr>
        <a:xfrm>
          <a:off x="3562427" y="1336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58438</xdr:rowOff>
    </xdr:from>
    <xdr:to>
      <xdr:col>4</xdr:col>
      <xdr:colOff>206375</xdr:colOff>
      <xdr:row>77</xdr:row>
      <xdr:rowOff>160038</xdr:rowOff>
    </xdr:to>
    <xdr:sp macro="" textlink="">
      <xdr:nvSpPr>
        <xdr:cNvPr id="195" name="円/楕円 194"/>
        <xdr:cNvSpPr/>
      </xdr:nvSpPr>
      <xdr:spPr>
        <a:xfrm>
          <a:off x="2857500" y="13260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151165</xdr:rowOff>
    </xdr:from>
    <xdr:ext cx="469744" cy="259045"/>
    <xdr:sp macro="" textlink="">
      <xdr:nvSpPr>
        <xdr:cNvPr id="196" name="テキスト ボックス 195"/>
        <xdr:cNvSpPr txBox="1"/>
      </xdr:nvSpPr>
      <xdr:spPr>
        <a:xfrm>
          <a:off x="2673427" y="13352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74385</xdr:rowOff>
    </xdr:from>
    <xdr:to>
      <xdr:col>3</xdr:col>
      <xdr:colOff>3175</xdr:colOff>
      <xdr:row>78</xdr:row>
      <xdr:rowOff>4535</xdr:rowOff>
    </xdr:to>
    <xdr:sp macro="" textlink="">
      <xdr:nvSpPr>
        <xdr:cNvPr id="197" name="円/楕円 196"/>
        <xdr:cNvSpPr/>
      </xdr:nvSpPr>
      <xdr:spPr>
        <a:xfrm>
          <a:off x="1968500" y="1327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167112</xdr:rowOff>
    </xdr:from>
    <xdr:ext cx="469744" cy="259045"/>
    <xdr:sp macro="" textlink="">
      <xdr:nvSpPr>
        <xdr:cNvPr id="198" name="テキスト ボックス 197"/>
        <xdr:cNvSpPr txBox="1"/>
      </xdr:nvSpPr>
      <xdr:spPr>
        <a:xfrm>
          <a:off x="1784427" y="13368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70383</xdr:rowOff>
    </xdr:from>
    <xdr:to>
      <xdr:col>1</xdr:col>
      <xdr:colOff>485775</xdr:colOff>
      <xdr:row>78</xdr:row>
      <xdr:rowOff>533</xdr:rowOff>
    </xdr:to>
    <xdr:sp macro="" textlink="">
      <xdr:nvSpPr>
        <xdr:cNvPr id="199" name="円/楕円 198"/>
        <xdr:cNvSpPr/>
      </xdr:nvSpPr>
      <xdr:spPr>
        <a:xfrm>
          <a:off x="1079500" y="1327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163110</xdr:rowOff>
    </xdr:from>
    <xdr:ext cx="469744" cy="259045"/>
    <xdr:sp macro="" textlink="">
      <xdr:nvSpPr>
        <xdr:cNvPr id="200" name="テキスト ボックス 199"/>
        <xdr:cNvSpPr txBox="1"/>
      </xdr:nvSpPr>
      <xdr:spPr>
        <a:xfrm>
          <a:off x="895427" y="13364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87,807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86616</xdr:rowOff>
    </xdr:from>
    <xdr:to>
      <xdr:col>6</xdr:col>
      <xdr:colOff>510540</xdr:colOff>
      <xdr:row>98</xdr:row>
      <xdr:rowOff>79235</xdr:rowOff>
    </xdr:to>
    <xdr:cxnSp macro="">
      <xdr:nvCxnSpPr>
        <xdr:cNvPr id="227" name="直線コネクタ 226"/>
        <xdr:cNvCxnSpPr/>
      </xdr:nvCxnSpPr>
      <xdr:spPr>
        <a:xfrm flipV="1">
          <a:off x="4633595" y="15345666"/>
          <a:ext cx="1270" cy="1535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83062</xdr:rowOff>
    </xdr:from>
    <xdr:ext cx="534377" cy="259045"/>
    <xdr:sp macro="" textlink="">
      <xdr:nvSpPr>
        <xdr:cNvPr id="228" name="扶助費最小値テキスト"/>
        <xdr:cNvSpPr txBox="1"/>
      </xdr:nvSpPr>
      <xdr:spPr>
        <a:xfrm>
          <a:off x="4686300" y="1688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51,703</a:t>
          </a:r>
          <a:endParaRPr kumimoji="1" lang="ja-JP" altLang="en-US" sz="1000" b="1">
            <a:latin typeface="ＭＳ Ｐゴシック"/>
          </a:endParaRPr>
        </a:p>
      </xdr:txBody>
    </xdr:sp>
    <xdr:clientData/>
  </xdr:oneCellAnchor>
  <xdr:twoCellAnchor>
    <xdr:from>
      <xdr:col>6</xdr:col>
      <xdr:colOff>422275</xdr:colOff>
      <xdr:row>98</xdr:row>
      <xdr:rowOff>79235</xdr:rowOff>
    </xdr:from>
    <xdr:to>
      <xdr:col>6</xdr:col>
      <xdr:colOff>600075</xdr:colOff>
      <xdr:row>98</xdr:row>
      <xdr:rowOff>79235</xdr:rowOff>
    </xdr:to>
    <xdr:cxnSp macro="">
      <xdr:nvCxnSpPr>
        <xdr:cNvPr id="229" name="直線コネクタ 228"/>
        <xdr:cNvCxnSpPr/>
      </xdr:nvCxnSpPr>
      <xdr:spPr>
        <a:xfrm>
          <a:off x="4546600" y="16881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33293</xdr:rowOff>
    </xdr:from>
    <xdr:ext cx="599010" cy="259045"/>
    <xdr:sp macro="" textlink="">
      <xdr:nvSpPr>
        <xdr:cNvPr id="230" name="扶助費最大値テキスト"/>
        <xdr:cNvSpPr txBox="1"/>
      </xdr:nvSpPr>
      <xdr:spPr>
        <a:xfrm>
          <a:off x="4686300" y="1512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145,751</a:t>
          </a:r>
          <a:endParaRPr kumimoji="1" lang="ja-JP" altLang="en-US" sz="1000" b="1">
            <a:latin typeface="ＭＳ Ｐゴシック"/>
          </a:endParaRPr>
        </a:p>
      </xdr:txBody>
    </xdr:sp>
    <xdr:clientData/>
  </xdr:oneCellAnchor>
  <xdr:twoCellAnchor>
    <xdr:from>
      <xdr:col>6</xdr:col>
      <xdr:colOff>422275</xdr:colOff>
      <xdr:row>89</xdr:row>
      <xdr:rowOff>86616</xdr:rowOff>
    </xdr:from>
    <xdr:to>
      <xdr:col>6</xdr:col>
      <xdr:colOff>600075</xdr:colOff>
      <xdr:row>89</xdr:row>
      <xdr:rowOff>86616</xdr:rowOff>
    </xdr:to>
    <xdr:cxnSp macro="">
      <xdr:nvCxnSpPr>
        <xdr:cNvPr id="231" name="直線コネクタ 230"/>
        <xdr:cNvCxnSpPr/>
      </xdr:nvCxnSpPr>
      <xdr:spPr>
        <a:xfrm>
          <a:off x="4546600" y="15345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149171</xdr:rowOff>
    </xdr:from>
    <xdr:to>
      <xdr:col>6</xdr:col>
      <xdr:colOff>511175</xdr:colOff>
      <xdr:row>98</xdr:row>
      <xdr:rowOff>36111</xdr:rowOff>
    </xdr:to>
    <xdr:cxnSp macro="">
      <xdr:nvCxnSpPr>
        <xdr:cNvPr id="232" name="直線コネクタ 231"/>
        <xdr:cNvCxnSpPr/>
      </xdr:nvCxnSpPr>
      <xdr:spPr>
        <a:xfrm flipV="1">
          <a:off x="3797300" y="16779821"/>
          <a:ext cx="838200" cy="5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131796</xdr:rowOff>
    </xdr:from>
    <xdr:ext cx="534377" cy="259045"/>
    <xdr:sp macro="" textlink="">
      <xdr:nvSpPr>
        <xdr:cNvPr id="233" name="扶助費平均値テキスト"/>
        <xdr:cNvSpPr txBox="1"/>
      </xdr:nvSpPr>
      <xdr:spPr>
        <a:xfrm>
          <a:off x="4686300" y="16076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88,774</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108919</xdr:rowOff>
    </xdr:from>
    <xdr:to>
      <xdr:col>6</xdr:col>
      <xdr:colOff>561975</xdr:colOff>
      <xdr:row>95</xdr:row>
      <xdr:rowOff>39069</xdr:rowOff>
    </xdr:to>
    <xdr:sp macro="" textlink="">
      <xdr:nvSpPr>
        <xdr:cNvPr id="234" name="フローチャート : 判断 233"/>
        <xdr:cNvSpPr/>
      </xdr:nvSpPr>
      <xdr:spPr>
        <a:xfrm>
          <a:off x="4584700" y="16225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24763</xdr:rowOff>
    </xdr:from>
    <xdr:to>
      <xdr:col>5</xdr:col>
      <xdr:colOff>358775</xdr:colOff>
      <xdr:row>98</xdr:row>
      <xdr:rowOff>36111</xdr:rowOff>
    </xdr:to>
    <xdr:cxnSp macro="">
      <xdr:nvCxnSpPr>
        <xdr:cNvPr id="235" name="直線コネクタ 234"/>
        <xdr:cNvCxnSpPr/>
      </xdr:nvCxnSpPr>
      <xdr:spPr>
        <a:xfrm>
          <a:off x="2908300" y="16826863"/>
          <a:ext cx="889000" cy="1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159472</xdr:rowOff>
    </xdr:from>
    <xdr:to>
      <xdr:col>5</xdr:col>
      <xdr:colOff>409575</xdr:colOff>
      <xdr:row>95</xdr:row>
      <xdr:rowOff>89622</xdr:rowOff>
    </xdr:to>
    <xdr:sp macro="" textlink="">
      <xdr:nvSpPr>
        <xdr:cNvPr id="236" name="フローチャート : 判断 235"/>
        <xdr:cNvSpPr/>
      </xdr:nvSpPr>
      <xdr:spPr>
        <a:xfrm>
          <a:off x="3746500" y="162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106149</xdr:rowOff>
    </xdr:from>
    <xdr:ext cx="534377" cy="259045"/>
    <xdr:sp macro="" textlink="">
      <xdr:nvSpPr>
        <xdr:cNvPr id="237" name="テキスト ボックス 236"/>
        <xdr:cNvSpPr txBox="1"/>
      </xdr:nvSpPr>
      <xdr:spPr>
        <a:xfrm>
          <a:off x="3530111" y="1605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85,678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24763</xdr:rowOff>
    </xdr:from>
    <xdr:to>
      <xdr:col>4</xdr:col>
      <xdr:colOff>155575</xdr:colOff>
      <xdr:row>98</xdr:row>
      <xdr:rowOff>115322</xdr:rowOff>
    </xdr:to>
    <xdr:cxnSp macro="">
      <xdr:nvCxnSpPr>
        <xdr:cNvPr id="238" name="直線コネクタ 237"/>
        <xdr:cNvCxnSpPr/>
      </xdr:nvCxnSpPr>
      <xdr:spPr>
        <a:xfrm flipV="1">
          <a:off x="2019300" y="16826863"/>
          <a:ext cx="889000" cy="9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54316</xdr:rowOff>
    </xdr:from>
    <xdr:to>
      <xdr:col>4</xdr:col>
      <xdr:colOff>206375</xdr:colOff>
      <xdr:row>95</xdr:row>
      <xdr:rowOff>155916</xdr:rowOff>
    </xdr:to>
    <xdr:sp macro="" textlink="">
      <xdr:nvSpPr>
        <xdr:cNvPr id="239" name="フローチャート : 判断 238"/>
        <xdr:cNvSpPr/>
      </xdr:nvSpPr>
      <xdr:spPr>
        <a:xfrm>
          <a:off x="2857500" y="1634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993</xdr:rowOff>
    </xdr:from>
    <xdr:ext cx="534377" cy="259045"/>
    <xdr:sp macro="" textlink="">
      <xdr:nvSpPr>
        <xdr:cNvPr id="240" name="テキスト ボックス 239"/>
        <xdr:cNvSpPr txBox="1"/>
      </xdr:nvSpPr>
      <xdr:spPr>
        <a:xfrm>
          <a:off x="2641111" y="1611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115322</xdr:rowOff>
    </xdr:from>
    <xdr:to>
      <xdr:col>2</xdr:col>
      <xdr:colOff>638175</xdr:colOff>
      <xdr:row>98</xdr:row>
      <xdr:rowOff>123910</xdr:rowOff>
    </xdr:to>
    <xdr:cxnSp macro="">
      <xdr:nvCxnSpPr>
        <xdr:cNvPr id="241" name="直線コネクタ 240"/>
        <xdr:cNvCxnSpPr/>
      </xdr:nvCxnSpPr>
      <xdr:spPr>
        <a:xfrm flipV="1">
          <a:off x="1130300" y="16917422"/>
          <a:ext cx="889000" cy="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154346</xdr:rowOff>
    </xdr:from>
    <xdr:to>
      <xdr:col>3</xdr:col>
      <xdr:colOff>3175</xdr:colOff>
      <xdr:row>96</xdr:row>
      <xdr:rowOff>84496</xdr:rowOff>
    </xdr:to>
    <xdr:sp macro="" textlink="">
      <xdr:nvSpPr>
        <xdr:cNvPr id="242" name="フローチャート : 判断 241"/>
        <xdr:cNvSpPr/>
      </xdr:nvSpPr>
      <xdr:spPr>
        <a:xfrm>
          <a:off x="1968500" y="1644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101023</xdr:rowOff>
    </xdr:from>
    <xdr:ext cx="534377" cy="259045"/>
    <xdr:sp macro="" textlink="">
      <xdr:nvSpPr>
        <xdr:cNvPr id="243" name="テキスト ボックス 242"/>
        <xdr:cNvSpPr txBox="1"/>
      </xdr:nvSpPr>
      <xdr:spPr>
        <a:xfrm>
          <a:off x="1752111" y="1621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7257</xdr:rowOff>
    </xdr:from>
    <xdr:to>
      <xdr:col>1</xdr:col>
      <xdr:colOff>485775</xdr:colOff>
      <xdr:row>96</xdr:row>
      <xdr:rowOff>108857</xdr:rowOff>
    </xdr:to>
    <xdr:sp macro="" textlink="">
      <xdr:nvSpPr>
        <xdr:cNvPr id="244" name="フローチャート : 判断 243"/>
        <xdr:cNvSpPr/>
      </xdr:nvSpPr>
      <xdr:spPr>
        <a:xfrm>
          <a:off x="1079500" y="1646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125384</xdr:rowOff>
    </xdr:from>
    <xdr:ext cx="534377" cy="259045"/>
    <xdr:sp macro="" textlink="">
      <xdr:nvSpPr>
        <xdr:cNvPr id="245" name="テキスト ボックス 244"/>
        <xdr:cNvSpPr txBox="1"/>
      </xdr:nvSpPr>
      <xdr:spPr>
        <a:xfrm>
          <a:off x="863111" y="1624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98371</xdr:rowOff>
    </xdr:from>
    <xdr:to>
      <xdr:col>6</xdr:col>
      <xdr:colOff>561975</xdr:colOff>
      <xdr:row>98</xdr:row>
      <xdr:rowOff>28521</xdr:rowOff>
    </xdr:to>
    <xdr:sp macro="" textlink="">
      <xdr:nvSpPr>
        <xdr:cNvPr id="251" name="円/楕円 250"/>
        <xdr:cNvSpPr/>
      </xdr:nvSpPr>
      <xdr:spPr>
        <a:xfrm>
          <a:off x="4584700" y="1672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13298</xdr:rowOff>
    </xdr:from>
    <xdr:ext cx="534377" cy="259045"/>
    <xdr:sp macro="" textlink="">
      <xdr:nvSpPr>
        <xdr:cNvPr id="252" name="扶助費該当値テキスト"/>
        <xdr:cNvSpPr txBox="1"/>
      </xdr:nvSpPr>
      <xdr:spPr>
        <a:xfrm>
          <a:off x="4686300" y="1664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57,920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156761</xdr:rowOff>
    </xdr:from>
    <xdr:to>
      <xdr:col>5</xdr:col>
      <xdr:colOff>409575</xdr:colOff>
      <xdr:row>98</xdr:row>
      <xdr:rowOff>86911</xdr:rowOff>
    </xdr:to>
    <xdr:sp macro="" textlink="">
      <xdr:nvSpPr>
        <xdr:cNvPr id="253" name="円/楕円 252"/>
        <xdr:cNvSpPr/>
      </xdr:nvSpPr>
      <xdr:spPr>
        <a:xfrm>
          <a:off x="3746500" y="1678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78038</xdr:rowOff>
    </xdr:from>
    <xdr:ext cx="534377" cy="259045"/>
    <xdr:sp macro="" textlink="">
      <xdr:nvSpPr>
        <xdr:cNvPr id="254" name="テキスト ボックス 253"/>
        <xdr:cNvSpPr txBox="1"/>
      </xdr:nvSpPr>
      <xdr:spPr>
        <a:xfrm>
          <a:off x="3530111" y="16880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54,344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145413</xdr:rowOff>
    </xdr:from>
    <xdr:to>
      <xdr:col>4</xdr:col>
      <xdr:colOff>206375</xdr:colOff>
      <xdr:row>98</xdr:row>
      <xdr:rowOff>75563</xdr:rowOff>
    </xdr:to>
    <xdr:sp macro="" textlink="">
      <xdr:nvSpPr>
        <xdr:cNvPr id="255" name="円/楕円 254"/>
        <xdr:cNvSpPr/>
      </xdr:nvSpPr>
      <xdr:spPr>
        <a:xfrm>
          <a:off x="2857500" y="1677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66690</xdr:rowOff>
    </xdr:from>
    <xdr:ext cx="534377" cy="259045"/>
    <xdr:sp macro="" textlink="">
      <xdr:nvSpPr>
        <xdr:cNvPr id="256" name="テキスト ボックス 255"/>
        <xdr:cNvSpPr txBox="1"/>
      </xdr:nvSpPr>
      <xdr:spPr>
        <a:xfrm>
          <a:off x="2641111" y="1686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55,039</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64522</xdr:rowOff>
    </xdr:from>
    <xdr:to>
      <xdr:col>3</xdr:col>
      <xdr:colOff>3175</xdr:colOff>
      <xdr:row>98</xdr:row>
      <xdr:rowOff>166122</xdr:rowOff>
    </xdr:to>
    <xdr:sp macro="" textlink="">
      <xdr:nvSpPr>
        <xdr:cNvPr id="257" name="円/楕円 256"/>
        <xdr:cNvSpPr/>
      </xdr:nvSpPr>
      <xdr:spPr>
        <a:xfrm>
          <a:off x="1968500" y="1686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157249</xdr:rowOff>
    </xdr:from>
    <xdr:ext cx="534377" cy="259045"/>
    <xdr:sp macro="" textlink="">
      <xdr:nvSpPr>
        <xdr:cNvPr id="258" name="テキスト ボックス 257"/>
        <xdr:cNvSpPr txBox="1"/>
      </xdr:nvSpPr>
      <xdr:spPr>
        <a:xfrm>
          <a:off x="1752111" y="1695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49,493</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73110</xdr:rowOff>
    </xdr:from>
    <xdr:to>
      <xdr:col>1</xdr:col>
      <xdr:colOff>485775</xdr:colOff>
      <xdr:row>99</xdr:row>
      <xdr:rowOff>3260</xdr:rowOff>
    </xdr:to>
    <xdr:sp macro="" textlink="">
      <xdr:nvSpPr>
        <xdr:cNvPr id="259" name="円/楕円 258"/>
        <xdr:cNvSpPr/>
      </xdr:nvSpPr>
      <xdr:spPr>
        <a:xfrm>
          <a:off x="1079500" y="1687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165837</xdr:rowOff>
    </xdr:from>
    <xdr:ext cx="534377" cy="259045"/>
    <xdr:sp macro="" textlink="">
      <xdr:nvSpPr>
        <xdr:cNvPr id="260" name="テキスト ボックス 259"/>
        <xdr:cNvSpPr txBox="1"/>
      </xdr:nvSpPr>
      <xdr:spPr>
        <a:xfrm>
          <a:off x="863111" y="1696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48,967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35,551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148488</xdr:rowOff>
    </xdr:from>
    <xdr:to>
      <xdr:col>15</xdr:col>
      <xdr:colOff>180340</xdr:colOff>
      <xdr:row>38</xdr:row>
      <xdr:rowOff>80010</xdr:rowOff>
    </xdr:to>
    <xdr:cxnSp macro="">
      <xdr:nvCxnSpPr>
        <xdr:cNvPr id="284" name="直線コネクタ 283"/>
        <xdr:cNvCxnSpPr/>
      </xdr:nvCxnSpPr>
      <xdr:spPr>
        <a:xfrm flipV="1">
          <a:off x="10475595" y="5291988"/>
          <a:ext cx="1270" cy="1303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83837</xdr:rowOff>
    </xdr:from>
    <xdr:ext cx="534377" cy="259045"/>
    <xdr:sp macro="" textlink="">
      <xdr:nvSpPr>
        <xdr:cNvPr id="285" name="補助費等最小値テキスト"/>
        <xdr:cNvSpPr txBox="1"/>
      </xdr:nvSpPr>
      <xdr:spPr>
        <a:xfrm>
          <a:off x="10528300" y="659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10,700</a:t>
          </a:r>
          <a:endParaRPr kumimoji="1" lang="ja-JP" altLang="en-US" sz="1000" b="1">
            <a:latin typeface="ＭＳ Ｐゴシック"/>
          </a:endParaRPr>
        </a:p>
      </xdr:txBody>
    </xdr:sp>
    <xdr:clientData/>
  </xdr:oneCellAnchor>
  <xdr:twoCellAnchor>
    <xdr:from>
      <xdr:col>15</xdr:col>
      <xdr:colOff>92075</xdr:colOff>
      <xdr:row>38</xdr:row>
      <xdr:rowOff>80010</xdr:rowOff>
    </xdr:from>
    <xdr:to>
      <xdr:col>15</xdr:col>
      <xdr:colOff>269875</xdr:colOff>
      <xdr:row>38</xdr:row>
      <xdr:rowOff>80010</xdr:rowOff>
    </xdr:to>
    <xdr:cxnSp macro="">
      <xdr:nvCxnSpPr>
        <xdr:cNvPr id="286" name="直線コネクタ 285"/>
        <xdr:cNvCxnSpPr/>
      </xdr:nvCxnSpPr>
      <xdr:spPr>
        <a:xfrm>
          <a:off x="10388600" y="659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95165</xdr:rowOff>
    </xdr:from>
    <xdr:ext cx="599010" cy="259045"/>
    <xdr:sp macro="" textlink="">
      <xdr:nvSpPr>
        <xdr:cNvPr id="287" name="補助費等最大値テキスト"/>
        <xdr:cNvSpPr txBox="1"/>
      </xdr:nvSpPr>
      <xdr:spPr>
        <a:xfrm>
          <a:off x="10528300" y="5067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113,308</a:t>
          </a:r>
          <a:endParaRPr kumimoji="1" lang="ja-JP" altLang="en-US" sz="1000" b="1">
            <a:latin typeface="ＭＳ Ｐゴシック"/>
          </a:endParaRPr>
        </a:p>
      </xdr:txBody>
    </xdr:sp>
    <xdr:clientData/>
  </xdr:oneCellAnchor>
  <xdr:twoCellAnchor>
    <xdr:from>
      <xdr:col>15</xdr:col>
      <xdr:colOff>92075</xdr:colOff>
      <xdr:row>30</xdr:row>
      <xdr:rowOff>148488</xdr:rowOff>
    </xdr:from>
    <xdr:to>
      <xdr:col>15</xdr:col>
      <xdr:colOff>269875</xdr:colOff>
      <xdr:row>30</xdr:row>
      <xdr:rowOff>148488</xdr:rowOff>
    </xdr:to>
    <xdr:cxnSp macro="">
      <xdr:nvCxnSpPr>
        <xdr:cNvPr id="288" name="直線コネクタ 287"/>
        <xdr:cNvCxnSpPr/>
      </xdr:nvCxnSpPr>
      <xdr:spPr>
        <a:xfrm>
          <a:off x="10388600" y="529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148361</xdr:rowOff>
    </xdr:from>
    <xdr:to>
      <xdr:col>15</xdr:col>
      <xdr:colOff>180975</xdr:colOff>
      <xdr:row>37</xdr:row>
      <xdr:rowOff>160109</xdr:rowOff>
    </xdr:to>
    <xdr:cxnSp macro="">
      <xdr:nvCxnSpPr>
        <xdr:cNvPr id="289" name="直線コネクタ 288"/>
        <xdr:cNvCxnSpPr/>
      </xdr:nvCxnSpPr>
      <xdr:spPr>
        <a:xfrm flipV="1">
          <a:off x="9639300" y="6492011"/>
          <a:ext cx="838200" cy="11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45915</xdr:rowOff>
    </xdr:from>
    <xdr:ext cx="534377" cy="259045"/>
    <xdr:sp macro="" textlink="">
      <xdr:nvSpPr>
        <xdr:cNvPr id="290" name="補助費等平均値テキスト"/>
        <xdr:cNvSpPr txBox="1"/>
      </xdr:nvSpPr>
      <xdr:spPr>
        <a:xfrm>
          <a:off x="10528300" y="6046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38,186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23038</xdr:rowOff>
    </xdr:from>
    <xdr:to>
      <xdr:col>15</xdr:col>
      <xdr:colOff>231775</xdr:colOff>
      <xdr:row>36</xdr:row>
      <xdr:rowOff>124638</xdr:rowOff>
    </xdr:to>
    <xdr:sp macro="" textlink="">
      <xdr:nvSpPr>
        <xdr:cNvPr id="291" name="フローチャート : 判断 290"/>
        <xdr:cNvSpPr/>
      </xdr:nvSpPr>
      <xdr:spPr>
        <a:xfrm>
          <a:off x="104267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160109</xdr:rowOff>
    </xdr:from>
    <xdr:to>
      <xdr:col>14</xdr:col>
      <xdr:colOff>28575</xdr:colOff>
      <xdr:row>37</xdr:row>
      <xdr:rowOff>169025</xdr:rowOff>
    </xdr:to>
    <xdr:cxnSp macro="">
      <xdr:nvCxnSpPr>
        <xdr:cNvPr id="292" name="直線コネクタ 291"/>
        <xdr:cNvCxnSpPr/>
      </xdr:nvCxnSpPr>
      <xdr:spPr>
        <a:xfrm flipV="1">
          <a:off x="8750300" y="6503759"/>
          <a:ext cx="889000" cy="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35611</xdr:rowOff>
    </xdr:from>
    <xdr:to>
      <xdr:col>14</xdr:col>
      <xdr:colOff>79375</xdr:colOff>
      <xdr:row>36</xdr:row>
      <xdr:rowOff>137211</xdr:rowOff>
    </xdr:to>
    <xdr:sp macro="" textlink="">
      <xdr:nvSpPr>
        <xdr:cNvPr id="293" name="フローチャート : 判断 292"/>
        <xdr:cNvSpPr/>
      </xdr:nvSpPr>
      <xdr:spPr>
        <a:xfrm>
          <a:off x="95885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153738</xdr:rowOff>
    </xdr:from>
    <xdr:ext cx="534377" cy="259045"/>
    <xdr:sp macro="" textlink="">
      <xdr:nvSpPr>
        <xdr:cNvPr id="294" name="テキスト ボックス 293"/>
        <xdr:cNvSpPr txBox="1"/>
      </xdr:nvSpPr>
      <xdr:spPr>
        <a:xfrm>
          <a:off x="9372111" y="598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161772</xdr:rowOff>
    </xdr:from>
    <xdr:to>
      <xdr:col>12</xdr:col>
      <xdr:colOff>511175</xdr:colOff>
      <xdr:row>37</xdr:row>
      <xdr:rowOff>169025</xdr:rowOff>
    </xdr:to>
    <xdr:cxnSp macro="">
      <xdr:nvCxnSpPr>
        <xdr:cNvPr id="295" name="直線コネクタ 294"/>
        <xdr:cNvCxnSpPr/>
      </xdr:nvCxnSpPr>
      <xdr:spPr>
        <a:xfrm>
          <a:off x="7861300" y="6505422"/>
          <a:ext cx="889000" cy="7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296" name="フローチャート : 判断 295"/>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124947</xdr:rowOff>
    </xdr:from>
    <xdr:ext cx="534377" cy="259045"/>
    <xdr:sp macro="" textlink="">
      <xdr:nvSpPr>
        <xdr:cNvPr id="297" name="テキスト ボックス 296"/>
        <xdr:cNvSpPr txBox="1"/>
      </xdr:nvSpPr>
      <xdr:spPr>
        <a:xfrm>
          <a:off x="8483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161772</xdr:rowOff>
    </xdr:from>
    <xdr:to>
      <xdr:col>11</xdr:col>
      <xdr:colOff>307975</xdr:colOff>
      <xdr:row>38</xdr:row>
      <xdr:rowOff>762</xdr:rowOff>
    </xdr:to>
    <xdr:cxnSp macro="">
      <xdr:nvCxnSpPr>
        <xdr:cNvPr id="298" name="直線コネクタ 297"/>
        <xdr:cNvCxnSpPr/>
      </xdr:nvCxnSpPr>
      <xdr:spPr>
        <a:xfrm flipV="1">
          <a:off x="6972300" y="6505422"/>
          <a:ext cx="889000" cy="10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299" name="フローチャート : 判断 298"/>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83024</xdr:rowOff>
    </xdr:from>
    <xdr:ext cx="534377" cy="259045"/>
    <xdr:sp macro="" textlink="">
      <xdr:nvSpPr>
        <xdr:cNvPr id="300" name="テキスト ボックス 299"/>
        <xdr:cNvSpPr txBox="1"/>
      </xdr:nvSpPr>
      <xdr:spPr>
        <a:xfrm>
          <a:off x="7594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1" name="フローチャート : 判断 300"/>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121975</xdr:rowOff>
    </xdr:from>
    <xdr:ext cx="534377" cy="259045"/>
    <xdr:sp macro="" textlink="">
      <xdr:nvSpPr>
        <xdr:cNvPr id="302" name="テキスト ボックス 301"/>
        <xdr:cNvSpPr txBox="1"/>
      </xdr:nvSpPr>
      <xdr:spPr>
        <a:xfrm>
          <a:off x="6705111" y="59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97561</xdr:rowOff>
    </xdr:from>
    <xdr:to>
      <xdr:col>15</xdr:col>
      <xdr:colOff>231775</xdr:colOff>
      <xdr:row>38</xdr:row>
      <xdr:rowOff>27711</xdr:rowOff>
    </xdr:to>
    <xdr:sp macro="" textlink="">
      <xdr:nvSpPr>
        <xdr:cNvPr id="308" name="円/楕円 307"/>
        <xdr:cNvSpPr/>
      </xdr:nvSpPr>
      <xdr:spPr>
        <a:xfrm>
          <a:off x="10426700" y="644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12488</xdr:rowOff>
    </xdr:from>
    <xdr:ext cx="534377" cy="259045"/>
    <xdr:sp macro="" textlink="">
      <xdr:nvSpPr>
        <xdr:cNvPr id="309" name="補助費等該当値テキスト"/>
        <xdr:cNvSpPr txBox="1"/>
      </xdr:nvSpPr>
      <xdr:spPr>
        <a:xfrm>
          <a:off x="10528300" y="635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18,818</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109309</xdr:rowOff>
    </xdr:from>
    <xdr:to>
      <xdr:col>14</xdr:col>
      <xdr:colOff>79375</xdr:colOff>
      <xdr:row>38</xdr:row>
      <xdr:rowOff>39459</xdr:rowOff>
    </xdr:to>
    <xdr:sp macro="" textlink="">
      <xdr:nvSpPr>
        <xdr:cNvPr id="310" name="円/楕円 309"/>
        <xdr:cNvSpPr/>
      </xdr:nvSpPr>
      <xdr:spPr>
        <a:xfrm>
          <a:off x="9588500" y="645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30586</xdr:rowOff>
    </xdr:from>
    <xdr:ext cx="534377" cy="259045"/>
    <xdr:sp macro="" textlink="">
      <xdr:nvSpPr>
        <xdr:cNvPr id="311" name="テキスト ボックス 310"/>
        <xdr:cNvSpPr txBox="1"/>
      </xdr:nvSpPr>
      <xdr:spPr>
        <a:xfrm>
          <a:off x="9372111" y="654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17,893</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118224</xdr:rowOff>
    </xdr:from>
    <xdr:to>
      <xdr:col>12</xdr:col>
      <xdr:colOff>561975</xdr:colOff>
      <xdr:row>38</xdr:row>
      <xdr:rowOff>48374</xdr:rowOff>
    </xdr:to>
    <xdr:sp macro="" textlink="">
      <xdr:nvSpPr>
        <xdr:cNvPr id="312" name="円/楕円 311"/>
        <xdr:cNvSpPr/>
      </xdr:nvSpPr>
      <xdr:spPr>
        <a:xfrm>
          <a:off x="8699500" y="646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39502</xdr:rowOff>
    </xdr:from>
    <xdr:ext cx="534377" cy="259045"/>
    <xdr:sp macro="" textlink="">
      <xdr:nvSpPr>
        <xdr:cNvPr id="313" name="テキスト ボックス 312"/>
        <xdr:cNvSpPr txBox="1"/>
      </xdr:nvSpPr>
      <xdr:spPr>
        <a:xfrm>
          <a:off x="8483111" y="6554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17,191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110973</xdr:rowOff>
    </xdr:from>
    <xdr:to>
      <xdr:col>11</xdr:col>
      <xdr:colOff>358775</xdr:colOff>
      <xdr:row>38</xdr:row>
      <xdr:rowOff>41123</xdr:rowOff>
    </xdr:to>
    <xdr:sp macro="" textlink="">
      <xdr:nvSpPr>
        <xdr:cNvPr id="314" name="円/楕円 313"/>
        <xdr:cNvSpPr/>
      </xdr:nvSpPr>
      <xdr:spPr>
        <a:xfrm>
          <a:off x="7810500" y="645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32249</xdr:rowOff>
    </xdr:from>
    <xdr:ext cx="534377" cy="259045"/>
    <xdr:sp macro="" textlink="">
      <xdr:nvSpPr>
        <xdr:cNvPr id="315" name="テキスト ボックス 314"/>
        <xdr:cNvSpPr txBox="1"/>
      </xdr:nvSpPr>
      <xdr:spPr>
        <a:xfrm>
          <a:off x="7594111" y="654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17,762</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121412</xdr:rowOff>
    </xdr:from>
    <xdr:to>
      <xdr:col>10</xdr:col>
      <xdr:colOff>155575</xdr:colOff>
      <xdr:row>38</xdr:row>
      <xdr:rowOff>51562</xdr:rowOff>
    </xdr:to>
    <xdr:sp macro="" textlink="">
      <xdr:nvSpPr>
        <xdr:cNvPr id="316" name="円/楕円 315"/>
        <xdr:cNvSpPr/>
      </xdr:nvSpPr>
      <xdr:spPr>
        <a:xfrm>
          <a:off x="6921500" y="646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42689</xdr:rowOff>
    </xdr:from>
    <xdr:ext cx="534377" cy="259045"/>
    <xdr:sp macro="" textlink="">
      <xdr:nvSpPr>
        <xdr:cNvPr id="317" name="テキスト ボックス 316"/>
        <xdr:cNvSpPr txBox="1"/>
      </xdr:nvSpPr>
      <xdr:spPr>
        <a:xfrm>
          <a:off x="6705111" y="655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16,940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45,299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129383</xdr:rowOff>
    </xdr:from>
    <xdr:to>
      <xdr:col>15</xdr:col>
      <xdr:colOff>180340</xdr:colOff>
      <xdr:row>58</xdr:row>
      <xdr:rowOff>157584</xdr:rowOff>
    </xdr:to>
    <xdr:cxnSp macro="">
      <xdr:nvCxnSpPr>
        <xdr:cNvPr id="341" name="直線コネクタ 340"/>
        <xdr:cNvCxnSpPr/>
      </xdr:nvCxnSpPr>
      <xdr:spPr>
        <a:xfrm flipV="1">
          <a:off x="10475595" y="8873333"/>
          <a:ext cx="1270" cy="1228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161411</xdr:rowOff>
    </xdr:from>
    <xdr:ext cx="534377" cy="259045"/>
    <xdr:sp macro="" textlink="">
      <xdr:nvSpPr>
        <xdr:cNvPr id="342" name="普通建設事業費最小値テキスト"/>
        <xdr:cNvSpPr txBox="1"/>
      </xdr:nvSpPr>
      <xdr:spPr>
        <a:xfrm>
          <a:off x="10528300" y="1010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15,306</a:t>
          </a:r>
          <a:endParaRPr kumimoji="1" lang="ja-JP" altLang="en-US" sz="1000" b="1">
            <a:latin typeface="ＭＳ Ｐゴシック"/>
          </a:endParaRPr>
        </a:p>
      </xdr:txBody>
    </xdr:sp>
    <xdr:clientData/>
  </xdr:oneCellAnchor>
  <xdr:twoCellAnchor>
    <xdr:from>
      <xdr:col>15</xdr:col>
      <xdr:colOff>92075</xdr:colOff>
      <xdr:row>58</xdr:row>
      <xdr:rowOff>157584</xdr:rowOff>
    </xdr:from>
    <xdr:to>
      <xdr:col>15</xdr:col>
      <xdr:colOff>269875</xdr:colOff>
      <xdr:row>58</xdr:row>
      <xdr:rowOff>157584</xdr:rowOff>
    </xdr:to>
    <xdr:cxnSp macro="">
      <xdr:nvCxnSpPr>
        <xdr:cNvPr id="343" name="直線コネクタ 342"/>
        <xdr:cNvCxnSpPr/>
      </xdr:nvCxnSpPr>
      <xdr:spPr>
        <a:xfrm>
          <a:off x="10388600" y="1010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76060</xdr:rowOff>
    </xdr:from>
    <xdr:ext cx="599010" cy="259045"/>
    <xdr:sp macro="" textlink="">
      <xdr:nvSpPr>
        <xdr:cNvPr id="344" name="普通建設事業費最大値テキスト"/>
        <xdr:cNvSpPr txBox="1"/>
      </xdr:nvSpPr>
      <xdr:spPr>
        <a:xfrm>
          <a:off x="10528300" y="8648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337,708</a:t>
          </a:r>
          <a:endParaRPr kumimoji="1" lang="ja-JP" altLang="en-US" sz="1000" b="1">
            <a:latin typeface="ＭＳ Ｐゴシック"/>
          </a:endParaRPr>
        </a:p>
      </xdr:txBody>
    </xdr:sp>
    <xdr:clientData/>
  </xdr:oneCellAnchor>
  <xdr:twoCellAnchor>
    <xdr:from>
      <xdr:col>15</xdr:col>
      <xdr:colOff>92075</xdr:colOff>
      <xdr:row>51</xdr:row>
      <xdr:rowOff>129383</xdr:rowOff>
    </xdr:from>
    <xdr:to>
      <xdr:col>15</xdr:col>
      <xdr:colOff>269875</xdr:colOff>
      <xdr:row>51</xdr:row>
      <xdr:rowOff>129383</xdr:rowOff>
    </xdr:to>
    <xdr:cxnSp macro="">
      <xdr:nvCxnSpPr>
        <xdr:cNvPr id="345" name="直線コネクタ 344"/>
        <xdr:cNvCxnSpPr/>
      </xdr:nvCxnSpPr>
      <xdr:spPr>
        <a:xfrm>
          <a:off x="10388600" y="8873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93180</xdr:rowOff>
    </xdr:from>
    <xdr:to>
      <xdr:col>15</xdr:col>
      <xdr:colOff>180975</xdr:colOff>
      <xdr:row>58</xdr:row>
      <xdr:rowOff>103520</xdr:rowOff>
    </xdr:to>
    <xdr:cxnSp macro="">
      <xdr:nvCxnSpPr>
        <xdr:cNvPr id="346" name="直線コネクタ 345"/>
        <xdr:cNvCxnSpPr/>
      </xdr:nvCxnSpPr>
      <xdr:spPr>
        <a:xfrm>
          <a:off x="9639300" y="10037280"/>
          <a:ext cx="838200" cy="10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18417</xdr:rowOff>
    </xdr:from>
    <xdr:ext cx="534377" cy="259045"/>
    <xdr:sp macro="" textlink="">
      <xdr:nvSpPr>
        <xdr:cNvPr id="347" name="普通建設事業費平均値テキスト"/>
        <xdr:cNvSpPr txBox="1"/>
      </xdr:nvSpPr>
      <xdr:spPr>
        <a:xfrm>
          <a:off x="10528300" y="9791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44,504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166990</xdr:rowOff>
    </xdr:from>
    <xdr:to>
      <xdr:col>15</xdr:col>
      <xdr:colOff>231775</xdr:colOff>
      <xdr:row>58</xdr:row>
      <xdr:rowOff>97140</xdr:rowOff>
    </xdr:to>
    <xdr:sp macro="" textlink="">
      <xdr:nvSpPr>
        <xdr:cNvPr id="348" name="フローチャート : 判断 347"/>
        <xdr:cNvSpPr/>
      </xdr:nvSpPr>
      <xdr:spPr>
        <a:xfrm>
          <a:off x="10426700" y="993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89587</xdr:rowOff>
    </xdr:from>
    <xdr:to>
      <xdr:col>14</xdr:col>
      <xdr:colOff>28575</xdr:colOff>
      <xdr:row>58</xdr:row>
      <xdr:rowOff>93180</xdr:rowOff>
    </xdr:to>
    <xdr:cxnSp macro="">
      <xdr:nvCxnSpPr>
        <xdr:cNvPr id="349" name="直線コネクタ 348"/>
        <xdr:cNvCxnSpPr/>
      </xdr:nvCxnSpPr>
      <xdr:spPr>
        <a:xfrm>
          <a:off x="8750300" y="10033687"/>
          <a:ext cx="889000" cy="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156421</xdr:rowOff>
    </xdr:from>
    <xdr:to>
      <xdr:col>14</xdr:col>
      <xdr:colOff>79375</xdr:colOff>
      <xdr:row>58</xdr:row>
      <xdr:rowOff>86571</xdr:rowOff>
    </xdr:to>
    <xdr:sp macro="" textlink="">
      <xdr:nvSpPr>
        <xdr:cNvPr id="350" name="フローチャート : 判断 349"/>
        <xdr:cNvSpPr/>
      </xdr:nvSpPr>
      <xdr:spPr>
        <a:xfrm>
          <a:off x="9588500" y="9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103098</xdr:rowOff>
    </xdr:from>
    <xdr:ext cx="534377" cy="259045"/>
    <xdr:sp macro="" textlink="">
      <xdr:nvSpPr>
        <xdr:cNvPr id="351" name="テキスト ボックス 350"/>
        <xdr:cNvSpPr txBox="1"/>
      </xdr:nvSpPr>
      <xdr:spPr>
        <a:xfrm>
          <a:off x="9372111" y="970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47,278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89587</xdr:rowOff>
    </xdr:from>
    <xdr:to>
      <xdr:col>12</xdr:col>
      <xdr:colOff>511175</xdr:colOff>
      <xdr:row>58</xdr:row>
      <xdr:rowOff>90574</xdr:rowOff>
    </xdr:to>
    <xdr:cxnSp macro="">
      <xdr:nvCxnSpPr>
        <xdr:cNvPr id="352" name="直線コネクタ 351"/>
        <xdr:cNvCxnSpPr/>
      </xdr:nvCxnSpPr>
      <xdr:spPr>
        <a:xfrm flipV="1">
          <a:off x="7861300" y="10033687"/>
          <a:ext cx="889000" cy="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84118</xdr:rowOff>
    </xdr:from>
    <xdr:to>
      <xdr:col>12</xdr:col>
      <xdr:colOff>561975</xdr:colOff>
      <xdr:row>58</xdr:row>
      <xdr:rowOff>14268</xdr:rowOff>
    </xdr:to>
    <xdr:sp macro="" textlink="">
      <xdr:nvSpPr>
        <xdr:cNvPr id="353" name="フローチャート : 判断 352"/>
        <xdr:cNvSpPr/>
      </xdr:nvSpPr>
      <xdr:spPr>
        <a:xfrm>
          <a:off x="8699500" y="98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30795</xdr:rowOff>
    </xdr:from>
    <xdr:ext cx="534377" cy="259045"/>
    <xdr:sp macro="" textlink="">
      <xdr:nvSpPr>
        <xdr:cNvPr id="354" name="テキスト ボックス 353"/>
        <xdr:cNvSpPr txBox="1"/>
      </xdr:nvSpPr>
      <xdr:spPr>
        <a:xfrm>
          <a:off x="8483111" y="963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90574</xdr:rowOff>
    </xdr:from>
    <xdr:to>
      <xdr:col>11</xdr:col>
      <xdr:colOff>307975</xdr:colOff>
      <xdr:row>58</xdr:row>
      <xdr:rowOff>118638</xdr:rowOff>
    </xdr:to>
    <xdr:cxnSp macro="">
      <xdr:nvCxnSpPr>
        <xdr:cNvPr id="355" name="直線コネクタ 354"/>
        <xdr:cNvCxnSpPr/>
      </xdr:nvCxnSpPr>
      <xdr:spPr>
        <a:xfrm flipV="1">
          <a:off x="6972300" y="10034674"/>
          <a:ext cx="889000" cy="2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92877</xdr:rowOff>
    </xdr:from>
    <xdr:to>
      <xdr:col>11</xdr:col>
      <xdr:colOff>358775</xdr:colOff>
      <xdr:row>58</xdr:row>
      <xdr:rowOff>23027</xdr:rowOff>
    </xdr:to>
    <xdr:sp macro="" textlink="">
      <xdr:nvSpPr>
        <xdr:cNvPr id="356" name="フローチャート : 判断 355"/>
        <xdr:cNvSpPr/>
      </xdr:nvSpPr>
      <xdr:spPr>
        <a:xfrm>
          <a:off x="7810500" y="986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39554</xdr:rowOff>
    </xdr:from>
    <xdr:ext cx="534377" cy="259045"/>
    <xdr:sp macro="" textlink="">
      <xdr:nvSpPr>
        <xdr:cNvPr id="357" name="テキスト ボックス 356"/>
        <xdr:cNvSpPr txBox="1"/>
      </xdr:nvSpPr>
      <xdr:spPr>
        <a:xfrm>
          <a:off x="7594111" y="964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142697</xdr:rowOff>
    </xdr:from>
    <xdr:to>
      <xdr:col>10</xdr:col>
      <xdr:colOff>155575</xdr:colOff>
      <xdr:row>58</xdr:row>
      <xdr:rowOff>72847</xdr:rowOff>
    </xdr:to>
    <xdr:sp macro="" textlink="">
      <xdr:nvSpPr>
        <xdr:cNvPr id="358" name="フローチャート : 判断 357"/>
        <xdr:cNvSpPr/>
      </xdr:nvSpPr>
      <xdr:spPr>
        <a:xfrm>
          <a:off x="6921500" y="99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89374</xdr:rowOff>
    </xdr:from>
    <xdr:ext cx="534377" cy="259045"/>
    <xdr:sp macro="" textlink="">
      <xdr:nvSpPr>
        <xdr:cNvPr id="359" name="テキスト ボックス 358"/>
        <xdr:cNvSpPr txBox="1"/>
      </xdr:nvSpPr>
      <xdr:spPr>
        <a:xfrm>
          <a:off x="6705111" y="969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52720</xdr:rowOff>
    </xdr:from>
    <xdr:to>
      <xdr:col>15</xdr:col>
      <xdr:colOff>231775</xdr:colOff>
      <xdr:row>58</xdr:row>
      <xdr:rowOff>154320</xdr:rowOff>
    </xdr:to>
    <xdr:sp macro="" textlink="">
      <xdr:nvSpPr>
        <xdr:cNvPr id="365" name="円/楕円 364"/>
        <xdr:cNvSpPr/>
      </xdr:nvSpPr>
      <xdr:spPr>
        <a:xfrm>
          <a:off x="10426700" y="999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145417</xdr:rowOff>
    </xdr:from>
    <xdr:ext cx="534377" cy="259045"/>
    <xdr:sp macro="" textlink="">
      <xdr:nvSpPr>
        <xdr:cNvPr id="366" name="普通建設事業費該当値テキスト"/>
        <xdr:cNvSpPr txBox="1"/>
      </xdr:nvSpPr>
      <xdr:spPr>
        <a:xfrm>
          <a:off x="10528300" y="991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29,496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42380</xdr:rowOff>
    </xdr:from>
    <xdr:to>
      <xdr:col>14</xdr:col>
      <xdr:colOff>79375</xdr:colOff>
      <xdr:row>58</xdr:row>
      <xdr:rowOff>143980</xdr:rowOff>
    </xdr:to>
    <xdr:sp macro="" textlink="">
      <xdr:nvSpPr>
        <xdr:cNvPr id="367" name="円/楕円 366"/>
        <xdr:cNvSpPr/>
      </xdr:nvSpPr>
      <xdr:spPr>
        <a:xfrm>
          <a:off x="9588500" y="998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135107</xdr:rowOff>
    </xdr:from>
    <xdr:ext cx="534377" cy="259045"/>
    <xdr:sp macro="" textlink="">
      <xdr:nvSpPr>
        <xdr:cNvPr id="368" name="テキスト ボックス 367"/>
        <xdr:cNvSpPr txBox="1"/>
      </xdr:nvSpPr>
      <xdr:spPr>
        <a:xfrm>
          <a:off x="9372111" y="1007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32,210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38787</xdr:rowOff>
    </xdr:from>
    <xdr:to>
      <xdr:col>12</xdr:col>
      <xdr:colOff>561975</xdr:colOff>
      <xdr:row>58</xdr:row>
      <xdr:rowOff>140387</xdr:rowOff>
    </xdr:to>
    <xdr:sp macro="" textlink="">
      <xdr:nvSpPr>
        <xdr:cNvPr id="369" name="円/楕円 368"/>
        <xdr:cNvSpPr/>
      </xdr:nvSpPr>
      <xdr:spPr>
        <a:xfrm>
          <a:off x="8699500" y="998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131514</xdr:rowOff>
    </xdr:from>
    <xdr:ext cx="534377" cy="259045"/>
    <xdr:sp macro="" textlink="">
      <xdr:nvSpPr>
        <xdr:cNvPr id="370" name="テキスト ボックス 369"/>
        <xdr:cNvSpPr txBox="1"/>
      </xdr:nvSpPr>
      <xdr:spPr>
        <a:xfrm>
          <a:off x="8483111" y="10075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33,153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39774</xdr:rowOff>
    </xdr:from>
    <xdr:to>
      <xdr:col>11</xdr:col>
      <xdr:colOff>358775</xdr:colOff>
      <xdr:row>58</xdr:row>
      <xdr:rowOff>141374</xdr:rowOff>
    </xdr:to>
    <xdr:sp macro="" textlink="">
      <xdr:nvSpPr>
        <xdr:cNvPr id="371" name="円/楕円 370"/>
        <xdr:cNvSpPr/>
      </xdr:nvSpPr>
      <xdr:spPr>
        <a:xfrm>
          <a:off x="7810500" y="998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132501</xdr:rowOff>
    </xdr:from>
    <xdr:ext cx="534377" cy="259045"/>
    <xdr:sp macro="" textlink="">
      <xdr:nvSpPr>
        <xdr:cNvPr id="372" name="テキスト ボックス 371"/>
        <xdr:cNvSpPr txBox="1"/>
      </xdr:nvSpPr>
      <xdr:spPr>
        <a:xfrm>
          <a:off x="7594111" y="1007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32,894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67838</xdr:rowOff>
    </xdr:from>
    <xdr:to>
      <xdr:col>10</xdr:col>
      <xdr:colOff>155575</xdr:colOff>
      <xdr:row>58</xdr:row>
      <xdr:rowOff>169438</xdr:rowOff>
    </xdr:to>
    <xdr:sp macro="" textlink="">
      <xdr:nvSpPr>
        <xdr:cNvPr id="373" name="円/楕円 372"/>
        <xdr:cNvSpPr/>
      </xdr:nvSpPr>
      <xdr:spPr>
        <a:xfrm>
          <a:off x="6921500" y="1001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160565</xdr:rowOff>
    </xdr:from>
    <xdr:ext cx="534377" cy="259045"/>
    <xdr:sp macro="" textlink="">
      <xdr:nvSpPr>
        <xdr:cNvPr id="374" name="テキスト ボックス 373"/>
        <xdr:cNvSpPr txBox="1"/>
      </xdr:nvSpPr>
      <xdr:spPr>
        <a:xfrm>
          <a:off x="6705111" y="1010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25,528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5" name="直線コネクタ 384"/>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6" name="テキスト ボックス 385"/>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8" name="テキスト ボックス 38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89" name="直線コネクタ 388"/>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0" name="テキスト ボックス 389"/>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120275</xdr:rowOff>
    </xdr:from>
    <xdr:to>
      <xdr:col>15</xdr:col>
      <xdr:colOff>180340</xdr:colOff>
      <xdr:row>78</xdr:row>
      <xdr:rowOff>25400</xdr:rowOff>
    </xdr:to>
    <xdr:cxnSp macro="">
      <xdr:nvCxnSpPr>
        <xdr:cNvPr id="394" name="直線コネクタ 393"/>
        <xdr:cNvCxnSpPr/>
      </xdr:nvCxnSpPr>
      <xdr:spPr>
        <a:xfrm flipV="1">
          <a:off x="10475595" y="12121775"/>
          <a:ext cx="1270" cy="1276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5"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6" name="直線コネクタ 395"/>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66952</xdr:rowOff>
    </xdr:from>
    <xdr:ext cx="599010" cy="259045"/>
    <xdr:sp macro="" textlink="">
      <xdr:nvSpPr>
        <xdr:cNvPr id="397" name="普通建設事業費 （ うち新規整備　）最大値テキスト"/>
        <xdr:cNvSpPr txBox="1"/>
      </xdr:nvSpPr>
      <xdr:spPr>
        <a:xfrm>
          <a:off x="10528300" y="1189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223,399</a:t>
          </a:r>
          <a:endParaRPr kumimoji="1" lang="ja-JP" altLang="en-US" sz="1000" b="1">
            <a:latin typeface="ＭＳ Ｐゴシック"/>
          </a:endParaRPr>
        </a:p>
      </xdr:txBody>
    </xdr:sp>
    <xdr:clientData/>
  </xdr:oneCellAnchor>
  <xdr:twoCellAnchor>
    <xdr:from>
      <xdr:col>15</xdr:col>
      <xdr:colOff>92075</xdr:colOff>
      <xdr:row>70</xdr:row>
      <xdr:rowOff>120275</xdr:rowOff>
    </xdr:from>
    <xdr:to>
      <xdr:col>15</xdr:col>
      <xdr:colOff>269875</xdr:colOff>
      <xdr:row>70</xdr:row>
      <xdr:rowOff>120275</xdr:rowOff>
    </xdr:to>
    <xdr:cxnSp macro="">
      <xdr:nvCxnSpPr>
        <xdr:cNvPr id="398" name="直線コネクタ 397"/>
        <xdr:cNvCxnSpPr/>
      </xdr:nvCxnSpPr>
      <xdr:spPr>
        <a:xfrm>
          <a:off x="10388600" y="1212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14456</xdr:rowOff>
    </xdr:from>
    <xdr:to>
      <xdr:col>15</xdr:col>
      <xdr:colOff>180975</xdr:colOff>
      <xdr:row>78</xdr:row>
      <xdr:rowOff>16039</xdr:rowOff>
    </xdr:to>
    <xdr:cxnSp macro="">
      <xdr:nvCxnSpPr>
        <xdr:cNvPr id="399" name="直線コネクタ 398"/>
        <xdr:cNvCxnSpPr/>
      </xdr:nvCxnSpPr>
      <xdr:spPr>
        <a:xfrm>
          <a:off x="9639300" y="13387556"/>
          <a:ext cx="838200" cy="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91448</xdr:rowOff>
    </xdr:from>
    <xdr:ext cx="534377" cy="259045"/>
    <xdr:sp macro="" textlink="">
      <xdr:nvSpPr>
        <xdr:cNvPr id="400" name="普通建設事業費 （ うち新規整備　）平均値テキスト"/>
        <xdr:cNvSpPr txBox="1"/>
      </xdr:nvSpPr>
      <xdr:spPr>
        <a:xfrm>
          <a:off x="10528300" y="13121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68571</xdr:rowOff>
    </xdr:from>
    <xdr:to>
      <xdr:col>15</xdr:col>
      <xdr:colOff>231775</xdr:colOff>
      <xdr:row>77</xdr:row>
      <xdr:rowOff>170171</xdr:rowOff>
    </xdr:to>
    <xdr:sp macro="" textlink="">
      <xdr:nvSpPr>
        <xdr:cNvPr id="401" name="フローチャート : 判断 400"/>
        <xdr:cNvSpPr/>
      </xdr:nvSpPr>
      <xdr:spPr>
        <a:xfrm>
          <a:off x="104267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2471</xdr:rowOff>
    </xdr:from>
    <xdr:to>
      <xdr:col>14</xdr:col>
      <xdr:colOff>28575</xdr:colOff>
      <xdr:row>78</xdr:row>
      <xdr:rowOff>14456</xdr:rowOff>
    </xdr:to>
    <xdr:cxnSp macro="">
      <xdr:nvCxnSpPr>
        <xdr:cNvPr id="402" name="直線コネクタ 401"/>
        <xdr:cNvCxnSpPr/>
      </xdr:nvCxnSpPr>
      <xdr:spPr>
        <a:xfrm>
          <a:off x="8750300" y="13375571"/>
          <a:ext cx="889000" cy="11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33682</xdr:rowOff>
    </xdr:from>
    <xdr:to>
      <xdr:col>14</xdr:col>
      <xdr:colOff>79375</xdr:colOff>
      <xdr:row>77</xdr:row>
      <xdr:rowOff>135282</xdr:rowOff>
    </xdr:to>
    <xdr:sp macro="" textlink="">
      <xdr:nvSpPr>
        <xdr:cNvPr id="403" name="フローチャート : 判断 402"/>
        <xdr:cNvSpPr/>
      </xdr:nvSpPr>
      <xdr:spPr>
        <a:xfrm>
          <a:off x="95885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151809</xdr:rowOff>
    </xdr:from>
    <xdr:ext cx="534377" cy="259045"/>
    <xdr:sp macro="" textlink="">
      <xdr:nvSpPr>
        <xdr:cNvPr id="404" name="テキスト ボックス 403"/>
        <xdr:cNvSpPr txBox="1"/>
      </xdr:nvSpPr>
      <xdr:spPr>
        <a:xfrm>
          <a:off x="9372111" y="1301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19,662</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157308</xdr:rowOff>
    </xdr:from>
    <xdr:to>
      <xdr:col>12</xdr:col>
      <xdr:colOff>561975</xdr:colOff>
      <xdr:row>77</xdr:row>
      <xdr:rowOff>87458</xdr:rowOff>
    </xdr:to>
    <xdr:sp macro="" textlink="">
      <xdr:nvSpPr>
        <xdr:cNvPr id="405" name="フローチャート : 判断 404"/>
        <xdr:cNvSpPr/>
      </xdr:nvSpPr>
      <xdr:spPr>
        <a:xfrm>
          <a:off x="8699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103985</xdr:rowOff>
    </xdr:from>
    <xdr:ext cx="534377" cy="259045"/>
    <xdr:sp macro="" textlink="">
      <xdr:nvSpPr>
        <xdr:cNvPr id="406" name="テキスト ボックス 405"/>
        <xdr:cNvSpPr txBox="1"/>
      </xdr:nvSpPr>
      <xdr:spPr>
        <a:xfrm>
          <a:off x="8483111" y="12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136689</xdr:rowOff>
    </xdr:from>
    <xdr:to>
      <xdr:col>15</xdr:col>
      <xdr:colOff>231775</xdr:colOff>
      <xdr:row>78</xdr:row>
      <xdr:rowOff>66839</xdr:rowOff>
    </xdr:to>
    <xdr:sp macro="" textlink="">
      <xdr:nvSpPr>
        <xdr:cNvPr id="412" name="円/楕円 411"/>
        <xdr:cNvSpPr/>
      </xdr:nvSpPr>
      <xdr:spPr>
        <a:xfrm>
          <a:off x="10426700" y="1333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51616</xdr:rowOff>
    </xdr:from>
    <xdr:ext cx="469744" cy="259045"/>
    <xdr:sp macro="" textlink="">
      <xdr:nvSpPr>
        <xdr:cNvPr id="413" name="普通建設事業費 （ うち新規整備　）該当値テキスト"/>
        <xdr:cNvSpPr txBox="1"/>
      </xdr:nvSpPr>
      <xdr:spPr>
        <a:xfrm>
          <a:off x="10528300" y="1325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135106</xdr:rowOff>
    </xdr:from>
    <xdr:to>
      <xdr:col>14</xdr:col>
      <xdr:colOff>79375</xdr:colOff>
      <xdr:row>78</xdr:row>
      <xdr:rowOff>65256</xdr:rowOff>
    </xdr:to>
    <xdr:sp macro="" textlink="">
      <xdr:nvSpPr>
        <xdr:cNvPr id="414" name="円/楕円 413"/>
        <xdr:cNvSpPr/>
      </xdr:nvSpPr>
      <xdr:spPr>
        <a:xfrm>
          <a:off x="9588500" y="1333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56383</xdr:rowOff>
    </xdr:from>
    <xdr:ext cx="469744" cy="259045"/>
    <xdr:sp macro="" textlink="">
      <xdr:nvSpPr>
        <xdr:cNvPr id="415" name="テキスト ボックス 414"/>
        <xdr:cNvSpPr txBox="1"/>
      </xdr:nvSpPr>
      <xdr:spPr>
        <a:xfrm>
          <a:off x="9404427" y="1342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1,915</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123121</xdr:rowOff>
    </xdr:from>
    <xdr:to>
      <xdr:col>12</xdr:col>
      <xdr:colOff>561975</xdr:colOff>
      <xdr:row>78</xdr:row>
      <xdr:rowOff>53271</xdr:rowOff>
    </xdr:to>
    <xdr:sp macro="" textlink="">
      <xdr:nvSpPr>
        <xdr:cNvPr id="416" name="円/楕円 415"/>
        <xdr:cNvSpPr/>
      </xdr:nvSpPr>
      <xdr:spPr>
        <a:xfrm>
          <a:off x="8699500" y="1332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44398</xdr:rowOff>
    </xdr:from>
    <xdr:ext cx="469744" cy="259045"/>
    <xdr:sp macro="" textlink="">
      <xdr:nvSpPr>
        <xdr:cNvPr id="417" name="テキスト ボックス 416"/>
        <xdr:cNvSpPr txBox="1"/>
      </xdr:nvSpPr>
      <xdr:spPr>
        <a:xfrm>
          <a:off x="8515427" y="13417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8" name="正方形/長方形 41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9" name="正方形/長方形 41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0" name="正方形/長方形 41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1" name="正方形/長方形 42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2" name="正方形/長方形 42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3" name="正方形/長方形 42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4" name="正方形/長方形 42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24,529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5" name="正方形/長方形 42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6" name="テキスト ボックス 42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7" name="直線コネクタ 42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8" name="直線コネクタ 42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9" name="テキスト ボックス 42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0" name="直線コネクタ 42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1" name="テキスト ボックス 43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2" name="直線コネクタ 43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3" name="テキスト ボックス 43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4" name="直線コネクタ 43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5" name="テキスト ボックス 43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6" name="直線コネクタ 43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37" name="テキスト ボックス 43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8" name="直線コネクタ 43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9" name="テキスト ボックス 43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158655</xdr:rowOff>
    </xdr:from>
    <xdr:to>
      <xdr:col>15</xdr:col>
      <xdr:colOff>180340</xdr:colOff>
      <xdr:row>99</xdr:row>
      <xdr:rowOff>34925</xdr:rowOff>
    </xdr:to>
    <xdr:cxnSp macro="">
      <xdr:nvCxnSpPr>
        <xdr:cNvPr id="441" name="直線コネクタ 440"/>
        <xdr:cNvCxnSpPr/>
      </xdr:nvCxnSpPr>
      <xdr:spPr>
        <a:xfrm flipV="1">
          <a:off x="10475595" y="15589155"/>
          <a:ext cx="1270" cy="1419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38752</xdr:rowOff>
    </xdr:from>
    <xdr:ext cx="378565" cy="259045"/>
    <xdr:sp macro="" textlink="">
      <xdr:nvSpPr>
        <xdr:cNvPr id="442" name="普通建設事業費 （ うち更新整備　）最小値テキスト"/>
        <xdr:cNvSpPr txBox="1"/>
      </xdr:nvSpPr>
      <xdr:spPr>
        <a:xfrm>
          <a:off x="10528300" y="17012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500</a:t>
          </a:r>
          <a:endParaRPr kumimoji="1" lang="ja-JP" altLang="en-US" sz="1000" b="1">
            <a:latin typeface="ＭＳ Ｐゴシック"/>
          </a:endParaRPr>
        </a:p>
      </xdr:txBody>
    </xdr:sp>
    <xdr:clientData/>
  </xdr:oneCellAnchor>
  <xdr:twoCellAnchor>
    <xdr:from>
      <xdr:col>15</xdr:col>
      <xdr:colOff>92075</xdr:colOff>
      <xdr:row>99</xdr:row>
      <xdr:rowOff>34925</xdr:rowOff>
    </xdr:from>
    <xdr:to>
      <xdr:col>15</xdr:col>
      <xdr:colOff>269875</xdr:colOff>
      <xdr:row>99</xdr:row>
      <xdr:rowOff>34925</xdr:rowOff>
    </xdr:to>
    <xdr:cxnSp macro="">
      <xdr:nvCxnSpPr>
        <xdr:cNvPr id="443" name="直線コネクタ 442"/>
        <xdr:cNvCxnSpPr/>
      </xdr:nvCxnSpPr>
      <xdr:spPr>
        <a:xfrm>
          <a:off x="10388600" y="17008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105332</xdr:rowOff>
    </xdr:from>
    <xdr:ext cx="534377" cy="259045"/>
    <xdr:sp macro="" textlink="">
      <xdr:nvSpPr>
        <xdr:cNvPr id="444" name="普通建設事業費 （ うち更新整備　）最大値テキスト"/>
        <xdr:cNvSpPr txBox="1"/>
      </xdr:nvSpPr>
      <xdr:spPr>
        <a:xfrm>
          <a:off x="10528300" y="1536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75,005</a:t>
          </a:r>
          <a:endParaRPr kumimoji="1" lang="ja-JP" altLang="en-US" sz="1000" b="1">
            <a:latin typeface="ＭＳ Ｐゴシック"/>
          </a:endParaRPr>
        </a:p>
      </xdr:txBody>
    </xdr:sp>
    <xdr:clientData/>
  </xdr:oneCellAnchor>
  <xdr:twoCellAnchor>
    <xdr:from>
      <xdr:col>15</xdr:col>
      <xdr:colOff>92075</xdr:colOff>
      <xdr:row>90</xdr:row>
      <xdr:rowOff>158655</xdr:rowOff>
    </xdr:from>
    <xdr:to>
      <xdr:col>15</xdr:col>
      <xdr:colOff>269875</xdr:colOff>
      <xdr:row>90</xdr:row>
      <xdr:rowOff>158655</xdr:rowOff>
    </xdr:to>
    <xdr:cxnSp macro="">
      <xdr:nvCxnSpPr>
        <xdr:cNvPr id="445" name="直線コネクタ 444"/>
        <xdr:cNvCxnSpPr/>
      </xdr:nvCxnSpPr>
      <xdr:spPr>
        <a:xfrm>
          <a:off x="10388600" y="1558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135243</xdr:rowOff>
    </xdr:from>
    <xdr:to>
      <xdr:col>15</xdr:col>
      <xdr:colOff>180975</xdr:colOff>
      <xdr:row>98</xdr:row>
      <xdr:rowOff>24352</xdr:rowOff>
    </xdr:to>
    <xdr:cxnSp macro="">
      <xdr:nvCxnSpPr>
        <xdr:cNvPr id="446" name="直線コネクタ 445"/>
        <xdr:cNvCxnSpPr/>
      </xdr:nvCxnSpPr>
      <xdr:spPr>
        <a:xfrm>
          <a:off x="9639300" y="16765893"/>
          <a:ext cx="838200" cy="6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100309</xdr:rowOff>
    </xdr:from>
    <xdr:ext cx="534377" cy="259045"/>
    <xdr:sp macro="" textlink="">
      <xdr:nvSpPr>
        <xdr:cNvPr id="447" name="普通建設事業費 （ うち更新整備　）平均値テキスト"/>
        <xdr:cNvSpPr txBox="1"/>
      </xdr:nvSpPr>
      <xdr:spPr>
        <a:xfrm>
          <a:off x="10528300" y="16388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22,602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77432</xdr:rowOff>
    </xdr:from>
    <xdr:to>
      <xdr:col>15</xdr:col>
      <xdr:colOff>231775</xdr:colOff>
      <xdr:row>97</xdr:row>
      <xdr:rowOff>7582</xdr:rowOff>
    </xdr:to>
    <xdr:sp macro="" textlink="">
      <xdr:nvSpPr>
        <xdr:cNvPr id="448" name="フローチャート : 判断 447"/>
        <xdr:cNvSpPr/>
      </xdr:nvSpPr>
      <xdr:spPr>
        <a:xfrm>
          <a:off x="104267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67653</xdr:rowOff>
    </xdr:from>
    <xdr:to>
      <xdr:col>14</xdr:col>
      <xdr:colOff>28575</xdr:colOff>
      <xdr:row>97</xdr:row>
      <xdr:rowOff>135243</xdr:rowOff>
    </xdr:to>
    <xdr:cxnSp macro="">
      <xdr:nvCxnSpPr>
        <xdr:cNvPr id="449" name="直線コネクタ 448"/>
        <xdr:cNvCxnSpPr/>
      </xdr:nvCxnSpPr>
      <xdr:spPr>
        <a:xfrm>
          <a:off x="8750300" y="16698303"/>
          <a:ext cx="889000" cy="67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1612</xdr:rowOff>
    </xdr:from>
    <xdr:to>
      <xdr:col>14</xdr:col>
      <xdr:colOff>79375</xdr:colOff>
      <xdr:row>97</xdr:row>
      <xdr:rowOff>103212</xdr:rowOff>
    </xdr:to>
    <xdr:sp macro="" textlink="">
      <xdr:nvSpPr>
        <xdr:cNvPr id="450" name="フローチャート : 判断 449"/>
        <xdr:cNvSpPr/>
      </xdr:nvSpPr>
      <xdr:spPr>
        <a:xfrm>
          <a:off x="9588500" y="166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119739</xdr:rowOff>
    </xdr:from>
    <xdr:ext cx="534377" cy="259045"/>
    <xdr:sp macro="" textlink="">
      <xdr:nvSpPr>
        <xdr:cNvPr id="451" name="テキスト ボックス 450"/>
        <xdr:cNvSpPr txBox="1"/>
      </xdr:nvSpPr>
      <xdr:spPr>
        <a:xfrm>
          <a:off x="9372111" y="1640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17,582</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16814</xdr:rowOff>
    </xdr:from>
    <xdr:to>
      <xdr:col>12</xdr:col>
      <xdr:colOff>561975</xdr:colOff>
      <xdr:row>96</xdr:row>
      <xdr:rowOff>118414</xdr:rowOff>
    </xdr:to>
    <xdr:sp macro="" textlink="">
      <xdr:nvSpPr>
        <xdr:cNvPr id="452" name="フローチャート : 判断 451"/>
        <xdr:cNvSpPr/>
      </xdr:nvSpPr>
      <xdr:spPr>
        <a:xfrm>
          <a:off x="8699500" y="1647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134941</xdr:rowOff>
    </xdr:from>
    <xdr:ext cx="534377" cy="259045"/>
    <xdr:sp macro="" textlink="">
      <xdr:nvSpPr>
        <xdr:cNvPr id="453" name="テキスト ボックス 452"/>
        <xdr:cNvSpPr txBox="1"/>
      </xdr:nvSpPr>
      <xdr:spPr>
        <a:xfrm>
          <a:off x="8483111" y="1625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4" name="テキスト ボックス 45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5" name="テキスト ボックス 45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6" name="テキスト ボックス 45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7" name="テキスト ボックス 45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8" name="テキスト ボックス 45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145002</xdr:rowOff>
    </xdr:from>
    <xdr:to>
      <xdr:col>15</xdr:col>
      <xdr:colOff>231775</xdr:colOff>
      <xdr:row>98</xdr:row>
      <xdr:rowOff>75152</xdr:rowOff>
    </xdr:to>
    <xdr:sp macro="" textlink="">
      <xdr:nvSpPr>
        <xdr:cNvPr id="459" name="円/楕円 458"/>
        <xdr:cNvSpPr/>
      </xdr:nvSpPr>
      <xdr:spPr>
        <a:xfrm>
          <a:off x="10426700" y="1677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123429</xdr:rowOff>
    </xdr:from>
    <xdr:ext cx="534377" cy="259045"/>
    <xdr:sp macro="" textlink="">
      <xdr:nvSpPr>
        <xdr:cNvPr id="460" name="普通建設事業費 （ うち更新整備　）該当値テキスト"/>
        <xdr:cNvSpPr txBox="1"/>
      </xdr:nvSpPr>
      <xdr:spPr>
        <a:xfrm>
          <a:off x="10528300" y="1675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10,055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84443</xdr:rowOff>
    </xdr:from>
    <xdr:to>
      <xdr:col>14</xdr:col>
      <xdr:colOff>79375</xdr:colOff>
      <xdr:row>98</xdr:row>
      <xdr:rowOff>14593</xdr:rowOff>
    </xdr:to>
    <xdr:sp macro="" textlink="">
      <xdr:nvSpPr>
        <xdr:cNvPr id="461" name="円/楕円 460"/>
        <xdr:cNvSpPr/>
      </xdr:nvSpPr>
      <xdr:spPr>
        <a:xfrm>
          <a:off x="9588500" y="1671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5720</xdr:rowOff>
    </xdr:from>
    <xdr:ext cx="534377" cy="259045"/>
    <xdr:sp macro="" textlink="">
      <xdr:nvSpPr>
        <xdr:cNvPr id="462" name="テキスト ボックス 461"/>
        <xdr:cNvSpPr txBox="1"/>
      </xdr:nvSpPr>
      <xdr:spPr>
        <a:xfrm>
          <a:off x="9372111" y="1680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13,234</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16853</xdr:rowOff>
    </xdr:from>
    <xdr:to>
      <xdr:col>12</xdr:col>
      <xdr:colOff>561975</xdr:colOff>
      <xdr:row>97</xdr:row>
      <xdr:rowOff>118453</xdr:rowOff>
    </xdr:to>
    <xdr:sp macro="" textlink="">
      <xdr:nvSpPr>
        <xdr:cNvPr id="463" name="円/楕円 462"/>
        <xdr:cNvSpPr/>
      </xdr:nvSpPr>
      <xdr:spPr>
        <a:xfrm>
          <a:off x="8699500" y="1664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109580</xdr:rowOff>
    </xdr:from>
    <xdr:ext cx="534377" cy="259045"/>
    <xdr:sp macro="" textlink="">
      <xdr:nvSpPr>
        <xdr:cNvPr id="464" name="テキスト ボックス 463"/>
        <xdr:cNvSpPr txBox="1"/>
      </xdr:nvSpPr>
      <xdr:spPr>
        <a:xfrm>
          <a:off x="8483111" y="1674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16,782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5" name="直線コネクタ 47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6" name="テキスト ボックス 47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7" name="直線コネクタ 47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8" name="テキスト ボックス 47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9" name="直線コネクタ 47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0" name="テキスト ボックス 47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1" name="直線コネクタ 48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2" name="テキスト ボックス 48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4" name="テキスト ボックス 48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55621</xdr:rowOff>
    </xdr:from>
    <xdr:to>
      <xdr:col>23</xdr:col>
      <xdr:colOff>516889</xdr:colOff>
      <xdr:row>38</xdr:row>
      <xdr:rowOff>139700</xdr:rowOff>
    </xdr:to>
    <xdr:cxnSp macro="">
      <xdr:nvCxnSpPr>
        <xdr:cNvPr id="486" name="直線コネクタ 485"/>
        <xdr:cNvCxnSpPr/>
      </xdr:nvCxnSpPr>
      <xdr:spPr>
        <a:xfrm flipV="1">
          <a:off x="16317595" y="5370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3446</xdr:rowOff>
    </xdr:from>
    <xdr:ext cx="249299" cy="259045"/>
    <xdr:sp macro="" textlink="">
      <xdr:nvSpPr>
        <xdr:cNvPr id="487" name="災害復旧事業費最小値テキスト"/>
        <xdr:cNvSpPr txBox="1"/>
      </xdr:nvSpPr>
      <xdr:spPr>
        <a:xfrm>
          <a:off x="16370300" y="6689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8" name="直線コネクタ 48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2298</xdr:rowOff>
    </xdr:from>
    <xdr:ext cx="534377" cy="259045"/>
    <xdr:sp macro="" textlink="">
      <xdr:nvSpPr>
        <xdr:cNvPr id="489" name="災害復旧事業費最大値テキスト"/>
        <xdr:cNvSpPr txBox="1"/>
      </xdr:nvSpPr>
      <xdr:spPr>
        <a:xfrm>
          <a:off x="16370300" y="514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31</xdr:row>
      <xdr:rowOff>55621</xdr:rowOff>
    </xdr:from>
    <xdr:to>
      <xdr:col>23</xdr:col>
      <xdr:colOff>606425</xdr:colOff>
      <xdr:row>31</xdr:row>
      <xdr:rowOff>55621</xdr:rowOff>
    </xdr:to>
    <xdr:cxnSp macro="">
      <xdr:nvCxnSpPr>
        <xdr:cNvPr id="490" name="直線コネクタ 489"/>
        <xdr:cNvCxnSpPr/>
      </xdr:nvCxnSpPr>
      <xdr:spPr>
        <a:xfrm>
          <a:off x="16230600" y="537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91" name="直線コネクタ 490"/>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92346</xdr:rowOff>
    </xdr:from>
    <xdr:ext cx="378565" cy="259045"/>
    <xdr:sp macro="" textlink="">
      <xdr:nvSpPr>
        <xdr:cNvPr id="492" name="災害復旧事業費平均値テキスト"/>
        <xdr:cNvSpPr txBox="1"/>
      </xdr:nvSpPr>
      <xdr:spPr>
        <a:xfrm>
          <a:off x="16370300" y="6435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69469</xdr:rowOff>
    </xdr:from>
    <xdr:to>
      <xdr:col>23</xdr:col>
      <xdr:colOff>568325</xdr:colOff>
      <xdr:row>38</xdr:row>
      <xdr:rowOff>171069</xdr:rowOff>
    </xdr:to>
    <xdr:sp macro="" textlink="">
      <xdr:nvSpPr>
        <xdr:cNvPr id="493" name="フローチャート : 判断 492"/>
        <xdr:cNvSpPr/>
      </xdr:nvSpPr>
      <xdr:spPr>
        <a:xfrm>
          <a:off x="162687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494" name="直線コネクタ 493"/>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69012</xdr:rowOff>
    </xdr:from>
    <xdr:to>
      <xdr:col>22</xdr:col>
      <xdr:colOff>415925</xdr:colOff>
      <xdr:row>38</xdr:row>
      <xdr:rowOff>170612</xdr:rowOff>
    </xdr:to>
    <xdr:sp macro="" textlink="">
      <xdr:nvSpPr>
        <xdr:cNvPr id="495" name="フローチャート : 判断 494"/>
        <xdr:cNvSpPr/>
      </xdr:nvSpPr>
      <xdr:spPr>
        <a:xfrm>
          <a:off x="15430500" y="658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15689</xdr:rowOff>
    </xdr:from>
    <xdr:ext cx="378565" cy="259045"/>
    <xdr:sp macro="" textlink="">
      <xdr:nvSpPr>
        <xdr:cNvPr id="496" name="テキスト ボックス 495"/>
        <xdr:cNvSpPr txBox="1"/>
      </xdr:nvSpPr>
      <xdr:spPr>
        <a:xfrm>
          <a:off x="15292017" y="6359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139700</xdr:rowOff>
    </xdr:from>
    <xdr:to>
      <xdr:col>21</xdr:col>
      <xdr:colOff>161925</xdr:colOff>
      <xdr:row>38</xdr:row>
      <xdr:rowOff>139700</xdr:rowOff>
    </xdr:to>
    <xdr:cxnSp macro="">
      <xdr:nvCxnSpPr>
        <xdr:cNvPr id="497" name="直線コネクタ 496"/>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82545</xdr:rowOff>
    </xdr:from>
    <xdr:to>
      <xdr:col>21</xdr:col>
      <xdr:colOff>212725</xdr:colOff>
      <xdr:row>38</xdr:row>
      <xdr:rowOff>12695</xdr:rowOff>
    </xdr:to>
    <xdr:sp macro="" textlink="">
      <xdr:nvSpPr>
        <xdr:cNvPr id="498" name="フローチャート : 判断 497"/>
        <xdr:cNvSpPr/>
      </xdr:nvSpPr>
      <xdr:spPr>
        <a:xfrm>
          <a:off x="14541500" y="642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29222</xdr:rowOff>
    </xdr:from>
    <xdr:ext cx="469744" cy="259045"/>
    <xdr:sp macro="" textlink="">
      <xdr:nvSpPr>
        <xdr:cNvPr id="499" name="テキスト ボックス 498"/>
        <xdr:cNvSpPr txBox="1"/>
      </xdr:nvSpPr>
      <xdr:spPr>
        <a:xfrm>
          <a:off x="14357427" y="620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139700</xdr:rowOff>
    </xdr:from>
    <xdr:to>
      <xdr:col>19</xdr:col>
      <xdr:colOff>644525</xdr:colOff>
      <xdr:row>38</xdr:row>
      <xdr:rowOff>139700</xdr:rowOff>
    </xdr:to>
    <xdr:cxnSp macro="">
      <xdr:nvCxnSpPr>
        <xdr:cNvPr id="500" name="直線コネクタ 499"/>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69332</xdr:rowOff>
    </xdr:from>
    <xdr:to>
      <xdr:col>20</xdr:col>
      <xdr:colOff>9525</xdr:colOff>
      <xdr:row>37</xdr:row>
      <xdr:rowOff>170932</xdr:rowOff>
    </xdr:to>
    <xdr:sp macro="" textlink="">
      <xdr:nvSpPr>
        <xdr:cNvPr id="501" name="フローチャート : 判断 500"/>
        <xdr:cNvSpPr/>
      </xdr:nvSpPr>
      <xdr:spPr>
        <a:xfrm>
          <a:off x="13652500" y="641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16009</xdr:rowOff>
    </xdr:from>
    <xdr:ext cx="469744" cy="259045"/>
    <xdr:sp macro="" textlink="">
      <xdr:nvSpPr>
        <xdr:cNvPr id="502" name="テキスト ボックス 501"/>
        <xdr:cNvSpPr txBox="1"/>
      </xdr:nvSpPr>
      <xdr:spPr>
        <a:xfrm>
          <a:off x="13468427" y="618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40254</xdr:rowOff>
    </xdr:from>
    <xdr:to>
      <xdr:col>18</xdr:col>
      <xdr:colOff>492125</xdr:colOff>
      <xdr:row>37</xdr:row>
      <xdr:rowOff>141854</xdr:rowOff>
    </xdr:to>
    <xdr:sp macro="" textlink="">
      <xdr:nvSpPr>
        <xdr:cNvPr id="503" name="フローチャート : 判断 502"/>
        <xdr:cNvSpPr/>
      </xdr:nvSpPr>
      <xdr:spPr>
        <a:xfrm>
          <a:off x="12763500" y="638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158381</xdr:rowOff>
    </xdr:from>
    <xdr:ext cx="469744" cy="259045"/>
    <xdr:sp macro="" textlink="">
      <xdr:nvSpPr>
        <xdr:cNvPr id="504" name="テキスト ボックス 503"/>
        <xdr:cNvSpPr txBox="1"/>
      </xdr:nvSpPr>
      <xdr:spPr>
        <a:xfrm>
          <a:off x="12579427" y="615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10" name="円/楕円 509"/>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47896</xdr:rowOff>
    </xdr:from>
    <xdr:ext cx="249299" cy="259045"/>
    <xdr:sp macro="" textlink="">
      <xdr:nvSpPr>
        <xdr:cNvPr id="511" name="災害復旧事業費該当値テキスト"/>
        <xdr:cNvSpPr txBox="1"/>
      </xdr:nvSpPr>
      <xdr:spPr>
        <a:xfrm>
          <a:off x="16370300" y="6562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12" name="円/楕円 511"/>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3" name="テキスト ボックス 512"/>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14" name="円/楕円 513"/>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15" name="テキスト ボックス 514"/>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16" name="円/楕円 515"/>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17" name="テキスト ボックス 516"/>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88900</xdr:rowOff>
    </xdr:from>
    <xdr:to>
      <xdr:col>18</xdr:col>
      <xdr:colOff>492125</xdr:colOff>
      <xdr:row>39</xdr:row>
      <xdr:rowOff>19050</xdr:rowOff>
    </xdr:to>
    <xdr:sp macro="" textlink="">
      <xdr:nvSpPr>
        <xdr:cNvPr id="518" name="円/楕円 517"/>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10177</xdr:rowOff>
    </xdr:from>
    <xdr:ext cx="249299" cy="259045"/>
    <xdr:sp macro="" textlink="">
      <xdr:nvSpPr>
        <xdr:cNvPr id="519" name="テキスト ボックス 518"/>
        <xdr:cNvSpPr txBox="1"/>
      </xdr:nvSpPr>
      <xdr:spPr>
        <a:xfrm>
          <a:off x="1268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0" name="直線コネクタ 52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1" name="テキスト ボックス 53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2" name="直線コネクタ 53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3" name="テキスト ボックス 53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5" name="直線コネクタ 53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7" name="直線コネクタ 53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9" name="直線コネクタ 53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0" name="直線コネクタ 53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2" name="フローチャート : 判断 54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3" name="直線コネクタ 54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4" name="フローチャート : 判断 54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5" name="テキスト ボックス 54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6" name="直線コネクタ 54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7" name="フローチャート : 判断 54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8" name="テキスト ボックス 54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9" name="直線コネクタ 54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0" name="フローチャート : 判断 54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1" name="テキスト ボックス 55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2" name="フローチャート : 判断 55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3" name="テキスト ボックス 55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4" name="テキスト ボックス 55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5" name="テキスト ボックス 55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6" name="テキスト ボックス 55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7" name="テキスト ボックス 55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8" name="テキスト ボックス 55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9" name="円/楕円 55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1" name="円/楕円 56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2" name="テキスト ボックス 56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3" name="円/楕円 56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4" name="テキスト ボックス 56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5" name="円/楕円 56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6" name="テキスト ボックス 56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7" name="円/楕円 56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8" name="テキスト ボックス 56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9" name="正方形/長方形 56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0" name="正方形/長方形 56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1" name="正方形/長方形 57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2" name="正方形/長方形 57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3" name="正方形/長方形 57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4" name="正方形/長方形 57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5" name="正方形/長方形 57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34,657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6" name="正方形/長方形 57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7" name="テキスト ボックス 57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8" name="直線コネクタ 57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139700</xdr:rowOff>
    </xdr:from>
    <xdr:to>
      <xdr:col>24</xdr:col>
      <xdr:colOff>644525</xdr:colOff>
      <xdr:row>79</xdr:row>
      <xdr:rowOff>139700</xdr:rowOff>
    </xdr:to>
    <xdr:cxnSp macro="">
      <xdr:nvCxnSpPr>
        <xdr:cNvPr id="579" name="直線コネクタ 578"/>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168927</xdr:rowOff>
    </xdr:from>
    <xdr:ext cx="248786" cy="259045"/>
    <xdr:sp macro="" textlink="">
      <xdr:nvSpPr>
        <xdr:cNvPr id="580" name="テキスト ボックス 579"/>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25400</xdr:rowOff>
    </xdr:from>
    <xdr:to>
      <xdr:col>24</xdr:col>
      <xdr:colOff>644525</xdr:colOff>
      <xdr:row>78</xdr:row>
      <xdr:rowOff>25400</xdr:rowOff>
    </xdr:to>
    <xdr:cxnSp macro="">
      <xdr:nvCxnSpPr>
        <xdr:cNvPr id="581" name="直線コネクタ 58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54627</xdr:rowOff>
    </xdr:from>
    <xdr:ext cx="531299" cy="259045"/>
    <xdr:sp macro="" textlink="">
      <xdr:nvSpPr>
        <xdr:cNvPr id="582" name="テキスト ボックス 581"/>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82550</xdr:rowOff>
    </xdr:from>
    <xdr:to>
      <xdr:col>24</xdr:col>
      <xdr:colOff>644525</xdr:colOff>
      <xdr:row>76</xdr:row>
      <xdr:rowOff>82550</xdr:rowOff>
    </xdr:to>
    <xdr:cxnSp macro="">
      <xdr:nvCxnSpPr>
        <xdr:cNvPr id="583" name="直線コネクタ 582"/>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111777</xdr:rowOff>
    </xdr:from>
    <xdr:ext cx="531299" cy="259045"/>
    <xdr:sp macro="" textlink="">
      <xdr:nvSpPr>
        <xdr:cNvPr id="584" name="テキスト ボックス 583"/>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5" name="直線コネクタ 58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6" name="テキスト ボックス 58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25400</xdr:rowOff>
    </xdr:from>
    <xdr:to>
      <xdr:col>24</xdr:col>
      <xdr:colOff>644525</xdr:colOff>
      <xdr:row>73</xdr:row>
      <xdr:rowOff>25400</xdr:rowOff>
    </xdr:to>
    <xdr:cxnSp macro="">
      <xdr:nvCxnSpPr>
        <xdr:cNvPr id="587" name="直線コネクタ 586"/>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54627</xdr:rowOff>
    </xdr:from>
    <xdr:ext cx="531299" cy="259045"/>
    <xdr:sp macro="" textlink="">
      <xdr:nvSpPr>
        <xdr:cNvPr id="588" name="テキスト ボックス 587"/>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89" name="直線コネクタ 588"/>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0" name="テキスト ボックス 589"/>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69</xdr:row>
      <xdr:rowOff>139700</xdr:rowOff>
    </xdr:from>
    <xdr:to>
      <xdr:col>24</xdr:col>
      <xdr:colOff>644525</xdr:colOff>
      <xdr:row>69</xdr:row>
      <xdr:rowOff>139700</xdr:rowOff>
    </xdr:to>
    <xdr:cxnSp macro="">
      <xdr:nvCxnSpPr>
        <xdr:cNvPr id="591" name="直線コネクタ 590"/>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68</xdr:row>
      <xdr:rowOff>168927</xdr:rowOff>
    </xdr:from>
    <xdr:ext cx="595419" cy="259045"/>
    <xdr:sp macro="" textlink="">
      <xdr:nvSpPr>
        <xdr:cNvPr id="592" name="テキスト ボックス 591"/>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153788</xdr:rowOff>
    </xdr:from>
    <xdr:to>
      <xdr:col>23</xdr:col>
      <xdr:colOff>516889</xdr:colOff>
      <xdr:row>79</xdr:row>
      <xdr:rowOff>11027</xdr:rowOff>
    </xdr:to>
    <xdr:cxnSp macro="">
      <xdr:nvCxnSpPr>
        <xdr:cNvPr id="596" name="直線コネクタ 595"/>
        <xdr:cNvCxnSpPr/>
      </xdr:nvCxnSpPr>
      <xdr:spPr>
        <a:xfrm flipV="1">
          <a:off x="16317595" y="12155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14854</xdr:rowOff>
    </xdr:from>
    <xdr:ext cx="469744" cy="259045"/>
    <xdr:sp macro="" textlink="">
      <xdr:nvSpPr>
        <xdr:cNvPr id="597" name="公債費最小値テキスト"/>
        <xdr:cNvSpPr txBox="1"/>
      </xdr:nvSpPr>
      <xdr:spPr>
        <a:xfrm>
          <a:off x="16370300" y="1355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79</xdr:row>
      <xdr:rowOff>11027</xdr:rowOff>
    </xdr:from>
    <xdr:to>
      <xdr:col>23</xdr:col>
      <xdr:colOff>606425</xdr:colOff>
      <xdr:row>79</xdr:row>
      <xdr:rowOff>11027</xdr:rowOff>
    </xdr:to>
    <xdr:cxnSp macro="">
      <xdr:nvCxnSpPr>
        <xdr:cNvPr id="598" name="直線コネクタ 597"/>
        <xdr:cNvCxnSpPr/>
      </xdr:nvCxnSpPr>
      <xdr:spPr>
        <a:xfrm>
          <a:off x="16230600" y="13555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100465</xdr:rowOff>
    </xdr:from>
    <xdr:ext cx="599010" cy="259045"/>
    <xdr:sp macro="" textlink="">
      <xdr:nvSpPr>
        <xdr:cNvPr id="599" name="公債費最大値テキスト"/>
        <xdr:cNvSpPr txBox="1"/>
      </xdr:nvSpPr>
      <xdr:spPr>
        <a:xfrm>
          <a:off x="16370300" y="11930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70</xdr:row>
      <xdr:rowOff>153788</xdr:rowOff>
    </xdr:from>
    <xdr:to>
      <xdr:col>23</xdr:col>
      <xdr:colOff>606425</xdr:colOff>
      <xdr:row>70</xdr:row>
      <xdr:rowOff>153788</xdr:rowOff>
    </xdr:to>
    <xdr:cxnSp macro="">
      <xdr:nvCxnSpPr>
        <xdr:cNvPr id="600" name="直線コネクタ 599"/>
        <xdr:cNvCxnSpPr/>
      </xdr:nvCxnSpPr>
      <xdr:spPr>
        <a:xfrm>
          <a:off x="16230600" y="12155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4998</xdr:rowOff>
    </xdr:from>
    <xdr:to>
      <xdr:col>23</xdr:col>
      <xdr:colOff>517525</xdr:colOff>
      <xdr:row>78</xdr:row>
      <xdr:rowOff>10198</xdr:rowOff>
    </xdr:to>
    <xdr:cxnSp macro="">
      <xdr:nvCxnSpPr>
        <xdr:cNvPr id="601" name="直線コネクタ 600"/>
        <xdr:cNvCxnSpPr/>
      </xdr:nvCxnSpPr>
      <xdr:spPr>
        <a:xfrm>
          <a:off x="15481300" y="13378098"/>
          <a:ext cx="838200" cy="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96832</xdr:rowOff>
    </xdr:from>
    <xdr:ext cx="534377" cy="259045"/>
    <xdr:sp macro="" textlink="">
      <xdr:nvSpPr>
        <xdr:cNvPr id="602" name="公債費平均値テキスト"/>
        <xdr:cNvSpPr txBox="1"/>
      </xdr:nvSpPr>
      <xdr:spPr>
        <a:xfrm>
          <a:off x="16370300" y="12955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37,046</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73955</xdr:rowOff>
    </xdr:from>
    <xdr:to>
      <xdr:col>23</xdr:col>
      <xdr:colOff>568325</xdr:colOff>
      <xdr:row>77</xdr:row>
      <xdr:rowOff>4105</xdr:rowOff>
    </xdr:to>
    <xdr:sp macro="" textlink="">
      <xdr:nvSpPr>
        <xdr:cNvPr id="603" name="フローチャート : 判断 602"/>
        <xdr:cNvSpPr/>
      </xdr:nvSpPr>
      <xdr:spPr>
        <a:xfrm>
          <a:off x="162687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4998</xdr:rowOff>
    </xdr:from>
    <xdr:to>
      <xdr:col>22</xdr:col>
      <xdr:colOff>365125</xdr:colOff>
      <xdr:row>78</xdr:row>
      <xdr:rowOff>10069</xdr:rowOff>
    </xdr:to>
    <xdr:cxnSp macro="">
      <xdr:nvCxnSpPr>
        <xdr:cNvPr id="604" name="直線コネクタ 603"/>
        <xdr:cNvCxnSpPr/>
      </xdr:nvCxnSpPr>
      <xdr:spPr>
        <a:xfrm flipV="1">
          <a:off x="14592300" y="13378098"/>
          <a:ext cx="889000" cy="5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103374</xdr:rowOff>
    </xdr:from>
    <xdr:to>
      <xdr:col>22</xdr:col>
      <xdr:colOff>415925</xdr:colOff>
      <xdr:row>77</xdr:row>
      <xdr:rowOff>33524</xdr:rowOff>
    </xdr:to>
    <xdr:sp macro="" textlink="">
      <xdr:nvSpPr>
        <xdr:cNvPr id="605" name="フローチャート : 判断 604"/>
        <xdr:cNvSpPr/>
      </xdr:nvSpPr>
      <xdr:spPr>
        <a:xfrm>
          <a:off x="15430500" y="1313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50051</xdr:rowOff>
    </xdr:from>
    <xdr:ext cx="534377" cy="259045"/>
    <xdr:sp macro="" textlink="">
      <xdr:nvSpPr>
        <xdr:cNvPr id="606" name="テキスト ボックス 605"/>
        <xdr:cNvSpPr txBox="1"/>
      </xdr:nvSpPr>
      <xdr:spPr>
        <a:xfrm>
          <a:off x="15214111" y="1290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34,987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168432</xdr:rowOff>
    </xdr:from>
    <xdr:to>
      <xdr:col>21</xdr:col>
      <xdr:colOff>161925</xdr:colOff>
      <xdr:row>78</xdr:row>
      <xdr:rowOff>10069</xdr:rowOff>
    </xdr:to>
    <xdr:cxnSp macro="">
      <xdr:nvCxnSpPr>
        <xdr:cNvPr id="607" name="直線コネクタ 606"/>
        <xdr:cNvCxnSpPr/>
      </xdr:nvCxnSpPr>
      <xdr:spPr>
        <a:xfrm>
          <a:off x="13703300" y="13370082"/>
          <a:ext cx="889000" cy="1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131949</xdr:rowOff>
    </xdr:from>
    <xdr:to>
      <xdr:col>21</xdr:col>
      <xdr:colOff>212725</xdr:colOff>
      <xdr:row>76</xdr:row>
      <xdr:rowOff>62099</xdr:rowOff>
    </xdr:to>
    <xdr:sp macro="" textlink="">
      <xdr:nvSpPr>
        <xdr:cNvPr id="608" name="フローチャート : 判断 607"/>
        <xdr:cNvSpPr/>
      </xdr:nvSpPr>
      <xdr:spPr>
        <a:xfrm>
          <a:off x="14541500" y="1299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78626</xdr:rowOff>
    </xdr:from>
    <xdr:ext cx="534377" cy="259045"/>
    <xdr:sp macro="" textlink="">
      <xdr:nvSpPr>
        <xdr:cNvPr id="609" name="テキスト ボックス 608"/>
        <xdr:cNvSpPr txBox="1"/>
      </xdr:nvSpPr>
      <xdr:spPr>
        <a:xfrm>
          <a:off x="14325111" y="1276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166275</xdr:rowOff>
    </xdr:from>
    <xdr:to>
      <xdr:col>19</xdr:col>
      <xdr:colOff>644525</xdr:colOff>
      <xdr:row>77</xdr:row>
      <xdr:rowOff>168432</xdr:rowOff>
    </xdr:to>
    <xdr:cxnSp macro="">
      <xdr:nvCxnSpPr>
        <xdr:cNvPr id="610" name="直線コネクタ 609"/>
        <xdr:cNvCxnSpPr/>
      </xdr:nvCxnSpPr>
      <xdr:spPr>
        <a:xfrm>
          <a:off x="12814300" y="13367925"/>
          <a:ext cx="889000" cy="2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134248</xdr:rowOff>
    </xdr:from>
    <xdr:to>
      <xdr:col>20</xdr:col>
      <xdr:colOff>9525</xdr:colOff>
      <xdr:row>76</xdr:row>
      <xdr:rowOff>64399</xdr:rowOff>
    </xdr:to>
    <xdr:sp macro="" textlink="">
      <xdr:nvSpPr>
        <xdr:cNvPr id="611" name="フローチャート : 判断 610"/>
        <xdr:cNvSpPr/>
      </xdr:nvSpPr>
      <xdr:spPr>
        <a:xfrm>
          <a:off x="13652500" y="129929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80925</xdr:rowOff>
    </xdr:from>
    <xdr:ext cx="534377" cy="259045"/>
    <xdr:sp macro="" textlink="">
      <xdr:nvSpPr>
        <xdr:cNvPr id="612" name="テキスト ボックス 611"/>
        <xdr:cNvSpPr txBox="1"/>
      </xdr:nvSpPr>
      <xdr:spPr>
        <a:xfrm>
          <a:off x="13436111" y="1276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132205</xdr:rowOff>
    </xdr:from>
    <xdr:to>
      <xdr:col>18</xdr:col>
      <xdr:colOff>492125</xdr:colOff>
      <xdr:row>76</xdr:row>
      <xdr:rowOff>62356</xdr:rowOff>
    </xdr:to>
    <xdr:sp macro="" textlink="">
      <xdr:nvSpPr>
        <xdr:cNvPr id="613" name="フローチャート : 判断 612"/>
        <xdr:cNvSpPr/>
      </xdr:nvSpPr>
      <xdr:spPr>
        <a:xfrm>
          <a:off x="12763500" y="12990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78882</xdr:rowOff>
    </xdr:from>
    <xdr:ext cx="534377" cy="259045"/>
    <xdr:sp macro="" textlink="">
      <xdr:nvSpPr>
        <xdr:cNvPr id="614" name="テキスト ボックス 613"/>
        <xdr:cNvSpPr txBox="1"/>
      </xdr:nvSpPr>
      <xdr:spPr>
        <a:xfrm>
          <a:off x="12547111" y="1276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130848</xdr:rowOff>
    </xdr:from>
    <xdr:to>
      <xdr:col>23</xdr:col>
      <xdr:colOff>568325</xdr:colOff>
      <xdr:row>78</xdr:row>
      <xdr:rowOff>60998</xdr:rowOff>
    </xdr:to>
    <xdr:sp macro="" textlink="">
      <xdr:nvSpPr>
        <xdr:cNvPr id="620" name="円/楕円 619"/>
        <xdr:cNvSpPr/>
      </xdr:nvSpPr>
      <xdr:spPr>
        <a:xfrm>
          <a:off x="16268700" y="13332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109275</xdr:rowOff>
    </xdr:from>
    <xdr:ext cx="534377" cy="259045"/>
    <xdr:sp macro="" textlink="">
      <xdr:nvSpPr>
        <xdr:cNvPr id="621" name="公債費該当値テキスト"/>
        <xdr:cNvSpPr txBox="1"/>
      </xdr:nvSpPr>
      <xdr:spPr>
        <a:xfrm>
          <a:off x="16370300" y="1331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21,064</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125648</xdr:rowOff>
    </xdr:from>
    <xdr:to>
      <xdr:col>22</xdr:col>
      <xdr:colOff>415925</xdr:colOff>
      <xdr:row>78</xdr:row>
      <xdr:rowOff>55798</xdr:rowOff>
    </xdr:to>
    <xdr:sp macro="" textlink="">
      <xdr:nvSpPr>
        <xdr:cNvPr id="622" name="円/楕円 621"/>
        <xdr:cNvSpPr/>
      </xdr:nvSpPr>
      <xdr:spPr>
        <a:xfrm>
          <a:off x="15430500" y="1332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46925</xdr:rowOff>
    </xdr:from>
    <xdr:ext cx="534377" cy="259045"/>
    <xdr:sp macro="" textlink="">
      <xdr:nvSpPr>
        <xdr:cNvPr id="623" name="テキスト ボックス 622"/>
        <xdr:cNvSpPr txBox="1"/>
      </xdr:nvSpPr>
      <xdr:spPr>
        <a:xfrm>
          <a:off x="15214111" y="13420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21,428</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130719</xdr:rowOff>
    </xdr:from>
    <xdr:to>
      <xdr:col>21</xdr:col>
      <xdr:colOff>212725</xdr:colOff>
      <xdr:row>78</xdr:row>
      <xdr:rowOff>60869</xdr:rowOff>
    </xdr:to>
    <xdr:sp macro="" textlink="">
      <xdr:nvSpPr>
        <xdr:cNvPr id="624" name="円/楕円 623"/>
        <xdr:cNvSpPr/>
      </xdr:nvSpPr>
      <xdr:spPr>
        <a:xfrm>
          <a:off x="14541500" y="1333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51996</xdr:rowOff>
    </xdr:from>
    <xdr:ext cx="534377" cy="259045"/>
    <xdr:sp macro="" textlink="">
      <xdr:nvSpPr>
        <xdr:cNvPr id="625" name="テキスト ボックス 624"/>
        <xdr:cNvSpPr txBox="1"/>
      </xdr:nvSpPr>
      <xdr:spPr>
        <a:xfrm>
          <a:off x="14325111" y="1342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21,073</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117632</xdr:rowOff>
    </xdr:from>
    <xdr:to>
      <xdr:col>20</xdr:col>
      <xdr:colOff>9525</xdr:colOff>
      <xdr:row>78</xdr:row>
      <xdr:rowOff>47782</xdr:rowOff>
    </xdr:to>
    <xdr:sp macro="" textlink="">
      <xdr:nvSpPr>
        <xdr:cNvPr id="626" name="円/楕円 625"/>
        <xdr:cNvSpPr/>
      </xdr:nvSpPr>
      <xdr:spPr>
        <a:xfrm>
          <a:off x="13652500" y="133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38909</xdr:rowOff>
    </xdr:from>
    <xdr:ext cx="534377" cy="259045"/>
    <xdr:sp macro="" textlink="">
      <xdr:nvSpPr>
        <xdr:cNvPr id="627" name="テキスト ボックス 626"/>
        <xdr:cNvSpPr txBox="1"/>
      </xdr:nvSpPr>
      <xdr:spPr>
        <a:xfrm>
          <a:off x="13436111" y="1341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21,989</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115475</xdr:rowOff>
    </xdr:from>
    <xdr:to>
      <xdr:col>18</xdr:col>
      <xdr:colOff>492125</xdr:colOff>
      <xdr:row>78</xdr:row>
      <xdr:rowOff>45625</xdr:rowOff>
    </xdr:to>
    <xdr:sp macro="" textlink="">
      <xdr:nvSpPr>
        <xdr:cNvPr id="628" name="円/楕円 627"/>
        <xdr:cNvSpPr/>
      </xdr:nvSpPr>
      <xdr:spPr>
        <a:xfrm>
          <a:off x="12763500" y="1331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36752</xdr:rowOff>
    </xdr:from>
    <xdr:ext cx="534377" cy="259045"/>
    <xdr:sp macro="" textlink="">
      <xdr:nvSpPr>
        <xdr:cNvPr id="629" name="テキスト ボックス 628"/>
        <xdr:cNvSpPr txBox="1"/>
      </xdr:nvSpPr>
      <xdr:spPr>
        <a:xfrm>
          <a:off x="12547111" y="1340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22,140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0" name="直線コネクタ 63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1" name="テキスト ボックス 64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2" name="直線コネクタ 64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43" name="テキスト ボックス 64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4" name="直線コネクタ 64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5" name="テキスト ボックス 64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6" name="直線コネクタ 64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7" name="テキスト ボックス 64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8" name="直線コネクタ 64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9" name="テキスト ボックス 64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95388</xdr:rowOff>
    </xdr:from>
    <xdr:to>
      <xdr:col>23</xdr:col>
      <xdr:colOff>516889</xdr:colOff>
      <xdr:row>98</xdr:row>
      <xdr:rowOff>139170</xdr:rowOff>
    </xdr:to>
    <xdr:cxnSp macro="">
      <xdr:nvCxnSpPr>
        <xdr:cNvPr id="651" name="直線コネクタ 650"/>
        <xdr:cNvCxnSpPr/>
      </xdr:nvCxnSpPr>
      <xdr:spPr>
        <a:xfrm flipV="1">
          <a:off x="16317595" y="15525888"/>
          <a:ext cx="1269" cy="1415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142997</xdr:rowOff>
    </xdr:from>
    <xdr:ext cx="313932" cy="259045"/>
    <xdr:sp macro="" textlink="">
      <xdr:nvSpPr>
        <xdr:cNvPr id="652" name="積立金最小値テキスト"/>
        <xdr:cNvSpPr txBox="1"/>
      </xdr:nvSpPr>
      <xdr:spPr>
        <a:xfrm>
          <a:off x="16370300" y="169450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428625</xdr:colOff>
      <xdr:row>98</xdr:row>
      <xdr:rowOff>139170</xdr:rowOff>
    </xdr:from>
    <xdr:to>
      <xdr:col>23</xdr:col>
      <xdr:colOff>606425</xdr:colOff>
      <xdr:row>98</xdr:row>
      <xdr:rowOff>139170</xdr:rowOff>
    </xdr:to>
    <xdr:cxnSp macro="">
      <xdr:nvCxnSpPr>
        <xdr:cNvPr id="653" name="直線コネクタ 652"/>
        <xdr:cNvCxnSpPr/>
      </xdr:nvCxnSpPr>
      <xdr:spPr>
        <a:xfrm>
          <a:off x="16230600" y="16941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42065</xdr:rowOff>
    </xdr:from>
    <xdr:ext cx="599010" cy="259045"/>
    <xdr:sp macro="" textlink="">
      <xdr:nvSpPr>
        <xdr:cNvPr id="654" name="積立金最大値テキスト"/>
        <xdr:cNvSpPr txBox="1"/>
      </xdr:nvSpPr>
      <xdr:spPr>
        <a:xfrm>
          <a:off x="16370300" y="15301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154,846</a:t>
          </a:r>
          <a:endParaRPr kumimoji="1" lang="ja-JP" altLang="en-US" sz="1000" b="1">
            <a:latin typeface="ＭＳ Ｐゴシック"/>
          </a:endParaRPr>
        </a:p>
      </xdr:txBody>
    </xdr:sp>
    <xdr:clientData/>
  </xdr:oneCellAnchor>
  <xdr:twoCellAnchor>
    <xdr:from>
      <xdr:col>23</xdr:col>
      <xdr:colOff>428625</xdr:colOff>
      <xdr:row>90</xdr:row>
      <xdr:rowOff>95388</xdr:rowOff>
    </xdr:from>
    <xdr:to>
      <xdr:col>23</xdr:col>
      <xdr:colOff>606425</xdr:colOff>
      <xdr:row>90</xdr:row>
      <xdr:rowOff>95388</xdr:rowOff>
    </xdr:to>
    <xdr:cxnSp macro="">
      <xdr:nvCxnSpPr>
        <xdr:cNvPr id="655" name="直線コネクタ 654"/>
        <xdr:cNvCxnSpPr/>
      </xdr:nvCxnSpPr>
      <xdr:spPr>
        <a:xfrm>
          <a:off x="16230600" y="1552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86390</xdr:rowOff>
    </xdr:from>
    <xdr:to>
      <xdr:col>23</xdr:col>
      <xdr:colOff>517525</xdr:colOff>
      <xdr:row>98</xdr:row>
      <xdr:rowOff>89125</xdr:rowOff>
    </xdr:to>
    <xdr:cxnSp macro="">
      <xdr:nvCxnSpPr>
        <xdr:cNvPr id="656" name="直線コネクタ 655"/>
        <xdr:cNvCxnSpPr/>
      </xdr:nvCxnSpPr>
      <xdr:spPr>
        <a:xfrm>
          <a:off x="15481300" y="16888490"/>
          <a:ext cx="838200" cy="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29033</xdr:rowOff>
    </xdr:from>
    <xdr:ext cx="469744" cy="259045"/>
    <xdr:sp macro="" textlink="">
      <xdr:nvSpPr>
        <xdr:cNvPr id="657" name="積立金平均値テキスト"/>
        <xdr:cNvSpPr txBox="1"/>
      </xdr:nvSpPr>
      <xdr:spPr>
        <a:xfrm>
          <a:off x="16370300" y="16659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9,049</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6156</xdr:rowOff>
    </xdr:from>
    <xdr:to>
      <xdr:col>23</xdr:col>
      <xdr:colOff>568325</xdr:colOff>
      <xdr:row>98</xdr:row>
      <xdr:rowOff>107756</xdr:rowOff>
    </xdr:to>
    <xdr:sp macro="" textlink="">
      <xdr:nvSpPr>
        <xdr:cNvPr id="658" name="フローチャート : 判断 657"/>
        <xdr:cNvSpPr/>
      </xdr:nvSpPr>
      <xdr:spPr>
        <a:xfrm>
          <a:off x="16268700" y="1680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74777</xdr:rowOff>
    </xdr:from>
    <xdr:to>
      <xdr:col>22</xdr:col>
      <xdr:colOff>365125</xdr:colOff>
      <xdr:row>98</xdr:row>
      <xdr:rowOff>86390</xdr:rowOff>
    </xdr:to>
    <xdr:cxnSp macro="">
      <xdr:nvCxnSpPr>
        <xdr:cNvPr id="659" name="直線コネクタ 658"/>
        <xdr:cNvCxnSpPr/>
      </xdr:nvCxnSpPr>
      <xdr:spPr>
        <a:xfrm>
          <a:off x="14592300" y="16876877"/>
          <a:ext cx="889000" cy="1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138122</xdr:rowOff>
    </xdr:from>
    <xdr:to>
      <xdr:col>22</xdr:col>
      <xdr:colOff>415925</xdr:colOff>
      <xdr:row>98</xdr:row>
      <xdr:rowOff>68272</xdr:rowOff>
    </xdr:to>
    <xdr:sp macro="" textlink="">
      <xdr:nvSpPr>
        <xdr:cNvPr id="660" name="フローチャート : 判断 659"/>
        <xdr:cNvSpPr/>
      </xdr:nvSpPr>
      <xdr:spPr>
        <a:xfrm>
          <a:off x="15430500" y="16768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84799</xdr:rowOff>
    </xdr:from>
    <xdr:ext cx="534377" cy="259045"/>
    <xdr:sp macro="" textlink="">
      <xdr:nvSpPr>
        <xdr:cNvPr id="661" name="テキスト ボックス 660"/>
        <xdr:cNvSpPr txBox="1"/>
      </xdr:nvSpPr>
      <xdr:spPr>
        <a:xfrm>
          <a:off x="15214111" y="1654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13,367</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74777</xdr:rowOff>
    </xdr:from>
    <xdr:to>
      <xdr:col>21</xdr:col>
      <xdr:colOff>161925</xdr:colOff>
      <xdr:row>98</xdr:row>
      <xdr:rowOff>78682</xdr:rowOff>
    </xdr:to>
    <xdr:cxnSp macro="">
      <xdr:nvCxnSpPr>
        <xdr:cNvPr id="662" name="直線コネクタ 661"/>
        <xdr:cNvCxnSpPr/>
      </xdr:nvCxnSpPr>
      <xdr:spPr>
        <a:xfrm flipV="1">
          <a:off x="13703300" y="16876877"/>
          <a:ext cx="889000" cy="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102350</xdr:rowOff>
    </xdr:from>
    <xdr:to>
      <xdr:col>21</xdr:col>
      <xdr:colOff>212725</xdr:colOff>
      <xdr:row>98</xdr:row>
      <xdr:rowOff>32500</xdr:rowOff>
    </xdr:to>
    <xdr:sp macro="" textlink="">
      <xdr:nvSpPr>
        <xdr:cNvPr id="663" name="フローチャート : 判断 662"/>
        <xdr:cNvSpPr/>
      </xdr:nvSpPr>
      <xdr:spPr>
        <a:xfrm>
          <a:off x="14541500" y="167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49027</xdr:rowOff>
    </xdr:from>
    <xdr:ext cx="534377" cy="259045"/>
    <xdr:sp macro="" textlink="">
      <xdr:nvSpPr>
        <xdr:cNvPr id="664" name="テキスト ボックス 663"/>
        <xdr:cNvSpPr txBox="1"/>
      </xdr:nvSpPr>
      <xdr:spPr>
        <a:xfrm>
          <a:off x="14325111" y="165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78682</xdr:rowOff>
    </xdr:from>
    <xdr:to>
      <xdr:col>19</xdr:col>
      <xdr:colOff>644525</xdr:colOff>
      <xdr:row>98</xdr:row>
      <xdr:rowOff>88055</xdr:rowOff>
    </xdr:to>
    <xdr:cxnSp macro="">
      <xdr:nvCxnSpPr>
        <xdr:cNvPr id="665" name="直線コネクタ 664"/>
        <xdr:cNvCxnSpPr/>
      </xdr:nvCxnSpPr>
      <xdr:spPr>
        <a:xfrm flipV="1">
          <a:off x="12814300" y="16880782"/>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78905</xdr:rowOff>
    </xdr:from>
    <xdr:to>
      <xdr:col>20</xdr:col>
      <xdr:colOff>9525</xdr:colOff>
      <xdr:row>98</xdr:row>
      <xdr:rowOff>9055</xdr:rowOff>
    </xdr:to>
    <xdr:sp macro="" textlink="">
      <xdr:nvSpPr>
        <xdr:cNvPr id="666" name="フローチャート : 判断 665"/>
        <xdr:cNvSpPr/>
      </xdr:nvSpPr>
      <xdr:spPr>
        <a:xfrm>
          <a:off x="13652500" y="167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25582</xdr:rowOff>
    </xdr:from>
    <xdr:ext cx="534377" cy="259045"/>
    <xdr:sp macro="" textlink="">
      <xdr:nvSpPr>
        <xdr:cNvPr id="667" name="テキスト ボックス 666"/>
        <xdr:cNvSpPr txBox="1"/>
      </xdr:nvSpPr>
      <xdr:spPr>
        <a:xfrm>
          <a:off x="13436111" y="1648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15537</xdr:rowOff>
    </xdr:from>
    <xdr:to>
      <xdr:col>18</xdr:col>
      <xdr:colOff>492125</xdr:colOff>
      <xdr:row>97</xdr:row>
      <xdr:rowOff>117137</xdr:rowOff>
    </xdr:to>
    <xdr:sp macro="" textlink="">
      <xdr:nvSpPr>
        <xdr:cNvPr id="668" name="フローチャート : 判断 667"/>
        <xdr:cNvSpPr/>
      </xdr:nvSpPr>
      <xdr:spPr>
        <a:xfrm>
          <a:off x="12763500" y="1664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133664</xdr:rowOff>
    </xdr:from>
    <xdr:ext cx="534377" cy="259045"/>
    <xdr:sp macro="" textlink="">
      <xdr:nvSpPr>
        <xdr:cNvPr id="669" name="テキスト ボックス 668"/>
        <xdr:cNvSpPr txBox="1"/>
      </xdr:nvSpPr>
      <xdr:spPr>
        <a:xfrm>
          <a:off x="12547111" y="1642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0" name="テキスト ボックス 66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1" name="テキスト ボックス 67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2" name="テキスト ボックス 67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3" name="テキスト ボックス 67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4" name="テキスト ボックス 67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38325</xdr:rowOff>
    </xdr:from>
    <xdr:to>
      <xdr:col>23</xdr:col>
      <xdr:colOff>568325</xdr:colOff>
      <xdr:row>98</xdr:row>
      <xdr:rowOff>139925</xdr:rowOff>
    </xdr:to>
    <xdr:sp macro="" textlink="">
      <xdr:nvSpPr>
        <xdr:cNvPr id="675" name="円/楕円 674"/>
        <xdr:cNvSpPr/>
      </xdr:nvSpPr>
      <xdr:spPr>
        <a:xfrm>
          <a:off x="16268700" y="1684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156033</xdr:rowOff>
    </xdr:from>
    <xdr:ext cx="469744" cy="259045"/>
    <xdr:sp macro="" textlink="">
      <xdr:nvSpPr>
        <xdr:cNvPr id="676" name="積立金該当値テキスト"/>
        <xdr:cNvSpPr txBox="1"/>
      </xdr:nvSpPr>
      <xdr:spPr>
        <a:xfrm>
          <a:off x="16370300" y="16786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5,531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35590</xdr:rowOff>
    </xdr:from>
    <xdr:to>
      <xdr:col>22</xdr:col>
      <xdr:colOff>415925</xdr:colOff>
      <xdr:row>98</xdr:row>
      <xdr:rowOff>137190</xdr:rowOff>
    </xdr:to>
    <xdr:sp macro="" textlink="">
      <xdr:nvSpPr>
        <xdr:cNvPr id="677" name="円/楕円 676"/>
        <xdr:cNvSpPr/>
      </xdr:nvSpPr>
      <xdr:spPr>
        <a:xfrm>
          <a:off x="15430500" y="1683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128317</xdr:rowOff>
    </xdr:from>
    <xdr:ext cx="469744" cy="259045"/>
    <xdr:sp macro="" textlink="">
      <xdr:nvSpPr>
        <xdr:cNvPr id="678" name="テキスト ボックス 677"/>
        <xdr:cNvSpPr txBox="1"/>
      </xdr:nvSpPr>
      <xdr:spPr>
        <a:xfrm>
          <a:off x="15246427" y="1693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23977</xdr:rowOff>
    </xdr:from>
    <xdr:to>
      <xdr:col>21</xdr:col>
      <xdr:colOff>212725</xdr:colOff>
      <xdr:row>98</xdr:row>
      <xdr:rowOff>125577</xdr:rowOff>
    </xdr:to>
    <xdr:sp macro="" textlink="">
      <xdr:nvSpPr>
        <xdr:cNvPr id="679" name="円/楕円 678"/>
        <xdr:cNvSpPr/>
      </xdr:nvSpPr>
      <xdr:spPr>
        <a:xfrm>
          <a:off x="14541500" y="1682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116704</xdr:rowOff>
    </xdr:from>
    <xdr:ext cx="469744" cy="259045"/>
    <xdr:sp macro="" textlink="">
      <xdr:nvSpPr>
        <xdr:cNvPr id="680" name="テキスト ボックス 679"/>
        <xdr:cNvSpPr txBox="1"/>
      </xdr:nvSpPr>
      <xdr:spPr>
        <a:xfrm>
          <a:off x="14357427" y="1691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27882</xdr:rowOff>
    </xdr:from>
    <xdr:to>
      <xdr:col>20</xdr:col>
      <xdr:colOff>9525</xdr:colOff>
      <xdr:row>98</xdr:row>
      <xdr:rowOff>129482</xdr:rowOff>
    </xdr:to>
    <xdr:sp macro="" textlink="">
      <xdr:nvSpPr>
        <xdr:cNvPr id="681" name="円/楕円 680"/>
        <xdr:cNvSpPr/>
      </xdr:nvSpPr>
      <xdr:spPr>
        <a:xfrm>
          <a:off x="13652500" y="1682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120609</xdr:rowOff>
    </xdr:from>
    <xdr:ext cx="469744" cy="259045"/>
    <xdr:sp macro="" textlink="">
      <xdr:nvSpPr>
        <xdr:cNvPr id="682" name="テキスト ボックス 681"/>
        <xdr:cNvSpPr txBox="1"/>
      </xdr:nvSpPr>
      <xdr:spPr>
        <a:xfrm>
          <a:off x="13468427" y="1692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37255</xdr:rowOff>
    </xdr:from>
    <xdr:to>
      <xdr:col>18</xdr:col>
      <xdr:colOff>492125</xdr:colOff>
      <xdr:row>98</xdr:row>
      <xdr:rowOff>138855</xdr:rowOff>
    </xdr:to>
    <xdr:sp macro="" textlink="">
      <xdr:nvSpPr>
        <xdr:cNvPr id="683" name="円/楕円 682"/>
        <xdr:cNvSpPr/>
      </xdr:nvSpPr>
      <xdr:spPr>
        <a:xfrm>
          <a:off x="12763500" y="1683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129982</xdr:rowOff>
    </xdr:from>
    <xdr:ext cx="469744" cy="259045"/>
    <xdr:sp macro="" textlink="">
      <xdr:nvSpPr>
        <xdr:cNvPr id="684" name="テキスト ボックス 683"/>
        <xdr:cNvSpPr txBox="1"/>
      </xdr:nvSpPr>
      <xdr:spPr>
        <a:xfrm>
          <a:off x="12579427" y="1693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5" name="正方形/長方形 68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6" name="正方形/長方形 68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7" name="正方形/長方形 68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8" name="正方形/長方形 68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9" name="正方形/長方形 68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0" name="正方形/長方形 68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1" name="正方形/長方形 69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2" name="正方形/長方形 69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3" name="テキスト ボックス 69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4" name="直線コネクタ 69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5" name="直線コネクタ 69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6" name="テキスト ボックス 69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7" name="直線コネクタ 69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8" name="テキスト ボックス 69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9" name="直線コネクタ 69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0" name="テキスト ボックス 69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1" name="直線コネクタ 70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2" name="テキスト ボックス 70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3" name="直線コネクタ 70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4" name="テキスト ボックス 703"/>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5" name="直線コネクタ 70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6" name="テキスト ボックス 70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127726</xdr:rowOff>
    </xdr:from>
    <xdr:to>
      <xdr:col>32</xdr:col>
      <xdr:colOff>186689</xdr:colOff>
      <xdr:row>39</xdr:row>
      <xdr:rowOff>98878</xdr:rowOff>
    </xdr:to>
    <xdr:cxnSp macro="">
      <xdr:nvCxnSpPr>
        <xdr:cNvPr id="710" name="直線コネクタ 709"/>
        <xdr:cNvCxnSpPr/>
      </xdr:nvCxnSpPr>
      <xdr:spPr>
        <a:xfrm flipV="1">
          <a:off x="22159595" y="5271226"/>
          <a:ext cx="1269" cy="1514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2" name="直線コネクタ 71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74403</xdr:rowOff>
    </xdr:from>
    <xdr:ext cx="534377" cy="259045"/>
    <xdr:sp macro="" textlink="">
      <xdr:nvSpPr>
        <xdr:cNvPr id="713" name="投資及び出資金最大値テキスト"/>
        <xdr:cNvSpPr txBox="1"/>
      </xdr:nvSpPr>
      <xdr:spPr>
        <a:xfrm>
          <a:off x="22212300" y="504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13,910</a:t>
          </a:r>
          <a:endParaRPr kumimoji="1" lang="ja-JP" altLang="en-US" sz="1000" b="1">
            <a:latin typeface="ＭＳ Ｐゴシック"/>
          </a:endParaRPr>
        </a:p>
      </xdr:txBody>
    </xdr:sp>
    <xdr:clientData/>
  </xdr:oneCellAnchor>
  <xdr:twoCellAnchor>
    <xdr:from>
      <xdr:col>32</xdr:col>
      <xdr:colOff>98425</xdr:colOff>
      <xdr:row>30</xdr:row>
      <xdr:rowOff>127726</xdr:rowOff>
    </xdr:from>
    <xdr:to>
      <xdr:col>32</xdr:col>
      <xdr:colOff>276225</xdr:colOff>
      <xdr:row>30</xdr:row>
      <xdr:rowOff>127726</xdr:rowOff>
    </xdr:to>
    <xdr:cxnSp macro="">
      <xdr:nvCxnSpPr>
        <xdr:cNvPr id="714" name="直線コネクタ 713"/>
        <xdr:cNvCxnSpPr/>
      </xdr:nvCxnSpPr>
      <xdr:spPr>
        <a:xfrm>
          <a:off x="22072600" y="5271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5" name="直線コネクタ 71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159566</xdr:rowOff>
    </xdr:from>
    <xdr:ext cx="378565" cy="259045"/>
    <xdr:sp macro="" textlink="">
      <xdr:nvSpPr>
        <xdr:cNvPr id="716" name="投資及び出資金平均値テキスト"/>
        <xdr:cNvSpPr txBox="1"/>
      </xdr:nvSpPr>
      <xdr:spPr>
        <a:xfrm>
          <a:off x="22212300" y="65032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136689</xdr:rowOff>
    </xdr:from>
    <xdr:to>
      <xdr:col>32</xdr:col>
      <xdr:colOff>238125</xdr:colOff>
      <xdr:row>39</xdr:row>
      <xdr:rowOff>66839</xdr:rowOff>
    </xdr:to>
    <xdr:sp macro="" textlink="">
      <xdr:nvSpPr>
        <xdr:cNvPr id="717" name="フローチャート : 判断 716"/>
        <xdr:cNvSpPr/>
      </xdr:nvSpPr>
      <xdr:spPr>
        <a:xfrm>
          <a:off x="221107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18" name="直線コネクタ 71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126891</xdr:rowOff>
    </xdr:from>
    <xdr:to>
      <xdr:col>31</xdr:col>
      <xdr:colOff>85725</xdr:colOff>
      <xdr:row>39</xdr:row>
      <xdr:rowOff>57041</xdr:rowOff>
    </xdr:to>
    <xdr:sp macro="" textlink="">
      <xdr:nvSpPr>
        <xdr:cNvPr id="719" name="フローチャート : 判断 718"/>
        <xdr:cNvSpPr/>
      </xdr:nvSpPr>
      <xdr:spPr>
        <a:xfrm>
          <a:off x="21272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73568</xdr:rowOff>
    </xdr:from>
    <xdr:ext cx="378565" cy="259045"/>
    <xdr:sp macro="" textlink="">
      <xdr:nvSpPr>
        <xdr:cNvPr id="720" name="テキスト ボックス 719"/>
        <xdr:cNvSpPr txBox="1"/>
      </xdr:nvSpPr>
      <xdr:spPr>
        <a:xfrm>
          <a:off x="21134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1" name="直線コネクタ 72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84001</xdr:rowOff>
    </xdr:from>
    <xdr:to>
      <xdr:col>29</xdr:col>
      <xdr:colOff>568325</xdr:colOff>
      <xdr:row>39</xdr:row>
      <xdr:rowOff>14151</xdr:rowOff>
    </xdr:to>
    <xdr:sp macro="" textlink="">
      <xdr:nvSpPr>
        <xdr:cNvPr id="722" name="フローチャート : 判断 721"/>
        <xdr:cNvSpPr/>
      </xdr:nvSpPr>
      <xdr:spPr>
        <a:xfrm>
          <a:off x="20383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30678</xdr:rowOff>
    </xdr:from>
    <xdr:ext cx="469744" cy="259045"/>
    <xdr:sp macro="" textlink="">
      <xdr:nvSpPr>
        <xdr:cNvPr id="723" name="テキスト ボックス 722"/>
        <xdr:cNvSpPr txBox="1"/>
      </xdr:nvSpPr>
      <xdr:spPr>
        <a:xfrm>
          <a:off x="20199427"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4" name="直線コネクタ 72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36104</xdr:rowOff>
    </xdr:from>
    <xdr:to>
      <xdr:col>28</xdr:col>
      <xdr:colOff>365125</xdr:colOff>
      <xdr:row>38</xdr:row>
      <xdr:rowOff>137704</xdr:rowOff>
    </xdr:to>
    <xdr:sp macro="" textlink="">
      <xdr:nvSpPr>
        <xdr:cNvPr id="725" name="フローチャート : 判断 724"/>
        <xdr:cNvSpPr/>
      </xdr:nvSpPr>
      <xdr:spPr>
        <a:xfrm>
          <a:off x="19494500" y="655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154231</xdr:rowOff>
    </xdr:from>
    <xdr:ext cx="469744" cy="259045"/>
    <xdr:sp macro="" textlink="">
      <xdr:nvSpPr>
        <xdr:cNvPr id="726" name="テキスト ボックス 725"/>
        <xdr:cNvSpPr txBox="1"/>
      </xdr:nvSpPr>
      <xdr:spPr>
        <a:xfrm>
          <a:off x="19310427" y="6326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58311</xdr:rowOff>
    </xdr:from>
    <xdr:to>
      <xdr:col>27</xdr:col>
      <xdr:colOff>161925</xdr:colOff>
      <xdr:row>38</xdr:row>
      <xdr:rowOff>159911</xdr:rowOff>
    </xdr:to>
    <xdr:sp macro="" textlink="">
      <xdr:nvSpPr>
        <xdr:cNvPr id="727" name="フローチャート : 判断 726"/>
        <xdr:cNvSpPr/>
      </xdr:nvSpPr>
      <xdr:spPr>
        <a:xfrm>
          <a:off x="18605500" y="657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4988</xdr:rowOff>
    </xdr:from>
    <xdr:ext cx="469744" cy="259045"/>
    <xdr:sp macro="" textlink="">
      <xdr:nvSpPr>
        <xdr:cNvPr id="728" name="テキスト ボックス 727"/>
        <xdr:cNvSpPr txBox="1"/>
      </xdr:nvSpPr>
      <xdr:spPr>
        <a:xfrm>
          <a:off x="18421427" y="634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4" name="円/楕円 73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5"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6" name="円/楕円 73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37" name="テキスト ボックス 736"/>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38" name="円/楕円 73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39" name="テキスト ボックス 738"/>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0" name="円/楕円 73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1" name="テキスト ボックス 740"/>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2" name="円/楕円 74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3" name="テキスト ボックス 742"/>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12,592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4" name="直線コネクタ 75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5" name="テキスト ボックス 75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6" name="直線コネクタ 75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7" name="テキスト ボックス 75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8" name="直線コネクタ 75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9" name="テキスト ボックス 75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0" name="直線コネクタ 75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1" name="テキスト ボックス 76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2" name="直線コネクタ 76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3" name="テキスト ボックス 76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40808</xdr:rowOff>
    </xdr:from>
    <xdr:to>
      <xdr:col>32</xdr:col>
      <xdr:colOff>186689</xdr:colOff>
      <xdr:row>58</xdr:row>
      <xdr:rowOff>139700</xdr:rowOff>
    </xdr:to>
    <xdr:cxnSp macro="">
      <xdr:nvCxnSpPr>
        <xdr:cNvPr id="765" name="直線コネクタ 764"/>
        <xdr:cNvCxnSpPr/>
      </xdr:nvCxnSpPr>
      <xdr:spPr>
        <a:xfrm flipV="1">
          <a:off x="22159595" y="8613308"/>
          <a:ext cx="1269" cy="1470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7" name="直線コネクタ 76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158935</xdr:rowOff>
    </xdr:from>
    <xdr:ext cx="534377" cy="259045"/>
    <xdr:sp macro="" textlink="">
      <xdr:nvSpPr>
        <xdr:cNvPr id="768" name="貸付金最大値テキスト"/>
        <xdr:cNvSpPr txBox="1"/>
      </xdr:nvSpPr>
      <xdr:spPr>
        <a:xfrm>
          <a:off x="22212300" y="838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32,163</a:t>
          </a:r>
          <a:endParaRPr kumimoji="1" lang="ja-JP" altLang="en-US" sz="1000" b="1">
            <a:latin typeface="ＭＳ Ｐゴシック"/>
          </a:endParaRPr>
        </a:p>
      </xdr:txBody>
    </xdr:sp>
    <xdr:clientData/>
  </xdr:oneCellAnchor>
  <xdr:twoCellAnchor>
    <xdr:from>
      <xdr:col>32</xdr:col>
      <xdr:colOff>98425</xdr:colOff>
      <xdr:row>50</xdr:row>
      <xdr:rowOff>40808</xdr:rowOff>
    </xdr:from>
    <xdr:to>
      <xdr:col>32</xdr:col>
      <xdr:colOff>276225</xdr:colOff>
      <xdr:row>50</xdr:row>
      <xdr:rowOff>40808</xdr:rowOff>
    </xdr:to>
    <xdr:cxnSp macro="">
      <xdr:nvCxnSpPr>
        <xdr:cNvPr id="769" name="直線コネクタ 768"/>
        <xdr:cNvCxnSpPr/>
      </xdr:nvCxnSpPr>
      <xdr:spPr>
        <a:xfrm>
          <a:off x="22072600" y="861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38430</xdr:rowOff>
    </xdr:from>
    <xdr:to>
      <xdr:col>32</xdr:col>
      <xdr:colOff>187325</xdr:colOff>
      <xdr:row>58</xdr:row>
      <xdr:rowOff>38933</xdr:rowOff>
    </xdr:to>
    <xdr:cxnSp macro="">
      <xdr:nvCxnSpPr>
        <xdr:cNvPr id="770" name="直線コネクタ 769"/>
        <xdr:cNvCxnSpPr/>
      </xdr:nvCxnSpPr>
      <xdr:spPr>
        <a:xfrm>
          <a:off x="21323300" y="9982530"/>
          <a:ext cx="8382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150685</xdr:rowOff>
    </xdr:from>
    <xdr:ext cx="469744" cy="259045"/>
    <xdr:sp macro="" textlink="">
      <xdr:nvSpPr>
        <xdr:cNvPr id="771" name="貸付金平均値テキスト"/>
        <xdr:cNvSpPr txBox="1"/>
      </xdr:nvSpPr>
      <xdr:spPr>
        <a:xfrm>
          <a:off x="22212300" y="97518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127808</xdr:rowOff>
    </xdr:from>
    <xdr:to>
      <xdr:col>32</xdr:col>
      <xdr:colOff>238125</xdr:colOff>
      <xdr:row>58</xdr:row>
      <xdr:rowOff>57958</xdr:rowOff>
    </xdr:to>
    <xdr:sp macro="" textlink="">
      <xdr:nvSpPr>
        <xdr:cNvPr id="772" name="フローチャート : 判断 771"/>
        <xdr:cNvSpPr/>
      </xdr:nvSpPr>
      <xdr:spPr>
        <a:xfrm>
          <a:off x="221107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38110</xdr:rowOff>
    </xdr:from>
    <xdr:to>
      <xdr:col>31</xdr:col>
      <xdr:colOff>34925</xdr:colOff>
      <xdr:row>58</xdr:row>
      <xdr:rowOff>38430</xdr:rowOff>
    </xdr:to>
    <xdr:cxnSp macro="">
      <xdr:nvCxnSpPr>
        <xdr:cNvPr id="773" name="直線コネクタ 772"/>
        <xdr:cNvCxnSpPr/>
      </xdr:nvCxnSpPr>
      <xdr:spPr>
        <a:xfrm>
          <a:off x="20434300" y="9982210"/>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141936</xdr:rowOff>
    </xdr:from>
    <xdr:to>
      <xdr:col>31</xdr:col>
      <xdr:colOff>85725</xdr:colOff>
      <xdr:row>58</xdr:row>
      <xdr:rowOff>72086</xdr:rowOff>
    </xdr:to>
    <xdr:sp macro="" textlink="">
      <xdr:nvSpPr>
        <xdr:cNvPr id="774" name="フローチャート : 判断 773"/>
        <xdr:cNvSpPr/>
      </xdr:nvSpPr>
      <xdr:spPr>
        <a:xfrm>
          <a:off x="21272500" y="991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88613</xdr:rowOff>
    </xdr:from>
    <xdr:ext cx="469744" cy="259045"/>
    <xdr:sp macro="" textlink="">
      <xdr:nvSpPr>
        <xdr:cNvPr id="775" name="テキスト ボックス 774"/>
        <xdr:cNvSpPr txBox="1"/>
      </xdr:nvSpPr>
      <xdr:spPr>
        <a:xfrm>
          <a:off x="21088427" y="968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37881</xdr:rowOff>
    </xdr:from>
    <xdr:to>
      <xdr:col>29</xdr:col>
      <xdr:colOff>517525</xdr:colOff>
      <xdr:row>58</xdr:row>
      <xdr:rowOff>38110</xdr:rowOff>
    </xdr:to>
    <xdr:cxnSp macro="">
      <xdr:nvCxnSpPr>
        <xdr:cNvPr id="776" name="直線コネクタ 775"/>
        <xdr:cNvCxnSpPr/>
      </xdr:nvCxnSpPr>
      <xdr:spPr>
        <a:xfrm>
          <a:off x="19545300" y="9981981"/>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50998</xdr:rowOff>
    </xdr:from>
    <xdr:to>
      <xdr:col>29</xdr:col>
      <xdr:colOff>568325</xdr:colOff>
      <xdr:row>57</xdr:row>
      <xdr:rowOff>152598</xdr:rowOff>
    </xdr:to>
    <xdr:sp macro="" textlink="">
      <xdr:nvSpPr>
        <xdr:cNvPr id="777" name="フローチャート : 判断 776"/>
        <xdr:cNvSpPr/>
      </xdr:nvSpPr>
      <xdr:spPr>
        <a:xfrm>
          <a:off x="20383500" y="982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169125</xdr:rowOff>
    </xdr:from>
    <xdr:ext cx="469744" cy="259045"/>
    <xdr:sp macro="" textlink="">
      <xdr:nvSpPr>
        <xdr:cNvPr id="778" name="テキスト ボックス 777"/>
        <xdr:cNvSpPr txBox="1"/>
      </xdr:nvSpPr>
      <xdr:spPr>
        <a:xfrm>
          <a:off x="20199427" y="959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37424</xdr:rowOff>
    </xdr:from>
    <xdr:to>
      <xdr:col>28</xdr:col>
      <xdr:colOff>314325</xdr:colOff>
      <xdr:row>58</xdr:row>
      <xdr:rowOff>37881</xdr:rowOff>
    </xdr:to>
    <xdr:cxnSp macro="">
      <xdr:nvCxnSpPr>
        <xdr:cNvPr id="779" name="直線コネクタ 778"/>
        <xdr:cNvCxnSpPr/>
      </xdr:nvCxnSpPr>
      <xdr:spPr>
        <a:xfrm>
          <a:off x="18656300" y="9981524"/>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137592</xdr:rowOff>
    </xdr:from>
    <xdr:to>
      <xdr:col>28</xdr:col>
      <xdr:colOff>365125</xdr:colOff>
      <xdr:row>57</xdr:row>
      <xdr:rowOff>67742</xdr:rowOff>
    </xdr:to>
    <xdr:sp macro="" textlink="">
      <xdr:nvSpPr>
        <xdr:cNvPr id="780" name="フローチャート : 判断 779"/>
        <xdr:cNvSpPr/>
      </xdr:nvSpPr>
      <xdr:spPr>
        <a:xfrm>
          <a:off x="19494500" y="973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84269</xdr:rowOff>
    </xdr:from>
    <xdr:ext cx="469744" cy="259045"/>
    <xdr:sp macro="" textlink="">
      <xdr:nvSpPr>
        <xdr:cNvPr id="781" name="テキスト ボックス 780"/>
        <xdr:cNvSpPr txBox="1"/>
      </xdr:nvSpPr>
      <xdr:spPr>
        <a:xfrm>
          <a:off x="19310427" y="951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143673</xdr:rowOff>
    </xdr:from>
    <xdr:to>
      <xdr:col>27</xdr:col>
      <xdr:colOff>161925</xdr:colOff>
      <xdr:row>57</xdr:row>
      <xdr:rowOff>73823</xdr:rowOff>
    </xdr:to>
    <xdr:sp macro="" textlink="">
      <xdr:nvSpPr>
        <xdr:cNvPr id="782" name="フローチャート : 判断 781"/>
        <xdr:cNvSpPr/>
      </xdr:nvSpPr>
      <xdr:spPr>
        <a:xfrm>
          <a:off x="18605500" y="974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90350</xdr:rowOff>
    </xdr:from>
    <xdr:ext cx="469744" cy="259045"/>
    <xdr:sp macro="" textlink="">
      <xdr:nvSpPr>
        <xdr:cNvPr id="783" name="テキスト ボックス 782"/>
        <xdr:cNvSpPr txBox="1"/>
      </xdr:nvSpPr>
      <xdr:spPr>
        <a:xfrm>
          <a:off x="18421427" y="9520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4" name="テキスト ボックス 78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5" name="テキスト ボックス 78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6" name="テキスト ボックス 78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7" name="テキスト ボックス 78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8" name="テキスト ボックス 78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159583</xdr:rowOff>
    </xdr:from>
    <xdr:to>
      <xdr:col>32</xdr:col>
      <xdr:colOff>238125</xdr:colOff>
      <xdr:row>58</xdr:row>
      <xdr:rowOff>89733</xdr:rowOff>
    </xdr:to>
    <xdr:sp macro="" textlink="">
      <xdr:nvSpPr>
        <xdr:cNvPr id="789" name="円/楕円 788"/>
        <xdr:cNvSpPr/>
      </xdr:nvSpPr>
      <xdr:spPr>
        <a:xfrm>
          <a:off x="22110700" y="993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106235</xdr:rowOff>
    </xdr:from>
    <xdr:ext cx="469744" cy="259045"/>
    <xdr:sp macro="" textlink="">
      <xdr:nvSpPr>
        <xdr:cNvPr id="790" name="貸付金該当値テキスト"/>
        <xdr:cNvSpPr txBox="1"/>
      </xdr:nvSpPr>
      <xdr:spPr>
        <a:xfrm>
          <a:off x="22212300" y="987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2,204</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159080</xdr:rowOff>
    </xdr:from>
    <xdr:to>
      <xdr:col>31</xdr:col>
      <xdr:colOff>85725</xdr:colOff>
      <xdr:row>58</xdr:row>
      <xdr:rowOff>89230</xdr:rowOff>
    </xdr:to>
    <xdr:sp macro="" textlink="">
      <xdr:nvSpPr>
        <xdr:cNvPr id="791" name="円/楕円 790"/>
        <xdr:cNvSpPr/>
      </xdr:nvSpPr>
      <xdr:spPr>
        <a:xfrm>
          <a:off x="21272500" y="993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80357</xdr:rowOff>
    </xdr:from>
    <xdr:ext cx="469744" cy="259045"/>
    <xdr:sp macro="" textlink="">
      <xdr:nvSpPr>
        <xdr:cNvPr id="792" name="テキスト ボックス 791"/>
        <xdr:cNvSpPr txBox="1"/>
      </xdr:nvSpPr>
      <xdr:spPr>
        <a:xfrm>
          <a:off x="21088427" y="1002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2,215</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158760</xdr:rowOff>
    </xdr:from>
    <xdr:to>
      <xdr:col>29</xdr:col>
      <xdr:colOff>568325</xdr:colOff>
      <xdr:row>58</xdr:row>
      <xdr:rowOff>88910</xdr:rowOff>
    </xdr:to>
    <xdr:sp macro="" textlink="">
      <xdr:nvSpPr>
        <xdr:cNvPr id="793" name="円/楕円 792"/>
        <xdr:cNvSpPr/>
      </xdr:nvSpPr>
      <xdr:spPr>
        <a:xfrm>
          <a:off x="20383500" y="993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80037</xdr:rowOff>
    </xdr:from>
    <xdr:ext cx="469744" cy="259045"/>
    <xdr:sp macro="" textlink="">
      <xdr:nvSpPr>
        <xdr:cNvPr id="794" name="テキスト ボックス 793"/>
        <xdr:cNvSpPr txBox="1"/>
      </xdr:nvSpPr>
      <xdr:spPr>
        <a:xfrm>
          <a:off x="20199427" y="10024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2,222</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158531</xdr:rowOff>
    </xdr:from>
    <xdr:to>
      <xdr:col>28</xdr:col>
      <xdr:colOff>365125</xdr:colOff>
      <xdr:row>58</xdr:row>
      <xdr:rowOff>88681</xdr:rowOff>
    </xdr:to>
    <xdr:sp macro="" textlink="">
      <xdr:nvSpPr>
        <xdr:cNvPr id="795" name="円/楕円 794"/>
        <xdr:cNvSpPr/>
      </xdr:nvSpPr>
      <xdr:spPr>
        <a:xfrm>
          <a:off x="19494500" y="993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79808</xdr:rowOff>
    </xdr:from>
    <xdr:ext cx="469744" cy="259045"/>
    <xdr:sp macro="" textlink="">
      <xdr:nvSpPr>
        <xdr:cNvPr id="796" name="テキスト ボックス 795"/>
        <xdr:cNvSpPr txBox="1"/>
      </xdr:nvSpPr>
      <xdr:spPr>
        <a:xfrm>
          <a:off x="19310427" y="10023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2,227</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158074</xdr:rowOff>
    </xdr:from>
    <xdr:to>
      <xdr:col>27</xdr:col>
      <xdr:colOff>161925</xdr:colOff>
      <xdr:row>58</xdr:row>
      <xdr:rowOff>88224</xdr:rowOff>
    </xdr:to>
    <xdr:sp macro="" textlink="">
      <xdr:nvSpPr>
        <xdr:cNvPr id="797" name="円/楕円 796"/>
        <xdr:cNvSpPr/>
      </xdr:nvSpPr>
      <xdr:spPr>
        <a:xfrm>
          <a:off x="18605500" y="993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79351</xdr:rowOff>
    </xdr:from>
    <xdr:ext cx="469744" cy="259045"/>
    <xdr:sp macro="" textlink="">
      <xdr:nvSpPr>
        <xdr:cNvPr id="798" name="テキスト ボックス 797"/>
        <xdr:cNvSpPr txBox="1"/>
      </xdr:nvSpPr>
      <xdr:spPr>
        <a:xfrm>
          <a:off x="18421427" y="100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9" name="正方形/長方形 79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0" name="正方形/長方形 79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1" name="正方形/長方形 80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2" name="正方形/長方形 80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3" name="正方形/長方形 80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4" name="正方形/長方形 80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5" name="正方形/長方形 80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33,900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6" name="正方形/長方形 80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7" name="テキスト ボックス 80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8" name="直線コネクタ 80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9" name="テキスト ボックス 80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0" name="直線コネクタ 80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1" name="テキスト ボックス 81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2" name="直線コネクタ 81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3" name="テキスト ボックス 81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4" name="直線コネクタ 81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5" name="テキスト ボックス 81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6" name="直線コネクタ 81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7" name="テキスト ボックス 81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8" name="直線コネクタ 81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9" name="テキスト ボックス 81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0" name="直線コネクタ 81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1" name="テキスト ボックス 82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45109</xdr:rowOff>
    </xdr:from>
    <xdr:to>
      <xdr:col>32</xdr:col>
      <xdr:colOff>186689</xdr:colOff>
      <xdr:row>79</xdr:row>
      <xdr:rowOff>93473</xdr:rowOff>
    </xdr:to>
    <xdr:cxnSp macro="">
      <xdr:nvCxnSpPr>
        <xdr:cNvPr id="825" name="直線コネクタ 824"/>
        <xdr:cNvCxnSpPr/>
      </xdr:nvCxnSpPr>
      <xdr:spPr>
        <a:xfrm flipV="1">
          <a:off x="22159595" y="12046609"/>
          <a:ext cx="1269" cy="1591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97300</xdr:rowOff>
    </xdr:from>
    <xdr:ext cx="534377" cy="259045"/>
    <xdr:sp macro="" textlink="">
      <xdr:nvSpPr>
        <xdr:cNvPr id="826" name="繰出金最小値テキスト"/>
        <xdr:cNvSpPr txBox="1"/>
      </xdr:nvSpPr>
      <xdr:spPr>
        <a:xfrm>
          <a:off x="22212300" y="1364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20,331</a:t>
          </a:r>
          <a:endParaRPr kumimoji="1" lang="ja-JP" altLang="en-US" sz="1000" b="1">
            <a:latin typeface="ＭＳ Ｐゴシック"/>
          </a:endParaRPr>
        </a:p>
      </xdr:txBody>
    </xdr:sp>
    <xdr:clientData/>
  </xdr:oneCellAnchor>
  <xdr:twoCellAnchor>
    <xdr:from>
      <xdr:col>32</xdr:col>
      <xdr:colOff>98425</xdr:colOff>
      <xdr:row>79</xdr:row>
      <xdr:rowOff>93473</xdr:rowOff>
    </xdr:from>
    <xdr:to>
      <xdr:col>32</xdr:col>
      <xdr:colOff>276225</xdr:colOff>
      <xdr:row>79</xdr:row>
      <xdr:rowOff>93473</xdr:rowOff>
    </xdr:to>
    <xdr:cxnSp macro="">
      <xdr:nvCxnSpPr>
        <xdr:cNvPr id="827" name="直線コネクタ 826"/>
        <xdr:cNvCxnSpPr/>
      </xdr:nvCxnSpPr>
      <xdr:spPr>
        <a:xfrm>
          <a:off x="22072600" y="13638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163236</xdr:rowOff>
    </xdr:from>
    <xdr:ext cx="599010" cy="259045"/>
    <xdr:sp macro="" textlink="">
      <xdr:nvSpPr>
        <xdr:cNvPr id="828" name="繰出金最大値テキスト"/>
        <xdr:cNvSpPr txBox="1"/>
      </xdr:nvSpPr>
      <xdr:spPr>
        <a:xfrm>
          <a:off x="22212300" y="11821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117,793</a:t>
          </a:r>
          <a:endParaRPr kumimoji="1" lang="ja-JP" altLang="en-US" sz="1000" b="1">
            <a:latin typeface="ＭＳ Ｐゴシック"/>
          </a:endParaRPr>
        </a:p>
      </xdr:txBody>
    </xdr:sp>
    <xdr:clientData/>
  </xdr:oneCellAnchor>
  <xdr:twoCellAnchor>
    <xdr:from>
      <xdr:col>32</xdr:col>
      <xdr:colOff>98425</xdr:colOff>
      <xdr:row>70</xdr:row>
      <xdr:rowOff>45109</xdr:rowOff>
    </xdr:from>
    <xdr:to>
      <xdr:col>32</xdr:col>
      <xdr:colOff>276225</xdr:colOff>
      <xdr:row>70</xdr:row>
      <xdr:rowOff>45109</xdr:rowOff>
    </xdr:to>
    <xdr:cxnSp macro="">
      <xdr:nvCxnSpPr>
        <xdr:cNvPr id="829" name="直線コネクタ 828"/>
        <xdr:cNvCxnSpPr/>
      </xdr:nvCxnSpPr>
      <xdr:spPr>
        <a:xfrm>
          <a:off x="22072600" y="12046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42807</xdr:rowOff>
    </xdr:from>
    <xdr:to>
      <xdr:col>32</xdr:col>
      <xdr:colOff>187325</xdr:colOff>
      <xdr:row>78</xdr:row>
      <xdr:rowOff>47461</xdr:rowOff>
    </xdr:to>
    <xdr:cxnSp macro="">
      <xdr:nvCxnSpPr>
        <xdr:cNvPr id="830" name="直線コネクタ 829"/>
        <xdr:cNvCxnSpPr/>
      </xdr:nvCxnSpPr>
      <xdr:spPr>
        <a:xfrm flipV="1">
          <a:off x="21323300" y="13415907"/>
          <a:ext cx="838200" cy="4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103826</xdr:rowOff>
    </xdr:from>
    <xdr:ext cx="534377" cy="259045"/>
    <xdr:sp macro="" textlink="">
      <xdr:nvSpPr>
        <xdr:cNvPr id="831" name="繰出金平均値テキスト"/>
        <xdr:cNvSpPr txBox="1"/>
      </xdr:nvSpPr>
      <xdr:spPr>
        <a:xfrm>
          <a:off x="22212300" y="13134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38,987</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80949</xdr:rowOff>
    </xdr:from>
    <xdr:to>
      <xdr:col>32</xdr:col>
      <xdr:colOff>238125</xdr:colOff>
      <xdr:row>78</xdr:row>
      <xdr:rowOff>11099</xdr:rowOff>
    </xdr:to>
    <xdr:sp macro="" textlink="">
      <xdr:nvSpPr>
        <xdr:cNvPr id="832" name="フローチャート : 判断 831"/>
        <xdr:cNvSpPr/>
      </xdr:nvSpPr>
      <xdr:spPr>
        <a:xfrm>
          <a:off x="22110700" y="13282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47461</xdr:rowOff>
    </xdr:from>
    <xdr:to>
      <xdr:col>31</xdr:col>
      <xdr:colOff>34925</xdr:colOff>
      <xdr:row>78</xdr:row>
      <xdr:rowOff>71855</xdr:rowOff>
    </xdr:to>
    <xdr:cxnSp macro="">
      <xdr:nvCxnSpPr>
        <xdr:cNvPr id="833" name="直線コネクタ 832"/>
        <xdr:cNvCxnSpPr/>
      </xdr:nvCxnSpPr>
      <xdr:spPr>
        <a:xfrm flipV="1">
          <a:off x="20434300" y="13420561"/>
          <a:ext cx="889000" cy="2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33400</xdr:rowOff>
    </xdr:from>
    <xdr:to>
      <xdr:col>31</xdr:col>
      <xdr:colOff>85725</xdr:colOff>
      <xdr:row>77</xdr:row>
      <xdr:rowOff>135000</xdr:rowOff>
    </xdr:to>
    <xdr:sp macro="" textlink="">
      <xdr:nvSpPr>
        <xdr:cNvPr id="834" name="フローチャート : 判断 833"/>
        <xdr:cNvSpPr/>
      </xdr:nvSpPr>
      <xdr:spPr>
        <a:xfrm>
          <a:off x="21272500" y="1323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151527</xdr:rowOff>
    </xdr:from>
    <xdr:ext cx="534377" cy="259045"/>
    <xdr:sp macro="" textlink="">
      <xdr:nvSpPr>
        <xdr:cNvPr id="835" name="テキスト ボックス 834"/>
        <xdr:cNvSpPr txBox="1"/>
      </xdr:nvSpPr>
      <xdr:spPr>
        <a:xfrm>
          <a:off x="21056111" y="1301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41,899</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71855</xdr:rowOff>
    </xdr:from>
    <xdr:to>
      <xdr:col>29</xdr:col>
      <xdr:colOff>517525</xdr:colOff>
      <xdr:row>78</xdr:row>
      <xdr:rowOff>88379</xdr:rowOff>
    </xdr:to>
    <xdr:cxnSp macro="">
      <xdr:nvCxnSpPr>
        <xdr:cNvPr id="836" name="直線コネクタ 835"/>
        <xdr:cNvCxnSpPr/>
      </xdr:nvCxnSpPr>
      <xdr:spPr>
        <a:xfrm flipV="1">
          <a:off x="19545300" y="13444955"/>
          <a:ext cx="889000" cy="16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19912</xdr:rowOff>
    </xdr:from>
    <xdr:to>
      <xdr:col>29</xdr:col>
      <xdr:colOff>568325</xdr:colOff>
      <xdr:row>77</xdr:row>
      <xdr:rowOff>121512</xdr:rowOff>
    </xdr:to>
    <xdr:sp macro="" textlink="">
      <xdr:nvSpPr>
        <xdr:cNvPr id="837" name="フローチャート : 判断 836"/>
        <xdr:cNvSpPr/>
      </xdr:nvSpPr>
      <xdr:spPr>
        <a:xfrm>
          <a:off x="20383500" y="1322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138039</xdr:rowOff>
    </xdr:from>
    <xdr:ext cx="534377" cy="259045"/>
    <xdr:sp macro="" textlink="">
      <xdr:nvSpPr>
        <xdr:cNvPr id="838" name="テキスト ボックス 837"/>
        <xdr:cNvSpPr txBox="1"/>
      </xdr:nvSpPr>
      <xdr:spPr>
        <a:xfrm>
          <a:off x="20167111" y="1299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80558</xdr:rowOff>
    </xdr:from>
    <xdr:to>
      <xdr:col>28</xdr:col>
      <xdr:colOff>314325</xdr:colOff>
      <xdr:row>78</xdr:row>
      <xdr:rowOff>88379</xdr:rowOff>
    </xdr:to>
    <xdr:cxnSp macro="">
      <xdr:nvCxnSpPr>
        <xdr:cNvPr id="839" name="直線コネクタ 838"/>
        <xdr:cNvCxnSpPr/>
      </xdr:nvCxnSpPr>
      <xdr:spPr>
        <a:xfrm>
          <a:off x="18656300" y="13453658"/>
          <a:ext cx="889000" cy="7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42576</xdr:rowOff>
    </xdr:from>
    <xdr:to>
      <xdr:col>28</xdr:col>
      <xdr:colOff>365125</xdr:colOff>
      <xdr:row>77</xdr:row>
      <xdr:rowOff>144176</xdr:rowOff>
    </xdr:to>
    <xdr:sp macro="" textlink="">
      <xdr:nvSpPr>
        <xdr:cNvPr id="840" name="フローチャート : 判断 839"/>
        <xdr:cNvSpPr/>
      </xdr:nvSpPr>
      <xdr:spPr>
        <a:xfrm>
          <a:off x="19494500" y="1324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160703</xdr:rowOff>
    </xdr:from>
    <xdr:ext cx="534377" cy="259045"/>
    <xdr:sp macro="" textlink="">
      <xdr:nvSpPr>
        <xdr:cNvPr id="841" name="テキスト ボックス 840"/>
        <xdr:cNvSpPr txBox="1"/>
      </xdr:nvSpPr>
      <xdr:spPr>
        <a:xfrm>
          <a:off x="19278111" y="1301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49254</xdr:rowOff>
    </xdr:from>
    <xdr:to>
      <xdr:col>27</xdr:col>
      <xdr:colOff>161925</xdr:colOff>
      <xdr:row>77</xdr:row>
      <xdr:rowOff>150854</xdr:rowOff>
    </xdr:to>
    <xdr:sp macro="" textlink="">
      <xdr:nvSpPr>
        <xdr:cNvPr id="842" name="フローチャート : 判断 841"/>
        <xdr:cNvSpPr/>
      </xdr:nvSpPr>
      <xdr:spPr>
        <a:xfrm>
          <a:off x="18605500" y="1325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167381</xdr:rowOff>
    </xdr:from>
    <xdr:ext cx="534377" cy="259045"/>
    <xdr:sp macro="" textlink="">
      <xdr:nvSpPr>
        <xdr:cNvPr id="843" name="テキスト ボックス 842"/>
        <xdr:cNvSpPr txBox="1"/>
      </xdr:nvSpPr>
      <xdr:spPr>
        <a:xfrm>
          <a:off x="18389111" y="1302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163457</xdr:rowOff>
    </xdr:from>
    <xdr:to>
      <xdr:col>32</xdr:col>
      <xdr:colOff>238125</xdr:colOff>
      <xdr:row>78</xdr:row>
      <xdr:rowOff>93607</xdr:rowOff>
    </xdr:to>
    <xdr:sp macro="" textlink="">
      <xdr:nvSpPr>
        <xdr:cNvPr id="849" name="円/楕円 848"/>
        <xdr:cNvSpPr/>
      </xdr:nvSpPr>
      <xdr:spPr>
        <a:xfrm>
          <a:off x="22110700" y="1336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141884</xdr:rowOff>
    </xdr:from>
    <xdr:ext cx="534377" cy="259045"/>
    <xdr:sp macro="" textlink="">
      <xdr:nvSpPr>
        <xdr:cNvPr id="850" name="繰出金該当値テキスト"/>
        <xdr:cNvSpPr txBox="1"/>
      </xdr:nvSpPr>
      <xdr:spPr>
        <a:xfrm>
          <a:off x="22212300" y="1334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33,934</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168111</xdr:rowOff>
    </xdr:from>
    <xdr:to>
      <xdr:col>31</xdr:col>
      <xdr:colOff>85725</xdr:colOff>
      <xdr:row>78</xdr:row>
      <xdr:rowOff>98261</xdr:rowOff>
    </xdr:to>
    <xdr:sp macro="" textlink="">
      <xdr:nvSpPr>
        <xdr:cNvPr id="851" name="円/楕円 850"/>
        <xdr:cNvSpPr/>
      </xdr:nvSpPr>
      <xdr:spPr>
        <a:xfrm>
          <a:off x="21272500" y="1336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89388</xdr:rowOff>
    </xdr:from>
    <xdr:ext cx="534377" cy="259045"/>
    <xdr:sp macro="" textlink="">
      <xdr:nvSpPr>
        <xdr:cNvPr id="852" name="テキスト ボックス 851"/>
        <xdr:cNvSpPr txBox="1"/>
      </xdr:nvSpPr>
      <xdr:spPr>
        <a:xfrm>
          <a:off x="21056111" y="13462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33,649</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21055</xdr:rowOff>
    </xdr:from>
    <xdr:to>
      <xdr:col>29</xdr:col>
      <xdr:colOff>568325</xdr:colOff>
      <xdr:row>78</xdr:row>
      <xdr:rowOff>122655</xdr:rowOff>
    </xdr:to>
    <xdr:sp macro="" textlink="">
      <xdr:nvSpPr>
        <xdr:cNvPr id="853" name="円/楕円 852"/>
        <xdr:cNvSpPr/>
      </xdr:nvSpPr>
      <xdr:spPr>
        <a:xfrm>
          <a:off x="20383500" y="1339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113782</xdr:rowOff>
    </xdr:from>
    <xdr:ext cx="534377" cy="259045"/>
    <xdr:sp macro="" textlink="">
      <xdr:nvSpPr>
        <xdr:cNvPr id="854" name="テキスト ボックス 853"/>
        <xdr:cNvSpPr txBox="1"/>
      </xdr:nvSpPr>
      <xdr:spPr>
        <a:xfrm>
          <a:off x="20167111" y="1348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32,155</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37579</xdr:rowOff>
    </xdr:from>
    <xdr:to>
      <xdr:col>28</xdr:col>
      <xdr:colOff>365125</xdr:colOff>
      <xdr:row>78</xdr:row>
      <xdr:rowOff>139179</xdr:rowOff>
    </xdr:to>
    <xdr:sp macro="" textlink="">
      <xdr:nvSpPr>
        <xdr:cNvPr id="855" name="円/楕円 854"/>
        <xdr:cNvSpPr/>
      </xdr:nvSpPr>
      <xdr:spPr>
        <a:xfrm>
          <a:off x="19494500" y="1341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130306</xdr:rowOff>
    </xdr:from>
    <xdr:ext cx="534377" cy="259045"/>
    <xdr:sp macro="" textlink="">
      <xdr:nvSpPr>
        <xdr:cNvPr id="856" name="テキスト ボックス 855"/>
        <xdr:cNvSpPr txBox="1"/>
      </xdr:nvSpPr>
      <xdr:spPr>
        <a:xfrm>
          <a:off x="19278111" y="1350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31,143</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29758</xdr:rowOff>
    </xdr:from>
    <xdr:to>
      <xdr:col>27</xdr:col>
      <xdr:colOff>161925</xdr:colOff>
      <xdr:row>78</xdr:row>
      <xdr:rowOff>131358</xdr:rowOff>
    </xdr:to>
    <xdr:sp macro="" textlink="">
      <xdr:nvSpPr>
        <xdr:cNvPr id="857" name="円/楕円 856"/>
        <xdr:cNvSpPr/>
      </xdr:nvSpPr>
      <xdr:spPr>
        <a:xfrm>
          <a:off x="18605500" y="1340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122485</xdr:rowOff>
    </xdr:from>
    <xdr:ext cx="534377" cy="259045"/>
    <xdr:sp macro="" textlink="">
      <xdr:nvSpPr>
        <xdr:cNvPr id="858" name="テキスト ボックス 857"/>
        <xdr:cNvSpPr txBox="1"/>
      </xdr:nvSpPr>
      <xdr:spPr>
        <a:xfrm>
          <a:off x="18389111" y="1349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31,622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9" name="直線コネクタ 86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0" name="テキスト ボックス 86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1" name="直線コネクタ 87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2" name="テキスト ボックス 87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4" name="直線コネクタ 87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9" name="直線コネクタ 87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1" name="フローチャート : 判断 88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2" name="直線コネクタ 88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3" name="フローチャート : 判断 88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4" name="テキスト ボックス 88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5" name="直線コネクタ 88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6" name="フローチャート : 判断 88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7" name="テキスト ボックス 88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8" name="直線コネクタ 88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9" name="フローチャート : 判断 88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0" name="テキスト ボックス 88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1" name="フローチャート : 判断 89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2" name="テキスト ボックス 89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3" name="テキスト ボックス 89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4" name="テキスト ボックス 89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5" name="テキスト ボックス 89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6" name="テキスト ボックス 89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7" name="テキスト ボックス 89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8" name="円/楕円 89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0" name="円/楕円 89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1" name="テキスト ボックス 90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2" name="円/楕円 90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3" name="テキスト ボックス 90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4" name="円/楕円 90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5" name="テキスト ボックス 90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6" name="円/楕円 90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7" name="テキスト ボックス 90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8" name="正方形/長方形 9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9" name="正方形/長方形 9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0" name="テキスト ボックス 9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２７６，３２５円となっている。主な構成項目の１つである物件費は、住民１人当たり５１，２３６円で愛知県市町村平均、全国市町村平均を下回っているが、平成２４年度から増加傾向になっており、昨年度に引き続き、唯一、各性質の中で類似団体内平均を上回った。昨年度と比べ増加した主な要因は、</a:t>
          </a:r>
          <a:r>
            <a:rPr kumimoji="1" lang="ja-JP" altLang="ja-JP" sz="1300">
              <a:solidFill>
                <a:schemeClr val="dk1"/>
              </a:solidFill>
              <a:effectLst/>
              <a:latin typeface="+mn-lt"/>
              <a:ea typeface="+mn-ea"/>
              <a:cs typeface="+mn-cs"/>
            </a:rPr>
            <a:t>運行見直しによる市営バスの指定管理料の増加、老朽化している文化会館の長期修繕・耐震化計画策定委託料の増加等</a:t>
          </a:r>
          <a:r>
            <a:rPr kumimoji="1" lang="ja-JP" altLang="en-US" sz="1300">
              <a:solidFill>
                <a:schemeClr val="dk1"/>
              </a:solidFill>
              <a:effectLst/>
              <a:latin typeface="+mn-lt"/>
              <a:ea typeface="+mn-ea"/>
              <a:cs typeface="+mn-cs"/>
            </a:rPr>
            <a:t>である。</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愛知県尾張旭市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83,033
81,849
21.03
23,712,668
22,944,050
684,650
14,651,194
17,561,671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109068</xdr:rowOff>
    </xdr:from>
    <xdr:to>
      <xdr:col>6</xdr:col>
      <xdr:colOff>510540</xdr:colOff>
      <xdr:row>37</xdr:row>
      <xdr:rowOff>144729</xdr:rowOff>
    </xdr:to>
    <xdr:cxnSp macro="">
      <xdr:nvCxnSpPr>
        <xdr:cNvPr id="54" name="直線コネクタ 53"/>
        <xdr:cNvCxnSpPr/>
      </xdr:nvCxnSpPr>
      <xdr:spPr>
        <a:xfrm flipV="1">
          <a:off x="4633595" y="5424018"/>
          <a:ext cx="1270" cy="106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148556</xdr:rowOff>
    </xdr:from>
    <xdr:ext cx="469744" cy="259045"/>
    <xdr:sp macro="" textlink="">
      <xdr:nvSpPr>
        <xdr:cNvPr id="55" name="議会費最小値テキスト"/>
        <xdr:cNvSpPr txBox="1"/>
      </xdr:nvSpPr>
      <xdr:spPr>
        <a:xfrm>
          <a:off x="4686300" y="6492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a:t>
          </a:r>
          <a:endParaRPr kumimoji="1" lang="ja-JP" altLang="en-US" sz="1000" b="1">
            <a:latin typeface="ＭＳ Ｐゴシック"/>
          </a:endParaRPr>
        </a:p>
      </xdr:txBody>
    </xdr:sp>
    <xdr:clientData/>
  </xdr:oneCellAnchor>
  <xdr:twoCellAnchor>
    <xdr:from>
      <xdr:col>6</xdr:col>
      <xdr:colOff>422275</xdr:colOff>
      <xdr:row>37</xdr:row>
      <xdr:rowOff>144729</xdr:rowOff>
    </xdr:from>
    <xdr:to>
      <xdr:col>6</xdr:col>
      <xdr:colOff>600075</xdr:colOff>
      <xdr:row>37</xdr:row>
      <xdr:rowOff>144729</xdr:rowOff>
    </xdr:to>
    <xdr:cxnSp macro="">
      <xdr:nvCxnSpPr>
        <xdr:cNvPr id="56" name="直線コネクタ 55"/>
        <xdr:cNvCxnSpPr/>
      </xdr:nvCxnSpPr>
      <xdr:spPr>
        <a:xfrm>
          <a:off x="4546600" y="648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55745</xdr:rowOff>
    </xdr:from>
    <xdr:ext cx="469744" cy="259045"/>
    <xdr:sp macro="" textlink="">
      <xdr:nvSpPr>
        <xdr:cNvPr id="57" name="議会費最大値テキスト"/>
        <xdr:cNvSpPr txBox="1"/>
      </xdr:nvSpPr>
      <xdr:spPr>
        <a:xfrm>
          <a:off x="4686300" y="519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4,692</a:t>
          </a:r>
          <a:endParaRPr kumimoji="1" lang="ja-JP" altLang="en-US" sz="1000" b="1">
            <a:latin typeface="ＭＳ Ｐゴシック"/>
          </a:endParaRPr>
        </a:p>
      </xdr:txBody>
    </xdr:sp>
    <xdr:clientData/>
  </xdr:oneCellAnchor>
  <xdr:twoCellAnchor>
    <xdr:from>
      <xdr:col>6</xdr:col>
      <xdr:colOff>422275</xdr:colOff>
      <xdr:row>31</xdr:row>
      <xdr:rowOff>109068</xdr:rowOff>
    </xdr:from>
    <xdr:to>
      <xdr:col>6</xdr:col>
      <xdr:colOff>600075</xdr:colOff>
      <xdr:row>31</xdr:row>
      <xdr:rowOff>109068</xdr:rowOff>
    </xdr:to>
    <xdr:cxnSp macro="">
      <xdr:nvCxnSpPr>
        <xdr:cNvPr id="58" name="直線コネクタ 57"/>
        <xdr:cNvCxnSpPr/>
      </xdr:nvCxnSpPr>
      <xdr:spPr>
        <a:xfrm>
          <a:off x="4546600" y="542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96266</xdr:rowOff>
    </xdr:from>
    <xdr:to>
      <xdr:col>6</xdr:col>
      <xdr:colOff>511175</xdr:colOff>
      <xdr:row>35</xdr:row>
      <xdr:rowOff>141072</xdr:rowOff>
    </xdr:to>
    <xdr:cxnSp macro="">
      <xdr:nvCxnSpPr>
        <xdr:cNvPr id="59" name="直線コネクタ 58"/>
        <xdr:cNvCxnSpPr/>
      </xdr:nvCxnSpPr>
      <xdr:spPr>
        <a:xfrm>
          <a:off x="3797300" y="6097016"/>
          <a:ext cx="838200" cy="4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8907</xdr:rowOff>
    </xdr:from>
    <xdr:ext cx="469744" cy="259045"/>
    <xdr:sp macro="" textlink="">
      <xdr:nvSpPr>
        <xdr:cNvPr id="60" name="議会費平均値テキスト"/>
        <xdr:cNvSpPr txBox="1"/>
      </xdr:nvSpPr>
      <xdr:spPr>
        <a:xfrm>
          <a:off x="4686300" y="5838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157480</xdr:rowOff>
    </xdr:from>
    <xdr:to>
      <xdr:col>6</xdr:col>
      <xdr:colOff>561975</xdr:colOff>
      <xdr:row>35</xdr:row>
      <xdr:rowOff>87630</xdr:rowOff>
    </xdr:to>
    <xdr:sp macro="" textlink="">
      <xdr:nvSpPr>
        <xdr:cNvPr id="61" name="フローチャート : 判断 60"/>
        <xdr:cNvSpPr/>
      </xdr:nvSpPr>
      <xdr:spPr>
        <a:xfrm>
          <a:off x="45847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96266</xdr:rowOff>
    </xdr:from>
    <xdr:to>
      <xdr:col>5</xdr:col>
      <xdr:colOff>358775</xdr:colOff>
      <xdr:row>35</xdr:row>
      <xdr:rowOff>150673</xdr:rowOff>
    </xdr:to>
    <xdr:cxnSp macro="">
      <xdr:nvCxnSpPr>
        <xdr:cNvPr id="62" name="直線コネクタ 61"/>
        <xdr:cNvCxnSpPr/>
      </xdr:nvCxnSpPr>
      <xdr:spPr>
        <a:xfrm flipV="1">
          <a:off x="2908300" y="6097016"/>
          <a:ext cx="889000" cy="5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18491</xdr:rowOff>
    </xdr:from>
    <xdr:to>
      <xdr:col>5</xdr:col>
      <xdr:colOff>409575</xdr:colOff>
      <xdr:row>34</xdr:row>
      <xdr:rowOff>120091</xdr:rowOff>
    </xdr:to>
    <xdr:sp macro="" textlink="">
      <xdr:nvSpPr>
        <xdr:cNvPr id="63" name="フローチャート : 判断 62"/>
        <xdr:cNvSpPr/>
      </xdr:nvSpPr>
      <xdr:spPr>
        <a:xfrm>
          <a:off x="3746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136618</xdr:rowOff>
    </xdr:from>
    <xdr:ext cx="469744" cy="259045"/>
    <xdr:sp macro="" textlink="">
      <xdr:nvSpPr>
        <xdr:cNvPr id="64" name="テキスト ボックス 63"/>
        <xdr:cNvSpPr txBox="1"/>
      </xdr:nvSpPr>
      <xdr:spPr>
        <a:xfrm>
          <a:off x="3562427" y="56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3,654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150673</xdr:rowOff>
    </xdr:from>
    <xdr:to>
      <xdr:col>4</xdr:col>
      <xdr:colOff>155575</xdr:colOff>
      <xdr:row>35</xdr:row>
      <xdr:rowOff>163017</xdr:rowOff>
    </xdr:to>
    <xdr:cxnSp macro="">
      <xdr:nvCxnSpPr>
        <xdr:cNvPr id="65" name="直線コネクタ 64"/>
        <xdr:cNvCxnSpPr/>
      </xdr:nvCxnSpPr>
      <xdr:spPr>
        <a:xfrm flipV="1">
          <a:off x="2019300" y="6151423"/>
          <a:ext cx="8890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23520</xdr:rowOff>
    </xdr:from>
    <xdr:to>
      <xdr:col>4</xdr:col>
      <xdr:colOff>206375</xdr:colOff>
      <xdr:row>34</xdr:row>
      <xdr:rowOff>125120</xdr:rowOff>
    </xdr:to>
    <xdr:sp macro="" textlink="">
      <xdr:nvSpPr>
        <xdr:cNvPr id="66" name="フローチャート : 判断 65"/>
        <xdr:cNvSpPr/>
      </xdr:nvSpPr>
      <xdr:spPr>
        <a:xfrm>
          <a:off x="2857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141647</xdr:rowOff>
    </xdr:from>
    <xdr:ext cx="469744" cy="259045"/>
    <xdr:sp macro="" textlink="">
      <xdr:nvSpPr>
        <xdr:cNvPr id="67" name="テキスト ボックス 66"/>
        <xdr:cNvSpPr txBox="1"/>
      </xdr:nvSpPr>
      <xdr:spPr>
        <a:xfrm>
          <a:off x="2673427"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163017</xdr:rowOff>
    </xdr:from>
    <xdr:to>
      <xdr:col>2</xdr:col>
      <xdr:colOff>638175</xdr:colOff>
      <xdr:row>35</xdr:row>
      <xdr:rowOff>165303</xdr:rowOff>
    </xdr:to>
    <xdr:cxnSp macro="">
      <xdr:nvCxnSpPr>
        <xdr:cNvPr id="68" name="直線コネクタ 67"/>
        <xdr:cNvCxnSpPr/>
      </xdr:nvCxnSpPr>
      <xdr:spPr>
        <a:xfrm flipV="1">
          <a:off x="1130300" y="6163767"/>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39065</xdr:rowOff>
    </xdr:from>
    <xdr:to>
      <xdr:col>3</xdr:col>
      <xdr:colOff>3175</xdr:colOff>
      <xdr:row>34</xdr:row>
      <xdr:rowOff>140665</xdr:rowOff>
    </xdr:to>
    <xdr:sp macro="" textlink="">
      <xdr:nvSpPr>
        <xdr:cNvPr id="69" name="フローチャート : 判断 68"/>
        <xdr:cNvSpPr/>
      </xdr:nvSpPr>
      <xdr:spPr>
        <a:xfrm>
          <a:off x="1968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157192</xdr:rowOff>
    </xdr:from>
    <xdr:ext cx="469744" cy="259045"/>
    <xdr:sp macro="" textlink="">
      <xdr:nvSpPr>
        <xdr:cNvPr id="70" name="テキスト ボックス 69"/>
        <xdr:cNvSpPr txBox="1"/>
      </xdr:nvSpPr>
      <xdr:spPr>
        <a:xfrm>
          <a:off x="1784427"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143307</xdr:rowOff>
    </xdr:from>
    <xdr:to>
      <xdr:col>1</xdr:col>
      <xdr:colOff>485775</xdr:colOff>
      <xdr:row>34</xdr:row>
      <xdr:rowOff>73457</xdr:rowOff>
    </xdr:to>
    <xdr:sp macro="" textlink="">
      <xdr:nvSpPr>
        <xdr:cNvPr id="71" name="フローチャート : 判断 70"/>
        <xdr:cNvSpPr/>
      </xdr:nvSpPr>
      <xdr:spPr>
        <a:xfrm>
          <a:off x="1079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89984</xdr:rowOff>
    </xdr:from>
    <xdr:ext cx="469744" cy="259045"/>
    <xdr:sp macro="" textlink="">
      <xdr:nvSpPr>
        <xdr:cNvPr id="72" name="テキスト ボックス 71"/>
        <xdr:cNvSpPr txBox="1"/>
      </xdr:nvSpPr>
      <xdr:spPr>
        <a:xfrm>
          <a:off x="895427" y="557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90272</xdr:rowOff>
    </xdr:from>
    <xdr:to>
      <xdr:col>6</xdr:col>
      <xdr:colOff>561975</xdr:colOff>
      <xdr:row>36</xdr:row>
      <xdr:rowOff>20422</xdr:rowOff>
    </xdr:to>
    <xdr:sp macro="" textlink="">
      <xdr:nvSpPr>
        <xdr:cNvPr id="78" name="円/楕円 77"/>
        <xdr:cNvSpPr/>
      </xdr:nvSpPr>
      <xdr:spPr>
        <a:xfrm>
          <a:off x="4584700" y="609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68699</xdr:rowOff>
    </xdr:from>
    <xdr:ext cx="469744" cy="259045"/>
    <xdr:sp macro="" textlink="">
      <xdr:nvSpPr>
        <xdr:cNvPr id="79" name="議会費該当値テキスト"/>
        <xdr:cNvSpPr txBox="1"/>
      </xdr:nvSpPr>
      <xdr:spPr>
        <a:xfrm>
          <a:off x="4686300" y="6069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3,122</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45466</xdr:rowOff>
    </xdr:from>
    <xdr:to>
      <xdr:col>5</xdr:col>
      <xdr:colOff>409575</xdr:colOff>
      <xdr:row>35</xdr:row>
      <xdr:rowOff>147066</xdr:rowOff>
    </xdr:to>
    <xdr:sp macro="" textlink="">
      <xdr:nvSpPr>
        <xdr:cNvPr id="80" name="円/楕円 79"/>
        <xdr:cNvSpPr/>
      </xdr:nvSpPr>
      <xdr:spPr>
        <a:xfrm>
          <a:off x="3746500" y="604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138193</xdr:rowOff>
    </xdr:from>
    <xdr:ext cx="469744" cy="259045"/>
    <xdr:sp macro="" textlink="">
      <xdr:nvSpPr>
        <xdr:cNvPr id="81" name="テキスト ボックス 80"/>
        <xdr:cNvSpPr txBox="1"/>
      </xdr:nvSpPr>
      <xdr:spPr>
        <a:xfrm>
          <a:off x="3562427" y="613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3,220</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99873</xdr:rowOff>
    </xdr:from>
    <xdr:to>
      <xdr:col>4</xdr:col>
      <xdr:colOff>206375</xdr:colOff>
      <xdr:row>36</xdr:row>
      <xdr:rowOff>30023</xdr:rowOff>
    </xdr:to>
    <xdr:sp macro="" textlink="">
      <xdr:nvSpPr>
        <xdr:cNvPr id="82" name="円/楕円 81"/>
        <xdr:cNvSpPr/>
      </xdr:nvSpPr>
      <xdr:spPr>
        <a:xfrm>
          <a:off x="2857500" y="610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21150</xdr:rowOff>
    </xdr:from>
    <xdr:ext cx="469744" cy="259045"/>
    <xdr:sp macro="" textlink="">
      <xdr:nvSpPr>
        <xdr:cNvPr id="83" name="テキスト ボックス 82"/>
        <xdr:cNvSpPr txBox="1"/>
      </xdr:nvSpPr>
      <xdr:spPr>
        <a:xfrm>
          <a:off x="2673427" y="6193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3,101</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112217</xdr:rowOff>
    </xdr:from>
    <xdr:to>
      <xdr:col>3</xdr:col>
      <xdr:colOff>3175</xdr:colOff>
      <xdr:row>36</xdr:row>
      <xdr:rowOff>42367</xdr:rowOff>
    </xdr:to>
    <xdr:sp macro="" textlink="">
      <xdr:nvSpPr>
        <xdr:cNvPr id="84" name="円/楕円 83"/>
        <xdr:cNvSpPr/>
      </xdr:nvSpPr>
      <xdr:spPr>
        <a:xfrm>
          <a:off x="1968500" y="611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33494</xdr:rowOff>
    </xdr:from>
    <xdr:ext cx="469744" cy="259045"/>
    <xdr:sp macro="" textlink="">
      <xdr:nvSpPr>
        <xdr:cNvPr id="85" name="テキスト ボックス 84"/>
        <xdr:cNvSpPr txBox="1"/>
      </xdr:nvSpPr>
      <xdr:spPr>
        <a:xfrm>
          <a:off x="1784427" y="6205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3,074</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114503</xdr:rowOff>
    </xdr:from>
    <xdr:to>
      <xdr:col>1</xdr:col>
      <xdr:colOff>485775</xdr:colOff>
      <xdr:row>36</xdr:row>
      <xdr:rowOff>44653</xdr:rowOff>
    </xdr:to>
    <xdr:sp macro="" textlink="">
      <xdr:nvSpPr>
        <xdr:cNvPr id="86" name="円/楕円 85"/>
        <xdr:cNvSpPr/>
      </xdr:nvSpPr>
      <xdr:spPr>
        <a:xfrm>
          <a:off x="1079500" y="611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35780</xdr:rowOff>
    </xdr:from>
    <xdr:ext cx="469744" cy="259045"/>
    <xdr:sp macro="" textlink="">
      <xdr:nvSpPr>
        <xdr:cNvPr id="87" name="テキスト ボックス 86"/>
        <xdr:cNvSpPr txBox="1"/>
      </xdr:nvSpPr>
      <xdr:spPr>
        <a:xfrm>
          <a:off x="895427" y="6207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37,599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61984</xdr:rowOff>
    </xdr:from>
    <xdr:to>
      <xdr:col>6</xdr:col>
      <xdr:colOff>510540</xdr:colOff>
      <xdr:row>58</xdr:row>
      <xdr:rowOff>7356</xdr:rowOff>
    </xdr:to>
    <xdr:cxnSp macro="">
      <xdr:nvCxnSpPr>
        <xdr:cNvPr id="111" name="直線コネクタ 110"/>
        <xdr:cNvCxnSpPr/>
      </xdr:nvCxnSpPr>
      <xdr:spPr>
        <a:xfrm flipV="1">
          <a:off x="4633595" y="8634484"/>
          <a:ext cx="1270" cy="1316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11183</xdr:rowOff>
    </xdr:from>
    <xdr:ext cx="534377" cy="259045"/>
    <xdr:sp macro="" textlink="">
      <xdr:nvSpPr>
        <xdr:cNvPr id="112" name="総務費最小値テキスト"/>
        <xdr:cNvSpPr txBox="1"/>
      </xdr:nvSpPr>
      <xdr:spPr>
        <a:xfrm>
          <a:off x="4686300" y="995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27,368</a:t>
          </a:r>
          <a:endParaRPr kumimoji="1" lang="ja-JP" altLang="en-US" sz="1000" b="1">
            <a:latin typeface="ＭＳ Ｐゴシック"/>
          </a:endParaRPr>
        </a:p>
      </xdr:txBody>
    </xdr:sp>
    <xdr:clientData/>
  </xdr:oneCellAnchor>
  <xdr:twoCellAnchor>
    <xdr:from>
      <xdr:col>6</xdr:col>
      <xdr:colOff>422275</xdr:colOff>
      <xdr:row>58</xdr:row>
      <xdr:rowOff>7356</xdr:rowOff>
    </xdr:from>
    <xdr:to>
      <xdr:col>6</xdr:col>
      <xdr:colOff>600075</xdr:colOff>
      <xdr:row>58</xdr:row>
      <xdr:rowOff>7356</xdr:rowOff>
    </xdr:to>
    <xdr:cxnSp macro="">
      <xdr:nvCxnSpPr>
        <xdr:cNvPr id="113" name="直線コネクタ 112"/>
        <xdr:cNvCxnSpPr/>
      </xdr:nvCxnSpPr>
      <xdr:spPr>
        <a:xfrm>
          <a:off x="4546600" y="99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8661</xdr:rowOff>
    </xdr:from>
    <xdr:ext cx="599010" cy="259045"/>
    <xdr:sp macro="" textlink="">
      <xdr:nvSpPr>
        <xdr:cNvPr id="114" name="総務費最大値テキスト"/>
        <xdr:cNvSpPr txBox="1"/>
      </xdr:nvSpPr>
      <xdr:spPr>
        <a:xfrm>
          <a:off x="4686300" y="840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200,199</a:t>
          </a:r>
          <a:endParaRPr kumimoji="1" lang="ja-JP" altLang="en-US" sz="1000" b="1">
            <a:latin typeface="ＭＳ Ｐゴシック"/>
          </a:endParaRPr>
        </a:p>
      </xdr:txBody>
    </xdr:sp>
    <xdr:clientData/>
  </xdr:oneCellAnchor>
  <xdr:twoCellAnchor>
    <xdr:from>
      <xdr:col>6</xdr:col>
      <xdr:colOff>422275</xdr:colOff>
      <xdr:row>50</xdr:row>
      <xdr:rowOff>61984</xdr:rowOff>
    </xdr:from>
    <xdr:to>
      <xdr:col>6</xdr:col>
      <xdr:colOff>600075</xdr:colOff>
      <xdr:row>50</xdr:row>
      <xdr:rowOff>61984</xdr:rowOff>
    </xdr:to>
    <xdr:cxnSp macro="">
      <xdr:nvCxnSpPr>
        <xdr:cNvPr id="115" name="直線コネクタ 114"/>
        <xdr:cNvCxnSpPr/>
      </xdr:nvCxnSpPr>
      <xdr:spPr>
        <a:xfrm>
          <a:off x="4546600" y="8634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58501</xdr:rowOff>
    </xdr:from>
    <xdr:to>
      <xdr:col>6</xdr:col>
      <xdr:colOff>511175</xdr:colOff>
      <xdr:row>57</xdr:row>
      <xdr:rowOff>103299</xdr:rowOff>
    </xdr:to>
    <xdr:cxnSp macro="">
      <xdr:nvCxnSpPr>
        <xdr:cNvPr id="116" name="直線コネクタ 115"/>
        <xdr:cNvCxnSpPr/>
      </xdr:nvCxnSpPr>
      <xdr:spPr>
        <a:xfrm>
          <a:off x="3797300" y="9831151"/>
          <a:ext cx="838200" cy="44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167761</xdr:rowOff>
    </xdr:from>
    <xdr:ext cx="534377" cy="259045"/>
    <xdr:sp macro="" textlink="">
      <xdr:nvSpPr>
        <xdr:cNvPr id="117" name="総務費平均値テキスト"/>
        <xdr:cNvSpPr txBox="1"/>
      </xdr:nvSpPr>
      <xdr:spPr>
        <a:xfrm>
          <a:off x="4686300" y="9597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47,653</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144884</xdr:rowOff>
    </xdr:from>
    <xdr:to>
      <xdr:col>6</xdr:col>
      <xdr:colOff>561975</xdr:colOff>
      <xdr:row>57</xdr:row>
      <xdr:rowOff>75034</xdr:rowOff>
    </xdr:to>
    <xdr:sp macro="" textlink="">
      <xdr:nvSpPr>
        <xdr:cNvPr id="118" name="フローチャート : 判断 117"/>
        <xdr:cNvSpPr/>
      </xdr:nvSpPr>
      <xdr:spPr>
        <a:xfrm>
          <a:off x="4584700" y="974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58501</xdr:rowOff>
    </xdr:from>
    <xdr:to>
      <xdr:col>5</xdr:col>
      <xdr:colOff>358775</xdr:colOff>
      <xdr:row>57</xdr:row>
      <xdr:rowOff>98072</xdr:rowOff>
    </xdr:to>
    <xdr:cxnSp macro="">
      <xdr:nvCxnSpPr>
        <xdr:cNvPr id="119" name="直線コネクタ 118"/>
        <xdr:cNvCxnSpPr/>
      </xdr:nvCxnSpPr>
      <xdr:spPr>
        <a:xfrm flipV="1">
          <a:off x="2908300" y="9831151"/>
          <a:ext cx="889000" cy="39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107074</xdr:rowOff>
    </xdr:from>
    <xdr:to>
      <xdr:col>5</xdr:col>
      <xdr:colOff>409575</xdr:colOff>
      <xdr:row>57</xdr:row>
      <xdr:rowOff>37224</xdr:rowOff>
    </xdr:to>
    <xdr:sp macro="" textlink="">
      <xdr:nvSpPr>
        <xdr:cNvPr id="120" name="フローチャート : 判断 119"/>
        <xdr:cNvSpPr/>
      </xdr:nvSpPr>
      <xdr:spPr>
        <a:xfrm>
          <a:off x="3746500" y="970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53751</xdr:rowOff>
    </xdr:from>
    <xdr:ext cx="534377" cy="259045"/>
    <xdr:sp macro="" textlink="">
      <xdr:nvSpPr>
        <xdr:cNvPr id="121" name="テキスト ボックス 120"/>
        <xdr:cNvSpPr txBox="1"/>
      </xdr:nvSpPr>
      <xdr:spPr>
        <a:xfrm>
          <a:off x="3530111" y="948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98072</xdr:rowOff>
    </xdr:from>
    <xdr:to>
      <xdr:col>4</xdr:col>
      <xdr:colOff>155575</xdr:colOff>
      <xdr:row>57</xdr:row>
      <xdr:rowOff>107345</xdr:rowOff>
    </xdr:to>
    <xdr:cxnSp macro="">
      <xdr:nvCxnSpPr>
        <xdr:cNvPr id="122" name="直線コネクタ 121"/>
        <xdr:cNvCxnSpPr/>
      </xdr:nvCxnSpPr>
      <xdr:spPr>
        <a:xfrm flipV="1">
          <a:off x="2019300" y="9870722"/>
          <a:ext cx="889000" cy="9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53025</xdr:rowOff>
    </xdr:from>
    <xdr:to>
      <xdr:col>4</xdr:col>
      <xdr:colOff>206375</xdr:colOff>
      <xdr:row>56</xdr:row>
      <xdr:rowOff>154625</xdr:rowOff>
    </xdr:to>
    <xdr:sp macro="" textlink="">
      <xdr:nvSpPr>
        <xdr:cNvPr id="123" name="フローチャート : 判断 122"/>
        <xdr:cNvSpPr/>
      </xdr:nvSpPr>
      <xdr:spPr>
        <a:xfrm>
          <a:off x="2857500" y="965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171152</xdr:rowOff>
    </xdr:from>
    <xdr:ext cx="534377" cy="259045"/>
    <xdr:sp macro="" textlink="">
      <xdr:nvSpPr>
        <xdr:cNvPr id="124" name="テキスト ボックス 123"/>
        <xdr:cNvSpPr txBox="1"/>
      </xdr:nvSpPr>
      <xdr:spPr>
        <a:xfrm>
          <a:off x="2641111" y="942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66510</xdr:rowOff>
    </xdr:from>
    <xdr:to>
      <xdr:col>2</xdr:col>
      <xdr:colOff>638175</xdr:colOff>
      <xdr:row>57</xdr:row>
      <xdr:rowOff>107345</xdr:rowOff>
    </xdr:to>
    <xdr:cxnSp macro="">
      <xdr:nvCxnSpPr>
        <xdr:cNvPr id="125" name="直線コネクタ 124"/>
        <xdr:cNvCxnSpPr/>
      </xdr:nvCxnSpPr>
      <xdr:spPr>
        <a:xfrm>
          <a:off x="1130300" y="9839160"/>
          <a:ext cx="889000" cy="40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22766</xdr:rowOff>
    </xdr:from>
    <xdr:to>
      <xdr:col>3</xdr:col>
      <xdr:colOff>3175</xdr:colOff>
      <xdr:row>56</xdr:row>
      <xdr:rowOff>124366</xdr:rowOff>
    </xdr:to>
    <xdr:sp macro="" textlink="">
      <xdr:nvSpPr>
        <xdr:cNvPr id="126" name="フローチャート : 判断 125"/>
        <xdr:cNvSpPr/>
      </xdr:nvSpPr>
      <xdr:spPr>
        <a:xfrm>
          <a:off x="1968500" y="96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140893</xdr:rowOff>
    </xdr:from>
    <xdr:ext cx="534377" cy="259045"/>
    <xdr:sp macro="" textlink="">
      <xdr:nvSpPr>
        <xdr:cNvPr id="127" name="テキスト ボックス 126"/>
        <xdr:cNvSpPr txBox="1"/>
      </xdr:nvSpPr>
      <xdr:spPr>
        <a:xfrm>
          <a:off x="1752111" y="93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157411</xdr:rowOff>
    </xdr:from>
    <xdr:to>
      <xdr:col>1</xdr:col>
      <xdr:colOff>485775</xdr:colOff>
      <xdr:row>56</xdr:row>
      <xdr:rowOff>87561</xdr:rowOff>
    </xdr:to>
    <xdr:sp macro="" textlink="">
      <xdr:nvSpPr>
        <xdr:cNvPr id="128" name="フローチャート : 判断 127"/>
        <xdr:cNvSpPr/>
      </xdr:nvSpPr>
      <xdr:spPr>
        <a:xfrm>
          <a:off x="1079500" y="958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104088</xdr:rowOff>
    </xdr:from>
    <xdr:ext cx="534377" cy="259045"/>
    <xdr:sp macro="" textlink="">
      <xdr:nvSpPr>
        <xdr:cNvPr id="129" name="テキスト ボックス 128"/>
        <xdr:cNvSpPr txBox="1"/>
      </xdr:nvSpPr>
      <xdr:spPr>
        <a:xfrm>
          <a:off x="863111" y="936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52499</xdr:rowOff>
    </xdr:from>
    <xdr:to>
      <xdr:col>6</xdr:col>
      <xdr:colOff>561975</xdr:colOff>
      <xdr:row>57</xdr:row>
      <xdr:rowOff>154099</xdr:rowOff>
    </xdr:to>
    <xdr:sp macro="" textlink="">
      <xdr:nvSpPr>
        <xdr:cNvPr id="135" name="円/楕円 134"/>
        <xdr:cNvSpPr/>
      </xdr:nvSpPr>
      <xdr:spPr>
        <a:xfrm>
          <a:off x="4584700" y="982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138876</xdr:rowOff>
    </xdr:from>
    <xdr:ext cx="534377" cy="259045"/>
    <xdr:sp macro="" textlink="">
      <xdr:nvSpPr>
        <xdr:cNvPr id="136" name="総務費該当値テキスト"/>
        <xdr:cNvSpPr txBox="1"/>
      </xdr:nvSpPr>
      <xdr:spPr>
        <a:xfrm>
          <a:off x="4686300" y="974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37,277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7701</xdr:rowOff>
    </xdr:from>
    <xdr:to>
      <xdr:col>5</xdr:col>
      <xdr:colOff>409575</xdr:colOff>
      <xdr:row>57</xdr:row>
      <xdr:rowOff>109301</xdr:rowOff>
    </xdr:to>
    <xdr:sp macro="" textlink="">
      <xdr:nvSpPr>
        <xdr:cNvPr id="137" name="円/楕円 136"/>
        <xdr:cNvSpPr/>
      </xdr:nvSpPr>
      <xdr:spPr>
        <a:xfrm>
          <a:off x="3746500" y="978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100428</xdr:rowOff>
    </xdr:from>
    <xdr:ext cx="534377" cy="259045"/>
    <xdr:sp macro="" textlink="">
      <xdr:nvSpPr>
        <xdr:cNvPr id="138" name="テキスト ボックス 137"/>
        <xdr:cNvSpPr txBox="1"/>
      </xdr:nvSpPr>
      <xdr:spPr>
        <a:xfrm>
          <a:off x="3530111" y="987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43,156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47272</xdr:rowOff>
    </xdr:from>
    <xdr:to>
      <xdr:col>4</xdr:col>
      <xdr:colOff>206375</xdr:colOff>
      <xdr:row>57</xdr:row>
      <xdr:rowOff>148872</xdr:rowOff>
    </xdr:to>
    <xdr:sp macro="" textlink="">
      <xdr:nvSpPr>
        <xdr:cNvPr id="139" name="円/楕円 138"/>
        <xdr:cNvSpPr/>
      </xdr:nvSpPr>
      <xdr:spPr>
        <a:xfrm>
          <a:off x="2857500" y="981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139999</xdr:rowOff>
    </xdr:from>
    <xdr:ext cx="534377" cy="259045"/>
    <xdr:sp macro="" textlink="">
      <xdr:nvSpPr>
        <xdr:cNvPr id="140" name="テキスト ボックス 139"/>
        <xdr:cNvSpPr txBox="1"/>
      </xdr:nvSpPr>
      <xdr:spPr>
        <a:xfrm>
          <a:off x="2641111" y="9912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37,963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56545</xdr:rowOff>
    </xdr:from>
    <xdr:to>
      <xdr:col>3</xdr:col>
      <xdr:colOff>3175</xdr:colOff>
      <xdr:row>57</xdr:row>
      <xdr:rowOff>158145</xdr:rowOff>
    </xdr:to>
    <xdr:sp macro="" textlink="">
      <xdr:nvSpPr>
        <xdr:cNvPr id="141" name="円/楕円 140"/>
        <xdr:cNvSpPr/>
      </xdr:nvSpPr>
      <xdr:spPr>
        <a:xfrm>
          <a:off x="1968500" y="982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149272</xdr:rowOff>
    </xdr:from>
    <xdr:ext cx="534377" cy="259045"/>
    <xdr:sp macro="" textlink="">
      <xdr:nvSpPr>
        <xdr:cNvPr id="142" name="テキスト ボックス 141"/>
        <xdr:cNvSpPr txBox="1"/>
      </xdr:nvSpPr>
      <xdr:spPr>
        <a:xfrm>
          <a:off x="1752111" y="992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36,746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15710</xdr:rowOff>
    </xdr:from>
    <xdr:to>
      <xdr:col>1</xdr:col>
      <xdr:colOff>485775</xdr:colOff>
      <xdr:row>57</xdr:row>
      <xdr:rowOff>117310</xdr:rowOff>
    </xdr:to>
    <xdr:sp macro="" textlink="">
      <xdr:nvSpPr>
        <xdr:cNvPr id="143" name="円/楕円 142"/>
        <xdr:cNvSpPr/>
      </xdr:nvSpPr>
      <xdr:spPr>
        <a:xfrm>
          <a:off x="1079500" y="978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108437</xdr:rowOff>
    </xdr:from>
    <xdr:ext cx="534377" cy="259045"/>
    <xdr:sp macro="" textlink="">
      <xdr:nvSpPr>
        <xdr:cNvPr id="144" name="テキスト ボックス 143"/>
        <xdr:cNvSpPr txBox="1"/>
      </xdr:nvSpPr>
      <xdr:spPr>
        <a:xfrm>
          <a:off x="863111" y="988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42,105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140,787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154622</xdr:rowOff>
    </xdr:from>
    <xdr:to>
      <xdr:col>6</xdr:col>
      <xdr:colOff>510540</xdr:colOff>
      <xdr:row>78</xdr:row>
      <xdr:rowOff>128651</xdr:rowOff>
    </xdr:to>
    <xdr:cxnSp macro="">
      <xdr:nvCxnSpPr>
        <xdr:cNvPr id="169" name="直線コネクタ 168"/>
        <xdr:cNvCxnSpPr/>
      </xdr:nvCxnSpPr>
      <xdr:spPr>
        <a:xfrm flipV="1">
          <a:off x="4633595" y="11984672"/>
          <a:ext cx="1270" cy="1517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132478</xdr:rowOff>
    </xdr:from>
    <xdr:ext cx="534377" cy="259045"/>
    <xdr:sp macro="" textlink="">
      <xdr:nvSpPr>
        <xdr:cNvPr id="170" name="民生費最小値テキスト"/>
        <xdr:cNvSpPr txBox="1"/>
      </xdr:nvSpPr>
      <xdr:spPr>
        <a:xfrm>
          <a:off x="4686300" y="1350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96,870</a:t>
          </a:r>
          <a:endParaRPr kumimoji="1" lang="ja-JP" altLang="en-US" sz="1000" b="1">
            <a:latin typeface="ＭＳ Ｐゴシック"/>
          </a:endParaRPr>
        </a:p>
      </xdr:txBody>
    </xdr:sp>
    <xdr:clientData/>
  </xdr:oneCellAnchor>
  <xdr:twoCellAnchor>
    <xdr:from>
      <xdr:col>6</xdr:col>
      <xdr:colOff>422275</xdr:colOff>
      <xdr:row>78</xdr:row>
      <xdr:rowOff>128651</xdr:rowOff>
    </xdr:from>
    <xdr:to>
      <xdr:col>6</xdr:col>
      <xdr:colOff>600075</xdr:colOff>
      <xdr:row>78</xdr:row>
      <xdr:rowOff>128651</xdr:rowOff>
    </xdr:to>
    <xdr:cxnSp macro="">
      <xdr:nvCxnSpPr>
        <xdr:cNvPr id="171" name="直線コネクタ 170"/>
        <xdr:cNvCxnSpPr/>
      </xdr:nvCxnSpPr>
      <xdr:spPr>
        <a:xfrm>
          <a:off x="4546600" y="1350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101299</xdr:rowOff>
    </xdr:from>
    <xdr:ext cx="599010" cy="259045"/>
    <xdr:sp macro="" textlink="">
      <xdr:nvSpPr>
        <xdr:cNvPr id="172" name="民生費最大値テキスト"/>
        <xdr:cNvSpPr txBox="1"/>
      </xdr:nvSpPr>
      <xdr:spPr>
        <a:xfrm>
          <a:off x="4686300" y="1175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216,325</a:t>
          </a:r>
          <a:endParaRPr kumimoji="1" lang="ja-JP" altLang="en-US" sz="1000" b="1">
            <a:latin typeface="ＭＳ Ｐゴシック"/>
          </a:endParaRPr>
        </a:p>
      </xdr:txBody>
    </xdr:sp>
    <xdr:clientData/>
  </xdr:oneCellAnchor>
  <xdr:twoCellAnchor>
    <xdr:from>
      <xdr:col>6</xdr:col>
      <xdr:colOff>422275</xdr:colOff>
      <xdr:row>69</xdr:row>
      <xdr:rowOff>154622</xdr:rowOff>
    </xdr:from>
    <xdr:to>
      <xdr:col>6</xdr:col>
      <xdr:colOff>600075</xdr:colOff>
      <xdr:row>69</xdr:row>
      <xdr:rowOff>154622</xdr:rowOff>
    </xdr:to>
    <xdr:cxnSp macro="">
      <xdr:nvCxnSpPr>
        <xdr:cNvPr id="173" name="直線コネクタ 172"/>
        <xdr:cNvCxnSpPr/>
      </xdr:nvCxnSpPr>
      <xdr:spPr>
        <a:xfrm>
          <a:off x="4546600" y="1198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105194</xdr:rowOff>
    </xdr:from>
    <xdr:to>
      <xdr:col>6</xdr:col>
      <xdr:colOff>511175</xdr:colOff>
      <xdr:row>77</xdr:row>
      <xdr:rowOff>166154</xdr:rowOff>
    </xdr:to>
    <xdr:cxnSp macro="">
      <xdr:nvCxnSpPr>
        <xdr:cNvPr id="174" name="直線コネクタ 173"/>
        <xdr:cNvCxnSpPr/>
      </xdr:nvCxnSpPr>
      <xdr:spPr>
        <a:xfrm flipV="1">
          <a:off x="3797300" y="13306844"/>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20159</xdr:rowOff>
    </xdr:from>
    <xdr:ext cx="599010" cy="259045"/>
    <xdr:sp macro="" textlink="">
      <xdr:nvSpPr>
        <xdr:cNvPr id="175" name="民生費平均値テキスト"/>
        <xdr:cNvSpPr txBox="1"/>
      </xdr:nvSpPr>
      <xdr:spPr>
        <a:xfrm>
          <a:off x="4686300" y="127074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143,714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168732</xdr:rowOff>
    </xdr:from>
    <xdr:to>
      <xdr:col>6</xdr:col>
      <xdr:colOff>561975</xdr:colOff>
      <xdr:row>75</xdr:row>
      <xdr:rowOff>98882</xdr:rowOff>
    </xdr:to>
    <xdr:sp macro="" textlink="">
      <xdr:nvSpPr>
        <xdr:cNvPr id="176" name="フローチャート : 判断 175"/>
        <xdr:cNvSpPr/>
      </xdr:nvSpPr>
      <xdr:spPr>
        <a:xfrm>
          <a:off x="45847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119011</xdr:rowOff>
    </xdr:from>
    <xdr:to>
      <xdr:col>5</xdr:col>
      <xdr:colOff>358775</xdr:colOff>
      <xdr:row>77</xdr:row>
      <xdr:rowOff>166154</xdr:rowOff>
    </xdr:to>
    <xdr:cxnSp macro="">
      <xdr:nvCxnSpPr>
        <xdr:cNvPr id="177" name="直線コネクタ 176"/>
        <xdr:cNvCxnSpPr/>
      </xdr:nvCxnSpPr>
      <xdr:spPr>
        <a:xfrm>
          <a:off x="2908300" y="13320661"/>
          <a:ext cx="889000" cy="47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30785</xdr:rowOff>
    </xdr:from>
    <xdr:to>
      <xdr:col>5</xdr:col>
      <xdr:colOff>409575</xdr:colOff>
      <xdr:row>75</xdr:row>
      <xdr:rowOff>132385</xdr:rowOff>
    </xdr:to>
    <xdr:sp macro="" textlink="">
      <xdr:nvSpPr>
        <xdr:cNvPr id="178" name="フローチャート : 判断 177"/>
        <xdr:cNvSpPr/>
      </xdr:nvSpPr>
      <xdr:spPr>
        <a:xfrm>
          <a:off x="37465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148912</xdr:rowOff>
    </xdr:from>
    <xdr:ext cx="599010" cy="259045"/>
    <xdr:sp macro="" textlink="">
      <xdr:nvSpPr>
        <xdr:cNvPr id="179" name="テキスト ボックス 178"/>
        <xdr:cNvSpPr txBox="1"/>
      </xdr:nvSpPr>
      <xdr:spPr>
        <a:xfrm>
          <a:off x="3497794" y="12664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141,076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119011</xdr:rowOff>
    </xdr:from>
    <xdr:to>
      <xdr:col>4</xdr:col>
      <xdr:colOff>155575</xdr:colOff>
      <xdr:row>78</xdr:row>
      <xdr:rowOff>55614</xdr:rowOff>
    </xdr:to>
    <xdr:cxnSp macro="">
      <xdr:nvCxnSpPr>
        <xdr:cNvPr id="180" name="直線コネクタ 179"/>
        <xdr:cNvCxnSpPr/>
      </xdr:nvCxnSpPr>
      <xdr:spPr>
        <a:xfrm flipV="1">
          <a:off x="2019300" y="13320661"/>
          <a:ext cx="889000" cy="108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162281</xdr:rowOff>
    </xdr:from>
    <xdr:to>
      <xdr:col>4</xdr:col>
      <xdr:colOff>206375</xdr:colOff>
      <xdr:row>75</xdr:row>
      <xdr:rowOff>92431</xdr:rowOff>
    </xdr:to>
    <xdr:sp macro="" textlink="">
      <xdr:nvSpPr>
        <xdr:cNvPr id="181" name="フローチャート : 判断 180"/>
        <xdr:cNvSpPr/>
      </xdr:nvSpPr>
      <xdr:spPr>
        <a:xfrm>
          <a:off x="2857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108958</xdr:rowOff>
    </xdr:from>
    <xdr:ext cx="599010" cy="259045"/>
    <xdr:sp macro="" textlink="">
      <xdr:nvSpPr>
        <xdr:cNvPr id="182" name="テキスト ボックス 181"/>
        <xdr:cNvSpPr txBox="1"/>
      </xdr:nvSpPr>
      <xdr:spPr>
        <a:xfrm>
          <a:off x="2608794"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55614</xdr:rowOff>
    </xdr:from>
    <xdr:to>
      <xdr:col>2</xdr:col>
      <xdr:colOff>638175</xdr:colOff>
      <xdr:row>78</xdr:row>
      <xdr:rowOff>141351</xdr:rowOff>
    </xdr:to>
    <xdr:cxnSp macro="">
      <xdr:nvCxnSpPr>
        <xdr:cNvPr id="183" name="直線コネクタ 182"/>
        <xdr:cNvCxnSpPr/>
      </xdr:nvCxnSpPr>
      <xdr:spPr>
        <a:xfrm flipV="1">
          <a:off x="1130300" y="13428714"/>
          <a:ext cx="889000" cy="8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74613</xdr:rowOff>
    </xdr:from>
    <xdr:to>
      <xdr:col>3</xdr:col>
      <xdr:colOff>3175</xdr:colOff>
      <xdr:row>76</xdr:row>
      <xdr:rowOff>4763</xdr:rowOff>
    </xdr:to>
    <xdr:sp macro="" textlink="">
      <xdr:nvSpPr>
        <xdr:cNvPr id="184" name="フローチャート : 判断 183"/>
        <xdr:cNvSpPr/>
      </xdr:nvSpPr>
      <xdr:spPr>
        <a:xfrm>
          <a:off x="1968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21290</xdr:rowOff>
    </xdr:from>
    <xdr:ext cx="599010" cy="259045"/>
    <xdr:sp macro="" textlink="">
      <xdr:nvSpPr>
        <xdr:cNvPr id="185" name="テキスト ボックス 184"/>
        <xdr:cNvSpPr txBox="1"/>
      </xdr:nvSpPr>
      <xdr:spPr>
        <a:xfrm>
          <a:off x="1719794" y="1270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145186</xdr:rowOff>
    </xdr:from>
    <xdr:to>
      <xdr:col>1</xdr:col>
      <xdr:colOff>485775</xdr:colOff>
      <xdr:row>76</xdr:row>
      <xdr:rowOff>75336</xdr:rowOff>
    </xdr:to>
    <xdr:sp macro="" textlink="">
      <xdr:nvSpPr>
        <xdr:cNvPr id="186" name="フローチャート : 判断 185"/>
        <xdr:cNvSpPr/>
      </xdr:nvSpPr>
      <xdr:spPr>
        <a:xfrm>
          <a:off x="1079500" y="1300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91863</xdr:rowOff>
    </xdr:from>
    <xdr:ext cx="599010" cy="259045"/>
    <xdr:sp macro="" textlink="">
      <xdr:nvSpPr>
        <xdr:cNvPr id="187" name="テキスト ボックス 186"/>
        <xdr:cNvSpPr txBox="1"/>
      </xdr:nvSpPr>
      <xdr:spPr>
        <a:xfrm>
          <a:off x="830794" y="127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54394</xdr:rowOff>
    </xdr:from>
    <xdr:to>
      <xdr:col>6</xdr:col>
      <xdr:colOff>561975</xdr:colOff>
      <xdr:row>77</xdr:row>
      <xdr:rowOff>155994</xdr:rowOff>
    </xdr:to>
    <xdr:sp macro="" textlink="">
      <xdr:nvSpPr>
        <xdr:cNvPr id="193" name="円/楕円 192"/>
        <xdr:cNvSpPr/>
      </xdr:nvSpPr>
      <xdr:spPr>
        <a:xfrm>
          <a:off x="4584700" y="1325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32821</xdr:rowOff>
    </xdr:from>
    <xdr:ext cx="599010" cy="259045"/>
    <xdr:sp macro="" textlink="">
      <xdr:nvSpPr>
        <xdr:cNvPr id="194" name="民生費該当値テキスト"/>
        <xdr:cNvSpPr txBox="1"/>
      </xdr:nvSpPr>
      <xdr:spPr>
        <a:xfrm>
          <a:off x="4686300" y="13234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112,217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115354</xdr:rowOff>
    </xdr:from>
    <xdr:to>
      <xdr:col>5</xdr:col>
      <xdr:colOff>409575</xdr:colOff>
      <xdr:row>78</xdr:row>
      <xdr:rowOff>45504</xdr:rowOff>
    </xdr:to>
    <xdr:sp macro="" textlink="">
      <xdr:nvSpPr>
        <xdr:cNvPr id="195" name="円/楕円 194"/>
        <xdr:cNvSpPr/>
      </xdr:nvSpPr>
      <xdr:spPr>
        <a:xfrm>
          <a:off x="3746500" y="1331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36631</xdr:rowOff>
    </xdr:from>
    <xdr:ext cx="599010" cy="259045"/>
    <xdr:sp macro="" textlink="">
      <xdr:nvSpPr>
        <xdr:cNvPr id="196" name="テキスト ボックス 195"/>
        <xdr:cNvSpPr txBox="1"/>
      </xdr:nvSpPr>
      <xdr:spPr>
        <a:xfrm>
          <a:off x="3497794" y="13409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107,417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68211</xdr:rowOff>
    </xdr:from>
    <xdr:to>
      <xdr:col>4</xdr:col>
      <xdr:colOff>206375</xdr:colOff>
      <xdr:row>77</xdr:row>
      <xdr:rowOff>169811</xdr:rowOff>
    </xdr:to>
    <xdr:sp macro="" textlink="">
      <xdr:nvSpPr>
        <xdr:cNvPr id="197" name="円/楕円 196"/>
        <xdr:cNvSpPr/>
      </xdr:nvSpPr>
      <xdr:spPr>
        <a:xfrm>
          <a:off x="2857500" y="1326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160938</xdr:rowOff>
    </xdr:from>
    <xdr:ext cx="599010" cy="259045"/>
    <xdr:sp macro="" textlink="">
      <xdr:nvSpPr>
        <xdr:cNvPr id="198" name="テキスト ボックス 197"/>
        <xdr:cNvSpPr txBox="1"/>
      </xdr:nvSpPr>
      <xdr:spPr>
        <a:xfrm>
          <a:off x="2608794" y="13362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111,129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4814</xdr:rowOff>
    </xdr:from>
    <xdr:to>
      <xdr:col>3</xdr:col>
      <xdr:colOff>3175</xdr:colOff>
      <xdr:row>78</xdr:row>
      <xdr:rowOff>106414</xdr:rowOff>
    </xdr:to>
    <xdr:sp macro="" textlink="">
      <xdr:nvSpPr>
        <xdr:cNvPr id="199" name="円/楕円 198"/>
        <xdr:cNvSpPr/>
      </xdr:nvSpPr>
      <xdr:spPr>
        <a:xfrm>
          <a:off x="1968500" y="1337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97541</xdr:rowOff>
    </xdr:from>
    <xdr:ext cx="599010" cy="259045"/>
    <xdr:sp macro="" textlink="">
      <xdr:nvSpPr>
        <xdr:cNvPr id="200" name="テキスト ボックス 199"/>
        <xdr:cNvSpPr txBox="1"/>
      </xdr:nvSpPr>
      <xdr:spPr>
        <a:xfrm>
          <a:off x="1719794" y="13470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102,621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90551</xdr:rowOff>
    </xdr:from>
    <xdr:to>
      <xdr:col>1</xdr:col>
      <xdr:colOff>485775</xdr:colOff>
      <xdr:row>79</xdr:row>
      <xdr:rowOff>20701</xdr:rowOff>
    </xdr:to>
    <xdr:sp macro="" textlink="">
      <xdr:nvSpPr>
        <xdr:cNvPr id="201" name="円/楕円 200"/>
        <xdr:cNvSpPr/>
      </xdr:nvSpPr>
      <xdr:spPr>
        <a:xfrm>
          <a:off x="1079500" y="1346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11828</xdr:rowOff>
    </xdr:from>
    <xdr:ext cx="534377" cy="259045"/>
    <xdr:sp macro="" textlink="">
      <xdr:nvSpPr>
        <xdr:cNvPr id="202" name="テキスト ボックス 201"/>
        <xdr:cNvSpPr txBox="1"/>
      </xdr:nvSpPr>
      <xdr:spPr>
        <a:xfrm>
          <a:off x="863111" y="1355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95,870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33,540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95828</xdr:rowOff>
    </xdr:from>
    <xdr:to>
      <xdr:col>6</xdr:col>
      <xdr:colOff>510540</xdr:colOff>
      <xdr:row>99</xdr:row>
      <xdr:rowOff>89751</xdr:rowOff>
    </xdr:to>
    <xdr:cxnSp macro="">
      <xdr:nvCxnSpPr>
        <xdr:cNvPr id="227" name="直線コネクタ 226"/>
        <xdr:cNvCxnSpPr/>
      </xdr:nvCxnSpPr>
      <xdr:spPr>
        <a:xfrm flipV="1">
          <a:off x="4633595" y="15697778"/>
          <a:ext cx="1270" cy="136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93578</xdr:rowOff>
    </xdr:from>
    <xdr:ext cx="534377" cy="259045"/>
    <xdr:sp macro="" textlink="">
      <xdr:nvSpPr>
        <xdr:cNvPr id="228" name="衛生費最小値テキスト"/>
        <xdr:cNvSpPr txBox="1"/>
      </xdr:nvSpPr>
      <xdr:spPr>
        <a:xfrm>
          <a:off x="4686300" y="1706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17,622</a:t>
          </a:r>
          <a:endParaRPr kumimoji="1" lang="ja-JP" altLang="en-US" sz="1000" b="1">
            <a:latin typeface="ＭＳ Ｐゴシック"/>
          </a:endParaRPr>
        </a:p>
      </xdr:txBody>
    </xdr:sp>
    <xdr:clientData/>
  </xdr:oneCellAnchor>
  <xdr:twoCellAnchor>
    <xdr:from>
      <xdr:col>6</xdr:col>
      <xdr:colOff>422275</xdr:colOff>
      <xdr:row>99</xdr:row>
      <xdr:rowOff>89751</xdr:rowOff>
    </xdr:from>
    <xdr:to>
      <xdr:col>6</xdr:col>
      <xdr:colOff>600075</xdr:colOff>
      <xdr:row>99</xdr:row>
      <xdr:rowOff>89751</xdr:rowOff>
    </xdr:to>
    <xdr:cxnSp macro="">
      <xdr:nvCxnSpPr>
        <xdr:cNvPr id="229" name="直線コネクタ 228"/>
        <xdr:cNvCxnSpPr/>
      </xdr:nvCxnSpPr>
      <xdr:spPr>
        <a:xfrm>
          <a:off x="4546600" y="17063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42505</xdr:rowOff>
    </xdr:from>
    <xdr:ext cx="534377" cy="259045"/>
    <xdr:sp macro="" textlink="">
      <xdr:nvSpPr>
        <xdr:cNvPr id="230" name="衛生費最大値テキスト"/>
        <xdr:cNvSpPr txBox="1"/>
      </xdr:nvSpPr>
      <xdr:spPr>
        <a:xfrm>
          <a:off x="4686300" y="1547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89,303</a:t>
          </a:r>
          <a:endParaRPr kumimoji="1" lang="ja-JP" altLang="en-US" sz="1000" b="1">
            <a:latin typeface="ＭＳ Ｐゴシック"/>
          </a:endParaRPr>
        </a:p>
      </xdr:txBody>
    </xdr:sp>
    <xdr:clientData/>
  </xdr:oneCellAnchor>
  <xdr:twoCellAnchor>
    <xdr:from>
      <xdr:col>6</xdr:col>
      <xdr:colOff>422275</xdr:colOff>
      <xdr:row>91</xdr:row>
      <xdr:rowOff>95828</xdr:rowOff>
    </xdr:from>
    <xdr:to>
      <xdr:col>6</xdr:col>
      <xdr:colOff>600075</xdr:colOff>
      <xdr:row>91</xdr:row>
      <xdr:rowOff>95828</xdr:rowOff>
    </xdr:to>
    <xdr:cxnSp macro="">
      <xdr:nvCxnSpPr>
        <xdr:cNvPr id="231" name="直線コネクタ 230"/>
        <xdr:cNvCxnSpPr/>
      </xdr:nvCxnSpPr>
      <xdr:spPr>
        <a:xfrm>
          <a:off x="4546600" y="15697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151740</xdr:rowOff>
    </xdr:from>
    <xdr:to>
      <xdr:col>6</xdr:col>
      <xdr:colOff>511175</xdr:colOff>
      <xdr:row>99</xdr:row>
      <xdr:rowOff>11531</xdr:rowOff>
    </xdr:to>
    <xdr:cxnSp macro="">
      <xdr:nvCxnSpPr>
        <xdr:cNvPr id="232" name="直線コネクタ 231"/>
        <xdr:cNvCxnSpPr/>
      </xdr:nvCxnSpPr>
      <xdr:spPr>
        <a:xfrm flipV="1">
          <a:off x="3797300" y="16953840"/>
          <a:ext cx="838200" cy="3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102747</xdr:rowOff>
    </xdr:from>
    <xdr:ext cx="534377" cy="259045"/>
    <xdr:sp macro="" textlink="">
      <xdr:nvSpPr>
        <xdr:cNvPr id="233" name="衛生費平均値テキスト"/>
        <xdr:cNvSpPr txBox="1"/>
      </xdr:nvSpPr>
      <xdr:spPr>
        <a:xfrm>
          <a:off x="4686300" y="16561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33,474</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79870</xdr:rowOff>
    </xdr:from>
    <xdr:to>
      <xdr:col>6</xdr:col>
      <xdr:colOff>561975</xdr:colOff>
      <xdr:row>98</xdr:row>
      <xdr:rowOff>10020</xdr:rowOff>
    </xdr:to>
    <xdr:sp macro="" textlink="">
      <xdr:nvSpPr>
        <xdr:cNvPr id="234" name="フローチャート : 判断 233"/>
        <xdr:cNvSpPr/>
      </xdr:nvSpPr>
      <xdr:spPr>
        <a:xfrm>
          <a:off x="45847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99</xdr:row>
      <xdr:rowOff>4197</xdr:rowOff>
    </xdr:from>
    <xdr:to>
      <xdr:col>5</xdr:col>
      <xdr:colOff>358775</xdr:colOff>
      <xdr:row>99</xdr:row>
      <xdr:rowOff>11531</xdr:rowOff>
    </xdr:to>
    <xdr:cxnSp macro="">
      <xdr:nvCxnSpPr>
        <xdr:cNvPr id="235" name="直線コネクタ 234"/>
        <xdr:cNvCxnSpPr/>
      </xdr:nvCxnSpPr>
      <xdr:spPr>
        <a:xfrm>
          <a:off x="2908300" y="16977747"/>
          <a:ext cx="889000" cy="7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116866</xdr:rowOff>
    </xdr:from>
    <xdr:to>
      <xdr:col>5</xdr:col>
      <xdr:colOff>409575</xdr:colOff>
      <xdr:row>98</xdr:row>
      <xdr:rowOff>47016</xdr:rowOff>
    </xdr:to>
    <xdr:sp macro="" textlink="">
      <xdr:nvSpPr>
        <xdr:cNvPr id="236" name="フローチャート : 判断 235"/>
        <xdr:cNvSpPr/>
      </xdr:nvSpPr>
      <xdr:spPr>
        <a:xfrm>
          <a:off x="3746500" y="167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63543</xdr:rowOff>
    </xdr:from>
    <xdr:ext cx="534377" cy="259045"/>
    <xdr:sp macro="" textlink="">
      <xdr:nvSpPr>
        <xdr:cNvPr id="237" name="テキスト ボックス 236"/>
        <xdr:cNvSpPr txBox="1"/>
      </xdr:nvSpPr>
      <xdr:spPr>
        <a:xfrm>
          <a:off x="3530111" y="1652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31,532</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4197</xdr:rowOff>
    </xdr:from>
    <xdr:to>
      <xdr:col>4</xdr:col>
      <xdr:colOff>155575</xdr:colOff>
      <xdr:row>99</xdr:row>
      <xdr:rowOff>23819</xdr:rowOff>
    </xdr:to>
    <xdr:cxnSp macro="">
      <xdr:nvCxnSpPr>
        <xdr:cNvPr id="238" name="直線コネクタ 237"/>
        <xdr:cNvCxnSpPr/>
      </xdr:nvCxnSpPr>
      <xdr:spPr>
        <a:xfrm flipV="1">
          <a:off x="2019300" y="16977747"/>
          <a:ext cx="889000" cy="19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39" name="フローチャート : 判断 238"/>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135532</xdr:rowOff>
    </xdr:from>
    <xdr:ext cx="534377" cy="259045"/>
    <xdr:sp macro="" textlink="">
      <xdr:nvSpPr>
        <xdr:cNvPr id="240" name="テキスト ボックス 239"/>
        <xdr:cNvSpPr txBox="1"/>
      </xdr:nvSpPr>
      <xdr:spPr>
        <a:xfrm>
          <a:off x="2641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170180</xdr:rowOff>
    </xdr:from>
    <xdr:to>
      <xdr:col>2</xdr:col>
      <xdr:colOff>638175</xdr:colOff>
      <xdr:row>99</xdr:row>
      <xdr:rowOff>23819</xdr:rowOff>
    </xdr:to>
    <xdr:cxnSp macro="">
      <xdr:nvCxnSpPr>
        <xdr:cNvPr id="241" name="直線コネクタ 240"/>
        <xdr:cNvCxnSpPr/>
      </xdr:nvCxnSpPr>
      <xdr:spPr>
        <a:xfrm>
          <a:off x="1130300" y="16972280"/>
          <a:ext cx="889000" cy="25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2" name="フローチャート : 判断 241"/>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117321</xdr:rowOff>
    </xdr:from>
    <xdr:ext cx="534377" cy="259045"/>
    <xdr:sp macro="" textlink="">
      <xdr:nvSpPr>
        <xdr:cNvPr id="243" name="テキスト ボックス 242"/>
        <xdr:cNvSpPr txBox="1"/>
      </xdr:nvSpPr>
      <xdr:spPr>
        <a:xfrm>
          <a:off x="1752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44" name="フローチャート : 判断 243"/>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153421</xdr:rowOff>
    </xdr:from>
    <xdr:ext cx="534377" cy="259045"/>
    <xdr:sp macro="" textlink="">
      <xdr:nvSpPr>
        <xdr:cNvPr id="245" name="テキスト ボックス 244"/>
        <xdr:cNvSpPr txBox="1"/>
      </xdr:nvSpPr>
      <xdr:spPr>
        <a:xfrm>
          <a:off x="863111" y="164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100940</xdr:rowOff>
    </xdr:from>
    <xdr:to>
      <xdr:col>6</xdr:col>
      <xdr:colOff>561975</xdr:colOff>
      <xdr:row>99</xdr:row>
      <xdr:rowOff>31090</xdr:rowOff>
    </xdr:to>
    <xdr:sp macro="" textlink="">
      <xdr:nvSpPr>
        <xdr:cNvPr id="251" name="円/楕円 250"/>
        <xdr:cNvSpPr/>
      </xdr:nvSpPr>
      <xdr:spPr>
        <a:xfrm>
          <a:off x="4584700" y="1690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15867</xdr:rowOff>
    </xdr:from>
    <xdr:ext cx="534377" cy="259045"/>
    <xdr:sp macro="" textlink="">
      <xdr:nvSpPr>
        <xdr:cNvPr id="252" name="衛生費該当値テキスト"/>
        <xdr:cNvSpPr txBox="1"/>
      </xdr:nvSpPr>
      <xdr:spPr>
        <a:xfrm>
          <a:off x="4686300" y="16817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23,368</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132181</xdr:rowOff>
    </xdr:from>
    <xdr:to>
      <xdr:col>5</xdr:col>
      <xdr:colOff>409575</xdr:colOff>
      <xdr:row>99</xdr:row>
      <xdr:rowOff>62331</xdr:rowOff>
    </xdr:to>
    <xdr:sp macro="" textlink="">
      <xdr:nvSpPr>
        <xdr:cNvPr id="253" name="円/楕円 252"/>
        <xdr:cNvSpPr/>
      </xdr:nvSpPr>
      <xdr:spPr>
        <a:xfrm>
          <a:off x="3746500" y="1693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53458</xdr:rowOff>
    </xdr:from>
    <xdr:ext cx="534377" cy="259045"/>
    <xdr:sp macro="" textlink="">
      <xdr:nvSpPr>
        <xdr:cNvPr id="254" name="テキスト ボックス 253"/>
        <xdr:cNvSpPr txBox="1"/>
      </xdr:nvSpPr>
      <xdr:spPr>
        <a:xfrm>
          <a:off x="3530111" y="1702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21,728</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124847</xdr:rowOff>
    </xdr:from>
    <xdr:to>
      <xdr:col>4</xdr:col>
      <xdr:colOff>206375</xdr:colOff>
      <xdr:row>99</xdr:row>
      <xdr:rowOff>54997</xdr:rowOff>
    </xdr:to>
    <xdr:sp macro="" textlink="">
      <xdr:nvSpPr>
        <xdr:cNvPr id="255" name="円/楕円 254"/>
        <xdr:cNvSpPr/>
      </xdr:nvSpPr>
      <xdr:spPr>
        <a:xfrm>
          <a:off x="2857500" y="1692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46124</xdr:rowOff>
    </xdr:from>
    <xdr:ext cx="534377" cy="259045"/>
    <xdr:sp macro="" textlink="">
      <xdr:nvSpPr>
        <xdr:cNvPr id="256" name="テキスト ボックス 255"/>
        <xdr:cNvSpPr txBox="1"/>
      </xdr:nvSpPr>
      <xdr:spPr>
        <a:xfrm>
          <a:off x="2641111" y="1701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22,113</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144469</xdr:rowOff>
    </xdr:from>
    <xdr:to>
      <xdr:col>3</xdr:col>
      <xdr:colOff>3175</xdr:colOff>
      <xdr:row>99</xdr:row>
      <xdr:rowOff>74619</xdr:rowOff>
    </xdr:to>
    <xdr:sp macro="" textlink="">
      <xdr:nvSpPr>
        <xdr:cNvPr id="257" name="円/楕円 256"/>
        <xdr:cNvSpPr/>
      </xdr:nvSpPr>
      <xdr:spPr>
        <a:xfrm>
          <a:off x="1968500" y="1694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65746</xdr:rowOff>
    </xdr:from>
    <xdr:ext cx="534377" cy="259045"/>
    <xdr:sp macro="" textlink="">
      <xdr:nvSpPr>
        <xdr:cNvPr id="258" name="テキスト ボックス 257"/>
        <xdr:cNvSpPr txBox="1"/>
      </xdr:nvSpPr>
      <xdr:spPr>
        <a:xfrm>
          <a:off x="1752111" y="17039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21,083</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119380</xdr:rowOff>
    </xdr:from>
    <xdr:to>
      <xdr:col>1</xdr:col>
      <xdr:colOff>485775</xdr:colOff>
      <xdr:row>99</xdr:row>
      <xdr:rowOff>49530</xdr:rowOff>
    </xdr:to>
    <xdr:sp macro="" textlink="">
      <xdr:nvSpPr>
        <xdr:cNvPr id="259" name="円/楕円 258"/>
        <xdr:cNvSpPr/>
      </xdr:nvSpPr>
      <xdr:spPr>
        <a:xfrm>
          <a:off x="1079500" y="1692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40657</xdr:rowOff>
    </xdr:from>
    <xdr:ext cx="534377" cy="259045"/>
    <xdr:sp macro="" textlink="">
      <xdr:nvSpPr>
        <xdr:cNvPr id="260" name="テキスト ボックス 259"/>
        <xdr:cNvSpPr txBox="1"/>
      </xdr:nvSpPr>
      <xdr:spPr>
        <a:xfrm>
          <a:off x="863111" y="17014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22,400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0" name="テキスト ボックス 279"/>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90932</xdr:rowOff>
    </xdr:from>
    <xdr:to>
      <xdr:col>15</xdr:col>
      <xdr:colOff>180340</xdr:colOff>
      <xdr:row>39</xdr:row>
      <xdr:rowOff>44450</xdr:rowOff>
    </xdr:to>
    <xdr:cxnSp macro="">
      <xdr:nvCxnSpPr>
        <xdr:cNvPr id="284" name="直線コネクタ 283"/>
        <xdr:cNvCxnSpPr/>
      </xdr:nvCxnSpPr>
      <xdr:spPr>
        <a:xfrm flipV="1">
          <a:off x="10475595" y="5405882"/>
          <a:ext cx="1270" cy="132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37609</xdr:rowOff>
    </xdr:from>
    <xdr:ext cx="469744" cy="259045"/>
    <xdr:sp macro="" textlink="">
      <xdr:nvSpPr>
        <xdr:cNvPr id="287" name="労働費最大値テキスト"/>
        <xdr:cNvSpPr txBox="1"/>
      </xdr:nvSpPr>
      <xdr:spPr>
        <a:xfrm>
          <a:off x="10528300" y="518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15</xdr:col>
      <xdr:colOff>92075</xdr:colOff>
      <xdr:row>31</xdr:row>
      <xdr:rowOff>90932</xdr:rowOff>
    </xdr:from>
    <xdr:to>
      <xdr:col>15</xdr:col>
      <xdr:colOff>269875</xdr:colOff>
      <xdr:row>31</xdr:row>
      <xdr:rowOff>90932</xdr:rowOff>
    </xdr:to>
    <xdr:cxnSp macro="">
      <xdr:nvCxnSpPr>
        <xdr:cNvPr id="288" name="直線コネクタ 287"/>
        <xdr:cNvCxnSpPr/>
      </xdr:nvCxnSpPr>
      <xdr:spPr>
        <a:xfrm>
          <a:off x="10388600" y="540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117602</xdr:rowOff>
    </xdr:from>
    <xdr:to>
      <xdr:col>15</xdr:col>
      <xdr:colOff>180975</xdr:colOff>
      <xdr:row>36</xdr:row>
      <xdr:rowOff>153035</xdr:rowOff>
    </xdr:to>
    <xdr:cxnSp macro="">
      <xdr:nvCxnSpPr>
        <xdr:cNvPr id="289" name="直線コネクタ 288"/>
        <xdr:cNvCxnSpPr/>
      </xdr:nvCxnSpPr>
      <xdr:spPr>
        <a:xfrm>
          <a:off x="9639300" y="6289802"/>
          <a:ext cx="8382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50944</xdr:rowOff>
    </xdr:from>
    <xdr:ext cx="378565" cy="259045"/>
    <xdr:sp macro="" textlink="">
      <xdr:nvSpPr>
        <xdr:cNvPr id="290" name="労働費平均値テキスト"/>
        <xdr:cNvSpPr txBox="1"/>
      </xdr:nvSpPr>
      <xdr:spPr>
        <a:xfrm>
          <a:off x="10528300" y="63945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72517</xdr:rowOff>
    </xdr:from>
    <xdr:to>
      <xdr:col>15</xdr:col>
      <xdr:colOff>231775</xdr:colOff>
      <xdr:row>38</xdr:row>
      <xdr:rowOff>2667</xdr:rowOff>
    </xdr:to>
    <xdr:sp macro="" textlink="">
      <xdr:nvSpPr>
        <xdr:cNvPr id="291" name="フローチャート : 判断 290"/>
        <xdr:cNvSpPr/>
      </xdr:nvSpPr>
      <xdr:spPr>
        <a:xfrm>
          <a:off x="104267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21209</xdr:rowOff>
    </xdr:from>
    <xdr:to>
      <xdr:col>14</xdr:col>
      <xdr:colOff>28575</xdr:colOff>
      <xdr:row>36</xdr:row>
      <xdr:rowOff>117602</xdr:rowOff>
    </xdr:to>
    <xdr:cxnSp macro="">
      <xdr:nvCxnSpPr>
        <xdr:cNvPr id="292" name="直線コネクタ 291"/>
        <xdr:cNvCxnSpPr/>
      </xdr:nvCxnSpPr>
      <xdr:spPr>
        <a:xfrm>
          <a:off x="8750300" y="5850509"/>
          <a:ext cx="889000" cy="439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67945</xdr:rowOff>
    </xdr:from>
    <xdr:to>
      <xdr:col>14</xdr:col>
      <xdr:colOff>79375</xdr:colOff>
      <xdr:row>37</xdr:row>
      <xdr:rowOff>169545</xdr:rowOff>
    </xdr:to>
    <xdr:sp macro="" textlink="">
      <xdr:nvSpPr>
        <xdr:cNvPr id="293" name="フローチャート : 判断 292"/>
        <xdr:cNvSpPr/>
      </xdr:nvSpPr>
      <xdr:spPr>
        <a:xfrm>
          <a:off x="9588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160672</xdr:rowOff>
    </xdr:from>
    <xdr:ext cx="378565" cy="259045"/>
    <xdr:sp macro="" textlink="">
      <xdr:nvSpPr>
        <xdr:cNvPr id="294" name="テキスト ボックス 293"/>
        <xdr:cNvSpPr txBox="1"/>
      </xdr:nvSpPr>
      <xdr:spPr>
        <a:xfrm>
          <a:off x="9450017" y="6504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21209</xdr:rowOff>
    </xdr:from>
    <xdr:to>
      <xdr:col>12</xdr:col>
      <xdr:colOff>511175</xdr:colOff>
      <xdr:row>36</xdr:row>
      <xdr:rowOff>103886</xdr:rowOff>
    </xdr:to>
    <xdr:cxnSp macro="">
      <xdr:nvCxnSpPr>
        <xdr:cNvPr id="295" name="直線コネクタ 294"/>
        <xdr:cNvCxnSpPr/>
      </xdr:nvCxnSpPr>
      <xdr:spPr>
        <a:xfrm flipV="1">
          <a:off x="7861300" y="5850509"/>
          <a:ext cx="889000" cy="42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36322</xdr:rowOff>
    </xdr:from>
    <xdr:to>
      <xdr:col>12</xdr:col>
      <xdr:colOff>561975</xdr:colOff>
      <xdr:row>36</xdr:row>
      <xdr:rowOff>137922</xdr:rowOff>
    </xdr:to>
    <xdr:sp macro="" textlink="">
      <xdr:nvSpPr>
        <xdr:cNvPr id="296" name="フローチャート : 判断 295"/>
        <xdr:cNvSpPr/>
      </xdr:nvSpPr>
      <xdr:spPr>
        <a:xfrm>
          <a:off x="8699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129049</xdr:rowOff>
    </xdr:from>
    <xdr:ext cx="469744" cy="259045"/>
    <xdr:sp macro="" textlink="">
      <xdr:nvSpPr>
        <xdr:cNvPr id="297" name="テキスト ボックス 296"/>
        <xdr:cNvSpPr txBox="1"/>
      </xdr:nvSpPr>
      <xdr:spPr>
        <a:xfrm>
          <a:off x="8515427" y="63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101981</xdr:rowOff>
    </xdr:from>
    <xdr:to>
      <xdr:col>11</xdr:col>
      <xdr:colOff>307975</xdr:colOff>
      <xdr:row>36</xdr:row>
      <xdr:rowOff>103886</xdr:rowOff>
    </xdr:to>
    <xdr:cxnSp macro="">
      <xdr:nvCxnSpPr>
        <xdr:cNvPr id="298" name="直線コネクタ 297"/>
        <xdr:cNvCxnSpPr/>
      </xdr:nvCxnSpPr>
      <xdr:spPr>
        <a:xfrm>
          <a:off x="6972300" y="6102731"/>
          <a:ext cx="889000" cy="17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87757</xdr:rowOff>
    </xdr:from>
    <xdr:to>
      <xdr:col>11</xdr:col>
      <xdr:colOff>358775</xdr:colOff>
      <xdr:row>36</xdr:row>
      <xdr:rowOff>17907</xdr:rowOff>
    </xdr:to>
    <xdr:sp macro="" textlink="">
      <xdr:nvSpPr>
        <xdr:cNvPr id="299" name="フローチャート : 判断 298"/>
        <xdr:cNvSpPr/>
      </xdr:nvSpPr>
      <xdr:spPr>
        <a:xfrm>
          <a:off x="7810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34434</xdr:rowOff>
    </xdr:from>
    <xdr:ext cx="469744" cy="259045"/>
    <xdr:sp macro="" textlink="">
      <xdr:nvSpPr>
        <xdr:cNvPr id="300" name="テキスト ボックス 299"/>
        <xdr:cNvSpPr txBox="1"/>
      </xdr:nvSpPr>
      <xdr:spPr>
        <a:xfrm>
          <a:off x="7626427" y="586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131191</xdr:rowOff>
    </xdr:from>
    <xdr:to>
      <xdr:col>10</xdr:col>
      <xdr:colOff>155575</xdr:colOff>
      <xdr:row>35</xdr:row>
      <xdr:rowOff>61341</xdr:rowOff>
    </xdr:to>
    <xdr:sp macro="" textlink="">
      <xdr:nvSpPr>
        <xdr:cNvPr id="301" name="フローチャート : 判断 300"/>
        <xdr:cNvSpPr/>
      </xdr:nvSpPr>
      <xdr:spPr>
        <a:xfrm>
          <a:off x="6921500" y="596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77868</xdr:rowOff>
    </xdr:from>
    <xdr:ext cx="469744" cy="259045"/>
    <xdr:sp macro="" textlink="">
      <xdr:nvSpPr>
        <xdr:cNvPr id="302" name="テキスト ボックス 301"/>
        <xdr:cNvSpPr txBox="1"/>
      </xdr:nvSpPr>
      <xdr:spPr>
        <a:xfrm>
          <a:off x="6737427" y="573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102235</xdr:rowOff>
    </xdr:from>
    <xdr:to>
      <xdr:col>15</xdr:col>
      <xdr:colOff>231775</xdr:colOff>
      <xdr:row>37</xdr:row>
      <xdr:rowOff>32385</xdr:rowOff>
    </xdr:to>
    <xdr:sp macro="" textlink="">
      <xdr:nvSpPr>
        <xdr:cNvPr id="308" name="円/楕円 307"/>
        <xdr:cNvSpPr/>
      </xdr:nvSpPr>
      <xdr:spPr>
        <a:xfrm>
          <a:off x="10426700" y="627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125112</xdr:rowOff>
    </xdr:from>
    <xdr:ext cx="469744" cy="259045"/>
    <xdr:sp macro="" textlink="">
      <xdr:nvSpPr>
        <xdr:cNvPr id="309" name="労働費該当値テキスト"/>
        <xdr:cNvSpPr txBox="1"/>
      </xdr:nvSpPr>
      <xdr:spPr>
        <a:xfrm>
          <a:off x="10528300" y="6125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1,065</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66802</xdr:rowOff>
    </xdr:from>
    <xdr:to>
      <xdr:col>14</xdr:col>
      <xdr:colOff>79375</xdr:colOff>
      <xdr:row>36</xdr:row>
      <xdr:rowOff>168402</xdr:rowOff>
    </xdr:to>
    <xdr:sp macro="" textlink="">
      <xdr:nvSpPr>
        <xdr:cNvPr id="310" name="円/楕円 309"/>
        <xdr:cNvSpPr/>
      </xdr:nvSpPr>
      <xdr:spPr>
        <a:xfrm>
          <a:off x="9588500" y="623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13479</xdr:rowOff>
    </xdr:from>
    <xdr:ext cx="469744" cy="259045"/>
    <xdr:sp macro="" textlink="">
      <xdr:nvSpPr>
        <xdr:cNvPr id="311" name="テキスト ボックス 310"/>
        <xdr:cNvSpPr txBox="1"/>
      </xdr:nvSpPr>
      <xdr:spPr>
        <a:xfrm>
          <a:off x="9404427" y="6014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1,158</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141859</xdr:rowOff>
    </xdr:from>
    <xdr:to>
      <xdr:col>12</xdr:col>
      <xdr:colOff>561975</xdr:colOff>
      <xdr:row>34</xdr:row>
      <xdr:rowOff>72009</xdr:rowOff>
    </xdr:to>
    <xdr:sp macro="" textlink="">
      <xdr:nvSpPr>
        <xdr:cNvPr id="312" name="円/楕円 311"/>
        <xdr:cNvSpPr/>
      </xdr:nvSpPr>
      <xdr:spPr>
        <a:xfrm>
          <a:off x="8699500" y="579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32</xdr:row>
      <xdr:rowOff>88536</xdr:rowOff>
    </xdr:from>
    <xdr:ext cx="469744" cy="259045"/>
    <xdr:sp macro="" textlink="">
      <xdr:nvSpPr>
        <xdr:cNvPr id="313" name="テキスト ボックス 312"/>
        <xdr:cNvSpPr txBox="1"/>
      </xdr:nvSpPr>
      <xdr:spPr>
        <a:xfrm>
          <a:off x="8515427" y="5574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2,311</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53086</xdr:rowOff>
    </xdr:from>
    <xdr:to>
      <xdr:col>11</xdr:col>
      <xdr:colOff>358775</xdr:colOff>
      <xdr:row>36</xdr:row>
      <xdr:rowOff>154686</xdr:rowOff>
    </xdr:to>
    <xdr:sp macro="" textlink="">
      <xdr:nvSpPr>
        <xdr:cNvPr id="314" name="円/楕円 313"/>
        <xdr:cNvSpPr/>
      </xdr:nvSpPr>
      <xdr:spPr>
        <a:xfrm>
          <a:off x="7810500" y="622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145813</xdr:rowOff>
    </xdr:from>
    <xdr:ext cx="469744" cy="259045"/>
    <xdr:sp macro="" textlink="">
      <xdr:nvSpPr>
        <xdr:cNvPr id="315" name="テキスト ボックス 314"/>
        <xdr:cNvSpPr txBox="1"/>
      </xdr:nvSpPr>
      <xdr:spPr>
        <a:xfrm>
          <a:off x="7626427" y="631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1,194</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51181</xdr:rowOff>
    </xdr:from>
    <xdr:to>
      <xdr:col>10</xdr:col>
      <xdr:colOff>155575</xdr:colOff>
      <xdr:row>35</xdr:row>
      <xdr:rowOff>152781</xdr:rowOff>
    </xdr:to>
    <xdr:sp macro="" textlink="">
      <xdr:nvSpPr>
        <xdr:cNvPr id="316" name="円/楕円 315"/>
        <xdr:cNvSpPr/>
      </xdr:nvSpPr>
      <xdr:spPr>
        <a:xfrm>
          <a:off x="6921500" y="605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143908</xdr:rowOff>
    </xdr:from>
    <xdr:ext cx="469744" cy="259045"/>
    <xdr:sp macro="" textlink="">
      <xdr:nvSpPr>
        <xdr:cNvPr id="317" name="テキスト ボックス 316"/>
        <xdr:cNvSpPr txBox="1"/>
      </xdr:nvSpPr>
      <xdr:spPr>
        <a:xfrm>
          <a:off x="6737427" y="6144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3" name="テキスト ボックス 332"/>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35" name="テキスト ボックス 334"/>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145415</xdr:rowOff>
    </xdr:from>
    <xdr:to>
      <xdr:col>15</xdr:col>
      <xdr:colOff>180340</xdr:colOff>
      <xdr:row>58</xdr:row>
      <xdr:rowOff>132087</xdr:rowOff>
    </xdr:to>
    <xdr:cxnSp macro="">
      <xdr:nvCxnSpPr>
        <xdr:cNvPr id="339" name="直線コネクタ 338"/>
        <xdr:cNvCxnSpPr/>
      </xdr:nvCxnSpPr>
      <xdr:spPr>
        <a:xfrm flipV="1">
          <a:off x="10475595" y="8717915"/>
          <a:ext cx="1270" cy="1358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135914</xdr:rowOff>
    </xdr:from>
    <xdr:ext cx="378565" cy="259045"/>
    <xdr:sp macro="" textlink="">
      <xdr:nvSpPr>
        <xdr:cNvPr id="340" name="農林水産業費最小値テキスト"/>
        <xdr:cNvSpPr txBox="1"/>
      </xdr:nvSpPr>
      <xdr:spPr>
        <a:xfrm>
          <a:off x="10528300" y="10080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15</xdr:col>
      <xdr:colOff>92075</xdr:colOff>
      <xdr:row>58</xdr:row>
      <xdr:rowOff>132087</xdr:rowOff>
    </xdr:from>
    <xdr:to>
      <xdr:col>15</xdr:col>
      <xdr:colOff>269875</xdr:colOff>
      <xdr:row>58</xdr:row>
      <xdr:rowOff>132087</xdr:rowOff>
    </xdr:to>
    <xdr:cxnSp macro="">
      <xdr:nvCxnSpPr>
        <xdr:cNvPr id="341" name="直線コネクタ 340"/>
        <xdr:cNvCxnSpPr/>
      </xdr:nvCxnSpPr>
      <xdr:spPr>
        <a:xfrm>
          <a:off x="10388600" y="10076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92092</xdr:rowOff>
    </xdr:from>
    <xdr:ext cx="534377" cy="259045"/>
    <xdr:sp macro="" textlink="">
      <xdr:nvSpPr>
        <xdr:cNvPr id="342" name="農林水産業費最大値テキスト"/>
        <xdr:cNvSpPr txBox="1"/>
      </xdr:nvSpPr>
      <xdr:spPr>
        <a:xfrm>
          <a:off x="10528300" y="849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59,750</a:t>
          </a:r>
          <a:endParaRPr kumimoji="1" lang="ja-JP" altLang="en-US" sz="1000" b="1">
            <a:latin typeface="ＭＳ Ｐゴシック"/>
          </a:endParaRPr>
        </a:p>
      </xdr:txBody>
    </xdr:sp>
    <xdr:clientData/>
  </xdr:oneCellAnchor>
  <xdr:twoCellAnchor>
    <xdr:from>
      <xdr:col>15</xdr:col>
      <xdr:colOff>92075</xdr:colOff>
      <xdr:row>50</xdr:row>
      <xdr:rowOff>145415</xdr:rowOff>
    </xdr:from>
    <xdr:to>
      <xdr:col>15</xdr:col>
      <xdr:colOff>269875</xdr:colOff>
      <xdr:row>50</xdr:row>
      <xdr:rowOff>145415</xdr:rowOff>
    </xdr:to>
    <xdr:cxnSp macro="">
      <xdr:nvCxnSpPr>
        <xdr:cNvPr id="343" name="直線コネクタ 342"/>
        <xdr:cNvCxnSpPr/>
      </xdr:nvCxnSpPr>
      <xdr:spPr>
        <a:xfrm>
          <a:off x="10388600" y="871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108839</xdr:rowOff>
    </xdr:from>
    <xdr:to>
      <xdr:col>15</xdr:col>
      <xdr:colOff>180975</xdr:colOff>
      <xdr:row>58</xdr:row>
      <xdr:rowOff>110896</xdr:rowOff>
    </xdr:to>
    <xdr:cxnSp macro="">
      <xdr:nvCxnSpPr>
        <xdr:cNvPr id="344" name="直線コネクタ 343"/>
        <xdr:cNvCxnSpPr/>
      </xdr:nvCxnSpPr>
      <xdr:spPr>
        <a:xfrm flipV="1">
          <a:off x="9639300" y="10052939"/>
          <a:ext cx="8382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151142</xdr:rowOff>
    </xdr:from>
    <xdr:ext cx="469744" cy="259045"/>
    <xdr:sp macro="" textlink="">
      <xdr:nvSpPr>
        <xdr:cNvPr id="345" name="農林水産業費平均値テキスト"/>
        <xdr:cNvSpPr txBox="1"/>
      </xdr:nvSpPr>
      <xdr:spPr>
        <a:xfrm>
          <a:off x="10528300" y="9752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128265</xdr:rowOff>
    </xdr:from>
    <xdr:to>
      <xdr:col>15</xdr:col>
      <xdr:colOff>231775</xdr:colOff>
      <xdr:row>58</xdr:row>
      <xdr:rowOff>58415</xdr:rowOff>
    </xdr:to>
    <xdr:sp macro="" textlink="">
      <xdr:nvSpPr>
        <xdr:cNvPr id="346" name="フローチャート : 判断 345"/>
        <xdr:cNvSpPr/>
      </xdr:nvSpPr>
      <xdr:spPr>
        <a:xfrm>
          <a:off x="104267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110896</xdr:rowOff>
    </xdr:from>
    <xdr:to>
      <xdr:col>14</xdr:col>
      <xdr:colOff>28575</xdr:colOff>
      <xdr:row>58</xdr:row>
      <xdr:rowOff>117891</xdr:rowOff>
    </xdr:to>
    <xdr:cxnSp macro="">
      <xdr:nvCxnSpPr>
        <xdr:cNvPr id="347" name="直線コネクタ 346"/>
        <xdr:cNvCxnSpPr/>
      </xdr:nvCxnSpPr>
      <xdr:spPr>
        <a:xfrm flipV="1">
          <a:off x="8750300" y="10054996"/>
          <a:ext cx="889000" cy="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118892</xdr:rowOff>
    </xdr:from>
    <xdr:to>
      <xdr:col>14</xdr:col>
      <xdr:colOff>79375</xdr:colOff>
      <xdr:row>58</xdr:row>
      <xdr:rowOff>49042</xdr:rowOff>
    </xdr:to>
    <xdr:sp macro="" textlink="">
      <xdr:nvSpPr>
        <xdr:cNvPr id="348" name="フローチャート : 判断 347"/>
        <xdr:cNvSpPr/>
      </xdr:nvSpPr>
      <xdr:spPr>
        <a:xfrm>
          <a:off x="9588500" y="989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65569</xdr:rowOff>
    </xdr:from>
    <xdr:ext cx="469744" cy="259045"/>
    <xdr:sp macro="" textlink="">
      <xdr:nvSpPr>
        <xdr:cNvPr id="349" name="テキスト ボックス 348"/>
        <xdr:cNvSpPr txBox="1"/>
      </xdr:nvSpPr>
      <xdr:spPr>
        <a:xfrm>
          <a:off x="9404427" y="9666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114463</xdr:rowOff>
    </xdr:from>
    <xdr:to>
      <xdr:col>12</xdr:col>
      <xdr:colOff>511175</xdr:colOff>
      <xdr:row>58</xdr:row>
      <xdr:rowOff>117891</xdr:rowOff>
    </xdr:to>
    <xdr:cxnSp macro="">
      <xdr:nvCxnSpPr>
        <xdr:cNvPr id="350" name="直線コネクタ 349"/>
        <xdr:cNvCxnSpPr/>
      </xdr:nvCxnSpPr>
      <xdr:spPr>
        <a:xfrm>
          <a:off x="7861300" y="10058563"/>
          <a:ext cx="889000" cy="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104628</xdr:rowOff>
    </xdr:from>
    <xdr:to>
      <xdr:col>12</xdr:col>
      <xdr:colOff>561975</xdr:colOff>
      <xdr:row>57</xdr:row>
      <xdr:rowOff>34778</xdr:rowOff>
    </xdr:to>
    <xdr:sp macro="" textlink="">
      <xdr:nvSpPr>
        <xdr:cNvPr id="351" name="フローチャート : 判断 350"/>
        <xdr:cNvSpPr/>
      </xdr:nvSpPr>
      <xdr:spPr>
        <a:xfrm>
          <a:off x="8699500" y="970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51305</xdr:rowOff>
    </xdr:from>
    <xdr:ext cx="534377" cy="259045"/>
    <xdr:sp macro="" textlink="">
      <xdr:nvSpPr>
        <xdr:cNvPr id="352" name="テキスト ボックス 351"/>
        <xdr:cNvSpPr txBox="1"/>
      </xdr:nvSpPr>
      <xdr:spPr>
        <a:xfrm>
          <a:off x="8483111" y="948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114463</xdr:rowOff>
    </xdr:from>
    <xdr:to>
      <xdr:col>11</xdr:col>
      <xdr:colOff>307975</xdr:colOff>
      <xdr:row>58</xdr:row>
      <xdr:rowOff>120429</xdr:rowOff>
    </xdr:to>
    <xdr:cxnSp macro="">
      <xdr:nvCxnSpPr>
        <xdr:cNvPr id="353" name="直線コネクタ 352"/>
        <xdr:cNvCxnSpPr/>
      </xdr:nvCxnSpPr>
      <xdr:spPr>
        <a:xfrm flipV="1">
          <a:off x="6972300" y="10058563"/>
          <a:ext cx="889000" cy="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114115</xdr:rowOff>
    </xdr:from>
    <xdr:to>
      <xdr:col>11</xdr:col>
      <xdr:colOff>358775</xdr:colOff>
      <xdr:row>57</xdr:row>
      <xdr:rowOff>44265</xdr:rowOff>
    </xdr:to>
    <xdr:sp macro="" textlink="">
      <xdr:nvSpPr>
        <xdr:cNvPr id="354" name="フローチャート : 判断 353"/>
        <xdr:cNvSpPr/>
      </xdr:nvSpPr>
      <xdr:spPr>
        <a:xfrm>
          <a:off x="7810500" y="97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60792</xdr:rowOff>
    </xdr:from>
    <xdr:ext cx="534377" cy="259045"/>
    <xdr:sp macro="" textlink="">
      <xdr:nvSpPr>
        <xdr:cNvPr id="355" name="テキスト ボックス 354"/>
        <xdr:cNvSpPr txBox="1"/>
      </xdr:nvSpPr>
      <xdr:spPr>
        <a:xfrm>
          <a:off x="7594111" y="949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146187</xdr:rowOff>
    </xdr:from>
    <xdr:to>
      <xdr:col>10</xdr:col>
      <xdr:colOff>155575</xdr:colOff>
      <xdr:row>57</xdr:row>
      <xdr:rowOff>76337</xdr:rowOff>
    </xdr:to>
    <xdr:sp macro="" textlink="">
      <xdr:nvSpPr>
        <xdr:cNvPr id="356" name="フローチャート : 判断 355"/>
        <xdr:cNvSpPr/>
      </xdr:nvSpPr>
      <xdr:spPr>
        <a:xfrm>
          <a:off x="6921500" y="974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92864</xdr:rowOff>
    </xdr:from>
    <xdr:ext cx="534377" cy="259045"/>
    <xdr:sp macro="" textlink="">
      <xdr:nvSpPr>
        <xdr:cNvPr id="357" name="テキスト ボックス 356"/>
        <xdr:cNvSpPr txBox="1"/>
      </xdr:nvSpPr>
      <xdr:spPr>
        <a:xfrm>
          <a:off x="6705111" y="952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58039</xdr:rowOff>
    </xdr:from>
    <xdr:to>
      <xdr:col>15</xdr:col>
      <xdr:colOff>231775</xdr:colOff>
      <xdr:row>58</xdr:row>
      <xdr:rowOff>159639</xdr:rowOff>
    </xdr:to>
    <xdr:sp macro="" textlink="">
      <xdr:nvSpPr>
        <xdr:cNvPr id="363" name="円/楕円 362"/>
        <xdr:cNvSpPr/>
      </xdr:nvSpPr>
      <xdr:spPr>
        <a:xfrm>
          <a:off x="10426700" y="1000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144416</xdr:rowOff>
    </xdr:from>
    <xdr:ext cx="469744" cy="259045"/>
    <xdr:sp macro="" textlink="">
      <xdr:nvSpPr>
        <xdr:cNvPr id="364" name="農林水産業費該当値テキスト"/>
        <xdr:cNvSpPr txBox="1"/>
      </xdr:nvSpPr>
      <xdr:spPr>
        <a:xfrm>
          <a:off x="10528300" y="991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60096</xdr:rowOff>
    </xdr:from>
    <xdr:to>
      <xdr:col>14</xdr:col>
      <xdr:colOff>79375</xdr:colOff>
      <xdr:row>58</xdr:row>
      <xdr:rowOff>161696</xdr:rowOff>
    </xdr:to>
    <xdr:sp macro="" textlink="">
      <xdr:nvSpPr>
        <xdr:cNvPr id="365" name="円/楕円 364"/>
        <xdr:cNvSpPr/>
      </xdr:nvSpPr>
      <xdr:spPr>
        <a:xfrm>
          <a:off x="9588500" y="1000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152823</xdr:rowOff>
    </xdr:from>
    <xdr:ext cx="469744" cy="259045"/>
    <xdr:sp macro="" textlink="">
      <xdr:nvSpPr>
        <xdr:cNvPr id="366" name="テキスト ボックス 365"/>
        <xdr:cNvSpPr txBox="1"/>
      </xdr:nvSpPr>
      <xdr:spPr>
        <a:xfrm>
          <a:off x="9404427" y="10096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67091</xdr:rowOff>
    </xdr:from>
    <xdr:to>
      <xdr:col>12</xdr:col>
      <xdr:colOff>561975</xdr:colOff>
      <xdr:row>58</xdr:row>
      <xdr:rowOff>168691</xdr:rowOff>
    </xdr:to>
    <xdr:sp macro="" textlink="">
      <xdr:nvSpPr>
        <xdr:cNvPr id="367" name="円/楕円 366"/>
        <xdr:cNvSpPr/>
      </xdr:nvSpPr>
      <xdr:spPr>
        <a:xfrm>
          <a:off x="8699500" y="1001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58</xdr:row>
      <xdr:rowOff>159818</xdr:rowOff>
    </xdr:from>
    <xdr:ext cx="378565" cy="259045"/>
    <xdr:sp macro="" textlink="">
      <xdr:nvSpPr>
        <xdr:cNvPr id="368" name="テキスト ボックス 367"/>
        <xdr:cNvSpPr txBox="1"/>
      </xdr:nvSpPr>
      <xdr:spPr>
        <a:xfrm>
          <a:off x="8561017" y="10103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63663</xdr:rowOff>
    </xdr:from>
    <xdr:to>
      <xdr:col>11</xdr:col>
      <xdr:colOff>358775</xdr:colOff>
      <xdr:row>58</xdr:row>
      <xdr:rowOff>165263</xdr:rowOff>
    </xdr:to>
    <xdr:sp macro="" textlink="">
      <xdr:nvSpPr>
        <xdr:cNvPr id="369" name="円/楕円 368"/>
        <xdr:cNvSpPr/>
      </xdr:nvSpPr>
      <xdr:spPr>
        <a:xfrm>
          <a:off x="7810500" y="1000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156390</xdr:rowOff>
    </xdr:from>
    <xdr:ext cx="469744" cy="259045"/>
    <xdr:sp macro="" textlink="">
      <xdr:nvSpPr>
        <xdr:cNvPr id="370" name="テキスト ボックス 369"/>
        <xdr:cNvSpPr txBox="1"/>
      </xdr:nvSpPr>
      <xdr:spPr>
        <a:xfrm>
          <a:off x="7626427" y="10100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69629</xdr:rowOff>
    </xdr:from>
    <xdr:to>
      <xdr:col>10</xdr:col>
      <xdr:colOff>155575</xdr:colOff>
      <xdr:row>58</xdr:row>
      <xdr:rowOff>171229</xdr:rowOff>
    </xdr:to>
    <xdr:sp macro="" textlink="">
      <xdr:nvSpPr>
        <xdr:cNvPr id="371" name="円/楕円 370"/>
        <xdr:cNvSpPr/>
      </xdr:nvSpPr>
      <xdr:spPr>
        <a:xfrm>
          <a:off x="6921500" y="1001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58</xdr:row>
      <xdr:rowOff>162356</xdr:rowOff>
    </xdr:from>
    <xdr:ext cx="378565" cy="259045"/>
    <xdr:sp macro="" textlink="">
      <xdr:nvSpPr>
        <xdr:cNvPr id="372" name="テキスト ボックス 371"/>
        <xdr:cNvSpPr txBox="1"/>
      </xdr:nvSpPr>
      <xdr:spPr>
        <a:xfrm>
          <a:off x="6783017" y="10106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53822</xdr:rowOff>
    </xdr:from>
    <xdr:to>
      <xdr:col>15</xdr:col>
      <xdr:colOff>180340</xdr:colOff>
      <xdr:row>79</xdr:row>
      <xdr:rowOff>19075</xdr:rowOff>
    </xdr:to>
    <xdr:cxnSp macro="">
      <xdr:nvCxnSpPr>
        <xdr:cNvPr id="396" name="直線コネクタ 395"/>
        <xdr:cNvCxnSpPr/>
      </xdr:nvCxnSpPr>
      <xdr:spPr>
        <a:xfrm flipV="1">
          <a:off x="10475595" y="12226772"/>
          <a:ext cx="1270" cy="133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22902</xdr:rowOff>
    </xdr:from>
    <xdr:ext cx="378565" cy="259045"/>
    <xdr:sp macro="" textlink="">
      <xdr:nvSpPr>
        <xdr:cNvPr id="397" name="商工費最小値テキスト"/>
        <xdr:cNvSpPr txBox="1"/>
      </xdr:nvSpPr>
      <xdr:spPr>
        <a:xfrm>
          <a:off x="10528300" y="13567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15</xdr:col>
      <xdr:colOff>92075</xdr:colOff>
      <xdr:row>79</xdr:row>
      <xdr:rowOff>19075</xdr:rowOff>
    </xdr:from>
    <xdr:to>
      <xdr:col>15</xdr:col>
      <xdr:colOff>269875</xdr:colOff>
      <xdr:row>79</xdr:row>
      <xdr:rowOff>19075</xdr:rowOff>
    </xdr:to>
    <xdr:cxnSp macro="">
      <xdr:nvCxnSpPr>
        <xdr:cNvPr id="398" name="直線コネクタ 397"/>
        <xdr:cNvCxnSpPr/>
      </xdr:nvCxnSpPr>
      <xdr:spPr>
        <a:xfrm>
          <a:off x="10388600" y="13563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499</xdr:rowOff>
    </xdr:from>
    <xdr:ext cx="534377" cy="259045"/>
    <xdr:sp macro="" textlink="">
      <xdr:nvSpPr>
        <xdr:cNvPr id="399" name="商工費最大値テキスト"/>
        <xdr:cNvSpPr txBox="1"/>
      </xdr:nvSpPr>
      <xdr:spPr>
        <a:xfrm>
          <a:off x="10528300" y="1200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35,754</a:t>
          </a:r>
          <a:endParaRPr kumimoji="1" lang="ja-JP" altLang="en-US" sz="1000" b="1">
            <a:latin typeface="ＭＳ Ｐゴシック"/>
          </a:endParaRPr>
        </a:p>
      </xdr:txBody>
    </xdr:sp>
    <xdr:clientData/>
  </xdr:oneCellAnchor>
  <xdr:twoCellAnchor>
    <xdr:from>
      <xdr:col>15</xdr:col>
      <xdr:colOff>92075</xdr:colOff>
      <xdr:row>71</xdr:row>
      <xdr:rowOff>53822</xdr:rowOff>
    </xdr:from>
    <xdr:to>
      <xdr:col>15</xdr:col>
      <xdr:colOff>269875</xdr:colOff>
      <xdr:row>71</xdr:row>
      <xdr:rowOff>53822</xdr:rowOff>
    </xdr:to>
    <xdr:cxnSp macro="">
      <xdr:nvCxnSpPr>
        <xdr:cNvPr id="400" name="直線コネクタ 399"/>
        <xdr:cNvCxnSpPr/>
      </xdr:nvCxnSpPr>
      <xdr:spPr>
        <a:xfrm>
          <a:off x="10388600" y="1222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56832</xdr:rowOff>
    </xdr:from>
    <xdr:to>
      <xdr:col>15</xdr:col>
      <xdr:colOff>180975</xdr:colOff>
      <xdr:row>78</xdr:row>
      <xdr:rowOff>98323</xdr:rowOff>
    </xdr:to>
    <xdr:cxnSp macro="">
      <xdr:nvCxnSpPr>
        <xdr:cNvPr id="401" name="直線コネクタ 400"/>
        <xdr:cNvCxnSpPr/>
      </xdr:nvCxnSpPr>
      <xdr:spPr>
        <a:xfrm>
          <a:off x="9639300" y="13429932"/>
          <a:ext cx="838200" cy="4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121874</xdr:rowOff>
    </xdr:from>
    <xdr:ext cx="469744" cy="259045"/>
    <xdr:sp macro="" textlink="">
      <xdr:nvSpPr>
        <xdr:cNvPr id="402" name="商工費平均値テキスト"/>
        <xdr:cNvSpPr txBox="1"/>
      </xdr:nvSpPr>
      <xdr:spPr>
        <a:xfrm>
          <a:off x="10528300" y="13152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98997</xdr:rowOff>
    </xdr:from>
    <xdr:to>
      <xdr:col>15</xdr:col>
      <xdr:colOff>231775</xdr:colOff>
      <xdr:row>78</xdr:row>
      <xdr:rowOff>29147</xdr:rowOff>
    </xdr:to>
    <xdr:sp macro="" textlink="">
      <xdr:nvSpPr>
        <xdr:cNvPr id="403" name="フローチャート : 判断 402"/>
        <xdr:cNvSpPr/>
      </xdr:nvSpPr>
      <xdr:spPr>
        <a:xfrm>
          <a:off x="104267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56832</xdr:rowOff>
    </xdr:from>
    <xdr:to>
      <xdr:col>14</xdr:col>
      <xdr:colOff>28575</xdr:colOff>
      <xdr:row>78</xdr:row>
      <xdr:rowOff>95428</xdr:rowOff>
    </xdr:to>
    <xdr:cxnSp macro="">
      <xdr:nvCxnSpPr>
        <xdr:cNvPr id="404" name="直線コネクタ 403"/>
        <xdr:cNvCxnSpPr/>
      </xdr:nvCxnSpPr>
      <xdr:spPr>
        <a:xfrm flipV="1">
          <a:off x="8750300" y="13429932"/>
          <a:ext cx="889000" cy="38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99910</xdr:rowOff>
    </xdr:from>
    <xdr:to>
      <xdr:col>14</xdr:col>
      <xdr:colOff>79375</xdr:colOff>
      <xdr:row>78</xdr:row>
      <xdr:rowOff>30060</xdr:rowOff>
    </xdr:to>
    <xdr:sp macro="" textlink="">
      <xdr:nvSpPr>
        <xdr:cNvPr id="405" name="フローチャート : 判断 404"/>
        <xdr:cNvSpPr/>
      </xdr:nvSpPr>
      <xdr:spPr>
        <a:xfrm>
          <a:off x="9588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46587</xdr:rowOff>
    </xdr:from>
    <xdr:ext cx="469744" cy="259045"/>
    <xdr:sp macro="" textlink="">
      <xdr:nvSpPr>
        <xdr:cNvPr id="406" name="テキスト ボックス 405"/>
        <xdr:cNvSpPr txBox="1"/>
      </xdr:nvSpPr>
      <xdr:spPr>
        <a:xfrm>
          <a:off x="9404427" y="130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94932</xdr:rowOff>
    </xdr:from>
    <xdr:to>
      <xdr:col>12</xdr:col>
      <xdr:colOff>511175</xdr:colOff>
      <xdr:row>78</xdr:row>
      <xdr:rowOff>95428</xdr:rowOff>
    </xdr:to>
    <xdr:cxnSp macro="">
      <xdr:nvCxnSpPr>
        <xdr:cNvPr id="407" name="直線コネクタ 406"/>
        <xdr:cNvCxnSpPr/>
      </xdr:nvCxnSpPr>
      <xdr:spPr>
        <a:xfrm>
          <a:off x="7861300" y="13468032"/>
          <a:ext cx="889000" cy="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163843</xdr:rowOff>
    </xdr:from>
    <xdr:to>
      <xdr:col>12</xdr:col>
      <xdr:colOff>561975</xdr:colOff>
      <xdr:row>77</xdr:row>
      <xdr:rowOff>93993</xdr:rowOff>
    </xdr:to>
    <xdr:sp macro="" textlink="">
      <xdr:nvSpPr>
        <xdr:cNvPr id="408" name="フローチャート : 判断 407"/>
        <xdr:cNvSpPr/>
      </xdr:nvSpPr>
      <xdr:spPr>
        <a:xfrm>
          <a:off x="8699500" y="1319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110520</xdr:rowOff>
    </xdr:from>
    <xdr:ext cx="469744" cy="259045"/>
    <xdr:sp macro="" textlink="">
      <xdr:nvSpPr>
        <xdr:cNvPr id="409" name="テキスト ボックス 408"/>
        <xdr:cNvSpPr txBox="1"/>
      </xdr:nvSpPr>
      <xdr:spPr>
        <a:xfrm>
          <a:off x="8515427" y="1296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90551</xdr:rowOff>
    </xdr:from>
    <xdr:to>
      <xdr:col>11</xdr:col>
      <xdr:colOff>307975</xdr:colOff>
      <xdr:row>78</xdr:row>
      <xdr:rowOff>94932</xdr:rowOff>
    </xdr:to>
    <xdr:cxnSp macro="">
      <xdr:nvCxnSpPr>
        <xdr:cNvPr id="410" name="直線コネクタ 409"/>
        <xdr:cNvCxnSpPr/>
      </xdr:nvCxnSpPr>
      <xdr:spPr>
        <a:xfrm>
          <a:off x="6972300" y="13463651"/>
          <a:ext cx="8890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8013</xdr:rowOff>
    </xdr:from>
    <xdr:to>
      <xdr:col>11</xdr:col>
      <xdr:colOff>358775</xdr:colOff>
      <xdr:row>77</xdr:row>
      <xdr:rowOff>109613</xdr:rowOff>
    </xdr:to>
    <xdr:sp macro="" textlink="">
      <xdr:nvSpPr>
        <xdr:cNvPr id="411" name="フローチャート : 判断 410"/>
        <xdr:cNvSpPr/>
      </xdr:nvSpPr>
      <xdr:spPr>
        <a:xfrm>
          <a:off x="7810500" y="132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126140</xdr:rowOff>
    </xdr:from>
    <xdr:ext cx="469744" cy="259045"/>
    <xdr:sp macro="" textlink="">
      <xdr:nvSpPr>
        <xdr:cNvPr id="412" name="テキスト ボックス 411"/>
        <xdr:cNvSpPr txBox="1"/>
      </xdr:nvSpPr>
      <xdr:spPr>
        <a:xfrm>
          <a:off x="7626427" y="129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23749</xdr:rowOff>
    </xdr:from>
    <xdr:to>
      <xdr:col>10</xdr:col>
      <xdr:colOff>155575</xdr:colOff>
      <xdr:row>77</xdr:row>
      <xdr:rowOff>125349</xdr:rowOff>
    </xdr:to>
    <xdr:sp macro="" textlink="">
      <xdr:nvSpPr>
        <xdr:cNvPr id="413" name="フローチャート : 判断 412"/>
        <xdr:cNvSpPr/>
      </xdr:nvSpPr>
      <xdr:spPr>
        <a:xfrm>
          <a:off x="6921500" y="1322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141876</xdr:rowOff>
    </xdr:from>
    <xdr:ext cx="469744" cy="259045"/>
    <xdr:sp macro="" textlink="">
      <xdr:nvSpPr>
        <xdr:cNvPr id="414" name="テキスト ボックス 413"/>
        <xdr:cNvSpPr txBox="1"/>
      </xdr:nvSpPr>
      <xdr:spPr>
        <a:xfrm>
          <a:off x="6737427" y="1300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47523</xdr:rowOff>
    </xdr:from>
    <xdr:to>
      <xdr:col>15</xdr:col>
      <xdr:colOff>231775</xdr:colOff>
      <xdr:row>78</xdr:row>
      <xdr:rowOff>149123</xdr:rowOff>
    </xdr:to>
    <xdr:sp macro="" textlink="">
      <xdr:nvSpPr>
        <xdr:cNvPr id="420" name="円/楕円 419"/>
        <xdr:cNvSpPr/>
      </xdr:nvSpPr>
      <xdr:spPr>
        <a:xfrm>
          <a:off x="10426700" y="1342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133900</xdr:rowOff>
    </xdr:from>
    <xdr:ext cx="469744" cy="259045"/>
    <xdr:sp macro="" textlink="">
      <xdr:nvSpPr>
        <xdr:cNvPr id="421" name="商工費該当値テキスト"/>
        <xdr:cNvSpPr txBox="1"/>
      </xdr:nvSpPr>
      <xdr:spPr>
        <a:xfrm>
          <a:off x="10528300" y="1333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3,086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6032</xdr:rowOff>
    </xdr:from>
    <xdr:to>
      <xdr:col>14</xdr:col>
      <xdr:colOff>79375</xdr:colOff>
      <xdr:row>78</xdr:row>
      <xdr:rowOff>107632</xdr:rowOff>
    </xdr:to>
    <xdr:sp macro="" textlink="">
      <xdr:nvSpPr>
        <xdr:cNvPr id="422" name="円/楕円 421"/>
        <xdr:cNvSpPr/>
      </xdr:nvSpPr>
      <xdr:spPr>
        <a:xfrm>
          <a:off x="9588500" y="1337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98759</xdr:rowOff>
    </xdr:from>
    <xdr:ext cx="469744" cy="259045"/>
    <xdr:sp macro="" textlink="">
      <xdr:nvSpPr>
        <xdr:cNvPr id="423" name="テキスト ボックス 422"/>
        <xdr:cNvSpPr txBox="1"/>
      </xdr:nvSpPr>
      <xdr:spPr>
        <a:xfrm>
          <a:off x="9404427" y="13471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44628</xdr:rowOff>
    </xdr:from>
    <xdr:to>
      <xdr:col>12</xdr:col>
      <xdr:colOff>561975</xdr:colOff>
      <xdr:row>78</xdr:row>
      <xdr:rowOff>146228</xdr:rowOff>
    </xdr:to>
    <xdr:sp macro="" textlink="">
      <xdr:nvSpPr>
        <xdr:cNvPr id="424" name="円/楕円 423"/>
        <xdr:cNvSpPr/>
      </xdr:nvSpPr>
      <xdr:spPr>
        <a:xfrm>
          <a:off x="8699500" y="1341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137355</xdr:rowOff>
    </xdr:from>
    <xdr:ext cx="469744" cy="259045"/>
    <xdr:sp macro="" textlink="">
      <xdr:nvSpPr>
        <xdr:cNvPr id="425" name="テキスト ボックス 424"/>
        <xdr:cNvSpPr txBox="1"/>
      </xdr:nvSpPr>
      <xdr:spPr>
        <a:xfrm>
          <a:off x="8515427" y="1351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3,162</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44132</xdr:rowOff>
    </xdr:from>
    <xdr:to>
      <xdr:col>11</xdr:col>
      <xdr:colOff>358775</xdr:colOff>
      <xdr:row>78</xdr:row>
      <xdr:rowOff>145732</xdr:rowOff>
    </xdr:to>
    <xdr:sp macro="" textlink="">
      <xdr:nvSpPr>
        <xdr:cNvPr id="426" name="円/楕円 425"/>
        <xdr:cNvSpPr/>
      </xdr:nvSpPr>
      <xdr:spPr>
        <a:xfrm>
          <a:off x="7810500" y="1341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136859</xdr:rowOff>
    </xdr:from>
    <xdr:ext cx="469744" cy="259045"/>
    <xdr:sp macro="" textlink="">
      <xdr:nvSpPr>
        <xdr:cNvPr id="427" name="テキスト ボックス 426"/>
        <xdr:cNvSpPr txBox="1"/>
      </xdr:nvSpPr>
      <xdr:spPr>
        <a:xfrm>
          <a:off x="7626427" y="13509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3,175</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39751</xdr:rowOff>
    </xdr:from>
    <xdr:to>
      <xdr:col>10</xdr:col>
      <xdr:colOff>155575</xdr:colOff>
      <xdr:row>78</xdr:row>
      <xdr:rowOff>141351</xdr:rowOff>
    </xdr:to>
    <xdr:sp macro="" textlink="">
      <xdr:nvSpPr>
        <xdr:cNvPr id="428" name="円/楕円 427"/>
        <xdr:cNvSpPr/>
      </xdr:nvSpPr>
      <xdr:spPr>
        <a:xfrm>
          <a:off x="6921500" y="1341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132478</xdr:rowOff>
    </xdr:from>
    <xdr:ext cx="469744" cy="259045"/>
    <xdr:sp macro="" textlink="">
      <xdr:nvSpPr>
        <xdr:cNvPr id="429" name="テキスト ボックス 428"/>
        <xdr:cNvSpPr txBox="1"/>
      </xdr:nvSpPr>
      <xdr:spPr>
        <a:xfrm>
          <a:off x="6737427" y="1350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50,410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1" name="テキスト ボックス 44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3" name="テキスト ボックス 442"/>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5" name="テキスト ボックス 444"/>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7" name="テキスト ボックス 446"/>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140720</xdr:rowOff>
    </xdr:from>
    <xdr:to>
      <xdr:col>15</xdr:col>
      <xdr:colOff>180340</xdr:colOff>
      <xdr:row>98</xdr:row>
      <xdr:rowOff>83387</xdr:rowOff>
    </xdr:to>
    <xdr:cxnSp macro="">
      <xdr:nvCxnSpPr>
        <xdr:cNvPr id="451" name="直線コネクタ 450"/>
        <xdr:cNvCxnSpPr/>
      </xdr:nvCxnSpPr>
      <xdr:spPr>
        <a:xfrm flipV="1">
          <a:off x="10475595" y="15571220"/>
          <a:ext cx="1270" cy="131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87214</xdr:rowOff>
    </xdr:from>
    <xdr:ext cx="534377" cy="259045"/>
    <xdr:sp macro="" textlink="">
      <xdr:nvSpPr>
        <xdr:cNvPr id="452" name="土木費最小値テキスト"/>
        <xdr:cNvSpPr txBox="1"/>
      </xdr:nvSpPr>
      <xdr:spPr>
        <a:xfrm>
          <a:off x="10528300" y="1688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12,317</a:t>
          </a:r>
          <a:endParaRPr kumimoji="1" lang="ja-JP" altLang="en-US" sz="1000" b="1">
            <a:latin typeface="ＭＳ Ｐゴシック"/>
          </a:endParaRPr>
        </a:p>
      </xdr:txBody>
    </xdr:sp>
    <xdr:clientData/>
  </xdr:oneCellAnchor>
  <xdr:twoCellAnchor>
    <xdr:from>
      <xdr:col>15</xdr:col>
      <xdr:colOff>92075</xdr:colOff>
      <xdr:row>98</xdr:row>
      <xdr:rowOff>83387</xdr:rowOff>
    </xdr:from>
    <xdr:to>
      <xdr:col>15</xdr:col>
      <xdr:colOff>269875</xdr:colOff>
      <xdr:row>98</xdr:row>
      <xdr:rowOff>83387</xdr:rowOff>
    </xdr:to>
    <xdr:cxnSp macro="">
      <xdr:nvCxnSpPr>
        <xdr:cNvPr id="453" name="直線コネクタ 452"/>
        <xdr:cNvCxnSpPr/>
      </xdr:nvCxnSpPr>
      <xdr:spPr>
        <a:xfrm>
          <a:off x="10388600" y="1688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87397</xdr:rowOff>
    </xdr:from>
    <xdr:ext cx="599010" cy="259045"/>
    <xdr:sp macro="" textlink="">
      <xdr:nvSpPr>
        <xdr:cNvPr id="454" name="土木費最大値テキスト"/>
        <xdr:cNvSpPr txBox="1"/>
      </xdr:nvSpPr>
      <xdr:spPr>
        <a:xfrm>
          <a:off x="10528300" y="15346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299,777</a:t>
          </a:r>
          <a:endParaRPr kumimoji="1" lang="ja-JP" altLang="en-US" sz="1000" b="1">
            <a:latin typeface="ＭＳ Ｐゴシック"/>
          </a:endParaRPr>
        </a:p>
      </xdr:txBody>
    </xdr:sp>
    <xdr:clientData/>
  </xdr:oneCellAnchor>
  <xdr:twoCellAnchor>
    <xdr:from>
      <xdr:col>15</xdr:col>
      <xdr:colOff>92075</xdr:colOff>
      <xdr:row>90</xdr:row>
      <xdr:rowOff>140720</xdr:rowOff>
    </xdr:from>
    <xdr:to>
      <xdr:col>15</xdr:col>
      <xdr:colOff>269875</xdr:colOff>
      <xdr:row>90</xdr:row>
      <xdr:rowOff>140720</xdr:rowOff>
    </xdr:to>
    <xdr:cxnSp macro="">
      <xdr:nvCxnSpPr>
        <xdr:cNvPr id="455" name="直線コネクタ 454"/>
        <xdr:cNvCxnSpPr/>
      </xdr:nvCxnSpPr>
      <xdr:spPr>
        <a:xfrm>
          <a:off x="10388600" y="15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155290</xdr:rowOff>
    </xdr:from>
    <xdr:to>
      <xdr:col>15</xdr:col>
      <xdr:colOff>180975</xdr:colOff>
      <xdr:row>97</xdr:row>
      <xdr:rowOff>163553</xdr:rowOff>
    </xdr:to>
    <xdr:cxnSp macro="">
      <xdr:nvCxnSpPr>
        <xdr:cNvPr id="456" name="直線コネクタ 455"/>
        <xdr:cNvCxnSpPr/>
      </xdr:nvCxnSpPr>
      <xdr:spPr>
        <a:xfrm flipV="1">
          <a:off x="9639300" y="16785940"/>
          <a:ext cx="838200" cy="8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108252</xdr:rowOff>
    </xdr:from>
    <xdr:ext cx="534377" cy="259045"/>
    <xdr:sp macro="" textlink="">
      <xdr:nvSpPr>
        <xdr:cNvPr id="457" name="土木費平均値テキスト"/>
        <xdr:cNvSpPr txBox="1"/>
      </xdr:nvSpPr>
      <xdr:spPr>
        <a:xfrm>
          <a:off x="10528300" y="16567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38,271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85375</xdr:rowOff>
    </xdr:from>
    <xdr:to>
      <xdr:col>15</xdr:col>
      <xdr:colOff>231775</xdr:colOff>
      <xdr:row>98</xdr:row>
      <xdr:rowOff>15525</xdr:rowOff>
    </xdr:to>
    <xdr:sp macro="" textlink="">
      <xdr:nvSpPr>
        <xdr:cNvPr id="458" name="フローチャート : 判断 457"/>
        <xdr:cNvSpPr/>
      </xdr:nvSpPr>
      <xdr:spPr>
        <a:xfrm>
          <a:off x="104267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163553</xdr:rowOff>
    </xdr:from>
    <xdr:to>
      <xdr:col>14</xdr:col>
      <xdr:colOff>28575</xdr:colOff>
      <xdr:row>97</xdr:row>
      <xdr:rowOff>170799</xdr:rowOff>
    </xdr:to>
    <xdr:cxnSp macro="">
      <xdr:nvCxnSpPr>
        <xdr:cNvPr id="459" name="直線コネクタ 458"/>
        <xdr:cNvCxnSpPr/>
      </xdr:nvCxnSpPr>
      <xdr:spPr>
        <a:xfrm flipV="1">
          <a:off x="8750300" y="16794203"/>
          <a:ext cx="889000" cy="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71952</xdr:rowOff>
    </xdr:from>
    <xdr:to>
      <xdr:col>14</xdr:col>
      <xdr:colOff>79375</xdr:colOff>
      <xdr:row>98</xdr:row>
      <xdr:rowOff>2102</xdr:rowOff>
    </xdr:to>
    <xdr:sp macro="" textlink="">
      <xdr:nvSpPr>
        <xdr:cNvPr id="460" name="フローチャート : 判断 459"/>
        <xdr:cNvSpPr/>
      </xdr:nvSpPr>
      <xdr:spPr>
        <a:xfrm>
          <a:off x="9588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18629</xdr:rowOff>
    </xdr:from>
    <xdr:ext cx="534377" cy="259045"/>
    <xdr:sp macro="" textlink="">
      <xdr:nvSpPr>
        <xdr:cNvPr id="461" name="テキスト ボックス 460"/>
        <xdr:cNvSpPr txBox="1"/>
      </xdr:nvSpPr>
      <xdr:spPr>
        <a:xfrm>
          <a:off x="9372111" y="164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41,207</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159863</xdr:rowOff>
    </xdr:from>
    <xdr:to>
      <xdr:col>12</xdr:col>
      <xdr:colOff>511175</xdr:colOff>
      <xdr:row>97</xdr:row>
      <xdr:rowOff>170799</xdr:rowOff>
    </xdr:to>
    <xdr:cxnSp macro="">
      <xdr:nvCxnSpPr>
        <xdr:cNvPr id="462" name="直線コネクタ 461"/>
        <xdr:cNvCxnSpPr/>
      </xdr:nvCxnSpPr>
      <xdr:spPr>
        <a:xfrm>
          <a:off x="7861300" y="16790513"/>
          <a:ext cx="889000" cy="10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45540</xdr:rowOff>
    </xdr:from>
    <xdr:to>
      <xdr:col>12</xdr:col>
      <xdr:colOff>561975</xdr:colOff>
      <xdr:row>97</xdr:row>
      <xdr:rowOff>147140</xdr:rowOff>
    </xdr:to>
    <xdr:sp macro="" textlink="">
      <xdr:nvSpPr>
        <xdr:cNvPr id="463" name="フローチャート : 判断 462"/>
        <xdr:cNvSpPr/>
      </xdr:nvSpPr>
      <xdr:spPr>
        <a:xfrm>
          <a:off x="8699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163667</xdr:rowOff>
    </xdr:from>
    <xdr:ext cx="534377" cy="259045"/>
    <xdr:sp macro="" textlink="">
      <xdr:nvSpPr>
        <xdr:cNvPr id="464" name="テキスト ボックス 463"/>
        <xdr:cNvSpPr txBox="1"/>
      </xdr:nvSpPr>
      <xdr:spPr>
        <a:xfrm>
          <a:off x="8483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159863</xdr:rowOff>
    </xdr:from>
    <xdr:to>
      <xdr:col>11</xdr:col>
      <xdr:colOff>307975</xdr:colOff>
      <xdr:row>98</xdr:row>
      <xdr:rowOff>26090</xdr:rowOff>
    </xdr:to>
    <xdr:cxnSp macro="">
      <xdr:nvCxnSpPr>
        <xdr:cNvPr id="465" name="直線コネクタ 464"/>
        <xdr:cNvCxnSpPr/>
      </xdr:nvCxnSpPr>
      <xdr:spPr>
        <a:xfrm flipV="1">
          <a:off x="6972300" y="16790513"/>
          <a:ext cx="889000" cy="3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38457</xdr:rowOff>
    </xdr:from>
    <xdr:to>
      <xdr:col>11</xdr:col>
      <xdr:colOff>358775</xdr:colOff>
      <xdr:row>97</xdr:row>
      <xdr:rowOff>140057</xdr:rowOff>
    </xdr:to>
    <xdr:sp macro="" textlink="">
      <xdr:nvSpPr>
        <xdr:cNvPr id="466" name="フローチャート : 判断 465"/>
        <xdr:cNvSpPr/>
      </xdr:nvSpPr>
      <xdr:spPr>
        <a:xfrm>
          <a:off x="7810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156584</xdr:rowOff>
    </xdr:from>
    <xdr:ext cx="534377" cy="259045"/>
    <xdr:sp macro="" textlink="">
      <xdr:nvSpPr>
        <xdr:cNvPr id="467" name="テキスト ボックス 466"/>
        <xdr:cNvSpPr txBox="1"/>
      </xdr:nvSpPr>
      <xdr:spPr>
        <a:xfrm>
          <a:off x="7594111" y="164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69355</xdr:rowOff>
    </xdr:from>
    <xdr:to>
      <xdr:col>10</xdr:col>
      <xdr:colOff>155575</xdr:colOff>
      <xdr:row>97</xdr:row>
      <xdr:rowOff>170955</xdr:rowOff>
    </xdr:to>
    <xdr:sp macro="" textlink="">
      <xdr:nvSpPr>
        <xdr:cNvPr id="468" name="フローチャート : 判断 467"/>
        <xdr:cNvSpPr/>
      </xdr:nvSpPr>
      <xdr:spPr>
        <a:xfrm>
          <a:off x="6921500" y="167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16032</xdr:rowOff>
    </xdr:from>
    <xdr:ext cx="534377" cy="259045"/>
    <xdr:sp macro="" textlink="">
      <xdr:nvSpPr>
        <xdr:cNvPr id="469" name="テキスト ボックス 468"/>
        <xdr:cNvSpPr txBox="1"/>
      </xdr:nvSpPr>
      <xdr:spPr>
        <a:xfrm>
          <a:off x="6705111" y="1647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104490</xdr:rowOff>
    </xdr:from>
    <xdr:to>
      <xdr:col>15</xdr:col>
      <xdr:colOff>231775</xdr:colOff>
      <xdr:row>98</xdr:row>
      <xdr:rowOff>34640</xdr:rowOff>
    </xdr:to>
    <xdr:sp macro="" textlink="">
      <xdr:nvSpPr>
        <xdr:cNvPr id="475" name="円/楕円 474"/>
        <xdr:cNvSpPr/>
      </xdr:nvSpPr>
      <xdr:spPr>
        <a:xfrm>
          <a:off x="10426700" y="1673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63801</xdr:rowOff>
    </xdr:from>
    <xdr:ext cx="534377" cy="259045"/>
    <xdr:sp macro="" textlink="">
      <xdr:nvSpPr>
        <xdr:cNvPr id="476" name="土木費該当値テキスト"/>
        <xdr:cNvSpPr txBox="1"/>
      </xdr:nvSpPr>
      <xdr:spPr>
        <a:xfrm>
          <a:off x="10528300" y="1669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34,090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112753</xdr:rowOff>
    </xdr:from>
    <xdr:to>
      <xdr:col>14</xdr:col>
      <xdr:colOff>79375</xdr:colOff>
      <xdr:row>98</xdr:row>
      <xdr:rowOff>42903</xdr:rowOff>
    </xdr:to>
    <xdr:sp macro="" textlink="">
      <xdr:nvSpPr>
        <xdr:cNvPr id="477" name="円/楕円 476"/>
        <xdr:cNvSpPr/>
      </xdr:nvSpPr>
      <xdr:spPr>
        <a:xfrm>
          <a:off x="9588500" y="1674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34030</xdr:rowOff>
    </xdr:from>
    <xdr:ext cx="534377" cy="259045"/>
    <xdr:sp macro="" textlink="">
      <xdr:nvSpPr>
        <xdr:cNvPr id="478" name="テキスト ボックス 477"/>
        <xdr:cNvSpPr txBox="1"/>
      </xdr:nvSpPr>
      <xdr:spPr>
        <a:xfrm>
          <a:off x="9372111" y="1683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32,283</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119999</xdr:rowOff>
    </xdr:from>
    <xdr:to>
      <xdr:col>12</xdr:col>
      <xdr:colOff>561975</xdr:colOff>
      <xdr:row>98</xdr:row>
      <xdr:rowOff>50149</xdr:rowOff>
    </xdr:to>
    <xdr:sp macro="" textlink="">
      <xdr:nvSpPr>
        <xdr:cNvPr id="479" name="円/楕円 478"/>
        <xdr:cNvSpPr/>
      </xdr:nvSpPr>
      <xdr:spPr>
        <a:xfrm>
          <a:off x="8699500" y="1675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41276</xdr:rowOff>
    </xdr:from>
    <xdr:ext cx="534377" cy="259045"/>
    <xdr:sp macro="" textlink="">
      <xdr:nvSpPr>
        <xdr:cNvPr id="480" name="テキスト ボックス 479"/>
        <xdr:cNvSpPr txBox="1"/>
      </xdr:nvSpPr>
      <xdr:spPr>
        <a:xfrm>
          <a:off x="8483111" y="16843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30,698</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109063</xdr:rowOff>
    </xdr:from>
    <xdr:to>
      <xdr:col>11</xdr:col>
      <xdr:colOff>358775</xdr:colOff>
      <xdr:row>98</xdr:row>
      <xdr:rowOff>39213</xdr:rowOff>
    </xdr:to>
    <xdr:sp macro="" textlink="">
      <xdr:nvSpPr>
        <xdr:cNvPr id="481" name="円/楕円 480"/>
        <xdr:cNvSpPr/>
      </xdr:nvSpPr>
      <xdr:spPr>
        <a:xfrm>
          <a:off x="7810500" y="1673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30340</xdr:rowOff>
    </xdr:from>
    <xdr:ext cx="534377" cy="259045"/>
    <xdr:sp macro="" textlink="">
      <xdr:nvSpPr>
        <xdr:cNvPr id="482" name="テキスト ボックス 481"/>
        <xdr:cNvSpPr txBox="1"/>
      </xdr:nvSpPr>
      <xdr:spPr>
        <a:xfrm>
          <a:off x="7594111" y="1683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33,090</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146740</xdr:rowOff>
    </xdr:from>
    <xdr:to>
      <xdr:col>10</xdr:col>
      <xdr:colOff>155575</xdr:colOff>
      <xdr:row>98</xdr:row>
      <xdr:rowOff>76890</xdr:rowOff>
    </xdr:to>
    <xdr:sp macro="" textlink="">
      <xdr:nvSpPr>
        <xdr:cNvPr id="483" name="円/楕円 482"/>
        <xdr:cNvSpPr/>
      </xdr:nvSpPr>
      <xdr:spPr>
        <a:xfrm>
          <a:off x="6921500" y="1677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68017</xdr:rowOff>
    </xdr:from>
    <xdr:ext cx="534377" cy="259045"/>
    <xdr:sp macro="" textlink="">
      <xdr:nvSpPr>
        <xdr:cNvPr id="484" name="テキスト ボックス 483"/>
        <xdr:cNvSpPr txBox="1"/>
      </xdr:nvSpPr>
      <xdr:spPr>
        <a:xfrm>
          <a:off x="6705111" y="1687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24,849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12,186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41768</xdr:rowOff>
    </xdr:from>
    <xdr:to>
      <xdr:col>23</xdr:col>
      <xdr:colOff>516889</xdr:colOff>
      <xdr:row>39</xdr:row>
      <xdr:rowOff>31710</xdr:rowOff>
    </xdr:to>
    <xdr:cxnSp macro="">
      <xdr:nvCxnSpPr>
        <xdr:cNvPr id="507" name="直線コネクタ 506"/>
        <xdr:cNvCxnSpPr/>
      </xdr:nvCxnSpPr>
      <xdr:spPr>
        <a:xfrm flipV="1">
          <a:off x="16317595" y="5185268"/>
          <a:ext cx="1269" cy="153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35537</xdr:rowOff>
    </xdr:from>
    <xdr:ext cx="469744" cy="259045"/>
    <xdr:sp macro="" textlink="">
      <xdr:nvSpPr>
        <xdr:cNvPr id="508" name="消防費最小値テキスト"/>
        <xdr:cNvSpPr txBox="1"/>
      </xdr:nvSpPr>
      <xdr:spPr>
        <a:xfrm>
          <a:off x="16370300" y="672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8,612</a:t>
          </a:r>
          <a:endParaRPr kumimoji="1" lang="ja-JP" altLang="en-US" sz="1000" b="1">
            <a:latin typeface="ＭＳ Ｐゴシック"/>
          </a:endParaRPr>
        </a:p>
      </xdr:txBody>
    </xdr:sp>
    <xdr:clientData/>
  </xdr:oneCellAnchor>
  <xdr:twoCellAnchor>
    <xdr:from>
      <xdr:col>23</xdr:col>
      <xdr:colOff>428625</xdr:colOff>
      <xdr:row>39</xdr:row>
      <xdr:rowOff>31710</xdr:rowOff>
    </xdr:from>
    <xdr:to>
      <xdr:col>23</xdr:col>
      <xdr:colOff>606425</xdr:colOff>
      <xdr:row>39</xdr:row>
      <xdr:rowOff>31710</xdr:rowOff>
    </xdr:to>
    <xdr:cxnSp macro="">
      <xdr:nvCxnSpPr>
        <xdr:cNvPr id="509" name="直線コネクタ 508"/>
        <xdr:cNvCxnSpPr/>
      </xdr:nvCxnSpPr>
      <xdr:spPr>
        <a:xfrm>
          <a:off x="16230600" y="671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159895</xdr:rowOff>
    </xdr:from>
    <xdr:ext cx="534377" cy="259045"/>
    <xdr:sp macro="" textlink="">
      <xdr:nvSpPr>
        <xdr:cNvPr id="510" name="消防費最大値テキスト"/>
        <xdr:cNvSpPr txBox="1"/>
      </xdr:nvSpPr>
      <xdr:spPr>
        <a:xfrm>
          <a:off x="16370300" y="496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42,142</a:t>
          </a:r>
          <a:endParaRPr kumimoji="1" lang="ja-JP" altLang="en-US" sz="1000" b="1">
            <a:latin typeface="ＭＳ Ｐゴシック"/>
          </a:endParaRPr>
        </a:p>
      </xdr:txBody>
    </xdr:sp>
    <xdr:clientData/>
  </xdr:oneCellAnchor>
  <xdr:twoCellAnchor>
    <xdr:from>
      <xdr:col>23</xdr:col>
      <xdr:colOff>428625</xdr:colOff>
      <xdr:row>30</xdr:row>
      <xdr:rowOff>41768</xdr:rowOff>
    </xdr:from>
    <xdr:to>
      <xdr:col>23</xdr:col>
      <xdr:colOff>606425</xdr:colOff>
      <xdr:row>30</xdr:row>
      <xdr:rowOff>41768</xdr:rowOff>
    </xdr:to>
    <xdr:cxnSp macro="">
      <xdr:nvCxnSpPr>
        <xdr:cNvPr id="511" name="直線コネクタ 510"/>
        <xdr:cNvCxnSpPr/>
      </xdr:nvCxnSpPr>
      <xdr:spPr>
        <a:xfrm>
          <a:off x="16230600" y="518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141803</xdr:rowOff>
    </xdr:from>
    <xdr:to>
      <xdr:col>23</xdr:col>
      <xdr:colOff>517525</xdr:colOff>
      <xdr:row>39</xdr:row>
      <xdr:rowOff>9992</xdr:rowOff>
    </xdr:to>
    <xdr:cxnSp macro="">
      <xdr:nvCxnSpPr>
        <xdr:cNvPr id="512" name="直線コネクタ 511"/>
        <xdr:cNvCxnSpPr/>
      </xdr:nvCxnSpPr>
      <xdr:spPr>
        <a:xfrm flipV="1">
          <a:off x="15481300" y="6656903"/>
          <a:ext cx="838200" cy="3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78402</xdr:rowOff>
    </xdr:from>
    <xdr:ext cx="534377" cy="259045"/>
    <xdr:sp macro="" textlink="">
      <xdr:nvSpPr>
        <xdr:cNvPr id="513" name="消防費平均値テキスト"/>
        <xdr:cNvSpPr txBox="1"/>
      </xdr:nvSpPr>
      <xdr:spPr>
        <a:xfrm>
          <a:off x="16370300" y="6250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14,480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55525</xdr:rowOff>
    </xdr:from>
    <xdr:to>
      <xdr:col>23</xdr:col>
      <xdr:colOff>568325</xdr:colOff>
      <xdr:row>37</xdr:row>
      <xdr:rowOff>157125</xdr:rowOff>
    </xdr:to>
    <xdr:sp macro="" textlink="">
      <xdr:nvSpPr>
        <xdr:cNvPr id="514" name="フローチャート : 判断 513"/>
        <xdr:cNvSpPr/>
      </xdr:nvSpPr>
      <xdr:spPr>
        <a:xfrm>
          <a:off x="162687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129962</xdr:rowOff>
    </xdr:from>
    <xdr:to>
      <xdr:col>22</xdr:col>
      <xdr:colOff>365125</xdr:colOff>
      <xdr:row>39</xdr:row>
      <xdr:rowOff>9992</xdr:rowOff>
    </xdr:to>
    <xdr:cxnSp macro="">
      <xdr:nvCxnSpPr>
        <xdr:cNvPr id="515" name="直線コネクタ 514"/>
        <xdr:cNvCxnSpPr/>
      </xdr:nvCxnSpPr>
      <xdr:spPr>
        <a:xfrm>
          <a:off x="14592300" y="6645062"/>
          <a:ext cx="889000" cy="5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80487</xdr:rowOff>
    </xdr:from>
    <xdr:to>
      <xdr:col>22</xdr:col>
      <xdr:colOff>415925</xdr:colOff>
      <xdr:row>38</xdr:row>
      <xdr:rowOff>10637</xdr:rowOff>
    </xdr:to>
    <xdr:sp macro="" textlink="">
      <xdr:nvSpPr>
        <xdr:cNvPr id="516" name="フローチャート : 判断 515"/>
        <xdr:cNvSpPr/>
      </xdr:nvSpPr>
      <xdr:spPr>
        <a:xfrm>
          <a:off x="15430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27164</xdr:rowOff>
    </xdr:from>
    <xdr:ext cx="534377" cy="259045"/>
    <xdr:sp macro="" textlink="">
      <xdr:nvSpPr>
        <xdr:cNvPr id="517" name="テキスト ボックス 516"/>
        <xdr:cNvSpPr txBox="1"/>
      </xdr:nvSpPr>
      <xdr:spPr>
        <a:xfrm>
          <a:off x="15214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13,934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107102</xdr:rowOff>
    </xdr:from>
    <xdr:to>
      <xdr:col>21</xdr:col>
      <xdr:colOff>161925</xdr:colOff>
      <xdr:row>38</xdr:row>
      <xdr:rowOff>129962</xdr:rowOff>
    </xdr:to>
    <xdr:cxnSp macro="">
      <xdr:nvCxnSpPr>
        <xdr:cNvPr id="518" name="直線コネクタ 517"/>
        <xdr:cNvCxnSpPr/>
      </xdr:nvCxnSpPr>
      <xdr:spPr>
        <a:xfrm>
          <a:off x="13703300" y="662220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19" name="フローチャート : 判断 518"/>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46641</xdr:rowOff>
    </xdr:from>
    <xdr:ext cx="534377" cy="259045"/>
    <xdr:sp macro="" textlink="">
      <xdr:nvSpPr>
        <xdr:cNvPr id="520" name="テキスト ボックス 519"/>
        <xdr:cNvSpPr txBox="1"/>
      </xdr:nvSpPr>
      <xdr:spPr>
        <a:xfrm>
          <a:off x="14325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91329</xdr:rowOff>
    </xdr:from>
    <xdr:to>
      <xdr:col>19</xdr:col>
      <xdr:colOff>644525</xdr:colOff>
      <xdr:row>38</xdr:row>
      <xdr:rowOff>107102</xdr:rowOff>
    </xdr:to>
    <xdr:cxnSp macro="">
      <xdr:nvCxnSpPr>
        <xdr:cNvPr id="521" name="直線コネクタ 520"/>
        <xdr:cNvCxnSpPr/>
      </xdr:nvCxnSpPr>
      <xdr:spPr>
        <a:xfrm>
          <a:off x="12814300" y="6606429"/>
          <a:ext cx="889000" cy="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2" name="フローチャート : 判断 521"/>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75034</xdr:rowOff>
    </xdr:from>
    <xdr:ext cx="534377" cy="259045"/>
    <xdr:sp macro="" textlink="">
      <xdr:nvSpPr>
        <xdr:cNvPr id="523" name="テキスト ボックス 522"/>
        <xdr:cNvSpPr txBox="1"/>
      </xdr:nvSpPr>
      <xdr:spPr>
        <a:xfrm>
          <a:off x="13436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24" name="フローチャート : 判断 523"/>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111701</xdr:rowOff>
    </xdr:from>
    <xdr:ext cx="534377" cy="259045"/>
    <xdr:sp macro="" textlink="">
      <xdr:nvSpPr>
        <xdr:cNvPr id="525" name="テキスト ボックス 524"/>
        <xdr:cNvSpPr txBox="1"/>
      </xdr:nvSpPr>
      <xdr:spPr>
        <a:xfrm>
          <a:off x="12547111" y="61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91003</xdr:rowOff>
    </xdr:from>
    <xdr:to>
      <xdr:col>23</xdr:col>
      <xdr:colOff>568325</xdr:colOff>
      <xdr:row>39</xdr:row>
      <xdr:rowOff>21153</xdr:rowOff>
    </xdr:to>
    <xdr:sp macro="" textlink="">
      <xdr:nvSpPr>
        <xdr:cNvPr id="531" name="円/楕円 530"/>
        <xdr:cNvSpPr/>
      </xdr:nvSpPr>
      <xdr:spPr>
        <a:xfrm>
          <a:off x="16268700" y="660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5930</xdr:rowOff>
    </xdr:from>
    <xdr:ext cx="469744" cy="259045"/>
    <xdr:sp macro="" textlink="">
      <xdr:nvSpPr>
        <xdr:cNvPr id="532" name="消防費該当値テキスト"/>
        <xdr:cNvSpPr txBox="1"/>
      </xdr:nvSpPr>
      <xdr:spPr>
        <a:xfrm>
          <a:off x="16370300" y="6521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9,954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130642</xdr:rowOff>
    </xdr:from>
    <xdr:to>
      <xdr:col>22</xdr:col>
      <xdr:colOff>415925</xdr:colOff>
      <xdr:row>39</xdr:row>
      <xdr:rowOff>60792</xdr:rowOff>
    </xdr:to>
    <xdr:sp macro="" textlink="">
      <xdr:nvSpPr>
        <xdr:cNvPr id="533" name="円/楕円 532"/>
        <xdr:cNvSpPr/>
      </xdr:nvSpPr>
      <xdr:spPr>
        <a:xfrm>
          <a:off x="15430500" y="664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51919</xdr:rowOff>
    </xdr:from>
    <xdr:ext cx="469744" cy="259045"/>
    <xdr:sp macro="" textlink="">
      <xdr:nvSpPr>
        <xdr:cNvPr id="534" name="テキスト ボックス 533"/>
        <xdr:cNvSpPr txBox="1"/>
      </xdr:nvSpPr>
      <xdr:spPr>
        <a:xfrm>
          <a:off x="15246427" y="6738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9,087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79162</xdr:rowOff>
    </xdr:from>
    <xdr:to>
      <xdr:col>21</xdr:col>
      <xdr:colOff>212725</xdr:colOff>
      <xdr:row>39</xdr:row>
      <xdr:rowOff>9312</xdr:rowOff>
    </xdr:to>
    <xdr:sp macro="" textlink="">
      <xdr:nvSpPr>
        <xdr:cNvPr id="535" name="円/楕円 534"/>
        <xdr:cNvSpPr/>
      </xdr:nvSpPr>
      <xdr:spPr>
        <a:xfrm>
          <a:off x="14541500" y="659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439</xdr:rowOff>
    </xdr:from>
    <xdr:ext cx="534377" cy="259045"/>
    <xdr:sp macro="" textlink="">
      <xdr:nvSpPr>
        <xdr:cNvPr id="536" name="テキスト ボックス 535"/>
        <xdr:cNvSpPr txBox="1"/>
      </xdr:nvSpPr>
      <xdr:spPr>
        <a:xfrm>
          <a:off x="14325111" y="668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10,213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56302</xdr:rowOff>
    </xdr:from>
    <xdr:to>
      <xdr:col>20</xdr:col>
      <xdr:colOff>9525</xdr:colOff>
      <xdr:row>38</xdr:row>
      <xdr:rowOff>157902</xdr:rowOff>
    </xdr:to>
    <xdr:sp macro="" textlink="">
      <xdr:nvSpPr>
        <xdr:cNvPr id="537" name="円/楕円 536"/>
        <xdr:cNvSpPr/>
      </xdr:nvSpPr>
      <xdr:spPr>
        <a:xfrm>
          <a:off x="13652500" y="657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149029</xdr:rowOff>
    </xdr:from>
    <xdr:ext cx="534377" cy="259045"/>
    <xdr:sp macro="" textlink="">
      <xdr:nvSpPr>
        <xdr:cNvPr id="538" name="テキスト ボックス 537"/>
        <xdr:cNvSpPr txBox="1"/>
      </xdr:nvSpPr>
      <xdr:spPr>
        <a:xfrm>
          <a:off x="13436111" y="666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10,713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40529</xdr:rowOff>
    </xdr:from>
    <xdr:to>
      <xdr:col>18</xdr:col>
      <xdr:colOff>492125</xdr:colOff>
      <xdr:row>38</xdr:row>
      <xdr:rowOff>142129</xdr:rowOff>
    </xdr:to>
    <xdr:sp macro="" textlink="">
      <xdr:nvSpPr>
        <xdr:cNvPr id="539" name="円/楕円 538"/>
        <xdr:cNvSpPr/>
      </xdr:nvSpPr>
      <xdr:spPr>
        <a:xfrm>
          <a:off x="12763500" y="655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133256</xdr:rowOff>
    </xdr:from>
    <xdr:ext cx="534377" cy="259045"/>
    <xdr:sp macro="" textlink="">
      <xdr:nvSpPr>
        <xdr:cNvPr id="540" name="テキスト ボックス 539"/>
        <xdr:cNvSpPr txBox="1"/>
      </xdr:nvSpPr>
      <xdr:spPr>
        <a:xfrm>
          <a:off x="12547111" y="664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11,058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38,385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53" name="テキスト ボックス 55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57" name="テキスト ボックス 55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59" name="テキスト ボックス 55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97670</xdr:rowOff>
    </xdr:from>
    <xdr:to>
      <xdr:col>23</xdr:col>
      <xdr:colOff>516889</xdr:colOff>
      <xdr:row>59</xdr:row>
      <xdr:rowOff>70581</xdr:rowOff>
    </xdr:to>
    <xdr:cxnSp macro="">
      <xdr:nvCxnSpPr>
        <xdr:cNvPr id="567" name="直線コネクタ 566"/>
        <xdr:cNvCxnSpPr/>
      </xdr:nvCxnSpPr>
      <xdr:spPr>
        <a:xfrm flipV="1">
          <a:off x="16317595" y="8670170"/>
          <a:ext cx="1269" cy="1515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74408</xdr:rowOff>
    </xdr:from>
    <xdr:ext cx="534377" cy="259045"/>
    <xdr:sp macro="" textlink="">
      <xdr:nvSpPr>
        <xdr:cNvPr id="568" name="教育費最小値テキスト"/>
        <xdr:cNvSpPr txBox="1"/>
      </xdr:nvSpPr>
      <xdr:spPr>
        <a:xfrm>
          <a:off x="16370300" y="1018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21,733</a:t>
          </a:r>
          <a:endParaRPr kumimoji="1" lang="ja-JP" altLang="en-US" sz="1000" b="1">
            <a:latin typeface="ＭＳ Ｐゴシック"/>
          </a:endParaRPr>
        </a:p>
      </xdr:txBody>
    </xdr:sp>
    <xdr:clientData/>
  </xdr:oneCellAnchor>
  <xdr:twoCellAnchor>
    <xdr:from>
      <xdr:col>23</xdr:col>
      <xdr:colOff>428625</xdr:colOff>
      <xdr:row>59</xdr:row>
      <xdr:rowOff>70581</xdr:rowOff>
    </xdr:from>
    <xdr:to>
      <xdr:col>23</xdr:col>
      <xdr:colOff>606425</xdr:colOff>
      <xdr:row>59</xdr:row>
      <xdr:rowOff>70581</xdr:rowOff>
    </xdr:to>
    <xdr:cxnSp macro="">
      <xdr:nvCxnSpPr>
        <xdr:cNvPr id="569" name="直線コネクタ 568"/>
        <xdr:cNvCxnSpPr/>
      </xdr:nvCxnSpPr>
      <xdr:spPr>
        <a:xfrm>
          <a:off x="16230600" y="1018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44347</xdr:rowOff>
    </xdr:from>
    <xdr:ext cx="599010" cy="259045"/>
    <xdr:sp macro="" textlink="">
      <xdr:nvSpPr>
        <xdr:cNvPr id="570" name="教育費最大値テキスト"/>
        <xdr:cNvSpPr txBox="1"/>
      </xdr:nvSpPr>
      <xdr:spPr>
        <a:xfrm>
          <a:off x="16370300" y="844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114,574</a:t>
          </a:r>
          <a:endParaRPr kumimoji="1" lang="ja-JP" altLang="en-US" sz="1000" b="1">
            <a:latin typeface="ＭＳ Ｐゴシック"/>
          </a:endParaRPr>
        </a:p>
      </xdr:txBody>
    </xdr:sp>
    <xdr:clientData/>
  </xdr:oneCellAnchor>
  <xdr:twoCellAnchor>
    <xdr:from>
      <xdr:col>23</xdr:col>
      <xdr:colOff>428625</xdr:colOff>
      <xdr:row>50</xdr:row>
      <xdr:rowOff>97670</xdr:rowOff>
    </xdr:from>
    <xdr:to>
      <xdr:col>23</xdr:col>
      <xdr:colOff>606425</xdr:colOff>
      <xdr:row>50</xdr:row>
      <xdr:rowOff>97670</xdr:rowOff>
    </xdr:to>
    <xdr:cxnSp macro="">
      <xdr:nvCxnSpPr>
        <xdr:cNvPr id="571" name="直線コネクタ 570"/>
        <xdr:cNvCxnSpPr/>
      </xdr:nvCxnSpPr>
      <xdr:spPr>
        <a:xfrm>
          <a:off x="16230600" y="867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111451</xdr:rowOff>
    </xdr:from>
    <xdr:to>
      <xdr:col>23</xdr:col>
      <xdr:colOff>517525</xdr:colOff>
      <xdr:row>58</xdr:row>
      <xdr:rowOff>114962</xdr:rowOff>
    </xdr:to>
    <xdr:cxnSp macro="">
      <xdr:nvCxnSpPr>
        <xdr:cNvPr id="572" name="直線コネクタ 571"/>
        <xdr:cNvCxnSpPr/>
      </xdr:nvCxnSpPr>
      <xdr:spPr>
        <a:xfrm flipV="1">
          <a:off x="15481300" y="10055551"/>
          <a:ext cx="838200" cy="3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72458</xdr:rowOff>
    </xdr:from>
    <xdr:ext cx="534377" cy="259045"/>
    <xdr:sp macro="" textlink="">
      <xdr:nvSpPr>
        <xdr:cNvPr id="573" name="教育費平均値テキスト"/>
        <xdr:cNvSpPr txBox="1"/>
      </xdr:nvSpPr>
      <xdr:spPr>
        <a:xfrm>
          <a:off x="16370300" y="9673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40,908</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49581</xdr:rowOff>
    </xdr:from>
    <xdr:to>
      <xdr:col>23</xdr:col>
      <xdr:colOff>568325</xdr:colOff>
      <xdr:row>57</xdr:row>
      <xdr:rowOff>151181</xdr:rowOff>
    </xdr:to>
    <xdr:sp macro="" textlink="">
      <xdr:nvSpPr>
        <xdr:cNvPr id="574" name="フローチャート : 判断 573"/>
        <xdr:cNvSpPr/>
      </xdr:nvSpPr>
      <xdr:spPr>
        <a:xfrm>
          <a:off x="16268700" y="982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114962</xdr:rowOff>
    </xdr:from>
    <xdr:to>
      <xdr:col>22</xdr:col>
      <xdr:colOff>365125</xdr:colOff>
      <xdr:row>58</xdr:row>
      <xdr:rowOff>117346</xdr:rowOff>
    </xdr:to>
    <xdr:cxnSp macro="">
      <xdr:nvCxnSpPr>
        <xdr:cNvPr id="575" name="直線コネクタ 574"/>
        <xdr:cNvCxnSpPr/>
      </xdr:nvCxnSpPr>
      <xdr:spPr>
        <a:xfrm flipV="1">
          <a:off x="14592300" y="10059062"/>
          <a:ext cx="889000" cy="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33334</xdr:rowOff>
    </xdr:from>
    <xdr:to>
      <xdr:col>22</xdr:col>
      <xdr:colOff>415925</xdr:colOff>
      <xdr:row>57</xdr:row>
      <xdr:rowOff>134934</xdr:rowOff>
    </xdr:to>
    <xdr:sp macro="" textlink="">
      <xdr:nvSpPr>
        <xdr:cNvPr id="576" name="フローチャート : 判断 575"/>
        <xdr:cNvSpPr/>
      </xdr:nvSpPr>
      <xdr:spPr>
        <a:xfrm>
          <a:off x="15430500" y="980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151461</xdr:rowOff>
    </xdr:from>
    <xdr:ext cx="534377" cy="259045"/>
    <xdr:sp macro="" textlink="">
      <xdr:nvSpPr>
        <xdr:cNvPr id="577" name="テキスト ボックス 576"/>
        <xdr:cNvSpPr txBox="1"/>
      </xdr:nvSpPr>
      <xdr:spPr>
        <a:xfrm>
          <a:off x="15214111" y="958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41,903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117346</xdr:rowOff>
    </xdr:from>
    <xdr:to>
      <xdr:col>21</xdr:col>
      <xdr:colOff>161925</xdr:colOff>
      <xdr:row>58</xdr:row>
      <xdr:rowOff>136337</xdr:rowOff>
    </xdr:to>
    <xdr:cxnSp macro="">
      <xdr:nvCxnSpPr>
        <xdr:cNvPr id="578" name="直線コネクタ 577"/>
        <xdr:cNvCxnSpPr/>
      </xdr:nvCxnSpPr>
      <xdr:spPr>
        <a:xfrm flipV="1">
          <a:off x="13703300" y="10061446"/>
          <a:ext cx="889000" cy="1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130163</xdr:rowOff>
    </xdr:from>
    <xdr:to>
      <xdr:col>21</xdr:col>
      <xdr:colOff>212725</xdr:colOff>
      <xdr:row>57</xdr:row>
      <xdr:rowOff>60313</xdr:rowOff>
    </xdr:to>
    <xdr:sp macro="" textlink="">
      <xdr:nvSpPr>
        <xdr:cNvPr id="579" name="フローチャート : 判断 578"/>
        <xdr:cNvSpPr/>
      </xdr:nvSpPr>
      <xdr:spPr>
        <a:xfrm>
          <a:off x="14541500" y="973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76840</xdr:rowOff>
    </xdr:from>
    <xdr:ext cx="534377" cy="259045"/>
    <xdr:sp macro="" textlink="">
      <xdr:nvSpPr>
        <xdr:cNvPr id="580" name="テキスト ボックス 579"/>
        <xdr:cNvSpPr txBox="1"/>
      </xdr:nvSpPr>
      <xdr:spPr>
        <a:xfrm>
          <a:off x="14325111" y="950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136337</xdr:rowOff>
    </xdr:from>
    <xdr:to>
      <xdr:col>19</xdr:col>
      <xdr:colOff>644525</xdr:colOff>
      <xdr:row>59</xdr:row>
      <xdr:rowOff>26249</xdr:rowOff>
    </xdr:to>
    <xdr:cxnSp macro="">
      <xdr:nvCxnSpPr>
        <xdr:cNvPr id="581" name="直線コネクタ 580"/>
        <xdr:cNvCxnSpPr/>
      </xdr:nvCxnSpPr>
      <xdr:spPr>
        <a:xfrm flipV="1">
          <a:off x="12814300" y="10080437"/>
          <a:ext cx="889000" cy="61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137298</xdr:rowOff>
    </xdr:from>
    <xdr:to>
      <xdr:col>20</xdr:col>
      <xdr:colOff>9525</xdr:colOff>
      <xdr:row>57</xdr:row>
      <xdr:rowOff>67448</xdr:rowOff>
    </xdr:to>
    <xdr:sp macro="" textlink="">
      <xdr:nvSpPr>
        <xdr:cNvPr id="582" name="フローチャート : 判断 581"/>
        <xdr:cNvSpPr/>
      </xdr:nvSpPr>
      <xdr:spPr>
        <a:xfrm>
          <a:off x="13652500" y="973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83975</xdr:rowOff>
    </xdr:from>
    <xdr:ext cx="534377" cy="259045"/>
    <xdr:sp macro="" textlink="">
      <xdr:nvSpPr>
        <xdr:cNvPr id="583" name="テキスト ボックス 582"/>
        <xdr:cNvSpPr txBox="1"/>
      </xdr:nvSpPr>
      <xdr:spPr>
        <a:xfrm>
          <a:off x="13436111" y="951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158313</xdr:rowOff>
    </xdr:from>
    <xdr:to>
      <xdr:col>18</xdr:col>
      <xdr:colOff>492125</xdr:colOff>
      <xdr:row>57</xdr:row>
      <xdr:rowOff>88463</xdr:rowOff>
    </xdr:to>
    <xdr:sp macro="" textlink="">
      <xdr:nvSpPr>
        <xdr:cNvPr id="584" name="フローチャート : 判断 583"/>
        <xdr:cNvSpPr/>
      </xdr:nvSpPr>
      <xdr:spPr>
        <a:xfrm>
          <a:off x="12763500" y="975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104990</xdr:rowOff>
    </xdr:from>
    <xdr:ext cx="534377" cy="259045"/>
    <xdr:sp macro="" textlink="">
      <xdr:nvSpPr>
        <xdr:cNvPr id="585" name="テキスト ボックス 584"/>
        <xdr:cNvSpPr txBox="1"/>
      </xdr:nvSpPr>
      <xdr:spPr>
        <a:xfrm>
          <a:off x="12547111" y="9534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60651</xdr:rowOff>
    </xdr:from>
    <xdr:to>
      <xdr:col>23</xdr:col>
      <xdr:colOff>568325</xdr:colOff>
      <xdr:row>58</xdr:row>
      <xdr:rowOff>162251</xdr:rowOff>
    </xdr:to>
    <xdr:sp macro="" textlink="">
      <xdr:nvSpPr>
        <xdr:cNvPr id="591" name="円/楕円 590"/>
        <xdr:cNvSpPr/>
      </xdr:nvSpPr>
      <xdr:spPr>
        <a:xfrm>
          <a:off x="16268700" y="1000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39078</xdr:rowOff>
    </xdr:from>
    <xdr:ext cx="534377" cy="259045"/>
    <xdr:sp macro="" textlink="">
      <xdr:nvSpPr>
        <xdr:cNvPr id="592" name="教育費該当値テキスト"/>
        <xdr:cNvSpPr txBox="1"/>
      </xdr:nvSpPr>
      <xdr:spPr>
        <a:xfrm>
          <a:off x="16370300" y="998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29,730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64162</xdr:rowOff>
    </xdr:from>
    <xdr:to>
      <xdr:col>22</xdr:col>
      <xdr:colOff>415925</xdr:colOff>
      <xdr:row>58</xdr:row>
      <xdr:rowOff>165762</xdr:rowOff>
    </xdr:to>
    <xdr:sp macro="" textlink="">
      <xdr:nvSpPr>
        <xdr:cNvPr id="593" name="円/楕円 592"/>
        <xdr:cNvSpPr/>
      </xdr:nvSpPr>
      <xdr:spPr>
        <a:xfrm>
          <a:off x="15430500" y="1000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156889</xdr:rowOff>
    </xdr:from>
    <xdr:ext cx="534377" cy="259045"/>
    <xdr:sp macro="" textlink="">
      <xdr:nvSpPr>
        <xdr:cNvPr id="594" name="テキスト ボックス 593"/>
        <xdr:cNvSpPr txBox="1"/>
      </xdr:nvSpPr>
      <xdr:spPr>
        <a:xfrm>
          <a:off x="15214111" y="1010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29,515</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66546</xdr:rowOff>
    </xdr:from>
    <xdr:to>
      <xdr:col>21</xdr:col>
      <xdr:colOff>212725</xdr:colOff>
      <xdr:row>58</xdr:row>
      <xdr:rowOff>168146</xdr:rowOff>
    </xdr:to>
    <xdr:sp macro="" textlink="">
      <xdr:nvSpPr>
        <xdr:cNvPr id="595" name="円/楕円 594"/>
        <xdr:cNvSpPr/>
      </xdr:nvSpPr>
      <xdr:spPr>
        <a:xfrm>
          <a:off x="14541500" y="1001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159273</xdr:rowOff>
    </xdr:from>
    <xdr:ext cx="534377" cy="259045"/>
    <xdr:sp macro="" textlink="">
      <xdr:nvSpPr>
        <xdr:cNvPr id="596" name="テキスト ボックス 595"/>
        <xdr:cNvSpPr txBox="1"/>
      </xdr:nvSpPr>
      <xdr:spPr>
        <a:xfrm>
          <a:off x="14325111" y="1010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29,369</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85537</xdr:rowOff>
    </xdr:from>
    <xdr:to>
      <xdr:col>20</xdr:col>
      <xdr:colOff>9525</xdr:colOff>
      <xdr:row>59</xdr:row>
      <xdr:rowOff>15687</xdr:rowOff>
    </xdr:to>
    <xdr:sp macro="" textlink="">
      <xdr:nvSpPr>
        <xdr:cNvPr id="597" name="円/楕円 596"/>
        <xdr:cNvSpPr/>
      </xdr:nvSpPr>
      <xdr:spPr>
        <a:xfrm>
          <a:off x="13652500" y="100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6814</xdr:rowOff>
    </xdr:from>
    <xdr:ext cx="534377" cy="259045"/>
    <xdr:sp macro="" textlink="">
      <xdr:nvSpPr>
        <xdr:cNvPr id="598" name="テキスト ボックス 597"/>
        <xdr:cNvSpPr txBox="1"/>
      </xdr:nvSpPr>
      <xdr:spPr>
        <a:xfrm>
          <a:off x="13436111" y="1012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28,206</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146899</xdr:rowOff>
    </xdr:from>
    <xdr:to>
      <xdr:col>18</xdr:col>
      <xdr:colOff>492125</xdr:colOff>
      <xdr:row>59</xdr:row>
      <xdr:rowOff>77049</xdr:rowOff>
    </xdr:to>
    <xdr:sp macro="" textlink="">
      <xdr:nvSpPr>
        <xdr:cNvPr id="599" name="円/楕円 598"/>
        <xdr:cNvSpPr/>
      </xdr:nvSpPr>
      <xdr:spPr>
        <a:xfrm>
          <a:off x="12763500" y="1009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68176</xdr:rowOff>
    </xdr:from>
    <xdr:ext cx="534377" cy="259045"/>
    <xdr:sp macro="" textlink="">
      <xdr:nvSpPr>
        <xdr:cNvPr id="600" name="テキスト ボックス 599"/>
        <xdr:cNvSpPr txBox="1"/>
      </xdr:nvSpPr>
      <xdr:spPr>
        <a:xfrm>
          <a:off x="12547111" y="10183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24,448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4" name="テキスト ボックス 613"/>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16" name="テキスト ボックス 615"/>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18" name="テキスト ボックス 617"/>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55621</xdr:rowOff>
    </xdr:from>
    <xdr:to>
      <xdr:col>23</xdr:col>
      <xdr:colOff>516889</xdr:colOff>
      <xdr:row>78</xdr:row>
      <xdr:rowOff>139700</xdr:rowOff>
    </xdr:to>
    <xdr:cxnSp macro="">
      <xdr:nvCxnSpPr>
        <xdr:cNvPr id="622" name="直線コネクタ 621"/>
        <xdr:cNvCxnSpPr/>
      </xdr:nvCxnSpPr>
      <xdr:spPr>
        <a:xfrm flipV="1">
          <a:off x="16317595" y="12228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3446</xdr:rowOff>
    </xdr:from>
    <xdr:ext cx="249299" cy="259045"/>
    <xdr:sp macro="" textlink="">
      <xdr:nvSpPr>
        <xdr:cNvPr id="623" name="災害復旧費最小値テキスト"/>
        <xdr:cNvSpPr txBox="1"/>
      </xdr:nvSpPr>
      <xdr:spPr>
        <a:xfrm>
          <a:off x="16370300" y="13547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4" name="直線コネクタ 62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2298</xdr:rowOff>
    </xdr:from>
    <xdr:ext cx="534377" cy="259045"/>
    <xdr:sp macro="" textlink="">
      <xdr:nvSpPr>
        <xdr:cNvPr id="625" name="災害復旧費最大値テキスト"/>
        <xdr:cNvSpPr txBox="1"/>
      </xdr:nvSpPr>
      <xdr:spPr>
        <a:xfrm>
          <a:off x="16370300" y="1200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71</xdr:row>
      <xdr:rowOff>55621</xdr:rowOff>
    </xdr:from>
    <xdr:to>
      <xdr:col>23</xdr:col>
      <xdr:colOff>606425</xdr:colOff>
      <xdr:row>71</xdr:row>
      <xdr:rowOff>55621</xdr:rowOff>
    </xdr:to>
    <xdr:cxnSp macro="">
      <xdr:nvCxnSpPr>
        <xdr:cNvPr id="626" name="直線コネクタ 625"/>
        <xdr:cNvCxnSpPr/>
      </xdr:nvCxnSpPr>
      <xdr:spPr>
        <a:xfrm>
          <a:off x="16230600" y="1222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27" name="直線コネクタ 626"/>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92346</xdr:rowOff>
    </xdr:from>
    <xdr:ext cx="378565" cy="259045"/>
    <xdr:sp macro="" textlink="">
      <xdr:nvSpPr>
        <xdr:cNvPr id="628" name="災害復旧費平均値テキスト"/>
        <xdr:cNvSpPr txBox="1"/>
      </xdr:nvSpPr>
      <xdr:spPr>
        <a:xfrm>
          <a:off x="16370300" y="13293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69469</xdr:rowOff>
    </xdr:from>
    <xdr:to>
      <xdr:col>23</xdr:col>
      <xdr:colOff>568325</xdr:colOff>
      <xdr:row>78</xdr:row>
      <xdr:rowOff>171069</xdr:rowOff>
    </xdr:to>
    <xdr:sp macro="" textlink="">
      <xdr:nvSpPr>
        <xdr:cNvPr id="629" name="フローチャート : 判断 628"/>
        <xdr:cNvSpPr/>
      </xdr:nvSpPr>
      <xdr:spPr>
        <a:xfrm>
          <a:off x="16268700" y="1344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30" name="直線コネクタ 629"/>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68098</xdr:rowOff>
    </xdr:from>
    <xdr:to>
      <xdr:col>22</xdr:col>
      <xdr:colOff>415925</xdr:colOff>
      <xdr:row>78</xdr:row>
      <xdr:rowOff>169698</xdr:rowOff>
    </xdr:to>
    <xdr:sp macro="" textlink="">
      <xdr:nvSpPr>
        <xdr:cNvPr id="631" name="フローチャート : 判断 630"/>
        <xdr:cNvSpPr/>
      </xdr:nvSpPr>
      <xdr:spPr>
        <a:xfrm>
          <a:off x="15430500" y="1344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14775</xdr:rowOff>
    </xdr:from>
    <xdr:ext cx="378565" cy="259045"/>
    <xdr:sp macro="" textlink="">
      <xdr:nvSpPr>
        <xdr:cNvPr id="632" name="テキスト ボックス 631"/>
        <xdr:cNvSpPr txBox="1"/>
      </xdr:nvSpPr>
      <xdr:spPr>
        <a:xfrm>
          <a:off x="15292017" y="13216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139700</xdr:rowOff>
    </xdr:from>
    <xdr:to>
      <xdr:col>21</xdr:col>
      <xdr:colOff>161925</xdr:colOff>
      <xdr:row>78</xdr:row>
      <xdr:rowOff>139700</xdr:rowOff>
    </xdr:to>
    <xdr:cxnSp macro="">
      <xdr:nvCxnSpPr>
        <xdr:cNvPr id="633" name="直線コネクタ 632"/>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82271</xdr:rowOff>
    </xdr:from>
    <xdr:to>
      <xdr:col>21</xdr:col>
      <xdr:colOff>212725</xdr:colOff>
      <xdr:row>78</xdr:row>
      <xdr:rowOff>12421</xdr:rowOff>
    </xdr:to>
    <xdr:sp macro="" textlink="">
      <xdr:nvSpPr>
        <xdr:cNvPr id="634" name="フローチャート : 判断 633"/>
        <xdr:cNvSpPr/>
      </xdr:nvSpPr>
      <xdr:spPr>
        <a:xfrm>
          <a:off x="14541500" y="1328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28948</xdr:rowOff>
    </xdr:from>
    <xdr:ext cx="469744" cy="259045"/>
    <xdr:sp macro="" textlink="">
      <xdr:nvSpPr>
        <xdr:cNvPr id="635" name="テキスト ボックス 634"/>
        <xdr:cNvSpPr txBox="1"/>
      </xdr:nvSpPr>
      <xdr:spPr>
        <a:xfrm>
          <a:off x="14357427" y="13059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139700</xdr:rowOff>
    </xdr:from>
    <xdr:to>
      <xdr:col>19</xdr:col>
      <xdr:colOff>644525</xdr:colOff>
      <xdr:row>78</xdr:row>
      <xdr:rowOff>139700</xdr:rowOff>
    </xdr:to>
    <xdr:cxnSp macro="">
      <xdr:nvCxnSpPr>
        <xdr:cNvPr id="636" name="直線コネクタ 635"/>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69149</xdr:rowOff>
    </xdr:from>
    <xdr:to>
      <xdr:col>20</xdr:col>
      <xdr:colOff>9525</xdr:colOff>
      <xdr:row>77</xdr:row>
      <xdr:rowOff>170749</xdr:rowOff>
    </xdr:to>
    <xdr:sp macro="" textlink="">
      <xdr:nvSpPr>
        <xdr:cNvPr id="637" name="フローチャート : 判断 636"/>
        <xdr:cNvSpPr/>
      </xdr:nvSpPr>
      <xdr:spPr>
        <a:xfrm>
          <a:off x="13652500" y="1327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15826</xdr:rowOff>
    </xdr:from>
    <xdr:ext cx="469744" cy="259045"/>
    <xdr:sp macro="" textlink="">
      <xdr:nvSpPr>
        <xdr:cNvPr id="638" name="テキスト ボックス 637"/>
        <xdr:cNvSpPr txBox="1"/>
      </xdr:nvSpPr>
      <xdr:spPr>
        <a:xfrm>
          <a:off x="13468427" y="1304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40253</xdr:rowOff>
    </xdr:from>
    <xdr:to>
      <xdr:col>18</xdr:col>
      <xdr:colOff>492125</xdr:colOff>
      <xdr:row>77</xdr:row>
      <xdr:rowOff>141853</xdr:rowOff>
    </xdr:to>
    <xdr:sp macro="" textlink="">
      <xdr:nvSpPr>
        <xdr:cNvPr id="639" name="フローチャート : 判断 638"/>
        <xdr:cNvSpPr/>
      </xdr:nvSpPr>
      <xdr:spPr>
        <a:xfrm>
          <a:off x="12763500" y="1324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158380</xdr:rowOff>
    </xdr:from>
    <xdr:ext cx="469744" cy="259045"/>
    <xdr:sp macro="" textlink="">
      <xdr:nvSpPr>
        <xdr:cNvPr id="640" name="テキスト ボックス 639"/>
        <xdr:cNvSpPr txBox="1"/>
      </xdr:nvSpPr>
      <xdr:spPr>
        <a:xfrm>
          <a:off x="12579427" y="13017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46" name="円/楕円 645"/>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47896</xdr:rowOff>
    </xdr:from>
    <xdr:ext cx="249299" cy="259045"/>
    <xdr:sp macro="" textlink="">
      <xdr:nvSpPr>
        <xdr:cNvPr id="647" name="災害復旧費該当値テキスト"/>
        <xdr:cNvSpPr txBox="1"/>
      </xdr:nvSpPr>
      <xdr:spPr>
        <a:xfrm>
          <a:off x="16370300" y="13420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48" name="円/楕円 647"/>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49" name="テキスト ボックス 648"/>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50" name="円/楕円 649"/>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51" name="テキスト ボックス 650"/>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52" name="円/楕円 651"/>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53" name="テキスト ボックス 652"/>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88900</xdr:rowOff>
    </xdr:from>
    <xdr:to>
      <xdr:col>18</xdr:col>
      <xdr:colOff>492125</xdr:colOff>
      <xdr:row>79</xdr:row>
      <xdr:rowOff>19050</xdr:rowOff>
    </xdr:to>
    <xdr:sp macro="" textlink="">
      <xdr:nvSpPr>
        <xdr:cNvPr id="654" name="円/楕円 653"/>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10177</xdr:rowOff>
    </xdr:from>
    <xdr:ext cx="249299" cy="259045"/>
    <xdr:sp macro="" textlink="">
      <xdr:nvSpPr>
        <xdr:cNvPr id="655" name="テキスト ボックス 654"/>
        <xdr:cNvSpPr txBox="1"/>
      </xdr:nvSpPr>
      <xdr:spPr>
        <a:xfrm>
          <a:off x="12689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34,710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139700</xdr:rowOff>
    </xdr:from>
    <xdr:to>
      <xdr:col>24</xdr:col>
      <xdr:colOff>644525</xdr:colOff>
      <xdr:row>99</xdr:row>
      <xdr:rowOff>139700</xdr:rowOff>
    </xdr:to>
    <xdr:cxnSp macro="">
      <xdr:nvCxnSpPr>
        <xdr:cNvPr id="666" name="直線コネクタ 665"/>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168927</xdr:rowOff>
    </xdr:from>
    <xdr:ext cx="248786" cy="259045"/>
    <xdr:sp macro="" textlink="">
      <xdr:nvSpPr>
        <xdr:cNvPr id="667" name="テキスト ボックス 666"/>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25400</xdr:rowOff>
    </xdr:from>
    <xdr:to>
      <xdr:col>24</xdr:col>
      <xdr:colOff>644525</xdr:colOff>
      <xdr:row>98</xdr:row>
      <xdr:rowOff>25400</xdr:rowOff>
    </xdr:to>
    <xdr:cxnSp macro="">
      <xdr:nvCxnSpPr>
        <xdr:cNvPr id="668" name="直線コネクタ 667"/>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54627</xdr:rowOff>
    </xdr:from>
    <xdr:ext cx="531299" cy="259045"/>
    <xdr:sp macro="" textlink="">
      <xdr:nvSpPr>
        <xdr:cNvPr id="669" name="テキスト ボックス 668"/>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82550</xdr:rowOff>
    </xdr:from>
    <xdr:to>
      <xdr:col>24</xdr:col>
      <xdr:colOff>644525</xdr:colOff>
      <xdr:row>96</xdr:row>
      <xdr:rowOff>82550</xdr:rowOff>
    </xdr:to>
    <xdr:cxnSp macro="">
      <xdr:nvCxnSpPr>
        <xdr:cNvPr id="670" name="直線コネクタ 669"/>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111777</xdr:rowOff>
    </xdr:from>
    <xdr:ext cx="531299" cy="259045"/>
    <xdr:sp macro="" textlink="">
      <xdr:nvSpPr>
        <xdr:cNvPr id="671" name="テキスト ボックス 670"/>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25400</xdr:rowOff>
    </xdr:from>
    <xdr:to>
      <xdr:col>24</xdr:col>
      <xdr:colOff>644525</xdr:colOff>
      <xdr:row>93</xdr:row>
      <xdr:rowOff>25400</xdr:rowOff>
    </xdr:to>
    <xdr:cxnSp macro="">
      <xdr:nvCxnSpPr>
        <xdr:cNvPr id="674" name="直線コネクタ 673"/>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54627</xdr:rowOff>
    </xdr:from>
    <xdr:ext cx="531299" cy="259045"/>
    <xdr:sp macro="" textlink="">
      <xdr:nvSpPr>
        <xdr:cNvPr id="675" name="テキスト ボックス 674"/>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6" name="直線コネクタ 67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7" name="テキスト ボックス 67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89</xdr:row>
      <xdr:rowOff>139700</xdr:rowOff>
    </xdr:from>
    <xdr:to>
      <xdr:col>24</xdr:col>
      <xdr:colOff>644525</xdr:colOff>
      <xdr:row>89</xdr:row>
      <xdr:rowOff>139700</xdr:rowOff>
    </xdr:to>
    <xdr:cxnSp macro="">
      <xdr:nvCxnSpPr>
        <xdr:cNvPr id="678" name="直線コネクタ 677"/>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88</xdr:row>
      <xdr:rowOff>168927</xdr:rowOff>
    </xdr:from>
    <xdr:ext cx="595419" cy="259045"/>
    <xdr:sp macro="" textlink="">
      <xdr:nvSpPr>
        <xdr:cNvPr id="679" name="テキスト ボックス 678"/>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153788</xdr:rowOff>
    </xdr:from>
    <xdr:to>
      <xdr:col>23</xdr:col>
      <xdr:colOff>516889</xdr:colOff>
      <xdr:row>99</xdr:row>
      <xdr:rowOff>11027</xdr:rowOff>
    </xdr:to>
    <xdr:cxnSp macro="">
      <xdr:nvCxnSpPr>
        <xdr:cNvPr id="683" name="直線コネクタ 682"/>
        <xdr:cNvCxnSpPr/>
      </xdr:nvCxnSpPr>
      <xdr:spPr>
        <a:xfrm flipV="1">
          <a:off x="16317595" y="15584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14854</xdr:rowOff>
    </xdr:from>
    <xdr:ext cx="469744" cy="259045"/>
    <xdr:sp macro="" textlink="">
      <xdr:nvSpPr>
        <xdr:cNvPr id="684" name="公債費最小値テキスト"/>
        <xdr:cNvSpPr txBox="1"/>
      </xdr:nvSpPr>
      <xdr:spPr>
        <a:xfrm>
          <a:off x="16370300" y="1698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99</xdr:row>
      <xdr:rowOff>11027</xdr:rowOff>
    </xdr:from>
    <xdr:to>
      <xdr:col>23</xdr:col>
      <xdr:colOff>606425</xdr:colOff>
      <xdr:row>99</xdr:row>
      <xdr:rowOff>11027</xdr:rowOff>
    </xdr:to>
    <xdr:cxnSp macro="">
      <xdr:nvCxnSpPr>
        <xdr:cNvPr id="685" name="直線コネクタ 684"/>
        <xdr:cNvCxnSpPr/>
      </xdr:nvCxnSpPr>
      <xdr:spPr>
        <a:xfrm>
          <a:off x="16230600" y="1698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100465</xdr:rowOff>
    </xdr:from>
    <xdr:ext cx="599010" cy="259045"/>
    <xdr:sp macro="" textlink="">
      <xdr:nvSpPr>
        <xdr:cNvPr id="686" name="公債費最大値テキスト"/>
        <xdr:cNvSpPr txBox="1"/>
      </xdr:nvSpPr>
      <xdr:spPr>
        <a:xfrm>
          <a:off x="16370300" y="15359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90</xdr:row>
      <xdr:rowOff>153788</xdr:rowOff>
    </xdr:from>
    <xdr:to>
      <xdr:col>23</xdr:col>
      <xdr:colOff>606425</xdr:colOff>
      <xdr:row>90</xdr:row>
      <xdr:rowOff>153788</xdr:rowOff>
    </xdr:to>
    <xdr:cxnSp macro="">
      <xdr:nvCxnSpPr>
        <xdr:cNvPr id="687" name="直線コネクタ 686"/>
        <xdr:cNvCxnSpPr/>
      </xdr:nvCxnSpPr>
      <xdr:spPr>
        <a:xfrm>
          <a:off x="16230600" y="15584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4998</xdr:rowOff>
    </xdr:from>
    <xdr:to>
      <xdr:col>23</xdr:col>
      <xdr:colOff>517525</xdr:colOff>
      <xdr:row>98</xdr:row>
      <xdr:rowOff>10198</xdr:rowOff>
    </xdr:to>
    <xdr:cxnSp macro="">
      <xdr:nvCxnSpPr>
        <xdr:cNvPr id="688" name="直線コネクタ 687"/>
        <xdr:cNvCxnSpPr/>
      </xdr:nvCxnSpPr>
      <xdr:spPr>
        <a:xfrm>
          <a:off x="15481300" y="16807098"/>
          <a:ext cx="838200" cy="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96804</xdr:rowOff>
    </xdr:from>
    <xdr:ext cx="534377" cy="259045"/>
    <xdr:sp macro="" textlink="">
      <xdr:nvSpPr>
        <xdr:cNvPr id="689" name="公債費平均値テキスト"/>
        <xdr:cNvSpPr txBox="1"/>
      </xdr:nvSpPr>
      <xdr:spPr>
        <a:xfrm>
          <a:off x="16370300" y="16384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37,048</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73927</xdr:rowOff>
    </xdr:from>
    <xdr:to>
      <xdr:col>23</xdr:col>
      <xdr:colOff>568325</xdr:colOff>
      <xdr:row>97</xdr:row>
      <xdr:rowOff>4077</xdr:rowOff>
    </xdr:to>
    <xdr:sp macro="" textlink="">
      <xdr:nvSpPr>
        <xdr:cNvPr id="690" name="フローチャート : 判断 689"/>
        <xdr:cNvSpPr/>
      </xdr:nvSpPr>
      <xdr:spPr>
        <a:xfrm>
          <a:off x="162687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4998</xdr:rowOff>
    </xdr:from>
    <xdr:to>
      <xdr:col>22</xdr:col>
      <xdr:colOff>365125</xdr:colOff>
      <xdr:row>98</xdr:row>
      <xdr:rowOff>10069</xdr:rowOff>
    </xdr:to>
    <xdr:cxnSp macro="">
      <xdr:nvCxnSpPr>
        <xdr:cNvPr id="691" name="直線コネクタ 690"/>
        <xdr:cNvCxnSpPr/>
      </xdr:nvCxnSpPr>
      <xdr:spPr>
        <a:xfrm flipV="1">
          <a:off x="14592300" y="16807098"/>
          <a:ext cx="889000" cy="5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103316</xdr:rowOff>
    </xdr:from>
    <xdr:to>
      <xdr:col>22</xdr:col>
      <xdr:colOff>415925</xdr:colOff>
      <xdr:row>97</xdr:row>
      <xdr:rowOff>33466</xdr:rowOff>
    </xdr:to>
    <xdr:sp macro="" textlink="">
      <xdr:nvSpPr>
        <xdr:cNvPr id="692" name="フローチャート : 判断 691"/>
        <xdr:cNvSpPr/>
      </xdr:nvSpPr>
      <xdr:spPr>
        <a:xfrm>
          <a:off x="15430500" y="1656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49993</xdr:rowOff>
    </xdr:from>
    <xdr:ext cx="534377" cy="259045"/>
    <xdr:sp macro="" textlink="">
      <xdr:nvSpPr>
        <xdr:cNvPr id="693" name="テキスト ボックス 692"/>
        <xdr:cNvSpPr txBox="1"/>
      </xdr:nvSpPr>
      <xdr:spPr>
        <a:xfrm>
          <a:off x="15214111" y="1633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34,991</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168432</xdr:rowOff>
    </xdr:from>
    <xdr:to>
      <xdr:col>21</xdr:col>
      <xdr:colOff>161925</xdr:colOff>
      <xdr:row>98</xdr:row>
      <xdr:rowOff>10069</xdr:rowOff>
    </xdr:to>
    <xdr:cxnSp macro="">
      <xdr:nvCxnSpPr>
        <xdr:cNvPr id="694" name="直線コネクタ 693"/>
        <xdr:cNvCxnSpPr/>
      </xdr:nvCxnSpPr>
      <xdr:spPr>
        <a:xfrm>
          <a:off x="13703300" y="16799082"/>
          <a:ext cx="889000" cy="1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131606</xdr:rowOff>
    </xdr:from>
    <xdr:to>
      <xdr:col>21</xdr:col>
      <xdr:colOff>212725</xdr:colOff>
      <xdr:row>96</xdr:row>
      <xdr:rowOff>61756</xdr:rowOff>
    </xdr:to>
    <xdr:sp macro="" textlink="">
      <xdr:nvSpPr>
        <xdr:cNvPr id="695" name="フローチャート : 判断 694"/>
        <xdr:cNvSpPr/>
      </xdr:nvSpPr>
      <xdr:spPr>
        <a:xfrm>
          <a:off x="14541500" y="1641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78283</xdr:rowOff>
    </xdr:from>
    <xdr:ext cx="534377" cy="259045"/>
    <xdr:sp macro="" textlink="">
      <xdr:nvSpPr>
        <xdr:cNvPr id="696" name="テキスト ボックス 695"/>
        <xdr:cNvSpPr txBox="1"/>
      </xdr:nvSpPr>
      <xdr:spPr>
        <a:xfrm>
          <a:off x="14325111" y="1619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166275</xdr:rowOff>
    </xdr:from>
    <xdr:to>
      <xdr:col>19</xdr:col>
      <xdr:colOff>644525</xdr:colOff>
      <xdr:row>97</xdr:row>
      <xdr:rowOff>168432</xdr:rowOff>
    </xdr:to>
    <xdr:cxnSp macro="">
      <xdr:nvCxnSpPr>
        <xdr:cNvPr id="697" name="直線コネクタ 696"/>
        <xdr:cNvCxnSpPr/>
      </xdr:nvCxnSpPr>
      <xdr:spPr>
        <a:xfrm>
          <a:off x="12814300" y="16796925"/>
          <a:ext cx="889000" cy="2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134063</xdr:rowOff>
    </xdr:from>
    <xdr:to>
      <xdr:col>20</xdr:col>
      <xdr:colOff>9525</xdr:colOff>
      <xdr:row>96</xdr:row>
      <xdr:rowOff>64213</xdr:rowOff>
    </xdr:to>
    <xdr:sp macro="" textlink="">
      <xdr:nvSpPr>
        <xdr:cNvPr id="698" name="フローチャート : 判断 697"/>
        <xdr:cNvSpPr/>
      </xdr:nvSpPr>
      <xdr:spPr>
        <a:xfrm>
          <a:off x="13652500" y="1642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80740</xdr:rowOff>
    </xdr:from>
    <xdr:ext cx="534377" cy="259045"/>
    <xdr:sp macro="" textlink="">
      <xdr:nvSpPr>
        <xdr:cNvPr id="699" name="テキスト ボックス 698"/>
        <xdr:cNvSpPr txBox="1"/>
      </xdr:nvSpPr>
      <xdr:spPr>
        <a:xfrm>
          <a:off x="13436111" y="1619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132149</xdr:rowOff>
    </xdr:from>
    <xdr:to>
      <xdr:col>18</xdr:col>
      <xdr:colOff>492125</xdr:colOff>
      <xdr:row>96</xdr:row>
      <xdr:rowOff>62299</xdr:rowOff>
    </xdr:to>
    <xdr:sp macro="" textlink="">
      <xdr:nvSpPr>
        <xdr:cNvPr id="700" name="フローチャート : 判断 699"/>
        <xdr:cNvSpPr/>
      </xdr:nvSpPr>
      <xdr:spPr>
        <a:xfrm>
          <a:off x="12763500" y="1641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78826</xdr:rowOff>
    </xdr:from>
    <xdr:ext cx="534377" cy="259045"/>
    <xdr:sp macro="" textlink="">
      <xdr:nvSpPr>
        <xdr:cNvPr id="701" name="テキスト ボックス 700"/>
        <xdr:cNvSpPr txBox="1"/>
      </xdr:nvSpPr>
      <xdr:spPr>
        <a:xfrm>
          <a:off x="12547111" y="1619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130848</xdr:rowOff>
    </xdr:from>
    <xdr:to>
      <xdr:col>23</xdr:col>
      <xdr:colOff>568325</xdr:colOff>
      <xdr:row>98</xdr:row>
      <xdr:rowOff>60998</xdr:rowOff>
    </xdr:to>
    <xdr:sp macro="" textlink="">
      <xdr:nvSpPr>
        <xdr:cNvPr id="707" name="円/楕円 706"/>
        <xdr:cNvSpPr/>
      </xdr:nvSpPr>
      <xdr:spPr>
        <a:xfrm>
          <a:off x="16268700" y="1676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109275</xdr:rowOff>
    </xdr:from>
    <xdr:ext cx="534377" cy="259045"/>
    <xdr:sp macro="" textlink="">
      <xdr:nvSpPr>
        <xdr:cNvPr id="708" name="公債費該当値テキスト"/>
        <xdr:cNvSpPr txBox="1"/>
      </xdr:nvSpPr>
      <xdr:spPr>
        <a:xfrm>
          <a:off x="16370300" y="1673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21,064</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125648</xdr:rowOff>
    </xdr:from>
    <xdr:to>
      <xdr:col>22</xdr:col>
      <xdr:colOff>415925</xdr:colOff>
      <xdr:row>98</xdr:row>
      <xdr:rowOff>55798</xdr:rowOff>
    </xdr:to>
    <xdr:sp macro="" textlink="">
      <xdr:nvSpPr>
        <xdr:cNvPr id="709" name="円/楕円 708"/>
        <xdr:cNvSpPr/>
      </xdr:nvSpPr>
      <xdr:spPr>
        <a:xfrm>
          <a:off x="15430500" y="1675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46925</xdr:rowOff>
    </xdr:from>
    <xdr:ext cx="534377" cy="259045"/>
    <xdr:sp macro="" textlink="">
      <xdr:nvSpPr>
        <xdr:cNvPr id="710" name="テキスト ボックス 709"/>
        <xdr:cNvSpPr txBox="1"/>
      </xdr:nvSpPr>
      <xdr:spPr>
        <a:xfrm>
          <a:off x="15214111" y="1684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21,428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130719</xdr:rowOff>
    </xdr:from>
    <xdr:to>
      <xdr:col>21</xdr:col>
      <xdr:colOff>212725</xdr:colOff>
      <xdr:row>98</xdr:row>
      <xdr:rowOff>60869</xdr:rowOff>
    </xdr:to>
    <xdr:sp macro="" textlink="">
      <xdr:nvSpPr>
        <xdr:cNvPr id="711" name="円/楕円 710"/>
        <xdr:cNvSpPr/>
      </xdr:nvSpPr>
      <xdr:spPr>
        <a:xfrm>
          <a:off x="14541500" y="1676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51996</xdr:rowOff>
    </xdr:from>
    <xdr:ext cx="534377" cy="259045"/>
    <xdr:sp macro="" textlink="">
      <xdr:nvSpPr>
        <xdr:cNvPr id="712" name="テキスト ボックス 711"/>
        <xdr:cNvSpPr txBox="1"/>
      </xdr:nvSpPr>
      <xdr:spPr>
        <a:xfrm>
          <a:off x="14325111" y="16854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21,073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117632</xdr:rowOff>
    </xdr:from>
    <xdr:to>
      <xdr:col>20</xdr:col>
      <xdr:colOff>9525</xdr:colOff>
      <xdr:row>98</xdr:row>
      <xdr:rowOff>47782</xdr:rowOff>
    </xdr:to>
    <xdr:sp macro="" textlink="">
      <xdr:nvSpPr>
        <xdr:cNvPr id="713" name="円/楕円 712"/>
        <xdr:cNvSpPr/>
      </xdr:nvSpPr>
      <xdr:spPr>
        <a:xfrm>
          <a:off x="13652500" y="1674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38909</xdr:rowOff>
    </xdr:from>
    <xdr:ext cx="534377" cy="259045"/>
    <xdr:sp macro="" textlink="">
      <xdr:nvSpPr>
        <xdr:cNvPr id="714" name="テキスト ボックス 713"/>
        <xdr:cNvSpPr txBox="1"/>
      </xdr:nvSpPr>
      <xdr:spPr>
        <a:xfrm>
          <a:off x="13436111" y="1684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21,989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115475</xdr:rowOff>
    </xdr:from>
    <xdr:to>
      <xdr:col>18</xdr:col>
      <xdr:colOff>492125</xdr:colOff>
      <xdr:row>98</xdr:row>
      <xdr:rowOff>45625</xdr:rowOff>
    </xdr:to>
    <xdr:sp macro="" textlink="">
      <xdr:nvSpPr>
        <xdr:cNvPr id="715" name="円/楕円 714"/>
        <xdr:cNvSpPr/>
      </xdr:nvSpPr>
      <xdr:spPr>
        <a:xfrm>
          <a:off x="12763500" y="1674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36752</xdr:rowOff>
    </xdr:from>
    <xdr:ext cx="534377" cy="259045"/>
    <xdr:sp macro="" textlink="">
      <xdr:nvSpPr>
        <xdr:cNvPr id="716" name="テキスト ボックス 715"/>
        <xdr:cNvSpPr txBox="1"/>
      </xdr:nvSpPr>
      <xdr:spPr>
        <a:xfrm>
          <a:off x="12547111" y="16838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22,140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153035</xdr:rowOff>
    </xdr:from>
    <xdr:to>
      <xdr:col>32</xdr:col>
      <xdr:colOff>186689</xdr:colOff>
      <xdr:row>39</xdr:row>
      <xdr:rowOff>44450</xdr:rowOff>
    </xdr:to>
    <xdr:cxnSp macro="">
      <xdr:nvCxnSpPr>
        <xdr:cNvPr id="740" name="直線コネクタ 739"/>
        <xdr:cNvCxnSpPr/>
      </xdr:nvCxnSpPr>
      <xdr:spPr>
        <a:xfrm flipV="1">
          <a:off x="22159595" y="5467985"/>
          <a:ext cx="1269"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99712</xdr:rowOff>
    </xdr:from>
    <xdr:ext cx="469744" cy="259045"/>
    <xdr:sp macro="" textlink="">
      <xdr:nvSpPr>
        <xdr:cNvPr id="743" name="諸支出金最大値テキスト"/>
        <xdr:cNvSpPr txBox="1"/>
      </xdr:nvSpPr>
      <xdr:spPr>
        <a:xfrm>
          <a:off x="22212300" y="524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a:t>
          </a:r>
          <a:endParaRPr kumimoji="1" lang="ja-JP" altLang="en-US" sz="1000" b="1">
            <a:latin typeface="ＭＳ Ｐゴシック"/>
          </a:endParaRPr>
        </a:p>
      </xdr:txBody>
    </xdr:sp>
    <xdr:clientData/>
  </xdr:oneCellAnchor>
  <xdr:twoCellAnchor>
    <xdr:from>
      <xdr:col>32</xdr:col>
      <xdr:colOff>98425</xdr:colOff>
      <xdr:row>31</xdr:row>
      <xdr:rowOff>153035</xdr:rowOff>
    </xdr:from>
    <xdr:to>
      <xdr:col>32</xdr:col>
      <xdr:colOff>276225</xdr:colOff>
      <xdr:row>31</xdr:row>
      <xdr:rowOff>153035</xdr:rowOff>
    </xdr:to>
    <xdr:cxnSp macro="">
      <xdr:nvCxnSpPr>
        <xdr:cNvPr id="744" name="直線コネクタ 743"/>
        <xdr:cNvCxnSpPr/>
      </xdr:nvCxnSpPr>
      <xdr:spPr>
        <a:xfrm>
          <a:off x="22072600" y="5467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135780</xdr:rowOff>
    </xdr:from>
    <xdr:ext cx="378565" cy="259045"/>
    <xdr:sp macro="" textlink="">
      <xdr:nvSpPr>
        <xdr:cNvPr id="746" name="諸支出金平均値テキスト"/>
        <xdr:cNvSpPr txBox="1"/>
      </xdr:nvSpPr>
      <xdr:spPr>
        <a:xfrm>
          <a:off x="22212300" y="647943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112903</xdr:rowOff>
    </xdr:from>
    <xdr:to>
      <xdr:col>32</xdr:col>
      <xdr:colOff>238125</xdr:colOff>
      <xdr:row>39</xdr:row>
      <xdr:rowOff>43053</xdr:rowOff>
    </xdr:to>
    <xdr:sp macro="" textlink="">
      <xdr:nvSpPr>
        <xdr:cNvPr id="747" name="フローチャート : 判断 746"/>
        <xdr:cNvSpPr/>
      </xdr:nvSpPr>
      <xdr:spPr>
        <a:xfrm>
          <a:off x="22110700" y="66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129667</xdr:rowOff>
    </xdr:from>
    <xdr:to>
      <xdr:col>31</xdr:col>
      <xdr:colOff>85725</xdr:colOff>
      <xdr:row>39</xdr:row>
      <xdr:rowOff>59817</xdr:rowOff>
    </xdr:to>
    <xdr:sp macro="" textlink="">
      <xdr:nvSpPr>
        <xdr:cNvPr id="749" name="フローチャート : 判断 748"/>
        <xdr:cNvSpPr/>
      </xdr:nvSpPr>
      <xdr:spPr>
        <a:xfrm>
          <a:off x="21272500" y="664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76344</xdr:rowOff>
    </xdr:from>
    <xdr:ext cx="313932" cy="259045"/>
    <xdr:sp macro="" textlink="">
      <xdr:nvSpPr>
        <xdr:cNvPr id="750" name="テキスト ボックス 749"/>
        <xdr:cNvSpPr txBox="1"/>
      </xdr:nvSpPr>
      <xdr:spPr>
        <a:xfrm>
          <a:off x="21166333" y="64199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110236</xdr:rowOff>
    </xdr:from>
    <xdr:to>
      <xdr:col>29</xdr:col>
      <xdr:colOff>568325</xdr:colOff>
      <xdr:row>39</xdr:row>
      <xdr:rowOff>40386</xdr:rowOff>
    </xdr:to>
    <xdr:sp macro="" textlink="">
      <xdr:nvSpPr>
        <xdr:cNvPr id="752" name="フローチャート : 判断 751"/>
        <xdr:cNvSpPr/>
      </xdr:nvSpPr>
      <xdr:spPr>
        <a:xfrm>
          <a:off x="20383500" y="662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56913</xdr:rowOff>
    </xdr:from>
    <xdr:ext cx="378565" cy="259045"/>
    <xdr:sp macro="" textlink="">
      <xdr:nvSpPr>
        <xdr:cNvPr id="753" name="テキスト ボックス 752"/>
        <xdr:cNvSpPr txBox="1"/>
      </xdr:nvSpPr>
      <xdr:spPr>
        <a:xfrm>
          <a:off x="20245017" y="6400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115189</xdr:rowOff>
    </xdr:from>
    <xdr:to>
      <xdr:col>28</xdr:col>
      <xdr:colOff>365125</xdr:colOff>
      <xdr:row>39</xdr:row>
      <xdr:rowOff>45339</xdr:rowOff>
    </xdr:to>
    <xdr:sp macro="" textlink="">
      <xdr:nvSpPr>
        <xdr:cNvPr id="755" name="フローチャート : 判断 754"/>
        <xdr:cNvSpPr/>
      </xdr:nvSpPr>
      <xdr:spPr>
        <a:xfrm>
          <a:off x="19494500" y="66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61866</xdr:rowOff>
    </xdr:from>
    <xdr:ext cx="378565" cy="259045"/>
    <xdr:sp macro="" textlink="">
      <xdr:nvSpPr>
        <xdr:cNvPr id="756" name="テキスト ボックス 755"/>
        <xdr:cNvSpPr txBox="1"/>
      </xdr:nvSpPr>
      <xdr:spPr>
        <a:xfrm>
          <a:off x="19356017" y="6405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75184</xdr:rowOff>
    </xdr:from>
    <xdr:to>
      <xdr:col>27</xdr:col>
      <xdr:colOff>161925</xdr:colOff>
      <xdr:row>39</xdr:row>
      <xdr:rowOff>5334</xdr:rowOff>
    </xdr:to>
    <xdr:sp macro="" textlink="">
      <xdr:nvSpPr>
        <xdr:cNvPr id="757" name="フローチャート : 判断 756"/>
        <xdr:cNvSpPr/>
      </xdr:nvSpPr>
      <xdr:spPr>
        <a:xfrm>
          <a:off x="18605500" y="659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21861</xdr:rowOff>
    </xdr:from>
    <xdr:ext cx="378565" cy="259045"/>
    <xdr:sp macro="" textlink="">
      <xdr:nvSpPr>
        <xdr:cNvPr id="758" name="テキスト ボックス 757"/>
        <xdr:cNvSpPr txBox="1"/>
      </xdr:nvSpPr>
      <xdr:spPr>
        <a:xfrm>
          <a:off x="18467017" y="6365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4" name="円/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91330</xdr:rowOff>
    </xdr:from>
    <xdr:ext cx="249299" cy="259045"/>
    <xdr:sp macro="" textlink="">
      <xdr:nvSpPr>
        <xdr:cNvPr id="765" name="諸支出金該当値テキスト"/>
        <xdr:cNvSpPr txBox="1"/>
      </xdr:nvSpPr>
      <xdr:spPr>
        <a:xfrm>
          <a:off x="22212300" y="66064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6" name="円/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7" name="テキスト ボックス 76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0" name="円/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1" name="テキスト ボックス 77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2" name="円/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3" name="テキスト ボックス 77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目的別歳出の住民１人当たりのコストについては、労働費を除く全ての項目において、類似団体内平均より下回っている。また、議会費及び労働費を除く全ての項目において、全国平均、愛知県平均を下回っている。労働費が類似団体内平均より上回っている主な要因は、施設（東部市民センター・勤労福祉会館）の指定管理料であり、今後も同水準で続く見込である。なお、平成２６年度の労働費が大幅に増加した要因は、東部市民センター空調設備改修工事を実施した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愛知県尾張旭市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・実質収支比率</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年度により増減はあるものの、概ね４～６％前後の間で推移しており、健全な財政運営が維持されている。　</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・財政調整基金</a:t>
          </a:r>
          <a:endParaRPr kumimoji="1" lang="en-US" altLang="ja-JP" sz="1000">
            <a:latin typeface="ＭＳ ゴシック" pitchFamily="49" charset="-128"/>
            <a:ea typeface="ＭＳ ゴシック" pitchFamily="49" charset="-128"/>
          </a:endParaRPr>
        </a:p>
        <a:p>
          <a:r>
            <a:rPr kumimoji="1" lang="en-US" altLang="ja-JP" sz="1000">
              <a:latin typeface="ＭＳ ゴシック" pitchFamily="49" charset="-128"/>
              <a:ea typeface="ＭＳ ゴシック" pitchFamily="49" charset="-128"/>
            </a:rPr>
            <a:t>21</a:t>
          </a:r>
          <a:r>
            <a:rPr kumimoji="1" lang="ja-JP" altLang="en-US" sz="1000">
              <a:latin typeface="ＭＳ ゴシック" pitchFamily="49" charset="-128"/>
              <a:ea typeface="ＭＳ ゴシック" pitchFamily="49" charset="-128"/>
            </a:rPr>
            <a:t>年度から交付団体となったことを受け、財源確保を臨時財政対策債の発行によること、及び今後に備え財政調整基金の取り崩しを抑制することを方針としてきたため、標準財政規模に占める財政調整基金の割合も増加傾向であったが、</a:t>
          </a:r>
          <a:r>
            <a:rPr kumimoji="1" lang="en-US" altLang="ja-JP" sz="1000">
              <a:latin typeface="ＭＳ ゴシック" pitchFamily="49" charset="-128"/>
              <a:ea typeface="ＭＳ ゴシック" pitchFamily="49" charset="-128"/>
            </a:rPr>
            <a:t>28</a:t>
          </a:r>
          <a:r>
            <a:rPr kumimoji="1" lang="ja-JP" altLang="en-US" sz="1000">
              <a:latin typeface="ＭＳ ゴシック" pitchFamily="49" charset="-128"/>
              <a:ea typeface="ＭＳ ゴシック" pitchFamily="49" charset="-128"/>
            </a:rPr>
            <a:t>年度では、財政調整基金残高の減少及び標準財政規模の増加により、</a:t>
          </a:r>
          <a:r>
            <a:rPr kumimoji="1" lang="en-US" altLang="ja-JP" sz="1000">
              <a:latin typeface="ＭＳ ゴシック" pitchFamily="49" charset="-128"/>
              <a:ea typeface="ＭＳ ゴシック" pitchFamily="49" charset="-128"/>
            </a:rPr>
            <a:t>0.12</a:t>
          </a:r>
          <a:r>
            <a:rPr kumimoji="1" lang="ja-JP" altLang="en-US" sz="1000">
              <a:latin typeface="ＭＳ ゴシック" pitchFamily="49" charset="-128"/>
              <a:ea typeface="ＭＳ ゴシック" pitchFamily="49" charset="-128"/>
            </a:rPr>
            <a:t>ポイント減少した。</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・実質単年度収支</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実質収支の減少及び財政調整基金を積立額以上に取崩したため、</a:t>
          </a:r>
          <a:r>
            <a:rPr kumimoji="1" lang="en-US" altLang="ja-JP" sz="1000">
              <a:latin typeface="ＭＳ ゴシック" pitchFamily="49" charset="-128"/>
              <a:ea typeface="ＭＳ ゴシック" pitchFamily="49" charset="-128"/>
            </a:rPr>
            <a:t>1.11</a:t>
          </a:r>
          <a:r>
            <a:rPr kumimoji="1" lang="ja-JP" altLang="en-US" sz="1000">
              <a:latin typeface="ＭＳ ゴシック" pitchFamily="49" charset="-128"/>
              <a:ea typeface="ＭＳ ゴシック" pitchFamily="49" charset="-128"/>
            </a:rPr>
            <a:t>ポイント減少した。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愛知県尾張旭市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すべての会計において赤字は発生しておらず、早期健全化基準を上回っている。各会計において今後も引き続き適正な財政運営・経営に努める。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23712668</v>
      </c>
      <c r="BO4" s="381"/>
      <c r="BP4" s="381"/>
      <c r="BQ4" s="381"/>
      <c r="BR4" s="381"/>
      <c r="BS4" s="381"/>
      <c r="BT4" s="381"/>
      <c r="BU4" s="382"/>
      <c r="BV4" s="380">
        <v>23623837</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4.7</v>
      </c>
      <c r="CU4" s="387"/>
      <c r="CV4" s="387"/>
      <c r="CW4" s="387"/>
      <c r="CX4" s="387"/>
      <c r="CY4" s="387"/>
      <c r="CZ4" s="387"/>
      <c r="DA4" s="388"/>
      <c r="DB4" s="386">
        <v>5.2</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22944050</v>
      </c>
      <c r="BO5" s="418"/>
      <c r="BP5" s="418"/>
      <c r="BQ5" s="418"/>
      <c r="BR5" s="418"/>
      <c r="BS5" s="418"/>
      <c r="BT5" s="418"/>
      <c r="BU5" s="419"/>
      <c r="BV5" s="417">
        <v>22669089</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91.5</v>
      </c>
      <c r="CU5" s="415"/>
      <c r="CV5" s="415"/>
      <c r="CW5" s="415"/>
      <c r="CX5" s="415"/>
      <c r="CY5" s="415"/>
      <c r="CZ5" s="415"/>
      <c r="DA5" s="416"/>
      <c r="DB5" s="414">
        <v>91.9</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768618</v>
      </c>
      <c r="BO6" s="418"/>
      <c r="BP6" s="418"/>
      <c r="BQ6" s="418"/>
      <c r="BR6" s="418"/>
      <c r="BS6" s="418"/>
      <c r="BT6" s="418"/>
      <c r="BU6" s="419"/>
      <c r="BV6" s="417">
        <v>954748</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95.4</v>
      </c>
      <c r="CU6" s="455"/>
      <c r="CV6" s="455"/>
      <c r="CW6" s="455"/>
      <c r="CX6" s="455"/>
      <c r="CY6" s="455"/>
      <c r="CZ6" s="455"/>
      <c r="DA6" s="456"/>
      <c r="DB6" s="454">
        <v>96.5</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83968</v>
      </c>
      <c r="BO7" s="418"/>
      <c r="BP7" s="418"/>
      <c r="BQ7" s="418"/>
      <c r="BR7" s="418"/>
      <c r="BS7" s="418"/>
      <c r="BT7" s="418"/>
      <c r="BU7" s="419"/>
      <c r="BV7" s="417">
        <v>193728</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14651194</v>
      </c>
      <c r="CU7" s="418"/>
      <c r="CV7" s="418"/>
      <c r="CW7" s="418"/>
      <c r="CX7" s="418"/>
      <c r="CY7" s="418"/>
      <c r="CZ7" s="418"/>
      <c r="DA7" s="419"/>
      <c r="DB7" s="417">
        <v>14649759</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684650</v>
      </c>
      <c r="BO8" s="418"/>
      <c r="BP8" s="418"/>
      <c r="BQ8" s="418"/>
      <c r="BR8" s="418"/>
      <c r="BS8" s="418"/>
      <c r="BT8" s="418"/>
      <c r="BU8" s="419"/>
      <c r="BV8" s="417">
        <v>761020</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0.93</v>
      </c>
      <c r="CU8" s="458"/>
      <c r="CV8" s="458"/>
      <c r="CW8" s="458"/>
      <c r="CX8" s="458"/>
      <c r="CY8" s="458"/>
      <c r="CZ8" s="458"/>
      <c r="DA8" s="459"/>
      <c r="DB8" s="457">
        <v>0.92</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80787</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100</v>
      </c>
      <c r="AV9" s="450"/>
      <c r="AW9" s="450"/>
      <c r="AX9" s="450"/>
      <c r="AY9" s="451" t="s">
        <v>101</v>
      </c>
      <c r="AZ9" s="452"/>
      <c r="BA9" s="452"/>
      <c r="BB9" s="452"/>
      <c r="BC9" s="452"/>
      <c r="BD9" s="452"/>
      <c r="BE9" s="452"/>
      <c r="BF9" s="452"/>
      <c r="BG9" s="452"/>
      <c r="BH9" s="452"/>
      <c r="BI9" s="452"/>
      <c r="BJ9" s="452"/>
      <c r="BK9" s="452"/>
      <c r="BL9" s="452"/>
      <c r="BM9" s="453"/>
      <c r="BN9" s="417">
        <v>-76370</v>
      </c>
      <c r="BO9" s="418"/>
      <c r="BP9" s="418"/>
      <c r="BQ9" s="418"/>
      <c r="BR9" s="418"/>
      <c r="BS9" s="418"/>
      <c r="BT9" s="418"/>
      <c r="BU9" s="419"/>
      <c r="BV9" s="417">
        <v>-29013</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10.1</v>
      </c>
      <c r="CU9" s="415"/>
      <c r="CV9" s="415"/>
      <c r="CW9" s="415"/>
      <c r="CX9" s="415"/>
      <c r="CY9" s="415"/>
      <c r="CZ9" s="415"/>
      <c r="DA9" s="416"/>
      <c r="DB9" s="414">
        <v>10.1</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103</v>
      </c>
      <c r="M10" s="447"/>
      <c r="N10" s="447"/>
      <c r="O10" s="447"/>
      <c r="P10" s="447"/>
      <c r="Q10" s="448"/>
      <c r="R10" s="468">
        <v>81140</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381585</v>
      </c>
      <c r="BO10" s="418"/>
      <c r="BP10" s="418"/>
      <c r="BQ10" s="418"/>
      <c r="BR10" s="418"/>
      <c r="BS10" s="418"/>
      <c r="BT10" s="418"/>
      <c r="BU10" s="419"/>
      <c r="BV10" s="417">
        <v>395739</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78</v>
      </c>
      <c r="AV11" s="450"/>
      <c r="AW11" s="450"/>
      <c r="AX11" s="450"/>
      <c r="AY11" s="451" t="s">
        <v>111</v>
      </c>
      <c r="AZ11" s="452"/>
      <c r="BA11" s="452"/>
      <c r="BB11" s="452"/>
      <c r="BC11" s="452"/>
      <c r="BD11" s="452"/>
      <c r="BE11" s="452"/>
      <c r="BF11" s="452"/>
      <c r="BG11" s="452"/>
      <c r="BH11" s="452"/>
      <c r="BI11" s="452"/>
      <c r="BJ11" s="452"/>
      <c r="BK11" s="452"/>
      <c r="BL11" s="452"/>
      <c r="BM11" s="453"/>
      <c r="BN11" s="417">
        <v>230</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x14ac:dyDescent="0.15">
      <c r="A12" s="140"/>
      <c r="B12" s="477" t="s">
        <v>114</v>
      </c>
      <c r="C12" s="478"/>
      <c r="D12" s="478"/>
      <c r="E12" s="478"/>
      <c r="F12" s="478"/>
      <c r="G12" s="478"/>
      <c r="H12" s="478"/>
      <c r="I12" s="478"/>
      <c r="J12" s="478"/>
      <c r="K12" s="479"/>
      <c r="L12" s="486" t="s">
        <v>115</v>
      </c>
      <c r="M12" s="487"/>
      <c r="N12" s="487"/>
      <c r="O12" s="487"/>
      <c r="P12" s="487"/>
      <c r="Q12" s="488"/>
      <c r="R12" s="489">
        <v>83033</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v>400000</v>
      </c>
      <c r="BO12" s="418"/>
      <c r="BP12" s="418"/>
      <c r="BQ12" s="418"/>
      <c r="BR12" s="418"/>
      <c r="BS12" s="418"/>
      <c r="BT12" s="418"/>
      <c r="BU12" s="419"/>
      <c r="BV12" s="417">
        <v>300000</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123</v>
      </c>
      <c r="N13" s="506"/>
      <c r="O13" s="506"/>
      <c r="P13" s="506"/>
      <c r="Q13" s="507"/>
      <c r="R13" s="498">
        <v>81849</v>
      </c>
      <c r="S13" s="499"/>
      <c r="T13" s="499"/>
      <c r="U13" s="499"/>
      <c r="V13" s="500"/>
      <c r="W13" s="433" t="s">
        <v>124</v>
      </c>
      <c r="X13" s="434"/>
      <c r="Y13" s="434"/>
      <c r="Z13" s="434"/>
      <c r="AA13" s="434"/>
      <c r="AB13" s="424"/>
      <c r="AC13" s="468">
        <v>195</v>
      </c>
      <c r="AD13" s="469"/>
      <c r="AE13" s="469"/>
      <c r="AF13" s="469"/>
      <c r="AG13" s="508"/>
      <c r="AH13" s="468">
        <v>178</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-94555</v>
      </c>
      <c r="BO13" s="418"/>
      <c r="BP13" s="418"/>
      <c r="BQ13" s="418"/>
      <c r="BR13" s="418"/>
      <c r="BS13" s="418"/>
      <c r="BT13" s="418"/>
      <c r="BU13" s="419"/>
      <c r="BV13" s="417">
        <v>66726</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3.4</v>
      </c>
      <c r="CU13" s="415"/>
      <c r="CV13" s="415"/>
      <c r="CW13" s="415"/>
      <c r="CX13" s="415"/>
      <c r="CY13" s="415"/>
      <c r="CZ13" s="415"/>
      <c r="DA13" s="416"/>
      <c r="DB13" s="414">
        <v>3.4</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129</v>
      </c>
      <c r="M14" s="496"/>
      <c r="N14" s="496"/>
      <c r="O14" s="496"/>
      <c r="P14" s="496"/>
      <c r="Q14" s="497"/>
      <c r="R14" s="498">
        <v>82605</v>
      </c>
      <c r="S14" s="499"/>
      <c r="T14" s="499"/>
      <c r="U14" s="499"/>
      <c r="V14" s="500"/>
      <c r="W14" s="407"/>
      <c r="X14" s="408"/>
      <c r="Y14" s="408"/>
      <c r="Z14" s="408"/>
      <c r="AA14" s="408"/>
      <c r="AB14" s="397"/>
      <c r="AC14" s="501">
        <v>0.5</v>
      </c>
      <c r="AD14" s="502"/>
      <c r="AE14" s="502"/>
      <c r="AF14" s="502"/>
      <c r="AG14" s="503"/>
      <c r="AH14" s="501">
        <v>0.5</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t="s">
        <v>122</v>
      </c>
      <c r="CU14" s="513"/>
      <c r="CV14" s="513"/>
      <c r="CW14" s="513"/>
      <c r="CX14" s="513"/>
      <c r="CY14" s="513"/>
      <c r="CZ14" s="513"/>
      <c r="DA14" s="514"/>
      <c r="DB14" s="512">
        <v>0.9</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123</v>
      </c>
      <c r="N15" s="506"/>
      <c r="O15" s="506"/>
      <c r="P15" s="506"/>
      <c r="Q15" s="507"/>
      <c r="R15" s="498">
        <v>81508</v>
      </c>
      <c r="S15" s="499"/>
      <c r="T15" s="499"/>
      <c r="U15" s="499"/>
      <c r="V15" s="500"/>
      <c r="W15" s="433" t="s">
        <v>131</v>
      </c>
      <c r="X15" s="434"/>
      <c r="Y15" s="434"/>
      <c r="Z15" s="434"/>
      <c r="AA15" s="434"/>
      <c r="AB15" s="424"/>
      <c r="AC15" s="468">
        <v>9973</v>
      </c>
      <c r="AD15" s="469"/>
      <c r="AE15" s="469"/>
      <c r="AF15" s="469"/>
      <c r="AG15" s="508"/>
      <c r="AH15" s="468">
        <v>9654</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10254947</v>
      </c>
      <c r="BO15" s="381"/>
      <c r="BP15" s="381"/>
      <c r="BQ15" s="381"/>
      <c r="BR15" s="381"/>
      <c r="BS15" s="381"/>
      <c r="BT15" s="381"/>
      <c r="BU15" s="382"/>
      <c r="BV15" s="380">
        <v>10323313</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26.9</v>
      </c>
      <c r="AD16" s="502"/>
      <c r="AE16" s="502"/>
      <c r="AF16" s="502"/>
      <c r="AG16" s="503"/>
      <c r="AH16" s="501">
        <v>26.6</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10997174</v>
      </c>
      <c r="BO16" s="418"/>
      <c r="BP16" s="418"/>
      <c r="BQ16" s="418"/>
      <c r="BR16" s="418"/>
      <c r="BS16" s="418"/>
      <c r="BT16" s="418"/>
      <c r="BU16" s="419"/>
      <c r="BV16" s="417">
        <v>10981718</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137</v>
      </c>
      <c r="N17" s="522"/>
      <c r="O17" s="522"/>
      <c r="P17" s="522"/>
      <c r="Q17" s="523"/>
      <c r="R17" s="518" t="s">
        <v>138</v>
      </c>
      <c r="S17" s="519"/>
      <c r="T17" s="519"/>
      <c r="U17" s="519"/>
      <c r="V17" s="520"/>
      <c r="W17" s="433" t="s">
        <v>139</v>
      </c>
      <c r="X17" s="434"/>
      <c r="Y17" s="434"/>
      <c r="Z17" s="434"/>
      <c r="AA17" s="434"/>
      <c r="AB17" s="424"/>
      <c r="AC17" s="468">
        <v>26972</v>
      </c>
      <c r="AD17" s="469"/>
      <c r="AE17" s="469"/>
      <c r="AF17" s="469"/>
      <c r="AG17" s="508"/>
      <c r="AH17" s="468">
        <v>26448</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13182413</v>
      </c>
      <c r="BO17" s="418"/>
      <c r="BP17" s="418"/>
      <c r="BQ17" s="418"/>
      <c r="BR17" s="418"/>
      <c r="BS17" s="418"/>
      <c r="BT17" s="418"/>
      <c r="BU17" s="419"/>
      <c r="BV17" s="417">
        <v>13266320</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141</v>
      </c>
      <c r="C18" s="460"/>
      <c r="D18" s="460"/>
      <c r="E18" s="529"/>
      <c r="F18" s="529"/>
      <c r="G18" s="529"/>
      <c r="H18" s="529"/>
      <c r="I18" s="529"/>
      <c r="J18" s="529"/>
      <c r="K18" s="529"/>
      <c r="L18" s="530">
        <v>21.03</v>
      </c>
      <c r="M18" s="530"/>
      <c r="N18" s="530"/>
      <c r="O18" s="530"/>
      <c r="P18" s="530"/>
      <c r="Q18" s="530"/>
      <c r="R18" s="531"/>
      <c r="S18" s="531"/>
      <c r="T18" s="531"/>
      <c r="U18" s="531"/>
      <c r="V18" s="532"/>
      <c r="W18" s="435"/>
      <c r="X18" s="436"/>
      <c r="Y18" s="436"/>
      <c r="Z18" s="436"/>
      <c r="AA18" s="436"/>
      <c r="AB18" s="427"/>
      <c r="AC18" s="533">
        <v>72.599999999999994</v>
      </c>
      <c r="AD18" s="534"/>
      <c r="AE18" s="534"/>
      <c r="AF18" s="534"/>
      <c r="AG18" s="535"/>
      <c r="AH18" s="533">
        <v>72.900000000000006</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13308703</v>
      </c>
      <c r="BO18" s="418"/>
      <c r="BP18" s="418"/>
      <c r="BQ18" s="418"/>
      <c r="BR18" s="418"/>
      <c r="BS18" s="418"/>
      <c r="BT18" s="418"/>
      <c r="BU18" s="419"/>
      <c r="BV18" s="417">
        <v>13530491</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143</v>
      </c>
      <c r="C19" s="460"/>
      <c r="D19" s="460"/>
      <c r="E19" s="529"/>
      <c r="F19" s="529"/>
      <c r="G19" s="529"/>
      <c r="H19" s="529"/>
      <c r="I19" s="529"/>
      <c r="J19" s="529"/>
      <c r="K19" s="529"/>
      <c r="L19" s="537">
        <v>3842</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17263414</v>
      </c>
      <c r="BO19" s="418"/>
      <c r="BP19" s="418"/>
      <c r="BQ19" s="418"/>
      <c r="BR19" s="418"/>
      <c r="BS19" s="418"/>
      <c r="BT19" s="418"/>
      <c r="BU19" s="419"/>
      <c r="BV19" s="417">
        <v>17453732</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145</v>
      </c>
      <c r="C20" s="460"/>
      <c r="D20" s="460"/>
      <c r="E20" s="529"/>
      <c r="F20" s="529"/>
      <c r="G20" s="529"/>
      <c r="H20" s="529"/>
      <c r="I20" s="529"/>
      <c r="J20" s="529"/>
      <c r="K20" s="529"/>
      <c r="L20" s="537">
        <v>31806</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17561671</v>
      </c>
      <c r="BO23" s="418"/>
      <c r="BP23" s="418"/>
      <c r="BQ23" s="418"/>
      <c r="BR23" s="418"/>
      <c r="BS23" s="418"/>
      <c r="BT23" s="418"/>
      <c r="BU23" s="419"/>
      <c r="BV23" s="417">
        <v>17704405</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154</v>
      </c>
      <c r="F24" s="447"/>
      <c r="G24" s="447"/>
      <c r="H24" s="447"/>
      <c r="I24" s="447"/>
      <c r="J24" s="447"/>
      <c r="K24" s="448"/>
      <c r="L24" s="468">
        <v>1</v>
      </c>
      <c r="M24" s="469"/>
      <c r="N24" s="469"/>
      <c r="O24" s="469"/>
      <c r="P24" s="508"/>
      <c r="Q24" s="468">
        <v>9830</v>
      </c>
      <c r="R24" s="469"/>
      <c r="S24" s="469"/>
      <c r="T24" s="469"/>
      <c r="U24" s="469"/>
      <c r="V24" s="508"/>
      <c r="W24" s="563"/>
      <c r="X24" s="551"/>
      <c r="Y24" s="552"/>
      <c r="Z24" s="467" t="s">
        <v>155</v>
      </c>
      <c r="AA24" s="447"/>
      <c r="AB24" s="447"/>
      <c r="AC24" s="447"/>
      <c r="AD24" s="447"/>
      <c r="AE24" s="447"/>
      <c r="AF24" s="447"/>
      <c r="AG24" s="448"/>
      <c r="AH24" s="468">
        <v>561</v>
      </c>
      <c r="AI24" s="469"/>
      <c r="AJ24" s="469"/>
      <c r="AK24" s="469"/>
      <c r="AL24" s="508"/>
      <c r="AM24" s="468">
        <v>1655511</v>
      </c>
      <c r="AN24" s="469"/>
      <c r="AO24" s="469"/>
      <c r="AP24" s="469"/>
      <c r="AQ24" s="469"/>
      <c r="AR24" s="508"/>
      <c r="AS24" s="468">
        <v>2951</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13687530</v>
      </c>
      <c r="BO24" s="418"/>
      <c r="BP24" s="418"/>
      <c r="BQ24" s="418"/>
      <c r="BR24" s="418"/>
      <c r="BS24" s="418"/>
      <c r="BT24" s="418"/>
      <c r="BU24" s="419"/>
      <c r="BV24" s="417">
        <v>13953510</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157</v>
      </c>
      <c r="F25" s="447"/>
      <c r="G25" s="447"/>
      <c r="H25" s="447"/>
      <c r="I25" s="447"/>
      <c r="J25" s="447"/>
      <c r="K25" s="448"/>
      <c r="L25" s="468">
        <v>1</v>
      </c>
      <c r="M25" s="469"/>
      <c r="N25" s="469"/>
      <c r="O25" s="469"/>
      <c r="P25" s="508"/>
      <c r="Q25" s="468">
        <v>7880</v>
      </c>
      <c r="R25" s="469"/>
      <c r="S25" s="469"/>
      <c r="T25" s="469"/>
      <c r="U25" s="469"/>
      <c r="V25" s="508"/>
      <c r="W25" s="563"/>
      <c r="X25" s="551"/>
      <c r="Y25" s="552"/>
      <c r="Z25" s="467" t="s">
        <v>158</v>
      </c>
      <c r="AA25" s="447"/>
      <c r="AB25" s="447"/>
      <c r="AC25" s="447"/>
      <c r="AD25" s="447"/>
      <c r="AE25" s="447"/>
      <c r="AF25" s="447"/>
      <c r="AG25" s="448"/>
      <c r="AH25" s="468">
        <v>84</v>
      </c>
      <c r="AI25" s="469"/>
      <c r="AJ25" s="469"/>
      <c r="AK25" s="469"/>
      <c r="AL25" s="508"/>
      <c r="AM25" s="468">
        <v>249648</v>
      </c>
      <c r="AN25" s="469"/>
      <c r="AO25" s="469"/>
      <c r="AP25" s="469"/>
      <c r="AQ25" s="469"/>
      <c r="AR25" s="508"/>
      <c r="AS25" s="468">
        <v>2972</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4031074</v>
      </c>
      <c r="BO25" s="381"/>
      <c r="BP25" s="381"/>
      <c r="BQ25" s="381"/>
      <c r="BR25" s="381"/>
      <c r="BS25" s="381"/>
      <c r="BT25" s="381"/>
      <c r="BU25" s="382"/>
      <c r="BV25" s="380">
        <v>4116574</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160</v>
      </c>
      <c r="F26" s="447"/>
      <c r="G26" s="447"/>
      <c r="H26" s="447"/>
      <c r="I26" s="447"/>
      <c r="J26" s="447"/>
      <c r="K26" s="448"/>
      <c r="L26" s="468">
        <v>1</v>
      </c>
      <c r="M26" s="469"/>
      <c r="N26" s="469"/>
      <c r="O26" s="469"/>
      <c r="P26" s="508"/>
      <c r="Q26" s="468">
        <v>7070</v>
      </c>
      <c r="R26" s="469"/>
      <c r="S26" s="469"/>
      <c r="T26" s="469"/>
      <c r="U26" s="469"/>
      <c r="V26" s="508"/>
      <c r="W26" s="563"/>
      <c r="X26" s="551"/>
      <c r="Y26" s="552"/>
      <c r="Z26" s="467" t="s">
        <v>161</v>
      </c>
      <c r="AA26" s="573"/>
      <c r="AB26" s="573"/>
      <c r="AC26" s="573"/>
      <c r="AD26" s="573"/>
      <c r="AE26" s="573"/>
      <c r="AF26" s="573"/>
      <c r="AG26" s="574"/>
      <c r="AH26" s="468">
        <v>35</v>
      </c>
      <c r="AI26" s="469"/>
      <c r="AJ26" s="469"/>
      <c r="AK26" s="469"/>
      <c r="AL26" s="508"/>
      <c r="AM26" s="468">
        <v>104265</v>
      </c>
      <c r="AN26" s="469"/>
      <c r="AO26" s="469"/>
      <c r="AP26" s="469"/>
      <c r="AQ26" s="469"/>
      <c r="AR26" s="508"/>
      <c r="AS26" s="468">
        <v>2979</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163</v>
      </c>
      <c r="F27" s="447"/>
      <c r="G27" s="447"/>
      <c r="H27" s="447"/>
      <c r="I27" s="447"/>
      <c r="J27" s="447"/>
      <c r="K27" s="448"/>
      <c r="L27" s="468">
        <v>1</v>
      </c>
      <c r="M27" s="469"/>
      <c r="N27" s="469"/>
      <c r="O27" s="469"/>
      <c r="P27" s="508"/>
      <c r="Q27" s="468">
        <v>5330</v>
      </c>
      <c r="R27" s="469"/>
      <c r="S27" s="469"/>
      <c r="T27" s="469"/>
      <c r="U27" s="469"/>
      <c r="V27" s="508"/>
      <c r="W27" s="563"/>
      <c r="X27" s="551"/>
      <c r="Y27" s="552"/>
      <c r="Z27" s="467" t="s">
        <v>164</v>
      </c>
      <c r="AA27" s="447"/>
      <c r="AB27" s="447"/>
      <c r="AC27" s="447"/>
      <c r="AD27" s="447"/>
      <c r="AE27" s="447"/>
      <c r="AF27" s="447"/>
      <c r="AG27" s="448"/>
      <c r="AH27" s="468" t="s">
        <v>122</v>
      </c>
      <c r="AI27" s="469"/>
      <c r="AJ27" s="469"/>
      <c r="AK27" s="469"/>
      <c r="AL27" s="508"/>
      <c r="AM27" s="468" t="s">
        <v>122</v>
      </c>
      <c r="AN27" s="469"/>
      <c r="AO27" s="469"/>
      <c r="AP27" s="469"/>
      <c r="AQ27" s="469"/>
      <c r="AR27" s="508"/>
      <c r="AS27" s="468" t="s">
        <v>122</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v>305088</v>
      </c>
      <c r="BO27" s="587"/>
      <c r="BP27" s="587"/>
      <c r="BQ27" s="587"/>
      <c r="BR27" s="587"/>
      <c r="BS27" s="587"/>
      <c r="BT27" s="587"/>
      <c r="BU27" s="588"/>
      <c r="BV27" s="586">
        <v>303963</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166</v>
      </c>
      <c r="F28" s="447"/>
      <c r="G28" s="447"/>
      <c r="H28" s="447"/>
      <c r="I28" s="447"/>
      <c r="J28" s="447"/>
      <c r="K28" s="448"/>
      <c r="L28" s="468">
        <v>1</v>
      </c>
      <c r="M28" s="469"/>
      <c r="N28" s="469"/>
      <c r="O28" s="469"/>
      <c r="P28" s="508"/>
      <c r="Q28" s="468">
        <v>4630</v>
      </c>
      <c r="R28" s="469"/>
      <c r="S28" s="469"/>
      <c r="T28" s="469"/>
      <c r="U28" s="469"/>
      <c r="V28" s="508"/>
      <c r="W28" s="563"/>
      <c r="X28" s="551"/>
      <c r="Y28" s="552"/>
      <c r="Z28" s="467" t="s">
        <v>167</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2248541</v>
      </c>
      <c r="BO28" s="381"/>
      <c r="BP28" s="381"/>
      <c r="BQ28" s="381"/>
      <c r="BR28" s="381"/>
      <c r="BS28" s="381"/>
      <c r="BT28" s="381"/>
      <c r="BU28" s="382"/>
      <c r="BV28" s="380">
        <v>2266956</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170</v>
      </c>
      <c r="F29" s="447"/>
      <c r="G29" s="447"/>
      <c r="H29" s="447"/>
      <c r="I29" s="447"/>
      <c r="J29" s="447"/>
      <c r="K29" s="448"/>
      <c r="L29" s="468">
        <v>19</v>
      </c>
      <c r="M29" s="469"/>
      <c r="N29" s="469"/>
      <c r="O29" s="469"/>
      <c r="P29" s="508"/>
      <c r="Q29" s="468">
        <v>4250</v>
      </c>
      <c r="R29" s="469"/>
      <c r="S29" s="469"/>
      <c r="T29" s="469"/>
      <c r="U29" s="469"/>
      <c r="V29" s="508"/>
      <c r="W29" s="564"/>
      <c r="X29" s="565"/>
      <c r="Y29" s="566"/>
      <c r="Z29" s="467" t="s">
        <v>171</v>
      </c>
      <c r="AA29" s="447"/>
      <c r="AB29" s="447"/>
      <c r="AC29" s="447"/>
      <c r="AD29" s="447"/>
      <c r="AE29" s="447"/>
      <c r="AF29" s="447"/>
      <c r="AG29" s="448"/>
      <c r="AH29" s="468">
        <v>561</v>
      </c>
      <c r="AI29" s="469"/>
      <c r="AJ29" s="469"/>
      <c r="AK29" s="469"/>
      <c r="AL29" s="508"/>
      <c r="AM29" s="468">
        <v>1655511</v>
      </c>
      <c r="AN29" s="469"/>
      <c r="AO29" s="469"/>
      <c r="AP29" s="469"/>
      <c r="AQ29" s="469"/>
      <c r="AR29" s="508"/>
      <c r="AS29" s="468">
        <v>2951</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11148</v>
      </c>
      <c r="BO29" s="418"/>
      <c r="BP29" s="418"/>
      <c r="BQ29" s="418"/>
      <c r="BR29" s="418"/>
      <c r="BS29" s="418"/>
      <c r="BT29" s="418"/>
      <c r="BU29" s="419"/>
      <c r="BV29" s="417">
        <v>11147</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102.4</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1575690</v>
      </c>
      <c r="BO30" s="587"/>
      <c r="BP30" s="587"/>
      <c r="BQ30" s="587"/>
      <c r="BR30" s="587"/>
      <c r="BS30" s="587"/>
      <c r="BT30" s="587"/>
      <c r="BU30" s="588"/>
      <c r="BV30" s="586">
        <v>1646188</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4</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7</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f>IF(BG34="","",MAX(C34:D43,U34:V43,AM34:AN43)+1)</f>
        <v>8</v>
      </c>
      <c r="BF34" s="598"/>
      <c r="BG34" s="599" t="str">
        <f>IF('各会計、関係団体の財政状況及び健全化判断比率'!B32="","",'各会計、関係団体の財政状況及び健全化判断比率'!B32)</f>
        <v>公共下水道事業特別会計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9</v>
      </c>
      <c r="BX34" s="598"/>
      <c r="BY34" s="599" t="str">
        <f>IF('各会計、関係団体の財政状況及び健全化判断比率'!B68="","",'各会計、関係団体の財政状況及び健全化判断比率'!B68)</f>
        <v>公立陶生病院組合</v>
      </c>
      <c r="BZ34" s="599"/>
      <c r="CA34" s="599"/>
      <c r="CB34" s="599"/>
      <c r="CC34" s="599"/>
      <c r="CD34" s="599"/>
      <c r="CE34" s="599"/>
      <c r="CF34" s="599"/>
      <c r="CG34" s="599"/>
      <c r="CH34" s="599"/>
      <c r="CI34" s="599"/>
      <c r="CJ34" s="599"/>
      <c r="CK34" s="599"/>
      <c r="CL34" s="599"/>
      <c r="CM34" s="599"/>
      <c r="CN34" s="167"/>
      <c r="CO34" s="598">
        <f>IF(CQ34="","",MAX(C34:D43,U34:V43,AM34:AN43,BE34:BF43,BW34:BX43)+1)</f>
        <v>17</v>
      </c>
      <c r="CP34" s="598"/>
      <c r="CQ34" s="599" t="str">
        <f>IF('各会計、関係団体の財政状況及び健全化判断比率'!BS7="","",'各会計、関係団体の財政状況及び健全化判断比率'!BS7)</f>
        <v>尾張旭市土地開発公社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土地取得特別会計</v>
      </c>
      <c r="F35" s="599"/>
      <c r="G35" s="599"/>
      <c r="H35" s="599"/>
      <c r="I35" s="599"/>
      <c r="J35" s="599"/>
      <c r="K35" s="599"/>
      <c r="L35" s="599"/>
      <c r="M35" s="599"/>
      <c r="N35" s="599"/>
      <c r="O35" s="599"/>
      <c r="P35" s="599"/>
      <c r="Q35" s="599"/>
      <c r="R35" s="599"/>
      <c r="S35" s="599"/>
      <c r="T35" s="167"/>
      <c r="U35" s="598">
        <f>IF(W35="","",U34+1)</f>
        <v>5</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10</v>
      </c>
      <c r="BX35" s="598"/>
      <c r="BY35" s="599" t="str">
        <f>IF('各会計、関係団体の財政状況及び健全化判断比率'!B69="","",'各会計、関係団体の財政状況及び健全化判断比率'!B69)</f>
        <v>愛知県後期高齢者医療広域連合（一般会計）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f>IF(E36="","",C35+1)</f>
        <v>3</v>
      </c>
      <c r="D36" s="598"/>
      <c r="E36" s="599" t="str">
        <f>IF('各会計、関係団体の財政状況及び健全化判断比率'!B9="","",'各会計、関係団体の財政状況及び健全化判断比率'!B9)</f>
        <v>旭平和墓園事業特別会計</v>
      </c>
      <c r="F36" s="599"/>
      <c r="G36" s="599"/>
      <c r="H36" s="599"/>
      <c r="I36" s="599"/>
      <c r="J36" s="599"/>
      <c r="K36" s="599"/>
      <c r="L36" s="599"/>
      <c r="M36" s="599"/>
      <c r="N36" s="599"/>
      <c r="O36" s="599"/>
      <c r="P36" s="599"/>
      <c r="Q36" s="599"/>
      <c r="R36" s="599"/>
      <c r="S36" s="599"/>
      <c r="T36" s="167"/>
      <c r="U36" s="598">
        <f t="shared" ref="U36:U43" si="4">IF(W36="","",U35+1)</f>
        <v>6</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11</v>
      </c>
      <c r="BX36" s="598"/>
      <c r="BY36" s="599" t="str">
        <f>IF('各会計、関係団体の財政状況及び健全化判断比率'!B70="","",'各会計、関係団体の財政状況及び健全化判断比率'!B70)</f>
        <v>愛知県後期高齢者医療広域連合（後期高齢者医療特別会計）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12</v>
      </c>
      <c r="BX37" s="598"/>
      <c r="BY37" s="599" t="str">
        <f>IF('各会計、関係団体の財政状況及び健全化判断比率'!B71="","",'各会計、関係団体の財政状況及び健全化判断比率'!B71)</f>
        <v>愛知県市町村職員退職手当組合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13</v>
      </c>
      <c r="BX38" s="598"/>
      <c r="BY38" s="599" t="str">
        <f>IF('各会計、関係団体の財政状況及び健全化判断比率'!B72="","",'各会計、関係団体の財政状況及び健全化判断比率'!B72)</f>
        <v>尾張東部衛生組合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14</v>
      </c>
      <c r="BX39" s="598"/>
      <c r="BY39" s="599" t="str">
        <f>IF('各会計、関係団体の財政状況及び健全化判断比率'!B73="","",'各会計、関係団体の財政状況及び健全化判断比率'!B73)</f>
        <v>尾張旭市長久手市衛生組合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15</v>
      </c>
      <c r="BX40" s="598"/>
      <c r="BY40" s="599" t="str">
        <f>IF('各会計、関係団体の財政状況及び健全化判断比率'!B74="","",'各会計、関係団体の財政状況及び健全化判断比率'!B74)</f>
        <v>尾張市町交通災害共済組合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16</v>
      </c>
      <c r="BX41" s="598"/>
      <c r="BY41" s="599" t="str">
        <f>IF('各会計、関係団体の財政状況及び健全化判断比率'!B75="","",'各会計、関係団体の財政状況及び健全化判断比率'!B75)</f>
        <v>瀬戸旭看護専門学校組合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84" t="s">
        <v>525</v>
      </c>
      <c r="D34" s="1184"/>
      <c r="E34" s="1185"/>
      <c r="F34" s="32">
        <v>10.28</v>
      </c>
      <c r="G34" s="33">
        <v>10.67</v>
      </c>
      <c r="H34" s="33">
        <v>11.32</v>
      </c>
      <c r="I34" s="33">
        <v>11.04</v>
      </c>
      <c r="J34" s="34">
        <v>10.57</v>
      </c>
      <c r="K34" s="22"/>
      <c r="L34" s="22"/>
      <c r="M34" s="22"/>
      <c r="N34" s="22"/>
      <c r="O34" s="22"/>
      <c r="P34" s="22"/>
    </row>
    <row r="35" spans="1:16" ht="39" customHeight="1" x14ac:dyDescent="0.15">
      <c r="A35" s="22"/>
      <c r="B35" s="35"/>
      <c r="C35" s="1178" t="s">
        <v>526</v>
      </c>
      <c r="D35" s="1179"/>
      <c r="E35" s="1180"/>
      <c r="F35" s="36">
        <v>5.96</v>
      </c>
      <c r="G35" s="37">
        <v>6.2</v>
      </c>
      <c r="H35" s="37">
        <v>5.56</v>
      </c>
      <c r="I35" s="37">
        <v>5.17</v>
      </c>
      <c r="J35" s="38">
        <v>4.6500000000000004</v>
      </c>
      <c r="K35" s="22"/>
      <c r="L35" s="22"/>
      <c r="M35" s="22"/>
      <c r="N35" s="22"/>
      <c r="O35" s="22"/>
      <c r="P35" s="22"/>
    </row>
    <row r="36" spans="1:16" ht="39" customHeight="1" x14ac:dyDescent="0.15">
      <c r="A36" s="22"/>
      <c r="B36" s="35"/>
      <c r="C36" s="1178" t="s">
        <v>527</v>
      </c>
      <c r="D36" s="1179"/>
      <c r="E36" s="1180"/>
      <c r="F36" s="36">
        <v>0.09</v>
      </c>
      <c r="G36" s="37">
        <v>0.81</v>
      </c>
      <c r="H36" s="37">
        <v>0.6</v>
      </c>
      <c r="I36" s="37">
        <v>1.1399999999999999</v>
      </c>
      <c r="J36" s="38">
        <v>1.43</v>
      </c>
      <c r="K36" s="22"/>
      <c r="L36" s="22"/>
      <c r="M36" s="22"/>
      <c r="N36" s="22"/>
      <c r="O36" s="22"/>
      <c r="P36" s="22"/>
    </row>
    <row r="37" spans="1:16" ht="39" customHeight="1" x14ac:dyDescent="0.15">
      <c r="A37" s="22"/>
      <c r="B37" s="35"/>
      <c r="C37" s="1178" t="s">
        <v>528</v>
      </c>
      <c r="D37" s="1179"/>
      <c r="E37" s="1180"/>
      <c r="F37" s="36">
        <v>0.92</v>
      </c>
      <c r="G37" s="37">
        <v>0.65</v>
      </c>
      <c r="H37" s="37">
        <v>0.69</v>
      </c>
      <c r="I37" s="37">
        <v>0.5</v>
      </c>
      <c r="J37" s="38">
        <v>1.01</v>
      </c>
      <c r="K37" s="22"/>
      <c r="L37" s="22"/>
      <c r="M37" s="22"/>
      <c r="N37" s="22"/>
      <c r="O37" s="22"/>
      <c r="P37" s="22"/>
    </row>
    <row r="38" spans="1:16" ht="39" customHeight="1" x14ac:dyDescent="0.15">
      <c r="A38" s="22"/>
      <c r="B38" s="35"/>
      <c r="C38" s="1178" t="s">
        <v>529</v>
      </c>
      <c r="D38" s="1179"/>
      <c r="E38" s="1180"/>
      <c r="F38" s="36">
        <v>0.25</v>
      </c>
      <c r="G38" s="37">
        <v>0.16</v>
      </c>
      <c r="H38" s="37">
        <v>0.14000000000000001</v>
      </c>
      <c r="I38" s="37">
        <v>0.13</v>
      </c>
      <c r="J38" s="38">
        <v>0.87</v>
      </c>
      <c r="K38" s="22"/>
      <c r="L38" s="22"/>
      <c r="M38" s="22"/>
      <c r="N38" s="22"/>
      <c r="O38" s="22"/>
      <c r="P38" s="22"/>
    </row>
    <row r="39" spans="1:16" ht="39" customHeight="1" x14ac:dyDescent="0.15">
      <c r="A39" s="22"/>
      <c r="B39" s="35"/>
      <c r="C39" s="1178" t="s">
        <v>530</v>
      </c>
      <c r="D39" s="1179"/>
      <c r="E39" s="1180"/>
      <c r="F39" s="36">
        <v>0.01</v>
      </c>
      <c r="G39" s="37">
        <v>0.01</v>
      </c>
      <c r="H39" s="37">
        <v>0.02</v>
      </c>
      <c r="I39" s="37">
        <v>0.02</v>
      </c>
      <c r="J39" s="38">
        <v>0.02</v>
      </c>
      <c r="K39" s="22"/>
      <c r="L39" s="22"/>
      <c r="M39" s="22"/>
      <c r="N39" s="22"/>
      <c r="O39" s="22"/>
      <c r="P39" s="22"/>
    </row>
    <row r="40" spans="1:16" ht="39" customHeight="1" x14ac:dyDescent="0.15">
      <c r="A40" s="22"/>
      <c r="B40" s="35"/>
      <c r="C40" s="1178" t="s">
        <v>531</v>
      </c>
      <c r="D40" s="1179"/>
      <c r="E40" s="1180"/>
      <c r="F40" s="36">
        <v>0.01</v>
      </c>
      <c r="G40" s="37">
        <v>0.01</v>
      </c>
      <c r="H40" s="37">
        <v>0.01</v>
      </c>
      <c r="I40" s="37">
        <v>0.01</v>
      </c>
      <c r="J40" s="38">
        <v>0.01</v>
      </c>
      <c r="K40" s="22"/>
      <c r="L40" s="22"/>
      <c r="M40" s="22"/>
      <c r="N40" s="22"/>
      <c r="O40" s="22"/>
      <c r="P40" s="22"/>
    </row>
    <row r="41" spans="1:16" ht="39" customHeight="1" x14ac:dyDescent="0.15">
      <c r="A41" s="22"/>
      <c r="B41" s="35"/>
      <c r="C41" s="1178" t="s">
        <v>532</v>
      </c>
      <c r="D41" s="1179"/>
      <c r="E41" s="1180"/>
      <c r="F41" s="36">
        <v>0</v>
      </c>
      <c r="G41" s="37">
        <v>0</v>
      </c>
      <c r="H41" s="37">
        <v>0</v>
      </c>
      <c r="I41" s="37">
        <v>0</v>
      </c>
      <c r="J41" s="38">
        <v>0</v>
      </c>
      <c r="K41" s="22"/>
      <c r="L41" s="22"/>
      <c r="M41" s="22"/>
      <c r="N41" s="22"/>
      <c r="O41" s="22"/>
      <c r="P41" s="22"/>
    </row>
    <row r="42" spans="1:16" ht="39" customHeight="1" x14ac:dyDescent="0.15">
      <c r="A42" s="22"/>
      <c r="B42" s="39"/>
      <c r="C42" s="1178" t="s">
        <v>533</v>
      </c>
      <c r="D42" s="1179"/>
      <c r="E42" s="1180"/>
      <c r="F42" s="36" t="s">
        <v>479</v>
      </c>
      <c r="G42" s="37" t="s">
        <v>479</v>
      </c>
      <c r="H42" s="37" t="s">
        <v>479</v>
      </c>
      <c r="I42" s="37" t="s">
        <v>479</v>
      </c>
      <c r="J42" s="38" t="s">
        <v>479</v>
      </c>
      <c r="K42" s="22"/>
      <c r="L42" s="22"/>
      <c r="M42" s="22"/>
      <c r="N42" s="22"/>
      <c r="O42" s="22"/>
      <c r="P42" s="22"/>
    </row>
    <row r="43" spans="1:16" ht="39" customHeight="1" thickBot="1" x14ac:dyDescent="0.2">
      <c r="A43" s="22"/>
      <c r="B43" s="40"/>
      <c r="C43" s="1181" t="s">
        <v>534</v>
      </c>
      <c r="D43" s="1182"/>
      <c r="E43" s="1183"/>
      <c r="F43" s="41" t="s">
        <v>479</v>
      </c>
      <c r="G43" s="42" t="s">
        <v>479</v>
      </c>
      <c r="H43" s="42" t="s">
        <v>479</v>
      </c>
      <c r="I43" s="42" t="s">
        <v>479</v>
      </c>
      <c r="J43" s="43" t="s">
        <v>479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1811</v>
      </c>
      <c r="L45" s="60">
        <v>1806</v>
      </c>
      <c r="M45" s="60">
        <v>1736</v>
      </c>
      <c r="N45" s="60">
        <v>1770</v>
      </c>
      <c r="O45" s="61">
        <v>1749</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479</v>
      </c>
      <c r="L46" s="64" t="s">
        <v>479</v>
      </c>
      <c r="M46" s="64" t="s">
        <v>479</v>
      </c>
      <c r="N46" s="64" t="s">
        <v>479</v>
      </c>
      <c r="O46" s="65" t="s">
        <v>479</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479</v>
      </c>
      <c r="L47" s="64" t="s">
        <v>479</v>
      </c>
      <c r="M47" s="64" t="s">
        <v>479</v>
      </c>
      <c r="N47" s="64" t="s">
        <v>479</v>
      </c>
      <c r="O47" s="65" t="s">
        <v>479</v>
      </c>
      <c r="P47" s="48"/>
      <c r="Q47" s="48"/>
      <c r="R47" s="48"/>
      <c r="S47" s="48"/>
      <c r="T47" s="48"/>
      <c r="U47" s="48"/>
    </row>
    <row r="48" spans="1:21" ht="30.75" customHeight="1" x14ac:dyDescent="0.15">
      <c r="A48" s="48"/>
      <c r="B48" s="1196"/>
      <c r="C48" s="1197"/>
      <c r="D48" s="62"/>
      <c r="E48" s="1188" t="s">
        <v>15</v>
      </c>
      <c r="F48" s="1188"/>
      <c r="G48" s="1188"/>
      <c r="H48" s="1188"/>
      <c r="I48" s="1188"/>
      <c r="J48" s="1189"/>
      <c r="K48" s="63">
        <v>590</v>
      </c>
      <c r="L48" s="64">
        <v>503</v>
      </c>
      <c r="M48" s="64">
        <v>462</v>
      </c>
      <c r="N48" s="64">
        <v>480</v>
      </c>
      <c r="O48" s="65">
        <v>477</v>
      </c>
      <c r="P48" s="48"/>
      <c r="Q48" s="48"/>
      <c r="R48" s="48"/>
      <c r="S48" s="48"/>
      <c r="T48" s="48"/>
      <c r="U48" s="48"/>
    </row>
    <row r="49" spans="1:21" ht="30.75" customHeight="1" x14ac:dyDescent="0.15">
      <c r="A49" s="48"/>
      <c r="B49" s="1196"/>
      <c r="C49" s="1197"/>
      <c r="D49" s="62"/>
      <c r="E49" s="1188" t="s">
        <v>16</v>
      </c>
      <c r="F49" s="1188"/>
      <c r="G49" s="1188"/>
      <c r="H49" s="1188"/>
      <c r="I49" s="1188"/>
      <c r="J49" s="1189"/>
      <c r="K49" s="63">
        <v>226</v>
      </c>
      <c r="L49" s="64">
        <v>177</v>
      </c>
      <c r="M49" s="64">
        <v>208</v>
      </c>
      <c r="N49" s="64">
        <v>151</v>
      </c>
      <c r="O49" s="65">
        <v>125</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479</v>
      </c>
      <c r="L50" s="64" t="s">
        <v>479</v>
      </c>
      <c r="M50" s="64" t="s">
        <v>479</v>
      </c>
      <c r="N50" s="64" t="s">
        <v>479</v>
      </c>
      <c r="O50" s="65" t="s">
        <v>479</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479</v>
      </c>
      <c r="L51" s="64" t="s">
        <v>479</v>
      </c>
      <c r="M51" s="64" t="s">
        <v>479</v>
      </c>
      <c r="N51" s="64" t="s">
        <v>479</v>
      </c>
      <c r="O51" s="65" t="s">
        <v>479</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1995</v>
      </c>
      <c r="L52" s="64">
        <v>2077</v>
      </c>
      <c r="M52" s="64">
        <v>2048</v>
      </c>
      <c r="N52" s="64">
        <v>1817</v>
      </c>
      <c r="O52" s="65">
        <v>1935</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632</v>
      </c>
      <c r="L53" s="69">
        <v>409</v>
      </c>
      <c r="M53" s="69">
        <v>358</v>
      </c>
      <c r="N53" s="69">
        <v>584</v>
      </c>
      <c r="O53" s="70">
        <v>416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519</v>
      </c>
      <c r="J40" s="79" t="s">
        <v>520</v>
      </c>
      <c r="K40" s="79" t="s">
        <v>521</v>
      </c>
      <c r="L40" s="79" t="s">
        <v>522</v>
      </c>
      <c r="M40" s="80" t="s">
        <v>523</v>
      </c>
    </row>
    <row r="41" spans="2:13" ht="27.75" customHeight="1" x14ac:dyDescent="0.15">
      <c r="B41" s="1202" t="s">
        <v>24</v>
      </c>
      <c r="C41" s="1203"/>
      <c r="D41" s="81"/>
      <c r="E41" s="1208" t="s">
        <v>25</v>
      </c>
      <c r="F41" s="1208"/>
      <c r="G41" s="1208"/>
      <c r="H41" s="1209"/>
      <c r="I41" s="82">
        <v>17393</v>
      </c>
      <c r="J41" s="83">
        <v>17641</v>
      </c>
      <c r="K41" s="83">
        <v>17781</v>
      </c>
      <c r="L41" s="83">
        <v>17704</v>
      </c>
      <c r="M41" s="84">
        <v>17562</v>
      </c>
    </row>
    <row r="42" spans="2:13" ht="27.75" customHeight="1" x14ac:dyDescent="0.15">
      <c r="B42" s="1204"/>
      <c r="C42" s="1205"/>
      <c r="D42" s="85"/>
      <c r="E42" s="1210" t="s">
        <v>26</v>
      </c>
      <c r="F42" s="1210"/>
      <c r="G42" s="1210"/>
      <c r="H42" s="1211"/>
      <c r="I42" s="86" t="s">
        <v>479</v>
      </c>
      <c r="J42" s="87">
        <v>1154</v>
      </c>
      <c r="K42" s="87">
        <v>838</v>
      </c>
      <c r="L42" s="87">
        <v>485</v>
      </c>
      <c r="M42" s="88">
        <v>301</v>
      </c>
    </row>
    <row r="43" spans="2:13" ht="27.75" customHeight="1" x14ac:dyDescent="0.15">
      <c r="B43" s="1204"/>
      <c r="C43" s="1205"/>
      <c r="D43" s="85"/>
      <c r="E43" s="1210" t="s">
        <v>27</v>
      </c>
      <c r="F43" s="1210"/>
      <c r="G43" s="1210"/>
      <c r="H43" s="1211"/>
      <c r="I43" s="86">
        <v>6550</v>
      </c>
      <c r="J43" s="87">
        <v>6060</v>
      </c>
      <c r="K43" s="87">
        <v>5770</v>
      </c>
      <c r="L43" s="87">
        <v>5622</v>
      </c>
      <c r="M43" s="88">
        <v>5726</v>
      </c>
    </row>
    <row r="44" spans="2:13" ht="27.75" customHeight="1" x14ac:dyDescent="0.15">
      <c r="B44" s="1204"/>
      <c r="C44" s="1205"/>
      <c r="D44" s="85"/>
      <c r="E44" s="1210" t="s">
        <v>28</v>
      </c>
      <c r="F44" s="1210"/>
      <c r="G44" s="1210"/>
      <c r="H44" s="1211"/>
      <c r="I44" s="86">
        <v>1102</v>
      </c>
      <c r="J44" s="87">
        <v>2028</v>
      </c>
      <c r="K44" s="87">
        <v>1747</v>
      </c>
      <c r="L44" s="87">
        <v>1137</v>
      </c>
      <c r="M44" s="88">
        <v>937</v>
      </c>
    </row>
    <row r="45" spans="2:13" ht="27.75" customHeight="1" x14ac:dyDescent="0.15">
      <c r="B45" s="1204"/>
      <c r="C45" s="1205"/>
      <c r="D45" s="85"/>
      <c r="E45" s="1210" t="s">
        <v>29</v>
      </c>
      <c r="F45" s="1210"/>
      <c r="G45" s="1210"/>
      <c r="H45" s="1211"/>
      <c r="I45" s="86">
        <v>2466</v>
      </c>
      <c r="J45" s="87">
        <v>2579</v>
      </c>
      <c r="K45" s="87">
        <v>2852</v>
      </c>
      <c r="L45" s="87">
        <v>2328</v>
      </c>
      <c r="M45" s="88">
        <v>2673</v>
      </c>
    </row>
    <row r="46" spans="2:13" ht="27.75" customHeight="1" x14ac:dyDescent="0.15">
      <c r="B46" s="1204"/>
      <c r="C46" s="1205"/>
      <c r="D46" s="89"/>
      <c r="E46" s="1210" t="s">
        <v>30</v>
      </c>
      <c r="F46" s="1210"/>
      <c r="G46" s="1210"/>
      <c r="H46" s="1211"/>
      <c r="I46" s="86">
        <v>1271</v>
      </c>
      <c r="J46" s="87" t="s">
        <v>479</v>
      </c>
      <c r="K46" s="87" t="s">
        <v>479</v>
      </c>
      <c r="L46" s="87" t="s">
        <v>479</v>
      </c>
      <c r="M46" s="88" t="s">
        <v>479</v>
      </c>
    </row>
    <row r="47" spans="2:13" ht="27.75" customHeight="1" x14ac:dyDescent="0.15">
      <c r="B47" s="1204"/>
      <c r="C47" s="1205"/>
      <c r="D47" s="90"/>
      <c r="E47" s="1212" t="s">
        <v>31</v>
      </c>
      <c r="F47" s="1213"/>
      <c r="G47" s="1213"/>
      <c r="H47" s="1214"/>
      <c r="I47" s="86" t="s">
        <v>479</v>
      </c>
      <c r="J47" s="87" t="s">
        <v>479</v>
      </c>
      <c r="K47" s="87" t="s">
        <v>479</v>
      </c>
      <c r="L47" s="87" t="s">
        <v>479</v>
      </c>
      <c r="M47" s="88" t="s">
        <v>479</v>
      </c>
    </row>
    <row r="48" spans="2:13" ht="27.75" customHeight="1" x14ac:dyDescent="0.15">
      <c r="B48" s="1204"/>
      <c r="C48" s="1205"/>
      <c r="D48" s="85"/>
      <c r="E48" s="1210" t="s">
        <v>32</v>
      </c>
      <c r="F48" s="1210"/>
      <c r="G48" s="1210"/>
      <c r="H48" s="1211"/>
      <c r="I48" s="86" t="s">
        <v>479</v>
      </c>
      <c r="J48" s="87" t="s">
        <v>479</v>
      </c>
      <c r="K48" s="87" t="s">
        <v>479</v>
      </c>
      <c r="L48" s="87" t="s">
        <v>479</v>
      </c>
      <c r="M48" s="88" t="s">
        <v>479</v>
      </c>
    </row>
    <row r="49" spans="2:13" ht="27.75" customHeight="1" x14ac:dyDescent="0.15">
      <c r="B49" s="1206"/>
      <c r="C49" s="1207"/>
      <c r="D49" s="85"/>
      <c r="E49" s="1210" t="s">
        <v>33</v>
      </c>
      <c r="F49" s="1210"/>
      <c r="G49" s="1210"/>
      <c r="H49" s="1211"/>
      <c r="I49" s="86" t="s">
        <v>479</v>
      </c>
      <c r="J49" s="87" t="s">
        <v>479</v>
      </c>
      <c r="K49" s="87" t="s">
        <v>479</v>
      </c>
      <c r="L49" s="87" t="s">
        <v>479</v>
      </c>
      <c r="M49" s="88" t="s">
        <v>479</v>
      </c>
    </row>
    <row r="50" spans="2:13" ht="27.75" customHeight="1" x14ac:dyDescent="0.15">
      <c r="B50" s="1215" t="s">
        <v>34</v>
      </c>
      <c r="C50" s="1216"/>
      <c r="D50" s="91"/>
      <c r="E50" s="1210" t="s">
        <v>35</v>
      </c>
      <c r="F50" s="1210"/>
      <c r="G50" s="1210"/>
      <c r="H50" s="1211"/>
      <c r="I50" s="86">
        <v>4148</v>
      </c>
      <c r="J50" s="87">
        <v>4128</v>
      </c>
      <c r="K50" s="87">
        <v>4421</v>
      </c>
      <c r="L50" s="87">
        <v>4445</v>
      </c>
      <c r="M50" s="88">
        <v>4478</v>
      </c>
    </row>
    <row r="51" spans="2:13" ht="27.75" customHeight="1" x14ac:dyDescent="0.15">
      <c r="B51" s="1204"/>
      <c r="C51" s="1205"/>
      <c r="D51" s="85"/>
      <c r="E51" s="1210" t="s">
        <v>36</v>
      </c>
      <c r="F51" s="1210"/>
      <c r="G51" s="1210"/>
      <c r="H51" s="1211"/>
      <c r="I51" s="86">
        <v>5610</v>
      </c>
      <c r="J51" s="87">
        <v>5556</v>
      </c>
      <c r="K51" s="87">
        <v>5707</v>
      </c>
      <c r="L51" s="87">
        <v>5598</v>
      </c>
      <c r="M51" s="88">
        <v>5734</v>
      </c>
    </row>
    <row r="52" spans="2:13" ht="27.75" customHeight="1" x14ac:dyDescent="0.15">
      <c r="B52" s="1206"/>
      <c r="C52" s="1207"/>
      <c r="D52" s="85"/>
      <c r="E52" s="1210" t="s">
        <v>37</v>
      </c>
      <c r="F52" s="1210"/>
      <c r="G52" s="1210"/>
      <c r="H52" s="1211"/>
      <c r="I52" s="86">
        <v>16786</v>
      </c>
      <c r="J52" s="87">
        <v>17478</v>
      </c>
      <c r="K52" s="87">
        <v>17368</v>
      </c>
      <c r="L52" s="87">
        <v>17105</v>
      </c>
      <c r="M52" s="88">
        <v>17245</v>
      </c>
    </row>
    <row r="53" spans="2:13" ht="27.75" customHeight="1" thickBot="1" x14ac:dyDescent="0.2">
      <c r="B53" s="1217" t="s">
        <v>21</v>
      </c>
      <c r="C53" s="1218"/>
      <c r="D53" s="92"/>
      <c r="E53" s="1219" t="s">
        <v>38</v>
      </c>
      <c r="F53" s="1219"/>
      <c r="G53" s="1219"/>
      <c r="H53" s="1220"/>
      <c r="I53" s="93">
        <v>2237</v>
      </c>
      <c r="J53" s="94">
        <v>2300</v>
      </c>
      <c r="K53" s="94">
        <v>1492</v>
      </c>
      <c r="L53" s="94">
        <v>128</v>
      </c>
      <c r="M53" s="95">
        <v>-258</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556</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556</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557</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558</v>
      </c>
      <c r="I42" s="354"/>
      <c r="J42" s="354"/>
      <c r="K42" s="354"/>
      <c r="L42" s="246"/>
      <c r="M42" s="246"/>
      <c r="N42" s="246"/>
      <c r="O42" s="246"/>
    </row>
    <row r="43" spans="2:17" x14ac:dyDescent="0.15">
      <c r="B43" s="250"/>
      <c r="C43" s="246"/>
      <c r="D43" s="246"/>
      <c r="E43" s="246"/>
      <c r="F43" s="246"/>
      <c r="G43" s="1235"/>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559</v>
      </c>
    </row>
    <row r="50" spans="1:17" x14ac:dyDescent="0.15">
      <c r="B50" s="250"/>
      <c r="C50" s="246"/>
      <c r="D50" s="246"/>
      <c r="E50" s="246"/>
      <c r="F50" s="246"/>
      <c r="G50" s="1244"/>
      <c r="H50" s="1245"/>
      <c r="I50" s="1245"/>
      <c r="J50" s="1246"/>
      <c r="K50" s="356" t="s">
        <v>519</v>
      </c>
      <c r="L50" s="356" t="s">
        <v>520</v>
      </c>
      <c r="M50" s="356" t="s">
        <v>521</v>
      </c>
      <c r="N50" s="356" t="s">
        <v>522</v>
      </c>
      <c r="O50" s="356" t="s">
        <v>523</v>
      </c>
    </row>
    <row r="51" spans="1:17" x14ac:dyDescent="0.15">
      <c r="B51" s="250"/>
      <c r="C51" s="246"/>
      <c r="D51" s="246"/>
      <c r="E51" s="246"/>
      <c r="F51" s="246"/>
      <c r="G51" s="1247" t="s">
        <v>560</v>
      </c>
      <c r="H51" s="1248"/>
      <c r="I51" s="1253" t="s">
        <v>561</v>
      </c>
      <c r="J51" s="1253"/>
      <c r="K51" s="1255"/>
      <c r="L51" s="1255"/>
      <c r="M51" s="1255"/>
      <c r="N51" s="1255"/>
      <c r="O51" s="1255"/>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562</v>
      </c>
      <c r="J53" s="1233"/>
      <c r="K53" s="1256"/>
      <c r="L53" s="1256"/>
      <c r="M53" s="1256"/>
      <c r="N53" s="1256"/>
      <c r="O53" s="1256"/>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563</v>
      </c>
      <c r="H55" s="1228"/>
      <c r="I55" s="1233" t="s">
        <v>561</v>
      </c>
      <c r="J55" s="1233"/>
      <c r="K55" s="1255"/>
      <c r="L55" s="1255"/>
      <c r="M55" s="1255"/>
      <c r="N55" s="1255"/>
      <c r="O55" s="1255"/>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564</v>
      </c>
      <c r="J57" s="1223"/>
      <c r="K57" s="1256"/>
      <c r="L57" s="1256"/>
      <c r="M57" s="1256"/>
      <c r="N57" s="1256"/>
      <c r="O57" s="1256"/>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565</v>
      </c>
      <c r="C63" s="246"/>
      <c r="D63" s="246"/>
      <c r="E63" s="246"/>
      <c r="F63" s="246"/>
      <c r="G63" s="246"/>
      <c r="H63" s="246"/>
      <c r="I63" s="246"/>
      <c r="J63" s="246"/>
      <c r="K63" s="246"/>
      <c r="L63" s="246"/>
      <c r="M63" s="246"/>
      <c r="N63" s="246"/>
      <c r="O63" s="246"/>
    </row>
    <row r="64" spans="1:17" x14ac:dyDescent="0.15">
      <c r="B64" s="250"/>
      <c r="C64" s="246"/>
      <c r="D64" s="246"/>
      <c r="E64" s="246"/>
      <c r="F64" s="246"/>
      <c r="G64" s="353" t="s">
        <v>558</v>
      </c>
      <c r="I64" s="354"/>
      <c r="J64" s="354"/>
      <c r="K64" s="354"/>
      <c r="L64" s="246"/>
      <c r="M64" s="246"/>
      <c r="N64" s="246"/>
      <c r="O64" s="246"/>
    </row>
    <row r="65" spans="2:30" x14ac:dyDescent="0.15">
      <c r="B65" s="250"/>
      <c r="C65" s="246"/>
      <c r="D65" s="246"/>
      <c r="E65" s="246"/>
      <c r="F65" s="246"/>
      <c r="G65" s="1235" t="s">
        <v>566</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567</v>
      </c>
      <c r="I71" s="370"/>
      <c r="J71" s="366"/>
      <c r="K71" s="366"/>
      <c r="L71" s="367"/>
      <c r="M71" s="366"/>
      <c r="N71" s="367"/>
      <c r="O71" s="368"/>
    </row>
    <row r="72" spans="2:30" x14ac:dyDescent="0.15">
      <c r="B72" s="250"/>
      <c r="C72" s="246"/>
      <c r="D72" s="246"/>
      <c r="E72" s="246"/>
      <c r="F72" s="246"/>
      <c r="G72" s="1244"/>
      <c r="H72" s="1245"/>
      <c r="I72" s="1245"/>
      <c r="J72" s="1246"/>
      <c r="K72" s="356" t="s">
        <v>519</v>
      </c>
      <c r="L72" s="356" t="s">
        <v>520</v>
      </c>
      <c r="M72" s="356" t="s">
        <v>521</v>
      </c>
      <c r="N72" s="356" t="s">
        <v>522</v>
      </c>
      <c r="O72" s="356" t="s">
        <v>523</v>
      </c>
    </row>
    <row r="73" spans="2:30" x14ac:dyDescent="0.15">
      <c r="B73" s="250"/>
      <c r="C73" s="246"/>
      <c r="D73" s="246"/>
      <c r="E73" s="246"/>
      <c r="F73" s="246"/>
      <c r="G73" s="1247" t="s">
        <v>560</v>
      </c>
      <c r="H73" s="1248"/>
      <c r="I73" s="1253" t="s">
        <v>561</v>
      </c>
      <c r="J73" s="1253"/>
      <c r="K73" s="1234">
        <v>17.7</v>
      </c>
      <c r="L73" s="1234">
        <v>18</v>
      </c>
      <c r="M73" s="1221">
        <v>11.8</v>
      </c>
      <c r="N73" s="1221">
        <v>0.9</v>
      </c>
      <c r="O73" s="1221"/>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568</v>
      </c>
      <c r="J75" s="1233"/>
      <c r="K75" s="1225">
        <v>5.6</v>
      </c>
      <c r="L75" s="1225">
        <v>4.5999999999999996</v>
      </c>
      <c r="M75" s="1225">
        <v>3.6</v>
      </c>
      <c r="N75" s="1225">
        <v>3.4</v>
      </c>
      <c r="O75" s="1225">
        <v>3.4</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563</v>
      </c>
      <c r="H77" s="1228"/>
      <c r="I77" s="1233" t="s">
        <v>561</v>
      </c>
      <c r="J77" s="1233"/>
      <c r="K77" s="1234">
        <v>58.2</v>
      </c>
      <c r="L77" s="1234">
        <v>50.3</v>
      </c>
      <c r="M77" s="1221">
        <v>45.9</v>
      </c>
      <c r="N77" s="1221">
        <v>33.6</v>
      </c>
      <c r="O77" s="1221">
        <v>35.299999999999997</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568</v>
      </c>
      <c r="J79" s="1223"/>
      <c r="K79" s="1224">
        <v>10.3</v>
      </c>
      <c r="L79" s="1224">
        <v>9.6</v>
      </c>
      <c r="M79" s="1224">
        <v>8.8000000000000007</v>
      </c>
      <c r="N79" s="1224">
        <v>7</v>
      </c>
      <c r="O79" s="1224">
        <v>6.9</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518</v>
      </c>
      <c r="G2" s="113"/>
      <c r="H2" s="114"/>
    </row>
    <row r="3" spans="1:8" x14ac:dyDescent="0.15">
      <c r="A3" s="110" t="s">
        <v>511</v>
      </c>
      <c r="B3" s="115"/>
      <c r="C3" s="116"/>
      <c r="D3" s="117">
        <v>25528</v>
      </c>
      <c r="E3" s="118"/>
      <c r="F3" s="119">
        <v>50880</v>
      </c>
      <c r="G3" s="120"/>
      <c r="H3" s="121"/>
    </row>
    <row r="4" spans="1:8" x14ac:dyDescent="0.15">
      <c r="A4" s="122"/>
      <c r="B4" s="123"/>
      <c r="C4" s="124"/>
      <c r="D4" s="125">
        <v>21168</v>
      </c>
      <c r="E4" s="126"/>
      <c r="F4" s="127">
        <v>26879</v>
      </c>
      <c r="G4" s="128"/>
      <c r="H4" s="129"/>
    </row>
    <row r="5" spans="1:8" x14ac:dyDescent="0.15">
      <c r="A5" s="110" t="s">
        <v>513</v>
      </c>
      <c r="B5" s="115"/>
      <c r="C5" s="116"/>
      <c r="D5" s="117">
        <v>32894</v>
      </c>
      <c r="E5" s="118"/>
      <c r="F5" s="119">
        <v>63956</v>
      </c>
      <c r="G5" s="120"/>
      <c r="H5" s="121"/>
    </row>
    <row r="6" spans="1:8" x14ac:dyDescent="0.15">
      <c r="A6" s="122"/>
      <c r="B6" s="123"/>
      <c r="C6" s="124"/>
      <c r="D6" s="125">
        <v>18829</v>
      </c>
      <c r="E6" s="126"/>
      <c r="F6" s="127">
        <v>29239</v>
      </c>
      <c r="G6" s="128"/>
      <c r="H6" s="129"/>
    </row>
    <row r="7" spans="1:8" x14ac:dyDescent="0.15">
      <c r="A7" s="110" t="s">
        <v>514</v>
      </c>
      <c r="B7" s="115"/>
      <c r="C7" s="116"/>
      <c r="D7" s="117">
        <v>33153</v>
      </c>
      <c r="E7" s="118"/>
      <c r="F7" s="119">
        <v>66255</v>
      </c>
      <c r="G7" s="120"/>
      <c r="H7" s="121"/>
    </row>
    <row r="8" spans="1:8" x14ac:dyDescent="0.15">
      <c r="A8" s="122"/>
      <c r="B8" s="123"/>
      <c r="C8" s="124"/>
      <c r="D8" s="125">
        <v>21118</v>
      </c>
      <c r="E8" s="126"/>
      <c r="F8" s="127">
        <v>31822</v>
      </c>
      <c r="G8" s="128"/>
      <c r="H8" s="129"/>
    </row>
    <row r="9" spans="1:8" x14ac:dyDescent="0.15">
      <c r="A9" s="110" t="s">
        <v>515</v>
      </c>
      <c r="B9" s="115"/>
      <c r="C9" s="116"/>
      <c r="D9" s="117">
        <v>32210</v>
      </c>
      <c r="E9" s="118"/>
      <c r="F9" s="119">
        <v>47278</v>
      </c>
      <c r="G9" s="120"/>
      <c r="H9" s="121"/>
    </row>
    <row r="10" spans="1:8" x14ac:dyDescent="0.15">
      <c r="A10" s="122"/>
      <c r="B10" s="123"/>
      <c r="C10" s="124"/>
      <c r="D10" s="125">
        <v>18906</v>
      </c>
      <c r="E10" s="126"/>
      <c r="F10" s="127">
        <v>24096</v>
      </c>
      <c r="G10" s="128"/>
      <c r="H10" s="129"/>
    </row>
    <row r="11" spans="1:8" x14ac:dyDescent="0.15">
      <c r="A11" s="110" t="s">
        <v>516</v>
      </c>
      <c r="B11" s="115"/>
      <c r="C11" s="116"/>
      <c r="D11" s="117">
        <v>29496</v>
      </c>
      <c r="E11" s="118"/>
      <c r="F11" s="119">
        <v>44504</v>
      </c>
      <c r="G11" s="120"/>
      <c r="H11" s="121"/>
    </row>
    <row r="12" spans="1:8" x14ac:dyDescent="0.15">
      <c r="A12" s="122"/>
      <c r="B12" s="123"/>
      <c r="C12" s="130"/>
      <c r="D12" s="125">
        <v>15455</v>
      </c>
      <c r="E12" s="126"/>
      <c r="F12" s="127">
        <v>25876</v>
      </c>
      <c r="G12" s="128"/>
      <c r="H12" s="129"/>
    </row>
    <row r="13" spans="1:8" x14ac:dyDescent="0.15">
      <c r="A13" s="110"/>
      <c r="B13" s="115"/>
      <c r="C13" s="131"/>
      <c r="D13" s="132">
        <v>30656</v>
      </c>
      <c r="E13" s="133"/>
      <c r="F13" s="134">
        <v>54575</v>
      </c>
      <c r="G13" s="135"/>
      <c r="H13" s="121"/>
    </row>
    <row r="14" spans="1:8" x14ac:dyDescent="0.15">
      <c r="A14" s="122"/>
      <c r="B14" s="123"/>
      <c r="C14" s="124"/>
      <c r="D14" s="125">
        <v>19095</v>
      </c>
      <c r="E14" s="126"/>
      <c r="F14" s="127">
        <v>27582</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5.97</v>
      </c>
      <c r="C19" s="136">
        <f>ROUND(VALUE(SUBSTITUTE(実質収支比率等に係る経年分析!G$48,"▲","-")),2)</f>
        <v>6.22</v>
      </c>
      <c r="D19" s="136">
        <f>ROUND(VALUE(SUBSTITUTE(実質収支比率等に係る経年分析!H$48,"▲","-")),2)</f>
        <v>5.58</v>
      </c>
      <c r="E19" s="136">
        <f>ROUND(VALUE(SUBSTITUTE(実質収支比率等に係る経年分析!I$48,"▲","-")),2)</f>
        <v>5.19</v>
      </c>
      <c r="F19" s="136">
        <f>ROUND(VALUE(SUBSTITUTE(実質収支比率等に係る経年分析!J$48,"▲","-")),2)</f>
        <v>4.67</v>
      </c>
    </row>
    <row r="20" spans="1:11" x14ac:dyDescent="0.15">
      <c r="A20" s="136" t="s">
        <v>43</v>
      </c>
      <c r="B20" s="136">
        <f>ROUND(VALUE(SUBSTITUTE(実質収支比率等に係る経年分析!F$47,"▲","-")),2)</f>
        <v>12.87</v>
      </c>
      <c r="C20" s="136">
        <f>ROUND(VALUE(SUBSTITUTE(実質収支比率等に係る経年分析!G$47,"▲","-")),2)</f>
        <v>13.47</v>
      </c>
      <c r="D20" s="136">
        <f>ROUND(VALUE(SUBSTITUTE(実質収支比率等に係る経年分析!H$47,"▲","-")),2)</f>
        <v>15.33</v>
      </c>
      <c r="E20" s="136">
        <f>ROUND(VALUE(SUBSTITUTE(実質収支比率等に係る経年分析!I$47,"▲","-")),2)</f>
        <v>15.47</v>
      </c>
      <c r="F20" s="136">
        <f>ROUND(VALUE(SUBSTITUTE(実質収支比率等に係る経年分析!J$47,"▲","-")),2)</f>
        <v>15.35</v>
      </c>
    </row>
    <row r="21" spans="1:11" x14ac:dyDescent="0.15">
      <c r="A21" s="136" t="s">
        <v>44</v>
      </c>
      <c r="B21" s="136">
        <f>IF(ISNUMBER(VALUE(SUBSTITUTE(実質収支比率等に係る経年分析!F$49,"▲","-"))),ROUND(VALUE(SUBSTITUTE(実質収支比率等に係る経年分析!F$49,"▲","-")),2),NA())</f>
        <v>0.26</v>
      </c>
      <c r="C21" s="136">
        <f>IF(ISNUMBER(VALUE(SUBSTITUTE(実質収支比率等に係る経年分析!G$49,"▲","-"))),ROUND(VALUE(SUBSTITUTE(実質収支比率等に係る経年分析!G$49,"▲","-")),2),NA())</f>
        <v>1.19</v>
      </c>
      <c r="D21" s="136">
        <f>IF(ISNUMBER(VALUE(SUBSTITUTE(実質収支比率等に係る経年分析!H$49,"▲","-"))),ROUND(VALUE(SUBSTITUTE(実質収支比率等に係る経年分析!H$49,"▲","-")),2),NA())</f>
        <v>1.03</v>
      </c>
      <c r="E21" s="136">
        <f>IF(ISNUMBER(VALUE(SUBSTITUTE(実質収支比率等に係る経年分析!I$49,"▲","-"))),ROUND(VALUE(SUBSTITUTE(実質収支比率等に係る経年分析!I$49,"▲","-")),2),NA())</f>
        <v>0.46</v>
      </c>
      <c r="F21" s="136">
        <f>IF(ISNUMBER(VALUE(SUBSTITUTE(実質収支比率等に係る経年分析!J$49,"▲","-"))),ROUND(VALUE(SUBSTITUTE(実質収支比率等に係る経年分析!J$49,"▲","-")),2),NA())</f>
        <v>-0.65</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土地取得特別会計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旭平和墓園事業特別会計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0.01</v>
      </c>
    </row>
    <row r="31" spans="1:11" x14ac:dyDescent="0.15">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0.02</v>
      </c>
    </row>
    <row r="32" spans="1:11" x14ac:dyDescent="0.15">
      <c r="A32" s="137" t="str">
        <f>IF(連結実質赤字比率に係る赤字・黒字の構成分析!C$38="",NA(),連結実質赤字比率に係る赤字・黒字の構成分析!C$38)</f>
        <v>公共下水道事業特別会計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0.25</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0.16</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0.14000000000000001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0.13</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0.87</v>
      </c>
    </row>
    <row r="33" spans="1:16" x14ac:dyDescent="0.15">
      <c r="A33" s="137" t="str">
        <f>IF(連結実質赤字比率に係る赤字・黒字の構成分析!C$37="",NA(),連結実質赤字比率に係る赤字・黒字の構成分析!C$37)</f>
        <v>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0.92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0.65</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0.69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1.01</v>
      </c>
    </row>
    <row r="34" spans="1:16" x14ac:dyDescent="0.15">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0.09</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0.81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0.6</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1.1399999999999999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1.43</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5.96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6.2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5.56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5.17</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4.6500000000000004</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10.28</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10.67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11.32</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11.04</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10.57</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1995</v>
      </c>
      <c r="E42" s="138"/>
      <c r="F42" s="138"/>
      <c r="G42" s="138">
        <f>'実質公債費比率（分子）の構造'!L$52</f>
        <v>2077</v>
      </c>
      <c r="H42" s="138"/>
      <c r="I42" s="138"/>
      <c r="J42" s="138">
        <f>'実質公債費比率（分子）の構造'!M$52</f>
        <v>2048</v>
      </c>
      <c r="K42" s="138"/>
      <c r="L42" s="138"/>
      <c r="M42" s="138">
        <f>'実質公債費比率（分子）の構造'!N$52</f>
        <v>1817</v>
      </c>
      <c r="N42" s="138"/>
      <c r="O42" s="138"/>
      <c r="P42" s="138">
        <f>'実質公債費比率（分子）の構造'!O$52</f>
        <v>1935</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226</v>
      </c>
      <c r="C45" s="138"/>
      <c r="D45" s="138"/>
      <c r="E45" s="138">
        <f>'実質公債費比率（分子）の構造'!L$49</f>
        <v>177</v>
      </c>
      <c r="F45" s="138"/>
      <c r="G45" s="138"/>
      <c r="H45" s="138">
        <f>'実質公債費比率（分子）の構造'!M$49</f>
        <v>208</v>
      </c>
      <c r="I45" s="138"/>
      <c r="J45" s="138"/>
      <c r="K45" s="138">
        <f>'実質公債費比率（分子）の構造'!N$49</f>
        <v>151</v>
      </c>
      <c r="L45" s="138"/>
      <c r="M45" s="138"/>
      <c r="N45" s="138">
        <f>'実質公債費比率（分子）の構造'!O$49</f>
        <v>125</v>
      </c>
      <c r="O45" s="138"/>
      <c r="P45" s="138"/>
    </row>
    <row r="46" spans="1:16" x14ac:dyDescent="0.15">
      <c r="A46" s="138" t="s">
        <v>55</v>
      </c>
      <c r="B46" s="138">
        <f>'実質公債費比率（分子）の構造'!K$48</f>
        <v>590</v>
      </c>
      <c r="C46" s="138"/>
      <c r="D46" s="138"/>
      <c r="E46" s="138">
        <f>'実質公債費比率（分子）の構造'!L$48</f>
        <v>503</v>
      </c>
      <c r="F46" s="138"/>
      <c r="G46" s="138"/>
      <c r="H46" s="138">
        <f>'実質公債費比率（分子）の構造'!M$48</f>
        <v>462</v>
      </c>
      <c r="I46" s="138"/>
      <c r="J46" s="138"/>
      <c r="K46" s="138">
        <f>'実質公債費比率（分子）の構造'!N$48</f>
        <v>480</v>
      </c>
      <c r="L46" s="138"/>
      <c r="M46" s="138"/>
      <c r="N46" s="138">
        <f>'実質公債費比率（分子）の構造'!O$48</f>
        <v>477</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1811</v>
      </c>
      <c r="C49" s="138"/>
      <c r="D49" s="138"/>
      <c r="E49" s="138">
        <f>'実質公債費比率（分子）の構造'!L$45</f>
        <v>1806</v>
      </c>
      <c r="F49" s="138"/>
      <c r="G49" s="138"/>
      <c r="H49" s="138">
        <f>'実質公債費比率（分子）の構造'!M$45</f>
        <v>1736</v>
      </c>
      <c r="I49" s="138"/>
      <c r="J49" s="138"/>
      <c r="K49" s="138">
        <f>'実質公債費比率（分子）の構造'!N$45</f>
        <v>1770</v>
      </c>
      <c r="L49" s="138"/>
      <c r="M49" s="138"/>
      <c r="N49" s="138">
        <f>'実質公債費比率（分子）の構造'!O$45</f>
        <v>1749</v>
      </c>
      <c r="O49" s="138"/>
      <c r="P49" s="138"/>
    </row>
    <row r="50" spans="1:16" x14ac:dyDescent="0.15">
      <c r="A50" s="138" t="s">
        <v>59</v>
      </c>
      <c r="B50" s="138" t="e">
        <f>NA()</f>
        <v>#N/A</v>
      </c>
      <c r="C50" s="138">
        <f>IF(ISNUMBER('実質公債費比率（分子）の構造'!K$53),'実質公債費比率（分子）の構造'!K$53,NA())</f>
        <v>632</v>
      </c>
      <c r="D50" s="138" t="e">
        <f>NA()</f>
        <v>#N/A</v>
      </c>
      <c r="E50" s="138" t="e">
        <f>NA()</f>
        <v>#N/A</v>
      </c>
      <c r="F50" s="138">
        <f>IF(ISNUMBER('実質公債費比率（分子）の構造'!L$53),'実質公債費比率（分子）の構造'!L$53,NA())</f>
        <v>409</v>
      </c>
      <c r="G50" s="138" t="e">
        <f>NA()</f>
        <v>#N/A</v>
      </c>
      <c r="H50" s="138" t="e">
        <f>NA()</f>
        <v>#N/A</v>
      </c>
      <c r="I50" s="138">
        <f>IF(ISNUMBER('実質公債費比率（分子）の構造'!M$53),'実質公債費比率（分子）の構造'!M$53,NA())</f>
        <v>358</v>
      </c>
      <c r="J50" s="138" t="e">
        <f>NA()</f>
        <v>#N/A</v>
      </c>
      <c r="K50" s="138" t="e">
        <f>NA()</f>
        <v>#N/A</v>
      </c>
      <c r="L50" s="138">
        <f>IF(ISNUMBER('実質公債費比率（分子）の構造'!N$53),'実質公債費比率（分子）の構造'!N$53,NA())</f>
        <v>584</v>
      </c>
      <c r="M50" s="138" t="e">
        <f>NA()</f>
        <v>#N/A</v>
      </c>
      <c r="N50" s="138" t="e">
        <f>NA()</f>
        <v>#N/A</v>
      </c>
      <c r="O50" s="138">
        <f>IF(ISNUMBER('実質公債費比率（分子）の構造'!O$53),'実質公債費比率（分子）の構造'!O$53,NA())</f>
        <v>416</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16786</v>
      </c>
      <c r="E56" s="137"/>
      <c r="F56" s="137"/>
      <c r="G56" s="137">
        <f>'将来負担比率（分子）の構造'!J$52</f>
        <v>17478</v>
      </c>
      <c r="H56" s="137"/>
      <c r="I56" s="137"/>
      <c r="J56" s="137">
        <f>'将来負担比率（分子）の構造'!K$52</f>
        <v>17368</v>
      </c>
      <c r="K56" s="137"/>
      <c r="L56" s="137"/>
      <c r="M56" s="137">
        <f>'将来負担比率（分子）の構造'!L$52</f>
        <v>17105</v>
      </c>
      <c r="N56" s="137"/>
      <c r="O56" s="137"/>
      <c r="P56" s="137">
        <f>'将来負担比率（分子）の構造'!M$52</f>
        <v>17245</v>
      </c>
    </row>
    <row r="57" spans="1:16" x14ac:dyDescent="0.15">
      <c r="A57" s="137" t="s">
        <v>36</v>
      </c>
      <c r="B57" s="137"/>
      <c r="C57" s="137"/>
      <c r="D57" s="137">
        <f>'将来負担比率（分子）の構造'!I$51</f>
        <v>5610</v>
      </c>
      <c r="E57" s="137"/>
      <c r="F57" s="137"/>
      <c r="G57" s="137">
        <f>'将来負担比率（分子）の構造'!J$51</f>
        <v>5556</v>
      </c>
      <c r="H57" s="137"/>
      <c r="I57" s="137"/>
      <c r="J57" s="137">
        <f>'将来負担比率（分子）の構造'!K$51</f>
        <v>5707</v>
      </c>
      <c r="K57" s="137"/>
      <c r="L57" s="137"/>
      <c r="M57" s="137">
        <f>'将来負担比率（分子）の構造'!L$51</f>
        <v>5598</v>
      </c>
      <c r="N57" s="137"/>
      <c r="O57" s="137"/>
      <c r="P57" s="137">
        <f>'将来負担比率（分子）の構造'!M$51</f>
        <v>5734</v>
      </c>
    </row>
    <row r="58" spans="1:16" x14ac:dyDescent="0.15">
      <c r="A58" s="137" t="s">
        <v>35</v>
      </c>
      <c r="B58" s="137"/>
      <c r="C58" s="137"/>
      <c r="D58" s="137">
        <f>'将来負担比率（分子）の構造'!I$50</f>
        <v>4148</v>
      </c>
      <c r="E58" s="137"/>
      <c r="F58" s="137"/>
      <c r="G58" s="137">
        <f>'将来負担比率（分子）の構造'!J$50</f>
        <v>4128</v>
      </c>
      <c r="H58" s="137"/>
      <c r="I58" s="137"/>
      <c r="J58" s="137">
        <f>'将来負担比率（分子）の構造'!K$50</f>
        <v>4421</v>
      </c>
      <c r="K58" s="137"/>
      <c r="L58" s="137"/>
      <c r="M58" s="137">
        <f>'将来負担比率（分子）の構造'!L$50</f>
        <v>4445</v>
      </c>
      <c r="N58" s="137"/>
      <c r="O58" s="137"/>
      <c r="P58" s="137">
        <f>'将来負担比率（分子）の構造'!M$50</f>
        <v>4478</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1271</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2466</v>
      </c>
      <c r="C62" s="137"/>
      <c r="D62" s="137"/>
      <c r="E62" s="137">
        <f>'将来負担比率（分子）の構造'!J$45</f>
        <v>2579</v>
      </c>
      <c r="F62" s="137"/>
      <c r="G62" s="137"/>
      <c r="H62" s="137">
        <f>'将来負担比率（分子）の構造'!K$45</f>
        <v>2852</v>
      </c>
      <c r="I62" s="137"/>
      <c r="J62" s="137"/>
      <c r="K62" s="137">
        <f>'将来負担比率（分子）の構造'!L$45</f>
        <v>2328</v>
      </c>
      <c r="L62" s="137"/>
      <c r="M62" s="137"/>
      <c r="N62" s="137">
        <f>'将来負担比率（分子）の構造'!M$45</f>
        <v>2673</v>
      </c>
      <c r="O62" s="137"/>
      <c r="P62" s="137"/>
    </row>
    <row r="63" spans="1:16" x14ac:dyDescent="0.15">
      <c r="A63" s="137" t="s">
        <v>28</v>
      </c>
      <c r="B63" s="137">
        <f>'将来負担比率（分子）の構造'!I$44</f>
        <v>1102</v>
      </c>
      <c r="C63" s="137"/>
      <c r="D63" s="137"/>
      <c r="E63" s="137">
        <f>'将来負担比率（分子）の構造'!J$44</f>
        <v>2028</v>
      </c>
      <c r="F63" s="137"/>
      <c r="G63" s="137"/>
      <c r="H63" s="137">
        <f>'将来負担比率（分子）の構造'!K$44</f>
        <v>1747</v>
      </c>
      <c r="I63" s="137"/>
      <c r="J63" s="137"/>
      <c r="K63" s="137">
        <f>'将来負担比率（分子）の構造'!L$44</f>
        <v>1137</v>
      </c>
      <c r="L63" s="137"/>
      <c r="M63" s="137"/>
      <c r="N63" s="137">
        <f>'将来負担比率（分子）の構造'!M$44</f>
        <v>937</v>
      </c>
      <c r="O63" s="137"/>
      <c r="P63" s="137"/>
    </row>
    <row r="64" spans="1:16" x14ac:dyDescent="0.15">
      <c r="A64" s="137" t="s">
        <v>27</v>
      </c>
      <c r="B64" s="137">
        <f>'将来負担比率（分子）の構造'!I$43</f>
        <v>6550</v>
      </c>
      <c r="C64" s="137"/>
      <c r="D64" s="137"/>
      <c r="E64" s="137">
        <f>'将来負担比率（分子）の構造'!J$43</f>
        <v>6060</v>
      </c>
      <c r="F64" s="137"/>
      <c r="G64" s="137"/>
      <c r="H64" s="137">
        <f>'将来負担比率（分子）の構造'!K$43</f>
        <v>5770</v>
      </c>
      <c r="I64" s="137"/>
      <c r="J64" s="137"/>
      <c r="K64" s="137">
        <f>'将来負担比率（分子）の構造'!L$43</f>
        <v>5622</v>
      </c>
      <c r="L64" s="137"/>
      <c r="M64" s="137"/>
      <c r="N64" s="137">
        <f>'将来負担比率（分子）の構造'!M$43</f>
        <v>5726</v>
      </c>
      <c r="O64" s="137"/>
      <c r="P64" s="137"/>
    </row>
    <row r="65" spans="1:16" x14ac:dyDescent="0.15">
      <c r="A65" s="137" t="s">
        <v>26</v>
      </c>
      <c r="B65" s="137" t="str">
        <f>'将来負担比率（分子）の構造'!I$42</f>
        <v>-</v>
      </c>
      <c r="C65" s="137"/>
      <c r="D65" s="137"/>
      <c r="E65" s="137">
        <f>'将来負担比率（分子）の構造'!J$42</f>
        <v>1154</v>
      </c>
      <c r="F65" s="137"/>
      <c r="G65" s="137"/>
      <c r="H65" s="137">
        <f>'将来負担比率（分子）の構造'!K$42</f>
        <v>838</v>
      </c>
      <c r="I65" s="137"/>
      <c r="J65" s="137"/>
      <c r="K65" s="137">
        <f>'将来負担比率（分子）の構造'!L$42</f>
        <v>485</v>
      </c>
      <c r="L65" s="137"/>
      <c r="M65" s="137"/>
      <c r="N65" s="137">
        <f>'将来負担比率（分子）の構造'!M$42</f>
        <v>301</v>
      </c>
      <c r="O65" s="137"/>
      <c r="P65" s="137"/>
    </row>
    <row r="66" spans="1:16" x14ac:dyDescent="0.15">
      <c r="A66" s="137" t="s">
        <v>25</v>
      </c>
      <c r="B66" s="137">
        <f>'将来負担比率（分子）の構造'!I$41</f>
        <v>17393</v>
      </c>
      <c r="C66" s="137"/>
      <c r="D66" s="137"/>
      <c r="E66" s="137">
        <f>'将来負担比率（分子）の構造'!J$41</f>
        <v>17641</v>
      </c>
      <c r="F66" s="137"/>
      <c r="G66" s="137"/>
      <c r="H66" s="137">
        <f>'将来負担比率（分子）の構造'!K$41</f>
        <v>17781</v>
      </c>
      <c r="I66" s="137"/>
      <c r="J66" s="137"/>
      <c r="K66" s="137">
        <f>'将来負担比率（分子）の構造'!L$41</f>
        <v>17704</v>
      </c>
      <c r="L66" s="137"/>
      <c r="M66" s="137"/>
      <c r="N66" s="137">
        <f>'将来負担比率（分子）の構造'!M$41</f>
        <v>17562</v>
      </c>
      <c r="O66" s="137"/>
      <c r="P66" s="137"/>
    </row>
    <row r="67" spans="1:16" x14ac:dyDescent="0.15">
      <c r="A67" s="137" t="s">
        <v>63</v>
      </c>
      <c r="B67" s="137" t="e">
        <f>NA()</f>
        <v>#N/A</v>
      </c>
      <c r="C67" s="137">
        <f>IF(ISNUMBER('将来負担比率（分子）の構造'!I$53), IF('将来負担比率（分子）の構造'!I$53 &lt; 0, 0, '将来負担比率（分子）の構造'!I$53), NA())</f>
        <v>2237</v>
      </c>
      <c r="D67" s="137" t="e">
        <f>NA()</f>
        <v>#N/A</v>
      </c>
      <c r="E67" s="137" t="e">
        <f>NA()</f>
        <v>#N/A</v>
      </c>
      <c r="F67" s="137">
        <f>IF(ISNUMBER('将来負担比率（分子）の構造'!J$53), IF('将来負担比率（分子）の構造'!J$53 &lt; 0, 0, '将来負担比率（分子）の構造'!J$53), NA())</f>
        <v>2300</v>
      </c>
      <c r="G67" s="137" t="e">
        <f>NA()</f>
        <v>#N/A</v>
      </c>
      <c r="H67" s="137" t="e">
        <f>NA()</f>
        <v>#N/A</v>
      </c>
      <c r="I67" s="137">
        <f>IF(ISNUMBER('将来負担比率（分子）の構造'!K$53), IF('将来負担比率（分子）の構造'!K$53 &lt; 0, 0, '将来負担比率（分子）の構造'!K$53), NA())</f>
        <v>1492</v>
      </c>
      <c r="J67" s="137" t="e">
        <f>NA()</f>
        <v>#N/A</v>
      </c>
      <c r="K67" s="137" t="e">
        <f>NA()</f>
        <v>#N/A</v>
      </c>
      <c r="L67" s="137">
        <f>IF(ISNUMBER('将来負担比率（分子）の構造'!L$53), IF('将来負担比率（分子）の構造'!L$53 &lt; 0, 0, '将来負担比率（分子）の構造'!L$53), NA())</f>
        <v>128</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209</v>
      </c>
      <c r="C5" s="612"/>
      <c r="D5" s="612"/>
      <c r="E5" s="612"/>
      <c r="F5" s="612"/>
      <c r="G5" s="612"/>
      <c r="H5" s="612"/>
      <c r="I5" s="612"/>
      <c r="J5" s="612"/>
      <c r="K5" s="612"/>
      <c r="L5" s="612"/>
      <c r="M5" s="612"/>
      <c r="N5" s="612"/>
      <c r="O5" s="612"/>
      <c r="P5" s="612"/>
      <c r="Q5" s="613"/>
      <c r="R5" s="614">
        <v>12313689</v>
      </c>
      <c r="S5" s="615"/>
      <c r="T5" s="615"/>
      <c r="U5" s="615"/>
      <c r="V5" s="615"/>
      <c r="W5" s="615"/>
      <c r="X5" s="615"/>
      <c r="Y5" s="616"/>
      <c r="Z5" s="617">
        <v>51.9</v>
      </c>
      <c r="AA5" s="617"/>
      <c r="AB5" s="617"/>
      <c r="AC5" s="617"/>
      <c r="AD5" s="618">
        <v>11263911</v>
      </c>
      <c r="AE5" s="618"/>
      <c r="AF5" s="618"/>
      <c r="AG5" s="618"/>
      <c r="AH5" s="618"/>
      <c r="AI5" s="618"/>
      <c r="AJ5" s="618"/>
      <c r="AK5" s="618"/>
      <c r="AL5" s="619">
        <v>80.7</v>
      </c>
      <c r="AM5" s="620"/>
      <c r="AN5" s="620"/>
      <c r="AO5" s="621"/>
      <c r="AP5" s="611" t="s">
        <v>210</v>
      </c>
      <c r="AQ5" s="612"/>
      <c r="AR5" s="612"/>
      <c r="AS5" s="612"/>
      <c r="AT5" s="612"/>
      <c r="AU5" s="612"/>
      <c r="AV5" s="612"/>
      <c r="AW5" s="612"/>
      <c r="AX5" s="612"/>
      <c r="AY5" s="612"/>
      <c r="AZ5" s="612"/>
      <c r="BA5" s="612"/>
      <c r="BB5" s="612"/>
      <c r="BC5" s="612"/>
      <c r="BD5" s="612"/>
      <c r="BE5" s="612"/>
      <c r="BF5" s="613"/>
      <c r="BG5" s="625">
        <v>11263911</v>
      </c>
      <c r="BH5" s="626"/>
      <c r="BI5" s="626"/>
      <c r="BJ5" s="626"/>
      <c r="BK5" s="626"/>
      <c r="BL5" s="626"/>
      <c r="BM5" s="626"/>
      <c r="BN5" s="627"/>
      <c r="BO5" s="628">
        <v>91.5</v>
      </c>
      <c r="BP5" s="628"/>
      <c r="BQ5" s="628"/>
      <c r="BR5" s="628"/>
      <c r="BS5" s="629" t="s">
        <v>211</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212</v>
      </c>
      <c r="CS5" s="608"/>
      <c r="CT5" s="608"/>
      <c r="CU5" s="608"/>
      <c r="CV5" s="608"/>
      <c r="CW5" s="608"/>
      <c r="CX5" s="608"/>
      <c r="CY5" s="609"/>
      <c r="CZ5" s="607" t="s">
        <v>203</v>
      </c>
      <c r="DA5" s="608"/>
      <c r="DB5" s="608"/>
      <c r="DC5" s="609"/>
      <c r="DD5" s="607" t="s">
        <v>213</v>
      </c>
      <c r="DE5" s="608"/>
      <c r="DF5" s="608"/>
      <c r="DG5" s="608"/>
      <c r="DH5" s="608"/>
      <c r="DI5" s="608"/>
      <c r="DJ5" s="608"/>
      <c r="DK5" s="608"/>
      <c r="DL5" s="608"/>
      <c r="DM5" s="608"/>
      <c r="DN5" s="608"/>
      <c r="DO5" s="608"/>
      <c r="DP5" s="609"/>
      <c r="DQ5" s="607" t="s">
        <v>214</v>
      </c>
      <c r="DR5" s="608"/>
      <c r="DS5" s="608"/>
      <c r="DT5" s="608"/>
      <c r="DU5" s="608"/>
      <c r="DV5" s="608"/>
      <c r="DW5" s="608"/>
      <c r="DX5" s="608"/>
      <c r="DY5" s="608"/>
      <c r="DZ5" s="608"/>
      <c r="EA5" s="608"/>
      <c r="EB5" s="608"/>
      <c r="EC5" s="609"/>
    </row>
    <row r="6" spans="2:143" ht="11.25" customHeight="1" x14ac:dyDescent="0.15">
      <c r="B6" s="622" t="s">
        <v>215</v>
      </c>
      <c r="C6" s="623"/>
      <c r="D6" s="623"/>
      <c r="E6" s="623"/>
      <c r="F6" s="623"/>
      <c r="G6" s="623"/>
      <c r="H6" s="623"/>
      <c r="I6" s="623"/>
      <c r="J6" s="623"/>
      <c r="K6" s="623"/>
      <c r="L6" s="623"/>
      <c r="M6" s="623"/>
      <c r="N6" s="623"/>
      <c r="O6" s="623"/>
      <c r="P6" s="623"/>
      <c r="Q6" s="624"/>
      <c r="R6" s="625">
        <v>172823</v>
      </c>
      <c r="S6" s="626"/>
      <c r="T6" s="626"/>
      <c r="U6" s="626"/>
      <c r="V6" s="626"/>
      <c r="W6" s="626"/>
      <c r="X6" s="626"/>
      <c r="Y6" s="627"/>
      <c r="Z6" s="628">
        <v>0.7</v>
      </c>
      <c r="AA6" s="628"/>
      <c r="AB6" s="628"/>
      <c r="AC6" s="628"/>
      <c r="AD6" s="629">
        <v>172823</v>
      </c>
      <c r="AE6" s="629"/>
      <c r="AF6" s="629"/>
      <c r="AG6" s="629"/>
      <c r="AH6" s="629"/>
      <c r="AI6" s="629"/>
      <c r="AJ6" s="629"/>
      <c r="AK6" s="629"/>
      <c r="AL6" s="630">
        <v>1.2</v>
      </c>
      <c r="AM6" s="631"/>
      <c r="AN6" s="631"/>
      <c r="AO6" s="632"/>
      <c r="AP6" s="622" t="s">
        <v>216</v>
      </c>
      <c r="AQ6" s="623"/>
      <c r="AR6" s="623"/>
      <c r="AS6" s="623"/>
      <c r="AT6" s="623"/>
      <c r="AU6" s="623"/>
      <c r="AV6" s="623"/>
      <c r="AW6" s="623"/>
      <c r="AX6" s="623"/>
      <c r="AY6" s="623"/>
      <c r="AZ6" s="623"/>
      <c r="BA6" s="623"/>
      <c r="BB6" s="623"/>
      <c r="BC6" s="623"/>
      <c r="BD6" s="623"/>
      <c r="BE6" s="623"/>
      <c r="BF6" s="624"/>
      <c r="BG6" s="625">
        <v>11263911</v>
      </c>
      <c r="BH6" s="626"/>
      <c r="BI6" s="626"/>
      <c r="BJ6" s="626"/>
      <c r="BK6" s="626"/>
      <c r="BL6" s="626"/>
      <c r="BM6" s="626"/>
      <c r="BN6" s="627"/>
      <c r="BO6" s="628">
        <v>91.5</v>
      </c>
      <c r="BP6" s="628"/>
      <c r="BQ6" s="628"/>
      <c r="BR6" s="628"/>
      <c r="BS6" s="629" t="s">
        <v>211</v>
      </c>
      <c r="BT6" s="629"/>
      <c r="BU6" s="629"/>
      <c r="BV6" s="629"/>
      <c r="BW6" s="629"/>
      <c r="BX6" s="629"/>
      <c r="BY6" s="629"/>
      <c r="BZ6" s="629"/>
      <c r="CA6" s="629"/>
      <c r="CB6" s="633"/>
      <c r="CD6" s="636" t="s">
        <v>217</v>
      </c>
      <c r="CE6" s="637"/>
      <c r="CF6" s="637"/>
      <c r="CG6" s="637"/>
      <c r="CH6" s="637"/>
      <c r="CI6" s="637"/>
      <c r="CJ6" s="637"/>
      <c r="CK6" s="637"/>
      <c r="CL6" s="637"/>
      <c r="CM6" s="637"/>
      <c r="CN6" s="637"/>
      <c r="CO6" s="637"/>
      <c r="CP6" s="637"/>
      <c r="CQ6" s="638"/>
      <c r="CR6" s="625">
        <v>259241</v>
      </c>
      <c r="CS6" s="626"/>
      <c r="CT6" s="626"/>
      <c r="CU6" s="626"/>
      <c r="CV6" s="626"/>
      <c r="CW6" s="626"/>
      <c r="CX6" s="626"/>
      <c r="CY6" s="627"/>
      <c r="CZ6" s="628">
        <v>1.1000000000000001</v>
      </c>
      <c r="DA6" s="628"/>
      <c r="DB6" s="628"/>
      <c r="DC6" s="628"/>
      <c r="DD6" s="634" t="s">
        <v>211</v>
      </c>
      <c r="DE6" s="626"/>
      <c r="DF6" s="626"/>
      <c r="DG6" s="626"/>
      <c r="DH6" s="626"/>
      <c r="DI6" s="626"/>
      <c r="DJ6" s="626"/>
      <c r="DK6" s="626"/>
      <c r="DL6" s="626"/>
      <c r="DM6" s="626"/>
      <c r="DN6" s="626"/>
      <c r="DO6" s="626"/>
      <c r="DP6" s="627"/>
      <c r="DQ6" s="634">
        <v>259241</v>
      </c>
      <c r="DR6" s="626"/>
      <c r="DS6" s="626"/>
      <c r="DT6" s="626"/>
      <c r="DU6" s="626"/>
      <c r="DV6" s="626"/>
      <c r="DW6" s="626"/>
      <c r="DX6" s="626"/>
      <c r="DY6" s="626"/>
      <c r="DZ6" s="626"/>
      <c r="EA6" s="626"/>
      <c r="EB6" s="626"/>
      <c r="EC6" s="635"/>
    </row>
    <row r="7" spans="2:143" ht="11.25" customHeight="1" x14ac:dyDescent="0.15">
      <c r="B7" s="622" t="s">
        <v>218</v>
      </c>
      <c r="C7" s="623"/>
      <c r="D7" s="623"/>
      <c r="E7" s="623"/>
      <c r="F7" s="623"/>
      <c r="G7" s="623"/>
      <c r="H7" s="623"/>
      <c r="I7" s="623"/>
      <c r="J7" s="623"/>
      <c r="K7" s="623"/>
      <c r="L7" s="623"/>
      <c r="M7" s="623"/>
      <c r="N7" s="623"/>
      <c r="O7" s="623"/>
      <c r="P7" s="623"/>
      <c r="Q7" s="624"/>
      <c r="R7" s="625">
        <v>14953</v>
      </c>
      <c r="S7" s="626"/>
      <c r="T7" s="626"/>
      <c r="U7" s="626"/>
      <c r="V7" s="626"/>
      <c r="W7" s="626"/>
      <c r="X7" s="626"/>
      <c r="Y7" s="627"/>
      <c r="Z7" s="628">
        <v>0.1</v>
      </c>
      <c r="AA7" s="628"/>
      <c r="AB7" s="628"/>
      <c r="AC7" s="628"/>
      <c r="AD7" s="629">
        <v>14953</v>
      </c>
      <c r="AE7" s="629"/>
      <c r="AF7" s="629"/>
      <c r="AG7" s="629"/>
      <c r="AH7" s="629"/>
      <c r="AI7" s="629"/>
      <c r="AJ7" s="629"/>
      <c r="AK7" s="629"/>
      <c r="AL7" s="630">
        <v>0.1</v>
      </c>
      <c r="AM7" s="631"/>
      <c r="AN7" s="631"/>
      <c r="AO7" s="632"/>
      <c r="AP7" s="622" t="s">
        <v>219</v>
      </c>
      <c r="AQ7" s="623"/>
      <c r="AR7" s="623"/>
      <c r="AS7" s="623"/>
      <c r="AT7" s="623"/>
      <c r="AU7" s="623"/>
      <c r="AV7" s="623"/>
      <c r="AW7" s="623"/>
      <c r="AX7" s="623"/>
      <c r="AY7" s="623"/>
      <c r="AZ7" s="623"/>
      <c r="BA7" s="623"/>
      <c r="BB7" s="623"/>
      <c r="BC7" s="623"/>
      <c r="BD7" s="623"/>
      <c r="BE7" s="623"/>
      <c r="BF7" s="624"/>
      <c r="BG7" s="625">
        <v>5968554</v>
      </c>
      <c r="BH7" s="626"/>
      <c r="BI7" s="626"/>
      <c r="BJ7" s="626"/>
      <c r="BK7" s="626"/>
      <c r="BL7" s="626"/>
      <c r="BM7" s="626"/>
      <c r="BN7" s="627"/>
      <c r="BO7" s="628">
        <v>48.5</v>
      </c>
      <c r="BP7" s="628"/>
      <c r="BQ7" s="628"/>
      <c r="BR7" s="628"/>
      <c r="BS7" s="629" t="s">
        <v>211</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3095234</v>
      </c>
      <c r="CS7" s="626"/>
      <c r="CT7" s="626"/>
      <c r="CU7" s="626"/>
      <c r="CV7" s="626"/>
      <c r="CW7" s="626"/>
      <c r="CX7" s="626"/>
      <c r="CY7" s="627"/>
      <c r="CZ7" s="628">
        <v>13.5</v>
      </c>
      <c r="DA7" s="628"/>
      <c r="DB7" s="628"/>
      <c r="DC7" s="628"/>
      <c r="DD7" s="634">
        <v>213512</v>
      </c>
      <c r="DE7" s="626"/>
      <c r="DF7" s="626"/>
      <c r="DG7" s="626"/>
      <c r="DH7" s="626"/>
      <c r="DI7" s="626"/>
      <c r="DJ7" s="626"/>
      <c r="DK7" s="626"/>
      <c r="DL7" s="626"/>
      <c r="DM7" s="626"/>
      <c r="DN7" s="626"/>
      <c r="DO7" s="626"/>
      <c r="DP7" s="627"/>
      <c r="DQ7" s="634">
        <v>2606935</v>
      </c>
      <c r="DR7" s="626"/>
      <c r="DS7" s="626"/>
      <c r="DT7" s="626"/>
      <c r="DU7" s="626"/>
      <c r="DV7" s="626"/>
      <c r="DW7" s="626"/>
      <c r="DX7" s="626"/>
      <c r="DY7" s="626"/>
      <c r="DZ7" s="626"/>
      <c r="EA7" s="626"/>
      <c r="EB7" s="626"/>
      <c r="EC7" s="635"/>
    </row>
    <row r="8" spans="2:143" ht="11.25" customHeight="1" x14ac:dyDescent="0.15">
      <c r="B8" s="622" t="s">
        <v>221</v>
      </c>
      <c r="C8" s="623"/>
      <c r="D8" s="623"/>
      <c r="E8" s="623"/>
      <c r="F8" s="623"/>
      <c r="G8" s="623"/>
      <c r="H8" s="623"/>
      <c r="I8" s="623"/>
      <c r="J8" s="623"/>
      <c r="K8" s="623"/>
      <c r="L8" s="623"/>
      <c r="M8" s="623"/>
      <c r="N8" s="623"/>
      <c r="O8" s="623"/>
      <c r="P8" s="623"/>
      <c r="Q8" s="624"/>
      <c r="R8" s="625">
        <v>70546</v>
      </c>
      <c r="S8" s="626"/>
      <c r="T8" s="626"/>
      <c r="U8" s="626"/>
      <c r="V8" s="626"/>
      <c r="W8" s="626"/>
      <c r="X8" s="626"/>
      <c r="Y8" s="627"/>
      <c r="Z8" s="628">
        <v>0.3</v>
      </c>
      <c r="AA8" s="628"/>
      <c r="AB8" s="628"/>
      <c r="AC8" s="628"/>
      <c r="AD8" s="629">
        <v>70546</v>
      </c>
      <c r="AE8" s="629"/>
      <c r="AF8" s="629"/>
      <c r="AG8" s="629"/>
      <c r="AH8" s="629"/>
      <c r="AI8" s="629"/>
      <c r="AJ8" s="629"/>
      <c r="AK8" s="629"/>
      <c r="AL8" s="630">
        <v>0.5</v>
      </c>
      <c r="AM8" s="631"/>
      <c r="AN8" s="631"/>
      <c r="AO8" s="632"/>
      <c r="AP8" s="622" t="s">
        <v>222</v>
      </c>
      <c r="AQ8" s="623"/>
      <c r="AR8" s="623"/>
      <c r="AS8" s="623"/>
      <c r="AT8" s="623"/>
      <c r="AU8" s="623"/>
      <c r="AV8" s="623"/>
      <c r="AW8" s="623"/>
      <c r="AX8" s="623"/>
      <c r="AY8" s="623"/>
      <c r="AZ8" s="623"/>
      <c r="BA8" s="623"/>
      <c r="BB8" s="623"/>
      <c r="BC8" s="623"/>
      <c r="BD8" s="623"/>
      <c r="BE8" s="623"/>
      <c r="BF8" s="624"/>
      <c r="BG8" s="625">
        <v>144374</v>
      </c>
      <c r="BH8" s="626"/>
      <c r="BI8" s="626"/>
      <c r="BJ8" s="626"/>
      <c r="BK8" s="626"/>
      <c r="BL8" s="626"/>
      <c r="BM8" s="626"/>
      <c r="BN8" s="627"/>
      <c r="BO8" s="628">
        <v>1.2</v>
      </c>
      <c r="BP8" s="628"/>
      <c r="BQ8" s="628"/>
      <c r="BR8" s="628"/>
      <c r="BS8" s="634" t="s">
        <v>112</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9317691</v>
      </c>
      <c r="CS8" s="626"/>
      <c r="CT8" s="626"/>
      <c r="CU8" s="626"/>
      <c r="CV8" s="626"/>
      <c r="CW8" s="626"/>
      <c r="CX8" s="626"/>
      <c r="CY8" s="627"/>
      <c r="CZ8" s="628">
        <v>40.6</v>
      </c>
      <c r="DA8" s="628"/>
      <c r="DB8" s="628"/>
      <c r="DC8" s="628"/>
      <c r="DD8" s="634">
        <v>88940</v>
      </c>
      <c r="DE8" s="626"/>
      <c r="DF8" s="626"/>
      <c r="DG8" s="626"/>
      <c r="DH8" s="626"/>
      <c r="DI8" s="626"/>
      <c r="DJ8" s="626"/>
      <c r="DK8" s="626"/>
      <c r="DL8" s="626"/>
      <c r="DM8" s="626"/>
      <c r="DN8" s="626"/>
      <c r="DO8" s="626"/>
      <c r="DP8" s="627"/>
      <c r="DQ8" s="634">
        <v>5244984</v>
      </c>
      <c r="DR8" s="626"/>
      <c r="DS8" s="626"/>
      <c r="DT8" s="626"/>
      <c r="DU8" s="626"/>
      <c r="DV8" s="626"/>
      <c r="DW8" s="626"/>
      <c r="DX8" s="626"/>
      <c r="DY8" s="626"/>
      <c r="DZ8" s="626"/>
      <c r="EA8" s="626"/>
      <c r="EB8" s="626"/>
      <c r="EC8" s="635"/>
    </row>
    <row r="9" spans="2:143" ht="11.25" customHeight="1" x14ac:dyDescent="0.15">
      <c r="B9" s="622" t="s">
        <v>224</v>
      </c>
      <c r="C9" s="623"/>
      <c r="D9" s="623"/>
      <c r="E9" s="623"/>
      <c r="F9" s="623"/>
      <c r="G9" s="623"/>
      <c r="H9" s="623"/>
      <c r="I9" s="623"/>
      <c r="J9" s="623"/>
      <c r="K9" s="623"/>
      <c r="L9" s="623"/>
      <c r="M9" s="623"/>
      <c r="N9" s="623"/>
      <c r="O9" s="623"/>
      <c r="P9" s="623"/>
      <c r="Q9" s="624"/>
      <c r="R9" s="625">
        <v>36436</v>
      </c>
      <c r="S9" s="626"/>
      <c r="T9" s="626"/>
      <c r="U9" s="626"/>
      <c r="V9" s="626"/>
      <c r="W9" s="626"/>
      <c r="X9" s="626"/>
      <c r="Y9" s="627"/>
      <c r="Z9" s="628">
        <v>0.2</v>
      </c>
      <c r="AA9" s="628"/>
      <c r="AB9" s="628"/>
      <c r="AC9" s="628"/>
      <c r="AD9" s="629">
        <v>36436</v>
      </c>
      <c r="AE9" s="629"/>
      <c r="AF9" s="629"/>
      <c r="AG9" s="629"/>
      <c r="AH9" s="629"/>
      <c r="AI9" s="629"/>
      <c r="AJ9" s="629"/>
      <c r="AK9" s="629"/>
      <c r="AL9" s="630">
        <v>0.3</v>
      </c>
      <c r="AM9" s="631"/>
      <c r="AN9" s="631"/>
      <c r="AO9" s="632"/>
      <c r="AP9" s="622" t="s">
        <v>225</v>
      </c>
      <c r="AQ9" s="623"/>
      <c r="AR9" s="623"/>
      <c r="AS9" s="623"/>
      <c r="AT9" s="623"/>
      <c r="AU9" s="623"/>
      <c r="AV9" s="623"/>
      <c r="AW9" s="623"/>
      <c r="AX9" s="623"/>
      <c r="AY9" s="623"/>
      <c r="AZ9" s="623"/>
      <c r="BA9" s="623"/>
      <c r="BB9" s="623"/>
      <c r="BC9" s="623"/>
      <c r="BD9" s="623"/>
      <c r="BE9" s="623"/>
      <c r="BF9" s="624"/>
      <c r="BG9" s="625">
        <v>5256210</v>
      </c>
      <c r="BH9" s="626"/>
      <c r="BI9" s="626"/>
      <c r="BJ9" s="626"/>
      <c r="BK9" s="626"/>
      <c r="BL9" s="626"/>
      <c r="BM9" s="626"/>
      <c r="BN9" s="627"/>
      <c r="BO9" s="628">
        <v>42.7</v>
      </c>
      <c r="BP9" s="628"/>
      <c r="BQ9" s="628"/>
      <c r="BR9" s="628"/>
      <c r="BS9" s="634" t="s">
        <v>112</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1940347</v>
      </c>
      <c r="CS9" s="626"/>
      <c r="CT9" s="626"/>
      <c r="CU9" s="626"/>
      <c r="CV9" s="626"/>
      <c r="CW9" s="626"/>
      <c r="CX9" s="626"/>
      <c r="CY9" s="627"/>
      <c r="CZ9" s="628">
        <v>8.5</v>
      </c>
      <c r="DA9" s="628"/>
      <c r="DB9" s="628"/>
      <c r="DC9" s="628"/>
      <c r="DD9" s="634">
        <v>40211</v>
      </c>
      <c r="DE9" s="626"/>
      <c r="DF9" s="626"/>
      <c r="DG9" s="626"/>
      <c r="DH9" s="626"/>
      <c r="DI9" s="626"/>
      <c r="DJ9" s="626"/>
      <c r="DK9" s="626"/>
      <c r="DL9" s="626"/>
      <c r="DM9" s="626"/>
      <c r="DN9" s="626"/>
      <c r="DO9" s="626"/>
      <c r="DP9" s="627"/>
      <c r="DQ9" s="634">
        <v>1873324</v>
      </c>
      <c r="DR9" s="626"/>
      <c r="DS9" s="626"/>
      <c r="DT9" s="626"/>
      <c r="DU9" s="626"/>
      <c r="DV9" s="626"/>
      <c r="DW9" s="626"/>
      <c r="DX9" s="626"/>
      <c r="DY9" s="626"/>
      <c r="DZ9" s="626"/>
      <c r="EA9" s="626"/>
      <c r="EB9" s="626"/>
      <c r="EC9" s="635"/>
    </row>
    <row r="10" spans="2:143" ht="11.25" customHeight="1" x14ac:dyDescent="0.15">
      <c r="B10" s="622" t="s">
        <v>227</v>
      </c>
      <c r="C10" s="623"/>
      <c r="D10" s="623"/>
      <c r="E10" s="623"/>
      <c r="F10" s="623"/>
      <c r="G10" s="623"/>
      <c r="H10" s="623"/>
      <c r="I10" s="623"/>
      <c r="J10" s="623"/>
      <c r="K10" s="623"/>
      <c r="L10" s="623"/>
      <c r="M10" s="623"/>
      <c r="N10" s="623"/>
      <c r="O10" s="623"/>
      <c r="P10" s="623"/>
      <c r="Q10" s="624"/>
      <c r="R10" s="625">
        <v>1343846</v>
      </c>
      <c r="S10" s="626"/>
      <c r="T10" s="626"/>
      <c r="U10" s="626"/>
      <c r="V10" s="626"/>
      <c r="W10" s="626"/>
      <c r="X10" s="626"/>
      <c r="Y10" s="627"/>
      <c r="Z10" s="628">
        <v>5.7</v>
      </c>
      <c r="AA10" s="628"/>
      <c r="AB10" s="628"/>
      <c r="AC10" s="628"/>
      <c r="AD10" s="629">
        <v>1343846</v>
      </c>
      <c r="AE10" s="629"/>
      <c r="AF10" s="629"/>
      <c r="AG10" s="629"/>
      <c r="AH10" s="629"/>
      <c r="AI10" s="629"/>
      <c r="AJ10" s="629"/>
      <c r="AK10" s="629"/>
      <c r="AL10" s="630">
        <v>9.6</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191636</v>
      </c>
      <c r="BH10" s="626"/>
      <c r="BI10" s="626"/>
      <c r="BJ10" s="626"/>
      <c r="BK10" s="626"/>
      <c r="BL10" s="626"/>
      <c r="BM10" s="626"/>
      <c r="BN10" s="627"/>
      <c r="BO10" s="628">
        <v>1.6</v>
      </c>
      <c r="BP10" s="628"/>
      <c r="BQ10" s="628"/>
      <c r="BR10" s="628"/>
      <c r="BS10" s="634" t="s">
        <v>112</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v>88469</v>
      </c>
      <c r="CS10" s="626"/>
      <c r="CT10" s="626"/>
      <c r="CU10" s="626"/>
      <c r="CV10" s="626"/>
      <c r="CW10" s="626"/>
      <c r="CX10" s="626"/>
      <c r="CY10" s="627"/>
      <c r="CZ10" s="628">
        <v>0.4</v>
      </c>
      <c r="DA10" s="628"/>
      <c r="DB10" s="628"/>
      <c r="DC10" s="628"/>
      <c r="DD10" s="634">
        <v>3532</v>
      </c>
      <c r="DE10" s="626"/>
      <c r="DF10" s="626"/>
      <c r="DG10" s="626"/>
      <c r="DH10" s="626"/>
      <c r="DI10" s="626"/>
      <c r="DJ10" s="626"/>
      <c r="DK10" s="626"/>
      <c r="DL10" s="626"/>
      <c r="DM10" s="626"/>
      <c r="DN10" s="626"/>
      <c r="DO10" s="626"/>
      <c r="DP10" s="627"/>
      <c r="DQ10" s="634">
        <v>88405</v>
      </c>
      <c r="DR10" s="626"/>
      <c r="DS10" s="626"/>
      <c r="DT10" s="626"/>
      <c r="DU10" s="626"/>
      <c r="DV10" s="626"/>
      <c r="DW10" s="626"/>
      <c r="DX10" s="626"/>
      <c r="DY10" s="626"/>
      <c r="DZ10" s="626"/>
      <c r="EA10" s="626"/>
      <c r="EB10" s="626"/>
      <c r="EC10" s="635"/>
    </row>
    <row r="11" spans="2:143" ht="11.25" customHeight="1" x14ac:dyDescent="0.15">
      <c r="B11" s="622" t="s">
        <v>230</v>
      </c>
      <c r="C11" s="623"/>
      <c r="D11" s="623"/>
      <c r="E11" s="623"/>
      <c r="F11" s="623"/>
      <c r="G11" s="623"/>
      <c r="H11" s="623"/>
      <c r="I11" s="623"/>
      <c r="J11" s="623"/>
      <c r="K11" s="623"/>
      <c r="L11" s="623"/>
      <c r="M11" s="623"/>
      <c r="N11" s="623"/>
      <c r="O11" s="623"/>
      <c r="P11" s="623"/>
      <c r="Q11" s="624"/>
      <c r="R11" s="625">
        <v>19165</v>
      </c>
      <c r="S11" s="626"/>
      <c r="T11" s="626"/>
      <c r="U11" s="626"/>
      <c r="V11" s="626"/>
      <c r="W11" s="626"/>
      <c r="X11" s="626"/>
      <c r="Y11" s="627"/>
      <c r="Z11" s="628">
        <v>0.1</v>
      </c>
      <c r="AA11" s="628"/>
      <c r="AB11" s="628"/>
      <c r="AC11" s="628"/>
      <c r="AD11" s="629">
        <v>19165</v>
      </c>
      <c r="AE11" s="629"/>
      <c r="AF11" s="629"/>
      <c r="AG11" s="629"/>
      <c r="AH11" s="629"/>
      <c r="AI11" s="629"/>
      <c r="AJ11" s="629"/>
      <c r="AK11" s="629"/>
      <c r="AL11" s="630">
        <v>0.1</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376334</v>
      </c>
      <c r="BH11" s="626"/>
      <c r="BI11" s="626"/>
      <c r="BJ11" s="626"/>
      <c r="BK11" s="626"/>
      <c r="BL11" s="626"/>
      <c r="BM11" s="626"/>
      <c r="BN11" s="627"/>
      <c r="BO11" s="628">
        <v>3.1</v>
      </c>
      <c r="BP11" s="628"/>
      <c r="BQ11" s="628"/>
      <c r="BR11" s="628"/>
      <c r="BS11" s="634" t="s">
        <v>112</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112131</v>
      </c>
      <c r="CS11" s="626"/>
      <c r="CT11" s="626"/>
      <c r="CU11" s="626"/>
      <c r="CV11" s="626"/>
      <c r="CW11" s="626"/>
      <c r="CX11" s="626"/>
      <c r="CY11" s="627"/>
      <c r="CZ11" s="628">
        <v>0.5</v>
      </c>
      <c r="DA11" s="628"/>
      <c r="DB11" s="628"/>
      <c r="DC11" s="628"/>
      <c r="DD11" s="634">
        <v>34192</v>
      </c>
      <c r="DE11" s="626"/>
      <c r="DF11" s="626"/>
      <c r="DG11" s="626"/>
      <c r="DH11" s="626"/>
      <c r="DI11" s="626"/>
      <c r="DJ11" s="626"/>
      <c r="DK11" s="626"/>
      <c r="DL11" s="626"/>
      <c r="DM11" s="626"/>
      <c r="DN11" s="626"/>
      <c r="DO11" s="626"/>
      <c r="DP11" s="627"/>
      <c r="DQ11" s="634">
        <v>95148</v>
      </c>
      <c r="DR11" s="626"/>
      <c r="DS11" s="626"/>
      <c r="DT11" s="626"/>
      <c r="DU11" s="626"/>
      <c r="DV11" s="626"/>
      <c r="DW11" s="626"/>
      <c r="DX11" s="626"/>
      <c r="DY11" s="626"/>
      <c r="DZ11" s="626"/>
      <c r="EA11" s="626"/>
      <c r="EB11" s="626"/>
      <c r="EC11" s="635"/>
    </row>
    <row r="12" spans="2:143" ht="11.25" customHeight="1" x14ac:dyDescent="0.15">
      <c r="B12" s="622" t="s">
        <v>233</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4701674</v>
      </c>
      <c r="BH12" s="626"/>
      <c r="BI12" s="626"/>
      <c r="BJ12" s="626"/>
      <c r="BK12" s="626"/>
      <c r="BL12" s="626"/>
      <c r="BM12" s="626"/>
      <c r="BN12" s="627"/>
      <c r="BO12" s="628">
        <v>38.200000000000003</v>
      </c>
      <c r="BP12" s="628"/>
      <c r="BQ12" s="628"/>
      <c r="BR12" s="628"/>
      <c r="BS12" s="634" t="s">
        <v>112</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256257</v>
      </c>
      <c r="CS12" s="626"/>
      <c r="CT12" s="626"/>
      <c r="CU12" s="626"/>
      <c r="CV12" s="626"/>
      <c r="CW12" s="626"/>
      <c r="CX12" s="626"/>
      <c r="CY12" s="627"/>
      <c r="CZ12" s="628">
        <v>1.1000000000000001</v>
      </c>
      <c r="DA12" s="628"/>
      <c r="DB12" s="628"/>
      <c r="DC12" s="628"/>
      <c r="DD12" s="634" t="s">
        <v>112</v>
      </c>
      <c r="DE12" s="626"/>
      <c r="DF12" s="626"/>
      <c r="DG12" s="626"/>
      <c r="DH12" s="626"/>
      <c r="DI12" s="626"/>
      <c r="DJ12" s="626"/>
      <c r="DK12" s="626"/>
      <c r="DL12" s="626"/>
      <c r="DM12" s="626"/>
      <c r="DN12" s="626"/>
      <c r="DO12" s="626"/>
      <c r="DP12" s="627"/>
      <c r="DQ12" s="634">
        <v>255042</v>
      </c>
      <c r="DR12" s="626"/>
      <c r="DS12" s="626"/>
      <c r="DT12" s="626"/>
      <c r="DU12" s="626"/>
      <c r="DV12" s="626"/>
      <c r="DW12" s="626"/>
      <c r="DX12" s="626"/>
      <c r="DY12" s="626"/>
      <c r="DZ12" s="626"/>
      <c r="EA12" s="626"/>
      <c r="EB12" s="626"/>
      <c r="EC12" s="635"/>
    </row>
    <row r="13" spans="2:143" ht="11.25" customHeight="1" x14ac:dyDescent="0.15">
      <c r="B13" s="622" t="s">
        <v>236</v>
      </c>
      <c r="C13" s="623"/>
      <c r="D13" s="623"/>
      <c r="E13" s="623"/>
      <c r="F13" s="623"/>
      <c r="G13" s="623"/>
      <c r="H13" s="623"/>
      <c r="I13" s="623"/>
      <c r="J13" s="623"/>
      <c r="K13" s="623"/>
      <c r="L13" s="623"/>
      <c r="M13" s="623"/>
      <c r="N13" s="623"/>
      <c r="O13" s="623"/>
      <c r="P13" s="623"/>
      <c r="Q13" s="624"/>
      <c r="R13" s="625">
        <v>74044</v>
      </c>
      <c r="S13" s="626"/>
      <c r="T13" s="626"/>
      <c r="U13" s="626"/>
      <c r="V13" s="626"/>
      <c r="W13" s="626"/>
      <c r="X13" s="626"/>
      <c r="Y13" s="627"/>
      <c r="Z13" s="628">
        <v>0.3</v>
      </c>
      <c r="AA13" s="628"/>
      <c r="AB13" s="628"/>
      <c r="AC13" s="628"/>
      <c r="AD13" s="629">
        <v>74044</v>
      </c>
      <c r="AE13" s="629"/>
      <c r="AF13" s="629"/>
      <c r="AG13" s="629"/>
      <c r="AH13" s="629"/>
      <c r="AI13" s="629"/>
      <c r="AJ13" s="629"/>
      <c r="AK13" s="629"/>
      <c r="AL13" s="630">
        <v>0.5</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4689849</v>
      </c>
      <c r="BH13" s="626"/>
      <c r="BI13" s="626"/>
      <c r="BJ13" s="626"/>
      <c r="BK13" s="626"/>
      <c r="BL13" s="626"/>
      <c r="BM13" s="626"/>
      <c r="BN13" s="627"/>
      <c r="BO13" s="628">
        <v>38.1</v>
      </c>
      <c r="BP13" s="628"/>
      <c r="BQ13" s="628"/>
      <c r="BR13" s="628"/>
      <c r="BS13" s="634" t="s">
        <v>112</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2830621</v>
      </c>
      <c r="CS13" s="626"/>
      <c r="CT13" s="626"/>
      <c r="CU13" s="626"/>
      <c r="CV13" s="626"/>
      <c r="CW13" s="626"/>
      <c r="CX13" s="626"/>
      <c r="CY13" s="627"/>
      <c r="CZ13" s="628">
        <v>12.3</v>
      </c>
      <c r="DA13" s="628"/>
      <c r="DB13" s="628"/>
      <c r="DC13" s="628"/>
      <c r="DD13" s="634">
        <v>1575775</v>
      </c>
      <c r="DE13" s="626"/>
      <c r="DF13" s="626"/>
      <c r="DG13" s="626"/>
      <c r="DH13" s="626"/>
      <c r="DI13" s="626"/>
      <c r="DJ13" s="626"/>
      <c r="DK13" s="626"/>
      <c r="DL13" s="626"/>
      <c r="DM13" s="626"/>
      <c r="DN13" s="626"/>
      <c r="DO13" s="626"/>
      <c r="DP13" s="627"/>
      <c r="DQ13" s="634">
        <v>1822842</v>
      </c>
      <c r="DR13" s="626"/>
      <c r="DS13" s="626"/>
      <c r="DT13" s="626"/>
      <c r="DU13" s="626"/>
      <c r="DV13" s="626"/>
      <c r="DW13" s="626"/>
      <c r="DX13" s="626"/>
      <c r="DY13" s="626"/>
      <c r="DZ13" s="626"/>
      <c r="EA13" s="626"/>
      <c r="EB13" s="626"/>
      <c r="EC13" s="635"/>
    </row>
    <row r="14" spans="2:143" ht="11.25" customHeight="1" x14ac:dyDescent="0.15">
      <c r="B14" s="622" t="s">
        <v>239</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124884</v>
      </c>
      <c r="BH14" s="626"/>
      <c r="BI14" s="626"/>
      <c r="BJ14" s="626"/>
      <c r="BK14" s="626"/>
      <c r="BL14" s="626"/>
      <c r="BM14" s="626"/>
      <c r="BN14" s="627"/>
      <c r="BO14" s="628">
        <v>1</v>
      </c>
      <c r="BP14" s="628"/>
      <c r="BQ14" s="628"/>
      <c r="BR14" s="628"/>
      <c r="BS14" s="634" t="s">
        <v>112</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826484</v>
      </c>
      <c r="CS14" s="626"/>
      <c r="CT14" s="626"/>
      <c r="CU14" s="626"/>
      <c r="CV14" s="626"/>
      <c r="CW14" s="626"/>
      <c r="CX14" s="626"/>
      <c r="CY14" s="627"/>
      <c r="CZ14" s="628">
        <v>3.6</v>
      </c>
      <c r="DA14" s="628"/>
      <c r="DB14" s="628"/>
      <c r="DC14" s="628"/>
      <c r="DD14" s="634">
        <v>62448</v>
      </c>
      <c r="DE14" s="626"/>
      <c r="DF14" s="626"/>
      <c r="DG14" s="626"/>
      <c r="DH14" s="626"/>
      <c r="DI14" s="626"/>
      <c r="DJ14" s="626"/>
      <c r="DK14" s="626"/>
      <c r="DL14" s="626"/>
      <c r="DM14" s="626"/>
      <c r="DN14" s="626"/>
      <c r="DO14" s="626"/>
      <c r="DP14" s="627"/>
      <c r="DQ14" s="634">
        <v>780210</v>
      </c>
      <c r="DR14" s="626"/>
      <c r="DS14" s="626"/>
      <c r="DT14" s="626"/>
      <c r="DU14" s="626"/>
      <c r="DV14" s="626"/>
      <c r="DW14" s="626"/>
      <c r="DX14" s="626"/>
      <c r="DY14" s="626"/>
      <c r="DZ14" s="626"/>
      <c r="EA14" s="626"/>
      <c r="EB14" s="626"/>
      <c r="EC14" s="635"/>
    </row>
    <row r="15" spans="2:143" ht="11.25" customHeight="1" x14ac:dyDescent="0.15">
      <c r="B15" s="622" t="s">
        <v>242</v>
      </c>
      <c r="C15" s="623"/>
      <c r="D15" s="623"/>
      <c r="E15" s="623"/>
      <c r="F15" s="623"/>
      <c r="G15" s="623"/>
      <c r="H15" s="623"/>
      <c r="I15" s="623"/>
      <c r="J15" s="623"/>
      <c r="K15" s="623"/>
      <c r="L15" s="623"/>
      <c r="M15" s="623"/>
      <c r="N15" s="623"/>
      <c r="O15" s="623"/>
      <c r="P15" s="623"/>
      <c r="Q15" s="624"/>
      <c r="R15" s="625">
        <v>69978</v>
      </c>
      <c r="S15" s="626"/>
      <c r="T15" s="626"/>
      <c r="U15" s="626"/>
      <c r="V15" s="626"/>
      <c r="W15" s="626"/>
      <c r="X15" s="626"/>
      <c r="Y15" s="627"/>
      <c r="Z15" s="628">
        <v>0.3</v>
      </c>
      <c r="AA15" s="628"/>
      <c r="AB15" s="628"/>
      <c r="AC15" s="628"/>
      <c r="AD15" s="629">
        <v>69978</v>
      </c>
      <c r="AE15" s="629"/>
      <c r="AF15" s="629"/>
      <c r="AG15" s="629"/>
      <c r="AH15" s="629"/>
      <c r="AI15" s="629"/>
      <c r="AJ15" s="629"/>
      <c r="AK15" s="629"/>
      <c r="AL15" s="630">
        <v>0.5</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468799</v>
      </c>
      <c r="BH15" s="626"/>
      <c r="BI15" s="626"/>
      <c r="BJ15" s="626"/>
      <c r="BK15" s="626"/>
      <c r="BL15" s="626"/>
      <c r="BM15" s="626"/>
      <c r="BN15" s="627"/>
      <c r="BO15" s="628">
        <v>3.8</v>
      </c>
      <c r="BP15" s="628"/>
      <c r="BQ15" s="628"/>
      <c r="BR15" s="628"/>
      <c r="BS15" s="634" t="s">
        <v>112</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2468553</v>
      </c>
      <c r="CS15" s="626"/>
      <c r="CT15" s="626"/>
      <c r="CU15" s="626"/>
      <c r="CV15" s="626"/>
      <c r="CW15" s="626"/>
      <c r="CX15" s="626"/>
      <c r="CY15" s="627"/>
      <c r="CZ15" s="628">
        <v>10.8</v>
      </c>
      <c r="DA15" s="628"/>
      <c r="DB15" s="628"/>
      <c r="DC15" s="628"/>
      <c r="DD15" s="634">
        <v>430560</v>
      </c>
      <c r="DE15" s="626"/>
      <c r="DF15" s="626"/>
      <c r="DG15" s="626"/>
      <c r="DH15" s="626"/>
      <c r="DI15" s="626"/>
      <c r="DJ15" s="626"/>
      <c r="DK15" s="626"/>
      <c r="DL15" s="626"/>
      <c r="DM15" s="626"/>
      <c r="DN15" s="626"/>
      <c r="DO15" s="626"/>
      <c r="DP15" s="627"/>
      <c r="DQ15" s="634">
        <v>1721791</v>
      </c>
      <c r="DR15" s="626"/>
      <c r="DS15" s="626"/>
      <c r="DT15" s="626"/>
      <c r="DU15" s="626"/>
      <c r="DV15" s="626"/>
      <c r="DW15" s="626"/>
      <c r="DX15" s="626"/>
      <c r="DY15" s="626"/>
      <c r="DZ15" s="626"/>
      <c r="EA15" s="626"/>
      <c r="EB15" s="626"/>
      <c r="EC15" s="635"/>
    </row>
    <row r="16" spans="2:143" ht="11.25" customHeight="1" x14ac:dyDescent="0.15">
      <c r="B16" s="622" t="s">
        <v>245</v>
      </c>
      <c r="C16" s="623"/>
      <c r="D16" s="623"/>
      <c r="E16" s="623"/>
      <c r="F16" s="623"/>
      <c r="G16" s="623"/>
      <c r="H16" s="623"/>
      <c r="I16" s="623"/>
      <c r="J16" s="623"/>
      <c r="K16" s="623"/>
      <c r="L16" s="623"/>
      <c r="M16" s="623"/>
      <c r="N16" s="623"/>
      <c r="O16" s="623"/>
      <c r="P16" s="623"/>
      <c r="Q16" s="624"/>
      <c r="R16" s="625">
        <v>916792</v>
      </c>
      <c r="S16" s="626"/>
      <c r="T16" s="626"/>
      <c r="U16" s="626"/>
      <c r="V16" s="626"/>
      <c r="W16" s="626"/>
      <c r="X16" s="626"/>
      <c r="Y16" s="627"/>
      <c r="Z16" s="628">
        <v>3.9</v>
      </c>
      <c r="AA16" s="628"/>
      <c r="AB16" s="628"/>
      <c r="AC16" s="628"/>
      <c r="AD16" s="629">
        <v>733180</v>
      </c>
      <c r="AE16" s="629"/>
      <c r="AF16" s="629"/>
      <c r="AG16" s="629"/>
      <c r="AH16" s="629"/>
      <c r="AI16" s="629"/>
      <c r="AJ16" s="629"/>
      <c r="AK16" s="629"/>
      <c r="AL16" s="630">
        <v>5.3</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t="s">
        <v>112</v>
      </c>
      <c r="CS16" s="626"/>
      <c r="CT16" s="626"/>
      <c r="CU16" s="626"/>
      <c r="CV16" s="626"/>
      <c r="CW16" s="626"/>
      <c r="CX16" s="626"/>
      <c r="CY16" s="627"/>
      <c r="CZ16" s="628" t="s">
        <v>112</v>
      </c>
      <c r="DA16" s="628"/>
      <c r="DB16" s="628"/>
      <c r="DC16" s="628"/>
      <c r="DD16" s="634" t="s">
        <v>112</v>
      </c>
      <c r="DE16" s="626"/>
      <c r="DF16" s="626"/>
      <c r="DG16" s="626"/>
      <c r="DH16" s="626"/>
      <c r="DI16" s="626"/>
      <c r="DJ16" s="626"/>
      <c r="DK16" s="626"/>
      <c r="DL16" s="626"/>
      <c r="DM16" s="626"/>
      <c r="DN16" s="626"/>
      <c r="DO16" s="626"/>
      <c r="DP16" s="627"/>
      <c r="DQ16" s="634" t="s">
        <v>112</v>
      </c>
      <c r="DR16" s="626"/>
      <c r="DS16" s="626"/>
      <c r="DT16" s="626"/>
      <c r="DU16" s="626"/>
      <c r="DV16" s="626"/>
      <c r="DW16" s="626"/>
      <c r="DX16" s="626"/>
      <c r="DY16" s="626"/>
      <c r="DZ16" s="626"/>
      <c r="EA16" s="626"/>
      <c r="EB16" s="626"/>
      <c r="EC16" s="635"/>
    </row>
    <row r="17" spans="2:133" ht="11.25" customHeight="1" x14ac:dyDescent="0.15">
      <c r="B17" s="622" t="s">
        <v>248</v>
      </c>
      <c r="C17" s="623"/>
      <c r="D17" s="623"/>
      <c r="E17" s="623"/>
      <c r="F17" s="623"/>
      <c r="G17" s="623"/>
      <c r="H17" s="623"/>
      <c r="I17" s="623"/>
      <c r="J17" s="623"/>
      <c r="K17" s="623"/>
      <c r="L17" s="623"/>
      <c r="M17" s="623"/>
      <c r="N17" s="623"/>
      <c r="O17" s="623"/>
      <c r="P17" s="623"/>
      <c r="Q17" s="624"/>
      <c r="R17" s="625">
        <v>733180</v>
      </c>
      <c r="S17" s="626"/>
      <c r="T17" s="626"/>
      <c r="U17" s="626"/>
      <c r="V17" s="626"/>
      <c r="W17" s="626"/>
      <c r="X17" s="626"/>
      <c r="Y17" s="627"/>
      <c r="Z17" s="628">
        <v>3.1</v>
      </c>
      <c r="AA17" s="628"/>
      <c r="AB17" s="628"/>
      <c r="AC17" s="628"/>
      <c r="AD17" s="629">
        <v>733180</v>
      </c>
      <c r="AE17" s="629"/>
      <c r="AF17" s="629"/>
      <c r="AG17" s="629"/>
      <c r="AH17" s="629"/>
      <c r="AI17" s="629"/>
      <c r="AJ17" s="629"/>
      <c r="AK17" s="629"/>
      <c r="AL17" s="630">
        <v>5.3</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1749022</v>
      </c>
      <c r="CS17" s="626"/>
      <c r="CT17" s="626"/>
      <c r="CU17" s="626"/>
      <c r="CV17" s="626"/>
      <c r="CW17" s="626"/>
      <c r="CX17" s="626"/>
      <c r="CY17" s="627"/>
      <c r="CZ17" s="628">
        <v>7.6</v>
      </c>
      <c r="DA17" s="628"/>
      <c r="DB17" s="628"/>
      <c r="DC17" s="628"/>
      <c r="DD17" s="634" t="s">
        <v>112</v>
      </c>
      <c r="DE17" s="626"/>
      <c r="DF17" s="626"/>
      <c r="DG17" s="626"/>
      <c r="DH17" s="626"/>
      <c r="DI17" s="626"/>
      <c r="DJ17" s="626"/>
      <c r="DK17" s="626"/>
      <c r="DL17" s="626"/>
      <c r="DM17" s="626"/>
      <c r="DN17" s="626"/>
      <c r="DO17" s="626"/>
      <c r="DP17" s="627"/>
      <c r="DQ17" s="634">
        <v>1746874</v>
      </c>
      <c r="DR17" s="626"/>
      <c r="DS17" s="626"/>
      <c r="DT17" s="626"/>
      <c r="DU17" s="626"/>
      <c r="DV17" s="626"/>
      <c r="DW17" s="626"/>
      <c r="DX17" s="626"/>
      <c r="DY17" s="626"/>
      <c r="DZ17" s="626"/>
      <c r="EA17" s="626"/>
      <c r="EB17" s="626"/>
      <c r="EC17" s="635"/>
    </row>
    <row r="18" spans="2:133" ht="11.25" customHeight="1" x14ac:dyDescent="0.15">
      <c r="B18" s="622" t="s">
        <v>251</v>
      </c>
      <c r="C18" s="623"/>
      <c r="D18" s="623"/>
      <c r="E18" s="623"/>
      <c r="F18" s="623"/>
      <c r="G18" s="623"/>
      <c r="H18" s="623"/>
      <c r="I18" s="623"/>
      <c r="J18" s="623"/>
      <c r="K18" s="623"/>
      <c r="L18" s="623"/>
      <c r="M18" s="623"/>
      <c r="N18" s="623"/>
      <c r="O18" s="623"/>
      <c r="P18" s="623"/>
      <c r="Q18" s="624"/>
      <c r="R18" s="625">
        <v>183612</v>
      </c>
      <c r="S18" s="626"/>
      <c r="T18" s="626"/>
      <c r="U18" s="626"/>
      <c r="V18" s="626"/>
      <c r="W18" s="626"/>
      <c r="X18" s="626"/>
      <c r="Y18" s="627"/>
      <c r="Z18" s="628">
        <v>0.8</v>
      </c>
      <c r="AA18" s="628"/>
      <c r="AB18" s="628"/>
      <c r="AC18" s="628"/>
      <c r="AD18" s="629" t="s">
        <v>112</v>
      </c>
      <c r="AE18" s="629"/>
      <c r="AF18" s="629"/>
      <c r="AG18" s="629"/>
      <c r="AH18" s="629"/>
      <c r="AI18" s="629"/>
      <c r="AJ18" s="629"/>
      <c r="AK18" s="629"/>
      <c r="AL18" s="630" t="s">
        <v>112</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x14ac:dyDescent="0.15">
      <c r="B19" s="622" t="s">
        <v>254</v>
      </c>
      <c r="C19" s="623"/>
      <c r="D19" s="623"/>
      <c r="E19" s="623"/>
      <c r="F19" s="623"/>
      <c r="G19" s="623"/>
      <c r="H19" s="623"/>
      <c r="I19" s="623"/>
      <c r="J19" s="623"/>
      <c r="K19" s="623"/>
      <c r="L19" s="623"/>
      <c r="M19" s="623"/>
      <c r="N19" s="623"/>
      <c r="O19" s="623"/>
      <c r="P19" s="623"/>
      <c r="Q19" s="624"/>
      <c r="R19" s="625" t="s">
        <v>112</v>
      </c>
      <c r="S19" s="626"/>
      <c r="T19" s="626"/>
      <c r="U19" s="626"/>
      <c r="V19" s="626"/>
      <c r="W19" s="626"/>
      <c r="X19" s="626"/>
      <c r="Y19" s="627"/>
      <c r="Z19" s="628" t="s">
        <v>112</v>
      </c>
      <c r="AA19" s="628"/>
      <c r="AB19" s="628"/>
      <c r="AC19" s="628"/>
      <c r="AD19" s="629" t="s">
        <v>112</v>
      </c>
      <c r="AE19" s="629"/>
      <c r="AF19" s="629"/>
      <c r="AG19" s="629"/>
      <c r="AH19" s="629"/>
      <c r="AI19" s="629"/>
      <c r="AJ19" s="629"/>
      <c r="AK19" s="629"/>
      <c r="AL19" s="630" t="s">
        <v>112</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v>1049778</v>
      </c>
      <c r="BH19" s="626"/>
      <c r="BI19" s="626"/>
      <c r="BJ19" s="626"/>
      <c r="BK19" s="626"/>
      <c r="BL19" s="626"/>
      <c r="BM19" s="626"/>
      <c r="BN19" s="627"/>
      <c r="BO19" s="628">
        <v>8.5</v>
      </c>
      <c r="BP19" s="628"/>
      <c r="BQ19" s="628"/>
      <c r="BR19" s="628"/>
      <c r="BS19" s="634" t="s">
        <v>112</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x14ac:dyDescent="0.15">
      <c r="B20" s="622" t="s">
        <v>257</v>
      </c>
      <c r="C20" s="623"/>
      <c r="D20" s="623"/>
      <c r="E20" s="623"/>
      <c r="F20" s="623"/>
      <c r="G20" s="623"/>
      <c r="H20" s="623"/>
      <c r="I20" s="623"/>
      <c r="J20" s="623"/>
      <c r="K20" s="623"/>
      <c r="L20" s="623"/>
      <c r="M20" s="623"/>
      <c r="N20" s="623"/>
      <c r="O20" s="623"/>
      <c r="P20" s="623"/>
      <c r="Q20" s="624"/>
      <c r="R20" s="625">
        <v>15032272</v>
      </c>
      <c r="S20" s="626"/>
      <c r="T20" s="626"/>
      <c r="U20" s="626"/>
      <c r="V20" s="626"/>
      <c r="W20" s="626"/>
      <c r="X20" s="626"/>
      <c r="Y20" s="627"/>
      <c r="Z20" s="628">
        <v>63.4</v>
      </c>
      <c r="AA20" s="628"/>
      <c r="AB20" s="628"/>
      <c r="AC20" s="628"/>
      <c r="AD20" s="629">
        <v>13798882</v>
      </c>
      <c r="AE20" s="629"/>
      <c r="AF20" s="629"/>
      <c r="AG20" s="629"/>
      <c r="AH20" s="629"/>
      <c r="AI20" s="629"/>
      <c r="AJ20" s="629"/>
      <c r="AK20" s="629"/>
      <c r="AL20" s="630">
        <v>98.9</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v>1049778</v>
      </c>
      <c r="BH20" s="626"/>
      <c r="BI20" s="626"/>
      <c r="BJ20" s="626"/>
      <c r="BK20" s="626"/>
      <c r="BL20" s="626"/>
      <c r="BM20" s="626"/>
      <c r="BN20" s="627"/>
      <c r="BO20" s="628">
        <v>8.5</v>
      </c>
      <c r="BP20" s="628"/>
      <c r="BQ20" s="628"/>
      <c r="BR20" s="628"/>
      <c r="BS20" s="634" t="s">
        <v>112</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22944050</v>
      </c>
      <c r="CS20" s="626"/>
      <c r="CT20" s="626"/>
      <c r="CU20" s="626"/>
      <c r="CV20" s="626"/>
      <c r="CW20" s="626"/>
      <c r="CX20" s="626"/>
      <c r="CY20" s="627"/>
      <c r="CZ20" s="628">
        <v>100</v>
      </c>
      <c r="DA20" s="628"/>
      <c r="DB20" s="628"/>
      <c r="DC20" s="628"/>
      <c r="DD20" s="634">
        <v>2449170</v>
      </c>
      <c r="DE20" s="626"/>
      <c r="DF20" s="626"/>
      <c r="DG20" s="626"/>
      <c r="DH20" s="626"/>
      <c r="DI20" s="626"/>
      <c r="DJ20" s="626"/>
      <c r="DK20" s="626"/>
      <c r="DL20" s="626"/>
      <c r="DM20" s="626"/>
      <c r="DN20" s="626"/>
      <c r="DO20" s="626"/>
      <c r="DP20" s="627"/>
      <c r="DQ20" s="634">
        <v>16494796</v>
      </c>
      <c r="DR20" s="626"/>
      <c r="DS20" s="626"/>
      <c r="DT20" s="626"/>
      <c r="DU20" s="626"/>
      <c r="DV20" s="626"/>
      <c r="DW20" s="626"/>
      <c r="DX20" s="626"/>
      <c r="DY20" s="626"/>
      <c r="DZ20" s="626"/>
      <c r="EA20" s="626"/>
      <c r="EB20" s="626"/>
      <c r="EC20" s="635"/>
    </row>
    <row r="21" spans="2:133" ht="11.25" customHeight="1" x14ac:dyDescent="0.15">
      <c r="B21" s="622" t="s">
        <v>260</v>
      </c>
      <c r="C21" s="623"/>
      <c r="D21" s="623"/>
      <c r="E21" s="623"/>
      <c r="F21" s="623"/>
      <c r="G21" s="623"/>
      <c r="H21" s="623"/>
      <c r="I21" s="623"/>
      <c r="J21" s="623"/>
      <c r="K21" s="623"/>
      <c r="L21" s="623"/>
      <c r="M21" s="623"/>
      <c r="N21" s="623"/>
      <c r="O21" s="623"/>
      <c r="P21" s="623"/>
      <c r="Q21" s="624"/>
      <c r="R21" s="625">
        <v>13451</v>
      </c>
      <c r="S21" s="626"/>
      <c r="T21" s="626"/>
      <c r="U21" s="626"/>
      <c r="V21" s="626"/>
      <c r="W21" s="626"/>
      <c r="X21" s="626"/>
      <c r="Y21" s="627"/>
      <c r="Z21" s="628">
        <v>0.1</v>
      </c>
      <c r="AA21" s="628"/>
      <c r="AB21" s="628"/>
      <c r="AC21" s="628"/>
      <c r="AD21" s="629">
        <v>13451</v>
      </c>
      <c r="AE21" s="629"/>
      <c r="AF21" s="629"/>
      <c r="AG21" s="629"/>
      <c r="AH21" s="629"/>
      <c r="AI21" s="629"/>
      <c r="AJ21" s="629"/>
      <c r="AK21" s="629"/>
      <c r="AL21" s="630">
        <v>0.1</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t="s">
        <v>112</v>
      </c>
      <c r="BH21" s="626"/>
      <c r="BI21" s="626"/>
      <c r="BJ21" s="626"/>
      <c r="BK21" s="626"/>
      <c r="BL21" s="626"/>
      <c r="BM21" s="626"/>
      <c r="BN21" s="627"/>
      <c r="BO21" s="628" t="s">
        <v>112</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262</v>
      </c>
      <c r="C22" s="623"/>
      <c r="D22" s="623"/>
      <c r="E22" s="623"/>
      <c r="F22" s="623"/>
      <c r="G22" s="623"/>
      <c r="H22" s="623"/>
      <c r="I22" s="623"/>
      <c r="J22" s="623"/>
      <c r="K22" s="623"/>
      <c r="L22" s="623"/>
      <c r="M22" s="623"/>
      <c r="N22" s="623"/>
      <c r="O22" s="623"/>
      <c r="P22" s="623"/>
      <c r="Q22" s="624"/>
      <c r="R22" s="625">
        <v>75068</v>
      </c>
      <c r="S22" s="626"/>
      <c r="T22" s="626"/>
      <c r="U22" s="626"/>
      <c r="V22" s="626"/>
      <c r="W22" s="626"/>
      <c r="X22" s="626"/>
      <c r="Y22" s="627"/>
      <c r="Z22" s="628">
        <v>0.3</v>
      </c>
      <c r="AA22" s="628"/>
      <c r="AB22" s="628"/>
      <c r="AC22" s="628"/>
      <c r="AD22" s="629" t="s">
        <v>112</v>
      </c>
      <c r="AE22" s="629"/>
      <c r="AF22" s="629"/>
      <c r="AG22" s="629"/>
      <c r="AH22" s="629"/>
      <c r="AI22" s="629"/>
      <c r="AJ22" s="629"/>
      <c r="AK22" s="629"/>
      <c r="AL22" s="630" t="s">
        <v>112</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265</v>
      </c>
      <c r="C23" s="623"/>
      <c r="D23" s="623"/>
      <c r="E23" s="623"/>
      <c r="F23" s="623"/>
      <c r="G23" s="623"/>
      <c r="H23" s="623"/>
      <c r="I23" s="623"/>
      <c r="J23" s="623"/>
      <c r="K23" s="623"/>
      <c r="L23" s="623"/>
      <c r="M23" s="623"/>
      <c r="N23" s="623"/>
      <c r="O23" s="623"/>
      <c r="P23" s="623"/>
      <c r="Q23" s="624"/>
      <c r="R23" s="625">
        <v>449920</v>
      </c>
      <c r="S23" s="626"/>
      <c r="T23" s="626"/>
      <c r="U23" s="626"/>
      <c r="V23" s="626"/>
      <c r="W23" s="626"/>
      <c r="X23" s="626"/>
      <c r="Y23" s="627"/>
      <c r="Z23" s="628">
        <v>1.9</v>
      </c>
      <c r="AA23" s="628"/>
      <c r="AB23" s="628"/>
      <c r="AC23" s="628"/>
      <c r="AD23" s="629">
        <v>53935</v>
      </c>
      <c r="AE23" s="629"/>
      <c r="AF23" s="629"/>
      <c r="AG23" s="629"/>
      <c r="AH23" s="629"/>
      <c r="AI23" s="629"/>
      <c r="AJ23" s="629"/>
      <c r="AK23" s="629"/>
      <c r="AL23" s="630">
        <v>0.4</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v>1049778</v>
      </c>
      <c r="BH23" s="626"/>
      <c r="BI23" s="626"/>
      <c r="BJ23" s="626"/>
      <c r="BK23" s="626"/>
      <c r="BL23" s="626"/>
      <c r="BM23" s="626"/>
      <c r="BN23" s="627"/>
      <c r="BO23" s="628">
        <v>8.5</v>
      </c>
      <c r="BP23" s="628"/>
      <c r="BQ23" s="628"/>
      <c r="BR23" s="628"/>
      <c r="BS23" s="634" t="s">
        <v>112</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x14ac:dyDescent="0.15">
      <c r="B24" s="622" t="s">
        <v>272</v>
      </c>
      <c r="C24" s="623"/>
      <c r="D24" s="623"/>
      <c r="E24" s="623"/>
      <c r="F24" s="623"/>
      <c r="G24" s="623"/>
      <c r="H24" s="623"/>
      <c r="I24" s="623"/>
      <c r="J24" s="623"/>
      <c r="K24" s="623"/>
      <c r="L24" s="623"/>
      <c r="M24" s="623"/>
      <c r="N24" s="623"/>
      <c r="O24" s="623"/>
      <c r="P24" s="623"/>
      <c r="Q24" s="624"/>
      <c r="R24" s="625">
        <v>53335</v>
      </c>
      <c r="S24" s="626"/>
      <c r="T24" s="626"/>
      <c r="U24" s="626"/>
      <c r="V24" s="626"/>
      <c r="W24" s="626"/>
      <c r="X24" s="626"/>
      <c r="Y24" s="627"/>
      <c r="Z24" s="628">
        <v>0.2</v>
      </c>
      <c r="AA24" s="628"/>
      <c r="AB24" s="628"/>
      <c r="AC24" s="628"/>
      <c r="AD24" s="629" t="s">
        <v>112</v>
      </c>
      <c r="AE24" s="629"/>
      <c r="AF24" s="629"/>
      <c r="AG24" s="629"/>
      <c r="AH24" s="629"/>
      <c r="AI24" s="629"/>
      <c r="AJ24" s="629"/>
      <c r="AK24" s="629"/>
      <c r="AL24" s="630" t="s">
        <v>112</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11092630</v>
      </c>
      <c r="CS24" s="615"/>
      <c r="CT24" s="615"/>
      <c r="CU24" s="615"/>
      <c r="CV24" s="615"/>
      <c r="CW24" s="615"/>
      <c r="CX24" s="615"/>
      <c r="CY24" s="616"/>
      <c r="CZ24" s="652">
        <v>48.3</v>
      </c>
      <c r="DA24" s="653"/>
      <c r="DB24" s="653"/>
      <c r="DC24" s="654"/>
      <c r="DD24" s="651">
        <v>7456134</v>
      </c>
      <c r="DE24" s="615"/>
      <c r="DF24" s="615"/>
      <c r="DG24" s="615"/>
      <c r="DH24" s="615"/>
      <c r="DI24" s="615"/>
      <c r="DJ24" s="615"/>
      <c r="DK24" s="616"/>
      <c r="DL24" s="651">
        <v>7434582</v>
      </c>
      <c r="DM24" s="615"/>
      <c r="DN24" s="615"/>
      <c r="DO24" s="615"/>
      <c r="DP24" s="615"/>
      <c r="DQ24" s="615"/>
      <c r="DR24" s="615"/>
      <c r="DS24" s="615"/>
      <c r="DT24" s="615"/>
      <c r="DU24" s="615"/>
      <c r="DV24" s="616"/>
      <c r="DW24" s="619">
        <v>51.1</v>
      </c>
      <c r="DX24" s="620"/>
      <c r="DY24" s="620"/>
      <c r="DZ24" s="620"/>
      <c r="EA24" s="620"/>
      <c r="EB24" s="620"/>
      <c r="EC24" s="621"/>
    </row>
    <row r="25" spans="2:133" ht="11.25" customHeight="1" x14ac:dyDescent="0.15">
      <c r="B25" s="622" t="s">
        <v>275</v>
      </c>
      <c r="C25" s="623"/>
      <c r="D25" s="623"/>
      <c r="E25" s="623"/>
      <c r="F25" s="623"/>
      <c r="G25" s="623"/>
      <c r="H25" s="623"/>
      <c r="I25" s="623"/>
      <c r="J25" s="623"/>
      <c r="K25" s="623"/>
      <c r="L25" s="623"/>
      <c r="M25" s="623"/>
      <c r="N25" s="623"/>
      <c r="O25" s="623"/>
      <c r="P25" s="623"/>
      <c r="Q25" s="624"/>
      <c r="R25" s="625">
        <v>2986590</v>
      </c>
      <c r="S25" s="626"/>
      <c r="T25" s="626"/>
      <c r="U25" s="626"/>
      <c r="V25" s="626"/>
      <c r="W25" s="626"/>
      <c r="X25" s="626"/>
      <c r="Y25" s="627"/>
      <c r="Z25" s="628">
        <v>12.6</v>
      </c>
      <c r="AA25" s="628"/>
      <c r="AB25" s="628"/>
      <c r="AC25" s="628"/>
      <c r="AD25" s="629" t="s">
        <v>112</v>
      </c>
      <c r="AE25" s="629"/>
      <c r="AF25" s="629"/>
      <c r="AG25" s="629"/>
      <c r="AH25" s="629"/>
      <c r="AI25" s="629"/>
      <c r="AJ25" s="629"/>
      <c r="AK25" s="629"/>
      <c r="AL25" s="630" t="s">
        <v>112</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4534345</v>
      </c>
      <c r="CS25" s="657"/>
      <c r="CT25" s="657"/>
      <c r="CU25" s="657"/>
      <c r="CV25" s="657"/>
      <c r="CW25" s="657"/>
      <c r="CX25" s="657"/>
      <c r="CY25" s="658"/>
      <c r="CZ25" s="659">
        <v>19.8</v>
      </c>
      <c r="DA25" s="660"/>
      <c r="DB25" s="660"/>
      <c r="DC25" s="661"/>
      <c r="DD25" s="634">
        <v>4014921</v>
      </c>
      <c r="DE25" s="657"/>
      <c r="DF25" s="657"/>
      <c r="DG25" s="657"/>
      <c r="DH25" s="657"/>
      <c r="DI25" s="657"/>
      <c r="DJ25" s="657"/>
      <c r="DK25" s="658"/>
      <c r="DL25" s="634">
        <v>4001537</v>
      </c>
      <c r="DM25" s="657"/>
      <c r="DN25" s="657"/>
      <c r="DO25" s="657"/>
      <c r="DP25" s="657"/>
      <c r="DQ25" s="657"/>
      <c r="DR25" s="657"/>
      <c r="DS25" s="657"/>
      <c r="DT25" s="657"/>
      <c r="DU25" s="657"/>
      <c r="DV25" s="658"/>
      <c r="DW25" s="630">
        <v>27.5</v>
      </c>
      <c r="DX25" s="655"/>
      <c r="DY25" s="655"/>
      <c r="DZ25" s="655"/>
      <c r="EA25" s="655"/>
      <c r="EB25" s="655"/>
      <c r="EC25" s="656"/>
    </row>
    <row r="26" spans="2:133" ht="11.25" customHeight="1" x14ac:dyDescent="0.15">
      <c r="B26" s="662" t="s">
        <v>278</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3051429</v>
      </c>
      <c r="CS26" s="626"/>
      <c r="CT26" s="626"/>
      <c r="CU26" s="626"/>
      <c r="CV26" s="626"/>
      <c r="CW26" s="626"/>
      <c r="CX26" s="626"/>
      <c r="CY26" s="627"/>
      <c r="CZ26" s="659">
        <v>13.3</v>
      </c>
      <c r="DA26" s="660"/>
      <c r="DB26" s="660"/>
      <c r="DC26" s="661"/>
      <c r="DD26" s="634">
        <v>2570011</v>
      </c>
      <c r="DE26" s="626"/>
      <c r="DF26" s="626"/>
      <c r="DG26" s="626"/>
      <c r="DH26" s="626"/>
      <c r="DI26" s="626"/>
      <c r="DJ26" s="626"/>
      <c r="DK26" s="627"/>
      <c r="DL26" s="634" t="s">
        <v>211</v>
      </c>
      <c r="DM26" s="626"/>
      <c r="DN26" s="626"/>
      <c r="DO26" s="626"/>
      <c r="DP26" s="626"/>
      <c r="DQ26" s="626"/>
      <c r="DR26" s="626"/>
      <c r="DS26" s="626"/>
      <c r="DT26" s="626"/>
      <c r="DU26" s="626"/>
      <c r="DV26" s="627"/>
      <c r="DW26" s="630" t="s">
        <v>211</v>
      </c>
      <c r="DX26" s="655"/>
      <c r="DY26" s="655"/>
      <c r="DZ26" s="655"/>
      <c r="EA26" s="655"/>
      <c r="EB26" s="655"/>
      <c r="EC26" s="656"/>
    </row>
    <row r="27" spans="2:133" ht="11.25" customHeight="1" x14ac:dyDescent="0.15">
      <c r="B27" s="622" t="s">
        <v>281</v>
      </c>
      <c r="C27" s="623"/>
      <c r="D27" s="623"/>
      <c r="E27" s="623"/>
      <c r="F27" s="623"/>
      <c r="G27" s="623"/>
      <c r="H27" s="623"/>
      <c r="I27" s="623"/>
      <c r="J27" s="623"/>
      <c r="K27" s="623"/>
      <c r="L27" s="623"/>
      <c r="M27" s="623"/>
      <c r="N27" s="623"/>
      <c r="O27" s="623"/>
      <c r="P27" s="623"/>
      <c r="Q27" s="624"/>
      <c r="R27" s="625">
        <v>1310112</v>
      </c>
      <c r="S27" s="626"/>
      <c r="T27" s="626"/>
      <c r="U27" s="626"/>
      <c r="V27" s="626"/>
      <c r="W27" s="626"/>
      <c r="X27" s="626"/>
      <c r="Y27" s="627"/>
      <c r="Z27" s="628">
        <v>5.5</v>
      </c>
      <c r="AA27" s="628"/>
      <c r="AB27" s="628"/>
      <c r="AC27" s="628"/>
      <c r="AD27" s="629" t="s">
        <v>112</v>
      </c>
      <c r="AE27" s="629"/>
      <c r="AF27" s="629"/>
      <c r="AG27" s="629"/>
      <c r="AH27" s="629"/>
      <c r="AI27" s="629"/>
      <c r="AJ27" s="629"/>
      <c r="AK27" s="629"/>
      <c r="AL27" s="630" t="s">
        <v>112</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12313689</v>
      </c>
      <c r="BH27" s="626"/>
      <c r="BI27" s="626"/>
      <c r="BJ27" s="626"/>
      <c r="BK27" s="626"/>
      <c r="BL27" s="626"/>
      <c r="BM27" s="626"/>
      <c r="BN27" s="627"/>
      <c r="BO27" s="628">
        <v>100</v>
      </c>
      <c r="BP27" s="628"/>
      <c r="BQ27" s="628"/>
      <c r="BR27" s="628"/>
      <c r="BS27" s="634" t="s">
        <v>112</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4809263</v>
      </c>
      <c r="CS27" s="657"/>
      <c r="CT27" s="657"/>
      <c r="CU27" s="657"/>
      <c r="CV27" s="657"/>
      <c r="CW27" s="657"/>
      <c r="CX27" s="657"/>
      <c r="CY27" s="658"/>
      <c r="CZ27" s="659">
        <v>21</v>
      </c>
      <c r="DA27" s="660"/>
      <c r="DB27" s="660"/>
      <c r="DC27" s="661"/>
      <c r="DD27" s="634">
        <v>1694339</v>
      </c>
      <c r="DE27" s="657"/>
      <c r="DF27" s="657"/>
      <c r="DG27" s="657"/>
      <c r="DH27" s="657"/>
      <c r="DI27" s="657"/>
      <c r="DJ27" s="657"/>
      <c r="DK27" s="658"/>
      <c r="DL27" s="634">
        <v>1686401</v>
      </c>
      <c r="DM27" s="657"/>
      <c r="DN27" s="657"/>
      <c r="DO27" s="657"/>
      <c r="DP27" s="657"/>
      <c r="DQ27" s="657"/>
      <c r="DR27" s="657"/>
      <c r="DS27" s="657"/>
      <c r="DT27" s="657"/>
      <c r="DU27" s="657"/>
      <c r="DV27" s="658"/>
      <c r="DW27" s="630">
        <v>11.6</v>
      </c>
      <c r="DX27" s="655"/>
      <c r="DY27" s="655"/>
      <c r="DZ27" s="655"/>
      <c r="EA27" s="655"/>
      <c r="EB27" s="655"/>
      <c r="EC27" s="656"/>
    </row>
    <row r="28" spans="2:133" ht="11.25" customHeight="1" x14ac:dyDescent="0.15">
      <c r="B28" s="622" t="s">
        <v>284</v>
      </c>
      <c r="C28" s="623"/>
      <c r="D28" s="623"/>
      <c r="E28" s="623"/>
      <c r="F28" s="623"/>
      <c r="G28" s="623"/>
      <c r="H28" s="623"/>
      <c r="I28" s="623"/>
      <c r="J28" s="623"/>
      <c r="K28" s="623"/>
      <c r="L28" s="623"/>
      <c r="M28" s="623"/>
      <c r="N28" s="623"/>
      <c r="O28" s="623"/>
      <c r="P28" s="623"/>
      <c r="Q28" s="624"/>
      <c r="R28" s="625">
        <v>75763</v>
      </c>
      <c r="S28" s="626"/>
      <c r="T28" s="626"/>
      <c r="U28" s="626"/>
      <c r="V28" s="626"/>
      <c r="W28" s="626"/>
      <c r="X28" s="626"/>
      <c r="Y28" s="627"/>
      <c r="Z28" s="628">
        <v>0.3</v>
      </c>
      <c r="AA28" s="628"/>
      <c r="AB28" s="628"/>
      <c r="AC28" s="628"/>
      <c r="AD28" s="629">
        <v>27398</v>
      </c>
      <c r="AE28" s="629"/>
      <c r="AF28" s="629"/>
      <c r="AG28" s="629"/>
      <c r="AH28" s="629"/>
      <c r="AI28" s="629"/>
      <c r="AJ28" s="629"/>
      <c r="AK28" s="629"/>
      <c r="AL28" s="630">
        <v>0.2</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1749022</v>
      </c>
      <c r="CS28" s="626"/>
      <c r="CT28" s="626"/>
      <c r="CU28" s="626"/>
      <c r="CV28" s="626"/>
      <c r="CW28" s="626"/>
      <c r="CX28" s="626"/>
      <c r="CY28" s="627"/>
      <c r="CZ28" s="659">
        <v>7.6</v>
      </c>
      <c r="DA28" s="660"/>
      <c r="DB28" s="660"/>
      <c r="DC28" s="661"/>
      <c r="DD28" s="634">
        <v>1746874</v>
      </c>
      <c r="DE28" s="626"/>
      <c r="DF28" s="626"/>
      <c r="DG28" s="626"/>
      <c r="DH28" s="626"/>
      <c r="DI28" s="626"/>
      <c r="DJ28" s="626"/>
      <c r="DK28" s="627"/>
      <c r="DL28" s="634">
        <v>1746644</v>
      </c>
      <c r="DM28" s="626"/>
      <c r="DN28" s="626"/>
      <c r="DO28" s="626"/>
      <c r="DP28" s="626"/>
      <c r="DQ28" s="626"/>
      <c r="DR28" s="626"/>
      <c r="DS28" s="626"/>
      <c r="DT28" s="626"/>
      <c r="DU28" s="626"/>
      <c r="DV28" s="627"/>
      <c r="DW28" s="630">
        <v>12</v>
      </c>
      <c r="DX28" s="655"/>
      <c r="DY28" s="655"/>
      <c r="DZ28" s="655"/>
      <c r="EA28" s="655"/>
      <c r="EB28" s="655"/>
      <c r="EC28" s="656"/>
    </row>
    <row r="29" spans="2:133" ht="11.25" customHeight="1" x14ac:dyDescent="0.15">
      <c r="B29" s="622" t="s">
        <v>286</v>
      </c>
      <c r="C29" s="623"/>
      <c r="D29" s="623"/>
      <c r="E29" s="623"/>
      <c r="F29" s="623"/>
      <c r="G29" s="623"/>
      <c r="H29" s="623"/>
      <c r="I29" s="623"/>
      <c r="J29" s="623"/>
      <c r="K29" s="623"/>
      <c r="L29" s="623"/>
      <c r="M29" s="623"/>
      <c r="N29" s="623"/>
      <c r="O29" s="623"/>
      <c r="P29" s="623"/>
      <c r="Q29" s="624"/>
      <c r="R29" s="625">
        <v>3843</v>
      </c>
      <c r="S29" s="626"/>
      <c r="T29" s="626"/>
      <c r="U29" s="626"/>
      <c r="V29" s="626"/>
      <c r="W29" s="626"/>
      <c r="X29" s="626"/>
      <c r="Y29" s="627"/>
      <c r="Z29" s="628">
        <v>0</v>
      </c>
      <c r="AA29" s="628"/>
      <c r="AB29" s="628"/>
      <c r="AC29" s="628"/>
      <c r="AD29" s="629" t="s">
        <v>112</v>
      </c>
      <c r="AE29" s="629"/>
      <c r="AF29" s="629"/>
      <c r="AG29" s="629"/>
      <c r="AH29" s="629"/>
      <c r="AI29" s="629"/>
      <c r="AJ29" s="629"/>
      <c r="AK29" s="629"/>
      <c r="AL29" s="630" t="s">
        <v>112</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58</v>
      </c>
      <c r="CG29" s="640"/>
      <c r="CH29" s="640"/>
      <c r="CI29" s="640"/>
      <c r="CJ29" s="640"/>
      <c r="CK29" s="640"/>
      <c r="CL29" s="640"/>
      <c r="CM29" s="640"/>
      <c r="CN29" s="640"/>
      <c r="CO29" s="640"/>
      <c r="CP29" s="640"/>
      <c r="CQ29" s="641"/>
      <c r="CR29" s="625">
        <v>1749022</v>
      </c>
      <c r="CS29" s="657"/>
      <c r="CT29" s="657"/>
      <c r="CU29" s="657"/>
      <c r="CV29" s="657"/>
      <c r="CW29" s="657"/>
      <c r="CX29" s="657"/>
      <c r="CY29" s="658"/>
      <c r="CZ29" s="659">
        <v>7.6</v>
      </c>
      <c r="DA29" s="660"/>
      <c r="DB29" s="660"/>
      <c r="DC29" s="661"/>
      <c r="DD29" s="634">
        <v>1746874</v>
      </c>
      <c r="DE29" s="657"/>
      <c r="DF29" s="657"/>
      <c r="DG29" s="657"/>
      <c r="DH29" s="657"/>
      <c r="DI29" s="657"/>
      <c r="DJ29" s="657"/>
      <c r="DK29" s="658"/>
      <c r="DL29" s="634">
        <v>1746644</v>
      </c>
      <c r="DM29" s="657"/>
      <c r="DN29" s="657"/>
      <c r="DO29" s="657"/>
      <c r="DP29" s="657"/>
      <c r="DQ29" s="657"/>
      <c r="DR29" s="657"/>
      <c r="DS29" s="657"/>
      <c r="DT29" s="657"/>
      <c r="DU29" s="657"/>
      <c r="DV29" s="658"/>
      <c r="DW29" s="630">
        <v>12</v>
      </c>
      <c r="DX29" s="655"/>
      <c r="DY29" s="655"/>
      <c r="DZ29" s="655"/>
      <c r="EA29" s="655"/>
      <c r="EB29" s="655"/>
      <c r="EC29" s="656"/>
    </row>
    <row r="30" spans="2:133" ht="11.25" customHeight="1" x14ac:dyDescent="0.15">
      <c r="B30" s="622" t="s">
        <v>290</v>
      </c>
      <c r="C30" s="623"/>
      <c r="D30" s="623"/>
      <c r="E30" s="623"/>
      <c r="F30" s="623"/>
      <c r="G30" s="623"/>
      <c r="H30" s="623"/>
      <c r="I30" s="623"/>
      <c r="J30" s="623"/>
      <c r="K30" s="623"/>
      <c r="L30" s="623"/>
      <c r="M30" s="623"/>
      <c r="N30" s="623"/>
      <c r="O30" s="623"/>
      <c r="P30" s="623"/>
      <c r="Q30" s="624"/>
      <c r="R30" s="625">
        <v>548141</v>
      </c>
      <c r="S30" s="626"/>
      <c r="T30" s="626"/>
      <c r="U30" s="626"/>
      <c r="V30" s="626"/>
      <c r="W30" s="626"/>
      <c r="X30" s="626"/>
      <c r="Y30" s="627"/>
      <c r="Z30" s="628">
        <v>2.2999999999999998</v>
      </c>
      <c r="AA30" s="628"/>
      <c r="AB30" s="628"/>
      <c r="AC30" s="628"/>
      <c r="AD30" s="629" t="s">
        <v>112</v>
      </c>
      <c r="AE30" s="629"/>
      <c r="AF30" s="629"/>
      <c r="AG30" s="629"/>
      <c r="AH30" s="629"/>
      <c r="AI30" s="629"/>
      <c r="AJ30" s="629"/>
      <c r="AK30" s="629"/>
      <c r="AL30" s="630" t="s">
        <v>112</v>
      </c>
      <c r="AM30" s="631"/>
      <c r="AN30" s="631"/>
      <c r="AO30" s="632"/>
      <c r="AP30" s="671" t="s">
        <v>291</v>
      </c>
      <c r="AQ30" s="672"/>
      <c r="AR30" s="672"/>
      <c r="AS30" s="672"/>
      <c r="AT30" s="677" t="s">
        <v>292</v>
      </c>
      <c r="AU30" s="184"/>
      <c r="AV30" s="184"/>
      <c r="AW30" s="184"/>
      <c r="AX30" s="611" t="s">
        <v>171</v>
      </c>
      <c r="AY30" s="612"/>
      <c r="AZ30" s="612"/>
      <c r="BA30" s="612"/>
      <c r="BB30" s="612"/>
      <c r="BC30" s="612"/>
      <c r="BD30" s="612"/>
      <c r="BE30" s="612"/>
      <c r="BF30" s="613"/>
      <c r="BG30" s="683">
        <v>99.2</v>
      </c>
      <c r="BH30" s="684"/>
      <c r="BI30" s="684"/>
      <c r="BJ30" s="684"/>
      <c r="BK30" s="684"/>
      <c r="BL30" s="684"/>
      <c r="BM30" s="620">
        <v>97.3</v>
      </c>
      <c r="BN30" s="684"/>
      <c r="BO30" s="684"/>
      <c r="BP30" s="684"/>
      <c r="BQ30" s="685"/>
      <c r="BR30" s="683">
        <v>99.1</v>
      </c>
      <c r="BS30" s="684"/>
      <c r="BT30" s="684"/>
      <c r="BU30" s="684"/>
      <c r="BV30" s="684"/>
      <c r="BW30" s="684"/>
      <c r="BX30" s="620">
        <v>96.6</v>
      </c>
      <c r="BY30" s="684"/>
      <c r="BZ30" s="684"/>
      <c r="CA30" s="684"/>
      <c r="CB30" s="685"/>
      <c r="CD30" s="688"/>
      <c r="CE30" s="689"/>
      <c r="CF30" s="639" t="s">
        <v>293</v>
      </c>
      <c r="CG30" s="640"/>
      <c r="CH30" s="640"/>
      <c r="CI30" s="640"/>
      <c r="CJ30" s="640"/>
      <c r="CK30" s="640"/>
      <c r="CL30" s="640"/>
      <c r="CM30" s="640"/>
      <c r="CN30" s="640"/>
      <c r="CO30" s="640"/>
      <c r="CP30" s="640"/>
      <c r="CQ30" s="641"/>
      <c r="CR30" s="625">
        <v>1580834</v>
      </c>
      <c r="CS30" s="626"/>
      <c r="CT30" s="626"/>
      <c r="CU30" s="626"/>
      <c r="CV30" s="626"/>
      <c r="CW30" s="626"/>
      <c r="CX30" s="626"/>
      <c r="CY30" s="627"/>
      <c r="CZ30" s="659">
        <v>6.9</v>
      </c>
      <c r="DA30" s="660"/>
      <c r="DB30" s="660"/>
      <c r="DC30" s="661"/>
      <c r="DD30" s="634">
        <v>1578686</v>
      </c>
      <c r="DE30" s="626"/>
      <c r="DF30" s="626"/>
      <c r="DG30" s="626"/>
      <c r="DH30" s="626"/>
      <c r="DI30" s="626"/>
      <c r="DJ30" s="626"/>
      <c r="DK30" s="627"/>
      <c r="DL30" s="634">
        <v>1578456</v>
      </c>
      <c r="DM30" s="626"/>
      <c r="DN30" s="626"/>
      <c r="DO30" s="626"/>
      <c r="DP30" s="626"/>
      <c r="DQ30" s="626"/>
      <c r="DR30" s="626"/>
      <c r="DS30" s="626"/>
      <c r="DT30" s="626"/>
      <c r="DU30" s="626"/>
      <c r="DV30" s="627"/>
      <c r="DW30" s="630">
        <v>10.9</v>
      </c>
      <c r="DX30" s="655"/>
      <c r="DY30" s="655"/>
      <c r="DZ30" s="655"/>
      <c r="EA30" s="655"/>
      <c r="EB30" s="655"/>
      <c r="EC30" s="656"/>
    </row>
    <row r="31" spans="2:133" ht="11.25" customHeight="1" x14ac:dyDescent="0.15">
      <c r="B31" s="622" t="s">
        <v>294</v>
      </c>
      <c r="C31" s="623"/>
      <c r="D31" s="623"/>
      <c r="E31" s="623"/>
      <c r="F31" s="623"/>
      <c r="G31" s="623"/>
      <c r="H31" s="623"/>
      <c r="I31" s="623"/>
      <c r="J31" s="623"/>
      <c r="K31" s="623"/>
      <c r="L31" s="623"/>
      <c r="M31" s="623"/>
      <c r="N31" s="623"/>
      <c r="O31" s="623"/>
      <c r="P31" s="623"/>
      <c r="Q31" s="624"/>
      <c r="R31" s="625">
        <v>954748</v>
      </c>
      <c r="S31" s="626"/>
      <c r="T31" s="626"/>
      <c r="U31" s="626"/>
      <c r="V31" s="626"/>
      <c r="W31" s="626"/>
      <c r="X31" s="626"/>
      <c r="Y31" s="627"/>
      <c r="Z31" s="628">
        <v>4</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99.1</v>
      </c>
      <c r="BH31" s="657"/>
      <c r="BI31" s="657"/>
      <c r="BJ31" s="657"/>
      <c r="BK31" s="657"/>
      <c r="BL31" s="657"/>
      <c r="BM31" s="631">
        <v>96.6</v>
      </c>
      <c r="BN31" s="681"/>
      <c r="BO31" s="681"/>
      <c r="BP31" s="681"/>
      <c r="BQ31" s="682"/>
      <c r="BR31" s="680">
        <v>99.1</v>
      </c>
      <c r="BS31" s="657"/>
      <c r="BT31" s="657"/>
      <c r="BU31" s="657"/>
      <c r="BV31" s="657"/>
      <c r="BW31" s="657"/>
      <c r="BX31" s="631">
        <v>96</v>
      </c>
      <c r="BY31" s="681"/>
      <c r="BZ31" s="681"/>
      <c r="CA31" s="681"/>
      <c r="CB31" s="682"/>
      <c r="CD31" s="688"/>
      <c r="CE31" s="689"/>
      <c r="CF31" s="639" t="s">
        <v>297</v>
      </c>
      <c r="CG31" s="640"/>
      <c r="CH31" s="640"/>
      <c r="CI31" s="640"/>
      <c r="CJ31" s="640"/>
      <c r="CK31" s="640"/>
      <c r="CL31" s="640"/>
      <c r="CM31" s="640"/>
      <c r="CN31" s="640"/>
      <c r="CO31" s="640"/>
      <c r="CP31" s="640"/>
      <c r="CQ31" s="641"/>
      <c r="CR31" s="625">
        <v>168188</v>
      </c>
      <c r="CS31" s="657"/>
      <c r="CT31" s="657"/>
      <c r="CU31" s="657"/>
      <c r="CV31" s="657"/>
      <c r="CW31" s="657"/>
      <c r="CX31" s="657"/>
      <c r="CY31" s="658"/>
      <c r="CZ31" s="659">
        <v>0.7</v>
      </c>
      <c r="DA31" s="660"/>
      <c r="DB31" s="660"/>
      <c r="DC31" s="661"/>
      <c r="DD31" s="634">
        <v>168188</v>
      </c>
      <c r="DE31" s="657"/>
      <c r="DF31" s="657"/>
      <c r="DG31" s="657"/>
      <c r="DH31" s="657"/>
      <c r="DI31" s="657"/>
      <c r="DJ31" s="657"/>
      <c r="DK31" s="658"/>
      <c r="DL31" s="634">
        <v>168188</v>
      </c>
      <c r="DM31" s="657"/>
      <c r="DN31" s="657"/>
      <c r="DO31" s="657"/>
      <c r="DP31" s="657"/>
      <c r="DQ31" s="657"/>
      <c r="DR31" s="657"/>
      <c r="DS31" s="657"/>
      <c r="DT31" s="657"/>
      <c r="DU31" s="657"/>
      <c r="DV31" s="658"/>
      <c r="DW31" s="630">
        <v>1.2</v>
      </c>
      <c r="DX31" s="655"/>
      <c r="DY31" s="655"/>
      <c r="DZ31" s="655"/>
      <c r="EA31" s="655"/>
      <c r="EB31" s="655"/>
      <c r="EC31" s="656"/>
    </row>
    <row r="32" spans="2:133" ht="11.25" customHeight="1" x14ac:dyDescent="0.15">
      <c r="B32" s="622" t="s">
        <v>298</v>
      </c>
      <c r="C32" s="623"/>
      <c r="D32" s="623"/>
      <c r="E32" s="623"/>
      <c r="F32" s="623"/>
      <c r="G32" s="623"/>
      <c r="H32" s="623"/>
      <c r="I32" s="623"/>
      <c r="J32" s="623"/>
      <c r="K32" s="623"/>
      <c r="L32" s="623"/>
      <c r="M32" s="623"/>
      <c r="N32" s="623"/>
      <c r="O32" s="623"/>
      <c r="P32" s="623"/>
      <c r="Q32" s="624"/>
      <c r="R32" s="625">
        <v>771325</v>
      </c>
      <c r="S32" s="626"/>
      <c r="T32" s="626"/>
      <c r="U32" s="626"/>
      <c r="V32" s="626"/>
      <c r="W32" s="626"/>
      <c r="X32" s="626"/>
      <c r="Y32" s="627"/>
      <c r="Z32" s="628">
        <v>3.3</v>
      </c>
      <c r="AA32" s="628"/>
      <c r="AB32" s="628"/>
      <c r="AC32" s="628"/>
      <c r="AD32" s="629">
        <v>59257</v>
      </c>
      <c r="AE32" s="629"/>
      <c r="AF32" s="629"/>
      <c r="AG32" s="629"/>
      <c r="AH32" s="629"/>
      <c r="AI32" s="629"/>
      <c r="AJ32" s="629"/>
      <c r="AK32" s="629"/>
      <c r="AL32" s="630">
        <v>0.4</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99.3</v>
      </c>
      <c r="BH32" s="693"/>
      <c r="BI32" s="693"/>
      <c r="BJ32" s="693"/>
      <c r="BK32" s="693"/>
      <c r="BL32" s="693"/>
      <c r="BM32" s="694">
        <v>97.8</v>
      </c>
      <c r="BN32" s="693"/>
      <c r="BO32" s="693"/>
      <c r="BP32" s="693"/>
      <c r="BQ32" s="695"/>
      <c r="BR32" s="692">
        <v>99.1</v>
      </c>
      <c r="BS32" s="693"/>
      <c r="BT32" s="693"/>
      <c r="BU32" s="693"/>
      <c r="BV32" s="693"/>
      <c r="BW32" s="693"/>
      <c r="BX32" s="694">
        <v>96.9</v>
      </c>
      <c r="BY32" s="693"/>
      <c r="BZ32" s="693"/>
      <c r="CA32" s="693"/>
      <c r="CB32" s="695"/>
      <c r="CD32" s="690"/>
      <c r="CE32" s="691"/>
      <c r="CF32" s="639" t="s">
        <v>300</v>
      </c>
      <c r="CG32" s="640"/>
      <c r="CH32" s="640"/>
      <c r="CI32" s="640"/>
      <c r="CJ32" s="640"/>
      <c r="CK32" s="640"/>
      <c r="CL32" s="640"/>
      <c r="CM32" s="640"/>
      <c r="CN32" s="640"/>
      <c r="CO32" s="640"/>
      <c r="CP32" s="640"/>
      <c r="CQ32" s="641"/>
      <c r="CR32" s="625" t="s">
        <v>112</v>
      </c>
      <c r="CS32" s="626"/>
      <c r="CT32" s="626"/>
      <c r="CU32" s="626"/>
      <c r="CV32" s="626"/>
      <c r="CW32" s="626"/>
      <c r="CX32" s="626"/>
      <c r="CY32" s="627"/>
      <c r="CZ32" s="659" t="s">
        <v>112</v>
      </c>
      <c r="DA32" s="660"/>
      <c r="DB32" s="660"/>
      <c r="DC32" s="661"/>
      <c r="DD32" s="634" t="s">
        <v>112</v>
      </c>
      <c r="DE32" s="626"/>
      <c r="DF32" s="626"/>
      <c r="DG32" s="626"/>
      <c r="DH32" s="626"/>
      <c r="DI32" s="626"/>
      <c r="DJ32" s="626"/>
      <c r="DK32" s="627"/>
      <c r="DL32" s="634" t="s">
        <v>112</v>
      </c>
      <c r="DM32" s="626"/>
      <c r="DN32" s="626"/>
      <c r="DO32" s="626"/>
      <c r="DP32" s="626"/>
      <c r="DQ32" s="626"/>
      <c r="DR32" s="626"/>
      <c r="DS32" s="626"/>
      <c r="DT32" s="626"/>
      <c r="DU32" s="626"/>
      <c r="DV32" s="627"/>
      <c r="DW32" s="630" t="s">
        <v>112</v>
      </c>
      <c r="DX32" s="655"/>
      <c r="DY32" s="655"/>
      <c r="DZ32" s="655"/>
      <c r="EA32" s="655"/>
      <c r="EB32" s="655"/>
      <c r="EC32" s="656"/>
    </row>
    <row r="33" spans="2:133" ht="11.25" customHeight="1" x14ac:dyDescent="0.15">
      <c r="B33" s="622" t="s">
        <v>301</v>
      </c>
      <c r="C33" s="623"/>
      <c r="D33" s="623"/>
      <c r="E33" s="623"/>
      <c r="F33" s="623"/>
      <c r="G33" s="623"/>
      <c r="H33" s="623"/>
      <c r="I33" s="623"/>
      <c r="J33" s="623"/>
      <c r="K33" s="623"/>
      <c r="L33" s="623"/>
      <c r="M33" s="623"/>
      <c r="N33" s="623"/>
      <c r="O33" s="623"/>
      <c r="P33" s="623"/>
      <c r="Q33" s="624"/>
      <c r="R33" s="625">
        <v>1438100</v>
      </c>
      <c r="S33" s="626"/>
      <c r="T33" s="626"/>
      <c r="U33" s="626"/>
      <c r="V33" s="626"/>
      <c r="W33" s="626"/>
      <c r="X33" s="626"/>
      <c r="Y33" s="627"/>
      <c r="Z33" s="628">
        <v>6.1</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9402250</v>
      </c>
      <c r="CS33" s="657"/>
      <c r="CT33" s="657"/>
      <c r="CU33" s="657"/>
      <c r="CV33" s="657"/>
      <c r="CW33" s="657"/>
      <c r="CX33" s="657"/>
      <c r="CY33" s="658"/>
      <c r="CZ33" s="659">
        <v>41</v>
      </c>
      <c r="DA33" s="660"/>
      <c r="DB33" s="660"/>
      <c r="DC33" s="661"/>
      <c r="DD33" s="634">
        <v>8148084</v>
      </c>
      <c r="DE33" s="657"/>
      <c r="DF33" s="657"/>
      <c r="DG33" s="657"/>
      <c r="DH33" s="657"/>
      <c r="DI33" s="657"/>
      <c r="DJ33" s="657"/>
      <c r="DK33" s="658"/>
      <c r="DL33" s="634">
        <v>5874121</v>
      </c>
      <c r="DM33" s="657"/>
      <c r="DN33" s="657"/>
      <c r="DO33" s="657"/>
      <c r="DP33" s="657"/>
      <c r="DQ33" s="657"/>
      <c r="DR33" s="657"/>
      <c r="DS33" s="657"/>
      <c r="DT33" s="657"/>
      <c r="DU33" s="657"/>
      <c r="DV33" s="658"/>
      <c r="DW33" s="630">
        <v>40.4</v>
      </c>
      <c r="DX33" s="655"/>
      <c r="DY33" s="655"/>
      <c r="DZ33" s="655"/>
      <c r="EA33" s="655"/>
      <c r="EB33" s="655"/>
      <c r="EC33" s="656"/>
    </row>
    <row r="34" spans="2:133" ht="11.25" customHeight="1" x14ac:dyDescent="0.15">
      <c r="B34" s="622" t="s">
        <v>303</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4254277</v>
      </c>
      <c r="CS34" s="626"/>
      <c r="CT34" s="626"/>
      <c r="CU34" s="626"/>
      <c r="CV34" s="626"/>
      <c r="CW34" s="626"/>
      <c r="CX34" s="626"/>
      <c r="CY34" s="627"/>
      <c r="CZ34" s="659">
        <v>18.5</v>
      </c>
      <c r="DA34" s="660"/>
      <c r="DB34" s="660"/>
      <c r="DC34" s="661"/>
      <c r="DD34" s="634">
        <v>3535481</v>
      </c>
      <c r="DE34" s="626"/>
      <c r="DF34" s="626"/>
      <c r="DG34" s="626"/>
      <c r="DH34" s="626"/>
      <c r="DI34" s="626"/>
      <c r="DJ34" s="626"/>
      <c r="DK34" s="627"/>
      <c r="DL34" s="634">
        <v>2812804</v>
      </c>
      <c r="DM34" s="626"/>
      <c r="DN34" s="626"/>
      <c r="DO34" s="626"/>
      <c r="DP34" s="626"/>
      <c r="DQ34" s="626"/>
      <c r="DR34" s="626"/>
      <c r="DS34" s="626"/>
      <c r="DT34" s="626"/>
      <c r="DU34" s="626"/>
      <c r="DV34" s="627"/>
      <c r="DW34" s="630">
        <v>19.3</v>
      </c>
      <c r="DX34" s="655"/>
      <c r="DY34" s="655"/>
      <c r="DZ34" s="655"/>
      <c r="EA34" s="655"/>
      <c r="EB34" s="655"/>
      <c r="EC34" s="656"/>
    </row>
    <row r="35" spans="2:133" ht="11.25" customHeight="1" x14ac:dyDescent="0.15">
      <c r="B35" s="622" t="s">
        <v>307</v>
      </c>
      <c r="C35" s="623"/>
      <c r="D35" s="623"/>
      <c r="E35" s="623"/>
      <c r="F35" s="623"/>
      <c r="G35" s="623"/>
      <c r="H35" s="623"/>
      <c r="I35" s="623"/>
      <c r="J35" s="623"/>
      <c r="K35" s="623"/>
      <c r="L35" s="623"/>
      <c r="M35" s="623"/>
      <c r="N35" s="623"/>
      <c r="O35" s="623"/>
      <c r="P35" s="623"/>
      <c r="Q35" s="624"/>
      <c r="R35" s="625">
        <v>590000</v>
      </c>
      <c r="S35" s="626"/>
      <c r="T35" s="626"/>
      <c r="U35" s="626"/>
      <c r="V35" s="626"/>
      <c r="W35" s="626"/>
      <c r="X35" s="626"/>
      <c r="Y35" s="627"/>
      <c r="Z35" s="628">
        <v>2.5</v>
      </c>
      <c r="AA35" s="628"/>
      <c r="AB35" s="628"/>
      <c r="AC35" s="628"/>
      <c r="AD35" s="629" t="s">
        <v>112</v>
      </c>
      <c r="AE35" s="629"/>
      <c r="AF35" s="629"/>
      <c r="AG35" s="629"/>
      <c r="AH35" s="629"/>
      <c r="AI35" s="629"/>
      <c r="AJ35" s="629"/>
      <c r="AK35" s="629"/>
      <c r="AL35" s="630" t="s">
        <v>112</v>
      </c>
      <c r="AM35" s="631"/>
      <c r="AN35" s="631"/>
      <c r="AO35" s="632"/>
      <c r="AP35" s="188"/>
      <c r="AQ35" s="636" t="s">
        <v>308</v>
      </c>
      <c r="AR35" s="637"/>
      <c r="AS35" s="637"/>
      <c r="AT35" s="637"/>
      <c r="AU35" s="637"/>
      <c r="AV35" s="637"/>
      <c r="AW35" s="637"/>
      <c r="AX35" s="637"/>
      <c r="AY35" s="638"/>
      <c r="AZ35" s="614">
        <v>3044459</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148650</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125613</v>
      </c>
      <c r="CS35" s="657"/>
      <c r="CT35" s="657"/>
      <c r="CU35" s="657"/>
      <c r="CV35" s="657"/>
      <c r="CW35" s="657"/>
      <c r="CX35" s="657"/>
      <c r="CY35" s="658"/>
      <c r="CZ35" s="659">
        <v>0.5</v>
      </c>
      <c r="DA35" s="660"/>
      <c r="DB35" s="660"/>
      <c r="DC35" s="661"/>
      <c r="DD35" s="634">
        <v>115971</v>
      </c>
      <c r="DE35" s="657"/>
      <c r="DF35" s="657"/>
      <c r="DG35" s="657"/>
      <c r="DH35" s="657"/>
      <c r="DI35" s="657"/>
      <c r="DJ35" s="657"/>
      <c r="DK35" s="658"/>
      <c r="DL35" s="634">
        <v>108658</v>
      </c>
      <c r="DM35" s="657"/>
      <c r="DN35" s="657"/>
      <c r="DO35" s="657"/>
      <c r="DP35" s="657"/>
      <c r="DQ35" s="657"/>
      <c r="DR35" s="657"/>
      <c r="DS35" s="657"/>
      <c r="DT35" s="657"/>
      <c r="DU35" s="657"/>
      <c r="DV35" s="658"/>
      <c r="DW35" s="630">
        <v>0.7</v>
      </c>
      <c r="DX35" s="655"/>
      <c r="DY35" s="655"/>
      <c r="DZ35" s="655"/>
      <c r="EA35" s="655"/>
      <c r="EB35" s="655"/>
      <c r="EC35" s="656"/>
    </row>
    <row r="36" spans="2:133" ht="11.25" customHeight="1" x14ac:dyDescent="0.15">
      <c r="B36" s="668" t="s">
        <v>311</v>
      </c>
      <c r="C36" s="669"/>
      <c r="D36" s="669"/>
      <c r="E36" s="669"/>
      <c r="F36" s="669"/>
      <c r="G36" s="669"/>
      <c r="H36" s="669"/>
      <c r="I36" s="669"/>
      <c r="J36" s="669"/>
      <c r="K36" s="669"/>
      <c r="L36" s="669"/>
      <c r="M36" s="669"/>
      <c r="N36" s="669"/>
      <c r="O36" s="669"/>
      <c r="P36" s="669"/>
      <c r="Q36" s="670"/>
      <c r="R36" s="697">
        <v>23712668</v>
      </c>
      <c r="S36" s="698"/>
      <c r="T36" s="698"/>
      <c r="U36" s="698"/>
      <c r="V36" s="698"/>
      <c r="W36" s="698"/>
      <c r="X36" s="698"/>
      <c r="Y36" s="699"/>
      <c r="Z36" s="700">
        <v>100</v>
      </c>
      <c r="AA36" s="700"/>
      <c r="AB36" s="700"/>
      <c r="AC36" s="700"/>
      <c r="AD36" s="701">
        <v>13952923</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675508</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25092</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1562480</v>
      </c>
      <c r="CS36" s="626"/>
      <c r="CT36" s="626"/>
      <c r="CU36" s="626"/>
      <c r="CV36" s="626"/>
      <c r="CW36" s="626"/>
      <c r="CX36" s="626"/>
      <c r="CY36" s="627"/>
      <c r="CZ36" s="659">
        <v>6.8</v>
      </c>
      <c r="DA36" s="660"/>
      <c r="DB36" s="660"/>
      <c r="DC36" s="661"/>
      <c r="DD36" s="634">
        <v>1469893</v>
      </c>
      <c r="DE36" s="626"/>
      <c r="DF36" s="626"/>
      <c r="DG36" s="626"/>
      <c r="DH36" s="626"/>
      <c r="DI36" s="626"/>
      <c r="DJ36" s="626"/>
      <c r="DK36" s="627"/>
      <c r="DL36" s="634">
        <v>1161018</v>
      </c>
      <c r="DM36" s="626"/>
      <c r="DN36" s="626"/>
      <c r="DO36" s="626"/>
      <c r="DP36" s="626"/>
      <c r="DQ36" s="626"/>
      <c r="DR36" s="626"/>
      <c r="DS36" s="626"/>
      <c r="DT36" s="626"/>
      <c r="DU36" s="626"/>
      <c r="DV36" s="627"/>
      <c r="DW36" s="630">
        <v>8</v>
      </c>
      <c r="DX36" s="655"/>
      <c r="DY36" s="655"/>
      <c r="DZ36" s="655"/>
      <c r="EA36" s="655"/>
      <c r="EB36" s="655"/>
      <c r="EC36" s="656"/>
    </row>
    <row r="37" spans="2:133" ht="11.25" customHeight="1" x14ac:dyDescent="0.15">
      <c r="AQ37" s="704" t="s">
        <v>315</v>
      </c>
      <c r="AR37" s="705"/>
      <c r="AS37" s="705"/>
      <c r="AT37" s="705"/>
      <c r="AU37" s="705"/>
      <c r="AV37" s="705"/>
      <c r="AW37" s="705"/>
      <c r="AX37" s="705"/>
      <c r="AY37" s="706"/>
      <c r="AZ37" s="625">
        <v>217643</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10837</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537666</v>
      </c>
      <c r="CS37" s="657"/>
      <c r="CT37" s="657"/>
      <c r="CU37" s="657"/>
      <c r="CV37" s="657"/>
      <c r="CW37" s="657"/>
      <c r="CX37" s="657"/>
      <c r="CY37" s="658"/>
      <c r="CZ37" s="659">
        <v>2.2999999999999998</v>
      </c>
      <c r="DA37" s="660"/>
      <c r="DB37" s="660"/>
      <c r="DC37" s="661"/>
      <c r="DD37" s="634">
        <v>537666</v>
      </c>
      <c r="DE37" s="657"/>
      <c r="DF37" s="657"/>
      <c r="DG37" s="657"/>
      <c r="DH37" s="657"/>
      <c r="DI37" s="657"/>
      <c r="DJ37" s="657"/>
      <c r="DK37" s="658"/>
      <c r="DL37" s="634">
        <v>518127</v>
      </c>
      <c r="DM37" s="657"/>
      <c r="DN37" s="657"/>
      <c r="DO37" s="657"/>
      <c r="DP37" s="657"/>
      <c r="DQ37" s="657"/>
      <c r="DR37" s="657"/>
      <c r="DS37" s="657"/>
      <c r="DT37" s="657"/>
      <c r="DU37" s="657"/>
      <c r="DV37" s="658"/>
      <c r="DW37" s="630">
        <v>3.6</v>
      </c>
      <c r="DX37" s="655"/>
      <c r="DY37" s="655"/>
      <c r="DZ37" s="655"/>
      <c r="EA37" s="655"/>
      <c r="EB37" s="655"/>
      <c r="EC37" s="656"/>
    </row>
    <row r="38" spans="2:133" ht="11.25" customHeight="1" x14ac:dyDescent="0.15">
      <c r="AQ38" s="704" t="s">
        <v>318</v>
      </c>
      <c r="AR38" s="705"/>
      <c r="AS38" s="705"/>
      <c r="AT38" s="705"/>
      <c r="AU38" s="705"/>
      <c r="AV38" s="705"/>
      <c r="AW38" s="705"/>
      <c r="AX38" s="705"/>
      <c r="AY38" s="706"/>
      <c r="AZ38" s="625">
        <v>9165</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17722</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2817651</v>
      </c>
      <c r="CS38" s="626"/>
      <c r="CT38" s="626"/>
      <c r="CU38" s="626"/>
      <c r="CV38" s="626"/>
      <c r="CW38" s="626"/>
      <c r="CX38" s="626"/>
      <c r="CY38" s="627"/>
      <c r="CZ38" s="659">
        <v>12.3</v>
      </c>
      <c r="DA38" s="660"/>
      <c r="DB38" s="660"/>
      <c r="DC38" s="661"/>
      <c r="DD38" s="634">
        <v>2451652</v>
      </c>
      <c r="DE38" s="626"/>
      <c r="DF38" s="626"/>
      <c r="DG38" s="626"/>
      <c r="DH38" s="626"/>
      <c r="DI38" s="626"/>
      <c r="DJ38" s="626"/>
      <c r="DK38" s="627"/>
      <c r="DL38" s="634">
        <v>1791641</v>
      </c>
      <c r="DM38" s="626"/>
      <c r="DN38" s="626"/>
      <c r="DO38" s="626"/>
      <c r="DP38" s="626"/>
      <c r="DQ38" s="626"/>
      <c r="DR38" s="626"/>
      <c r="DS38" s="626"/>
      <c r="DT38" s="626"/>
      <c r="DU38" s="626"/>
      <c r="DV38" s="627"/>
      <c r="DW38" s="630">
        <v>12.3</v>
      </c>
      <c r="DX38" s="655"/>
      <c r="DY38" s="655"/>
      <c r="DZ38" s="655"/>
      <c r="EA38" s="655"/>
      <c r="EB38" s="655"/>
      <c r="EC38" s="656"/>
    </row>
    <row r="39" spans="2:133" ht="11.25" customHeight="1" x14ac:dyDescent="0.15">
      <c r="AQ39" s="704" t="s">
        <v>321</v>
      </c>
      <c r="AR39" s="705"/>
      <c r="AS39" s="705"/>
      <c r="AT39" s="705"/>
      <c r="AU39" s="705"/>
      <c r="AV39" s="705"/>
      <c r="AW39" s="705"/>
      <c r="AX39" s="705"/>
      <c r="AY39" s="706"/>
      <c r="AZ39" s="625" t="s">
        <v>322</v>
      </c>
      <c r="BA39" s="626"/>
      <c r="BB39" s="626"/>
      <c r="BC39" s="626"/>
      <c r="BD39" s="657"/>
      <c r="BE39" s="657"/>
      <c r="BF39" s="682"/>
      <c r="BG39" s="710" t="s">
        <v>323</v>
      </c>
      <c r="BH39" s="711"/>
      <c r="BI39" s="711"/>
      <c r="BJ39" s="711"/>
      <c r="BK39" s="711"/>
      <c r="BL39" s="189"/>
      <c r="BM39" s="640" t="s">
        <v>324</v>
      </c>
      <c r="BN39" s="640"/>
      <c r="BO39" s="640"/>
      <c r="BP39" s="640"/>
      <c r="BQ39" s="640"/>
      <c r="BR39" s="640"/>
      <c r="BS39" s="640"/>
      <c r="BT39" s="640"/>
      <c r="BU39" s="641"/>
      <c r="BV39" s="625">
        <v>104</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459229</v>
      </c>
      <c r="CS39" s="657"/>
      <c r="CT39" s="657"/>
      <c r="CU39" s="657"/>
      <c r="CV39" s="657"/>
      <c r="CW39" s="657"/>
      <c r="CX39" s="657"/>
      <c r="CY39" s="658"/>
      <c r="CZ39" s="659">
        <v>2</v>
      </c>
      <c r="DA39" s="660"/>
      <c r="DB39" s="660"/>
      <c r="DC39" s="661"/>
      <c r="DD39" s="634">
        <v>392087</v>
      </c>
      <c r="DE39" s="657"/>
      <c r="DF39" s="657"/>
      <c r="DG39" s="657"/>
      <c r="DH39" s="657"/>
      <c r="DI39" s="657"/>
      <c r="DJ39" s="657"/>
      <c r="DK39" s="658"/>
      <c r="DL39" s="634" t="s">
        <v>322</v>
      </c>
      <c r="DM39" s="657"/>
      <c r="DN39" s="657"/>
      <c r="DO39" s="657"/>
      <c r="DP39" s="657"/>
      <c r="DQ39" s="657"/>
      <c r="DR39" s="657"/>
      <c r="DS39" s="657"/>
      <c r="DT39" s="657"/>
      <c r="DU39" s="657"/>
      <c r="DV39" s="658"/>
      <c r="DW39" s="630" t="s">
        <v>322</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609419</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83</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v>183000</v>
      </c>
      <c r="CS40" s="626"/>
      <c r="CT40" s="626"/>
      <c r="CU40" s="626"/>
      <c r="CV40" s="626"/>
      <c r="CW40" s="626"/>
      <c r="CX40" s="626"/>
      <c r="CY40" s="627"/>
      <c r="CZ40" s="659">
        <v>0.8</v>
      </c>
      <c r="DA40" s="660"/>
      <c r="DB40" s="660"/>
      <c r="DC40" s="661"/>
      <c r="DD40" s="634">
        <v>183000</v>
      </c>
      <c r="DE40" s="626"/>
      <c r="DF40" s="626"/>
      <c r="DG40" s="626"/>
      <c r="DH40" s="626"/>
      <c r="DI40" s="626"/>
      <c r="DJ40" s="626"/>
      <c r="DK40" s="627"/>
      <c r="DL40" s="634" t="s">
        <v>322</v>
      </c>
      <c r="DM40" s="626"/>
      <c r="DN40" s="626"/>
      <c r="DO40" s="626"/>
      <c r="DP40" s="626"/>
      <c r="DQ40" s="626"/>
      <c r="DR40" s="626"/>
      <c r="DS40" s="626"/>
      <c r="DT40" s="626"/>
      <c r="DU40" s="626"/>
      <c r="DV40" s="627"/>
      <c r="DW40" s="630" t="s">
        <v>322</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1532724</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286</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57"/>
      <c r="CT41" s="657"/>
      <c r="CU41" s="657"/>
      <c r="CV41" s="657"/>
      <c r="CW41" s="657"/>
      <c r="CX41" s="657"/>
      <c r="CY41" s="658"/>
      <c r="CZ41" s="659" t="s">
        <v>332</v>
      </c>
      <c r="DA41" s="660"/>
      <c r="DB41" s="660"/>
      <c r="DC41" s="661"/>
      <c r="DD41" s="634" t="s">
        <v>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2449170</v>
      </c>
      <c r="CS42" s="626"/>
      <c r="CT42" s="626"/>
      <c r="CU42" s="626"/>
      <c r="CV42" s="626"/>
      <c r="CW42" s="626"/>
      <c r="CX42" s="626"/>
      <c r="CY42" s="627"/>
      <c r="CZ42" s="659">
        <v>10.7</v>
      </c>
      <c r="DA42" s="708"/>
      <c r="DB42" s="708"/>
      <c r="DC42" s="709"/>
      <c r="DD42" s="634">
        <v>890578</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110693</v>
      </c>
      <c r="CS43" s="657"/>
      <c r="CT43" s="657"/>
      <c r="CU43" s="657"/>
      <c r="CV43" s="657"/>
      <c r="CW43" s="657"/>
      <c r="CX43" s="657"/>
      <c r="CY43" s="658"/>
      <c r="CZ43" s="659">
        <v>0.5</v>
      </c>
      <c r="DA43" s="660"/>
      <c r="DB43" s="660"/>
      <c r="DC43" s="661"/>
      <c r="DD43" s="634">
        <v>110693</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337</v>
      </c>
      <c r="CD44" s="731" t="s">
        <v>289</v>
      </c>
      <c r="CE44" s="732"/>
      <c r="CF44" s="622" t="s">
        <v>338</v>
      </c>
      <c r="CG44" s="623"/>
      <c r="CH44" s="623"/>
      <c r="CI44" s="623"/>
      <c r="CJ44" s="623"/>
      <c r="CK44" s="623"/>
      <c r="CL44" s="623"/>
      <c r="CM44" s="623"/>
      <c r="CN44" s="623"/>
      <c r="CO44" s="623"/>
      <c r="CP44" s="623"/>
      <c r="CQ44" s="624"/>
      <c r="CR44" s="625">
        <v>2449170</v>
      </c>
      <c r="CS44" s="626"/>
      <c r="CT44" s="626"/>
      <c r="CU44" s="626"/>
      <c r="CV44" s="626"/>
      <c r="CW44" s="626"/>
      <c r="CX44" s="626"/>
      <c r="CY44" s="627"/>
      <c r="CZ44" s="659">
        <v>10.7</v>
      </c>
      <c r="DA44" s="708"/>
      <c r="DB44" s="708"/>
      <c r="DC44" s="709"/>
      <c r="DD44" s="634">
        <v>890578</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339</v>
      </c>
      <c r="CG45" s="623"/>
      <c r="CH45" s="623"/>
      <c r="CI45" s="623"/>
      <c r="CJ45" s="623"/>
      <c r="CK45" s="623"/>
      <c r="CL45" s="623"/>
      <c r="CM45" s="623"/>
      <c r="CN45" s="623"/>
      <c r="CO45" s="623"/>
      <c r="CP45" s="623"/>
      <c r="CQ45" s="624"/>
      <c r="CR45" s="625">
        <v>1150452</v>
      </c>
      <c r="CS45" s="657"/>
      <c r="CT45" s="657"/>
      <c r="CU45" s="657"/>
      <c r="CV45" s="657"/>
      <c r="CW45" s="657"/>
      <c r="CX45" s="657"/>
      <c r="CY45" s="658"/>
      <c r="CZ45" s="659">
        <v>5</v>
      </c>
      <c r="DA45" s="660"/>
      <c r="DB45" s="660"/>
      <c r="DC45" s="661"/>
      <c r="DD45" s="634">
        <v>326731</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340</v>
      </c>
      <c r="CG46" s="623"/>
      <c r="CH46" s="623"/>
      <c r="CI46" s="623"/>
      <c r="CJ46" s="623"/>
      <c r="CK46" s="623"/>
      <c r="CL46" s="623"/>
      <c r="CM46" s="623"/>
      <c r="CN46" s="623"/>
      <c r="CO46" s="623"/>
      <c r="CP46" s="623"/>
      <c r="CQ46" s="624"/>
      <c r="CR46" s="625">
        <v>1283280</v>
      </c>
      <c r="CS46" s="626"/>
      <c r="CT46" s="626"/>
      <c r="CU46" s="626"/>
      <c r="CV46" s="626"/>
      <c r="CW46" s="626"/>
      <c r="CX46" s="626"/>
      <c r="CY46" s="627"/>
      <c r="CZ46" s="659">
        <v>5.6</v>
      </c>
      <c r="DA46" s="708"/>
      <c r="DB46" s="708"/>
      <c r="DC46" s="709"/>
      <c r="DD46" s="634">
        <v>548409</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341</v>
      </c>
      <c r="CG47" s="623"/>
      <c r="CH47" s="623"/>
      <c r="CI47" s="623"/>
      <c r="CJ47" s="623"/>
      <c r="CK47" s="623"/>
      <c r="CL47" s="623"/>
      <c r="CM47" s="623"/>
      <c r="CN47" s="623"/>
      <c r="CO47" s="623"/>
      <c r="CP47" s="623"/>
      <c r="CQ47" s="624"/>
      <c r="CR47" s="625" t="s">
        <v>112</v>
      </c>
      <c r="CS47" s="657"/>
      <c r="CT47" s="657"/>
      <c r="CU47" s="657"/>
      <c r="CV47" s="657"/>
      <c r="CW47" s="657"/>
      <c r="CX47" s="657"/>
      <c r="CY47" s="658"/>
      <c r="CZ47" s="659" t="s">
        <v>112</v>
      </c>
      <c r="DA47" s="660"/>
      <c r="DB47" s="660"/>
      <c r="DC47" s="661"/>
      <c r="DD47" s="634" t="s">
        <v>112</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342</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343</v>
      </c>
      <c r="CE49" s="669"/>
      <c r="CF49" s="669"/>
      <c r="CG49" s="669"/>
      <c r="CH49" s="669"/>
      <c r="CI49" s="669"/>
      <c r="CJ49" s="669"/>
      <c r="CK49" s="669"/>
      <c r="CL49" s="669"/>
      <c r="CM49" s="669"/>
      <c r="CN49" s="669"/>
      <c r="CO49" s="669"/>
      <c r="CP49" s="669"/>
      <c r="CQ49" s="670"/>
      <c r="CR49" s="697">
        <v>22944050</v>
      </c>
      <c r="CS49" s="693"/>
      <c r="CT49" s="693"/>
      <c r="CU49" s="693"/>
      <c r="CV49" s="693"/>
      <c r="CW49" s="693"/>
      <c r="CX49" s="693"/>
      <c r="CY49" s="720"/>
      <c r="CZ49" s="721">
        <v>100</v>
      </c>
      <c r="DA49" s="722"/>
      <c r="DB49" s="722"/>
      <c r="DC49" s="723"/>
      <c r="DD49" s="724">
        <v>16494796</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366</v>
      </c>
      <c r="C7" s="752"/>
      <c r="D7" s="752"/>
      <c r="E7" s="752"/>
      <c r="F7" s="752"/>
      <c r="G7" s="752"/>
      <c r="H7" s="752"/>
      <c r="I7" s="752"/>
      <c r="J7" s="752"/>
      <c r="K7" s="752"/>
      <c r="L7" s="752"/>
      <c r="M7" s="752"/>
      <c r="N7" s="752"/>
      <c r="O7" s="752"/>
      <c r="P7" s="753"/>
      <c r="Q7" s="754">
        <v>24081</v>
      </c>
      <c r="R7" s="755"/>
      <c r="S7" s="755"/>
      <c r="T7" s="755"/>
      <c r="U7" s="755"/>
      <c r="V7" s="755">
        <v>23315</v>
      </c>
      <c r="W7" s="755"/>
      <c r="X7" s="755"/>
      <c r="Y7" s="755"/>
      <c r="Z7" s="755"/>
      <c r="AA7" s="755">
        <v>766</v>
      </c>
      <c r="AB7" s="755"/>
      <c r="AC7" s="755"/>
      <c r="AD7" s="755"/>
      <c r="AE7" s="756"/>
      <c r="AF7" s="757">
        <v>682</v>
      </c>
      <c r="AG7" s="758"/>
      <c r="AH7" s="758"/>
      <c r="AI7" s="758"/>
      <c r="AJ7" s="759"/>
      <c r="AK7" s="794">
        <v>558</v>
      </c>
      <c r="AL7" s="795"/>
      <c r="AM7" s="795"/>
      <c r="AN7" s="795"/>
      <c r="AO7" s="795"/>
      <c r="AP7" s="795">
        <v>16458</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t="s">
        <v>545</v>
      </c>
      <c r="BS7" s="798" t="s">
        <v>544</v>
      </c>
      <c r="BT7" s="799"/>
      <c r="BU7" s="799"/>
      <c r="BV7" s="799"/>
      <c r="BW7" s="799"/>
      <c r="BX7" s="799"/>
      <c r="BY7" s="799"/>
      <c r="BZ7" s="799"/>
      <c r="CA7" s="799"/>
      <c r="CB7" s="799"/>
      <c r="CC7" s="799"/>
      <c r="CD7" s="799"/>
      <c r="CE7" s="799"/>
      <c r="CF7" s="799"/>
      <c r="CG7" s="800"/>
      <c r="CH7" s="791">
        <v>0</v>
      </c>
      <c r="CI7" s="792"/>
      <c r="CJ7" s="792"/>
      <c r="CK7" s="792"/>
      <c r="CL7" s="793"/>
      <c r="CM7" s="791">
        <v>200</v>
      </c>
      <c r="CN7" s="792"/>
      <c r="CO7" s="792"/>
      <c r="CP7" s="792"/>
      <c r="CQ7" s="793"/>
      <c r="CR7" s="791">
        <v>10</v>
      </c>
      <c r="CS7" s="792"/>
      <c r="CT7" s="792"/>
      <c r="CU7" s="792"/>
      <c r="CV7" s="793"/>
      <c r="CW7" s="791" t="s">
        <v>554</v>
      </c>
      <c r="CX7" s="792"/>
      <c r="CY7" s="792"/>
      <c r="CZ7" s="792"/>
      <c r="DA7" s="793"/>
      <c r="DB7" s="791" t="s">
        <v>546</v>
      </c>
      <c r="DC7" s="792"/>
      <c r="DD7" s="792"/>
      <c r="DE7" s="792"/>
      <c r="DF7" s="793"/>
      <c r="DG7" s="791">
        <v>112</v>
      </c>
      <c r="DH7" s="792"/>
      <c r="DI7" s="792"/>
      <c r="DJ7" s="792"/>
      <c r="DK7" s="793"/>
      <c r="DL7" s="791" t="s">
        <v>546</v>
      </c>
      <c r="DM7" s="792"/>
      <c r="DN7" s="792"/>
      <c r="DO7" s="792"/>
      <c r="DP7" s="793"/>
      <c r="DQ7" s="791" t="s">
        <v>547</v>
      </c>
      <c r="DR7" s="792"/>
      <c r="DS7" s="792"/>
      <c r="DT7" s="792"/>
      <c r="DU7" s="793"/>
      <c r="DV7" s="772"/>
      <c r="DW7" s="773"/>
      <c r="DX7" s="773"/>
      <c r="DY7" s="773"/>
      <c r="DZ7" s="774"/>
      <c r="EA7" s="207"/>
    </row>
    <row r="8" spans="1:131" s="208" customFormat="1" ht="26.25" customHeight="1" x14ac:dyDescent="0.15">
      <c r="A8" s="214">
        <v>2</v>
      </c>
      <c r="B8" s="775" t="s">
        <v>367</v>
      </c>
      <c r="C8" s="776"/>
      <c r="D8" s="776"/>
      <c r="E8" s="776"/>
      <c r="F8" s="776"/>
      <c r="G8" s="776"/>
      <c r="H8" s="776"/>
      <c r="I8" s="776"/>
      <c r="J8" s="776"/>
      <c r="K8" s="776"/>
      <c r="L8" s="776"/>
      <c r="M8" s="776"/>
      <c r="N8" s="776"/>
      <c r="O8" s="776"/>
      <c r="P8" s="777"/>
      <c r="Q8" s="778">
        <v>440</v>
      </c>
      <c r="R8" s="779"/>
      <c r="S8" s="779"/>
      <c r="T8" s="779"/>
      <c r="U8" s="779"/>
      <c r="V8" s="779">
        <v>440</v>
      </c>
      <c r="W8" s="779"/>
      <c r="X8" s="779"/>
      <c r="Y8" s="779"/>
      <c r="Z8" s="779"/>
      <c r="AA8" s="779" t="s">
        <v>551</v>
      </c>
      <c r="AB8" s="779"/>
      <c r="AC8" s="779"/>
      <c r="AD8" s="779"/>
      <c r="AE8" s="780"/>
      <c r="AF8" s="781" t="s">
        <v>112</v>
      </c>
      <c r="AG8" s="782"/>
      <c r="AH8" s="782"/>
      <c r="AI8" s="782"/>
      <c r="AJ8" s="783"/>
      <c r="AK8" s="784">
        <v>115</v>
      </c>
      <c r="AL8" s="785"/>
      <c r="AM8" s="785"/>
      <c r="AN8" s="785"/>
      <c r="AO8" s="785"/>
      <c r="AP8" s="785">
        <v>1103</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t="s">
        <v>368</v>
      </c>
      <c r="C9" s="776"/>
      <c r="D9" s="776"/>
      <c r="E9" s="776"/>
      <c r="F9" s="776"/>
      <c r="G9" s="776"/>
      <c r="H9" s="776"/>
      <c r="I9" s="776"/>
      <c r="J9" s="776"/>
      <c r="K9" s="776"/>
      <c r="L9" s="776"/>
      <c r="M9" s="776"/>
      <c r="N9" s="776"/>
      <c r="O9" s="776"/>
      <c r="P9" s="777"/>
      <c r="Q9" s="778">
        <v>22</v>
      </c>
      <c r="R9" s="779"/>
      <c r="S9" s="779"/>
      <c r="T9" s="779"/>
      <c r="U9" s="779"/>
      <c r="V9" s="779">
        <v>20</v>
      </c>
      <c r="W9" s="779"/>
      <c r="X9" s="779"/>
      <c r="Y9" s="779"/>
      <c r="Z9" s="779"/>
      <c r="AA9" s="779">
        <v>2</v>
      </c>
      <c r="AB9" s="779"/>
      <c r="AC9" s="779"/>
      <c r="AD9" s="779"/>
      <c r="AE9" s="780"/>
      <c r="AF9" s="781">
        <v>2</v>
      </c>
      <c r="AG9" s="782"/>
      <c r="AH9" s="782"/>
      <c r="AI9" s="782"/>
      <c r="AJ9" s="783"/>
      <c r="AK9" s="784" t="s">
        <v>550</v>
      </c>
      <c r="AL9" s="785"/>
      <c r="AM9" s="785"/>
      <c r="AN9" s="785"/>
      <c r="AO9" s="785"/>
      <c r="AP9" s="785" t="s">
        <v>550</v>
      </c>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369</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370</v>
      </c>
      <c r="B23" s="810" t="s">
        <v>371</v>
      </c>
      <c r="C23" s="811"/>
      <c r="D23" s="811"/>
      <c r="E23" s="811"/>
      <c r="F23" s="811"/>
      <c r="G23" s="811"/>
      <c r="H23" s="811"/>
      <c r="I23" s="811"/>
      <c r="J23" s="811"/>
      <c r="K23" s="811"/>
      <c r="L23" s="811"/>
      <c r="M23" s="811"/>
      <c r="N23" s="811"/>
      <c r="O23" s="811"/>
      <c r="P23" s="812"/>
      <c r="Q23" s="813">
        <v>23713</v>
      </c>
      <c r="R23" s="814"/>
      <c r="S23" s="814"/>
      <c r="T23" s="814"/>
      <c r="U23" s="814"/>
      <c r="V23" s="814">
        <v>22944</v>
      </c>
      <c r="W23" s="814"/>
      <c r="X23" s="814"/>
      <c r="Y23" s="814"/>
      <c r="Z23" s="814"/>
      <c r="AA23" s="814">
        <v>769</v>
      </c>
      <c r="AB23" s="814"/>
      <c r="AC23" s="814"/>
      <c r="AD23" s="814"/>
      <c r="AE23" s="815"/>
      <c r="AF23" s="816">
        <v>685</v>
      </c>
      <c r="AG23" s="814"/>
      <c r="AH23" s="814"/>
      <c r="AI23" s="814"/>
      <c r="AJ23" s="817"/>
      <c r="AK23" s="818"/>
      <c r="AL23" s="819"/>
      <c r="AM23" s="819"/>
      <c r="AN23" s="819"/>
      <c r="AO23" s="819"/>
      <c r="AP23" s="814">
        <v>17562</v>
      </c>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372</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373</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349</v>
      </c>
      <c r="B26" s="761"/>
      <c r="C26" s="761"/>
      <c r="D26" s="761"/>
      <c r="E26" s="761"/>
      <c r="F26" s="761"/>
      <c r="G26" s="761"/>
      <c r="H26" s="761"/>
      <c r="I26" s="761"/>
      <c r="J26" s="761"/>
      <c r="K26" s="761"/>
      <c r="L26" s="761"/>
      <c r="M26" s="761"/>
      <c r="N26" s="761"/>
      <c r="O26" s="761"/>
      <c r="P26" s="762"/>
      <c r="Q26" s="737" t="s">
        <v>374</v>
      </c>
      <c r="R26" s="738"/>
      <c r="S26" s="738"/>
      <c r="T26" s="738"/>
      <c r="U26" s="739"/>
      <c r="V26" s="737" t="s">
        <v>375</v>
      </c>
      <c r="W26" s="738"/>
      <c r="X26" s="738"/>
      <c r="Y26" s="738"/>
      <c r="Z26" s="739"/>
      <c r="AA26" s="737" t="s">
        <v>376</v>
      </c>
      <c r="AB26" s="738"/>
      <c r="AC26" s="738"/>
      <c r="AD26" s="738"/>
      <c r="AE26" s="738"/>
      <c r="AF26" s="832" t="s">
        <v>377</v>
      </c>
      <c r="AG26" s="833"/>
      <c r="AH26" s="833"/>
      <c r="AI26" s="833"/>
      <c r="AJ26" s="834"/>
      <c r="AK26" s="738" t="s">
        <v>378</v>
      </c>
      <c r="AL26" s="738"/>
      <c r="AM26" s="738"/>
      <c r="AN26" s="738"/>
      <c r="AO26" s="739"/>
      <c r="AP26" s="737" t="s">
        <v>379</v>
      </c>
      <c r="AQ26" s="738"/>
      <c r="AR26" s="738"/>
      <c r="AS26" s="738"/>
      <c r="AT26" s="739"/>
      <c r="AU26" s="737" t="s">
        <v>380</v>
      </c>
      <c r="AV26" s="738"/>
      <c r="AW26" s="738"/>
      <c r="AX26" s="738"/>
      <c r="AY26" s="739"/>
      <c r="AZ26" s="737" t="s">
        <v>381</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382</v>
      </c>
      <c r="C28" s="752"/>
      <c r="D28" s="752"/>
      <c r="E28" s="752"/>
      <c r="F28" s="752"/>
      <c r="G28" s="752"/>
      <c r="H28" s="752"/>
      <c r="I28" s="752"/>
      <c r="J28" s="752"/>
      <c r="K28" s="752"/>
      <c r="L28" s="752"/>
      <c r="M28" s="752"/>
      <c r="N28" s="752"/>
      <c r="O28" s="752"/>
      <c r="P28" s="753"/>
      <c r="Q28" s="842">
        <v>8611</v>
      </c>
      <c r="R28" s="843"/>
      <c r="S28" s="843"/>
      <c r="T28" s="843"/>
      <c r="U28" s="843"/>
      <c r="V28" s="843">
        <v>8462</v>
      </c>
      <c r="W28" s="843"/>
      <c r="X28" s="843"/>
      <c r="Y28" s="843"/>
      <c r="Z28" s="843"/>
      <c r="AA28" s="843">
        <v>149</v>
      </c>
      <c r="AB28" s="843"/>
      <c r="AC28" s="843"/>
      <c r="AD28" s="843"/>
      <c r="AE28" s="844"/>
      <c r="AF28" s="845">
        <v>149</v>
      </c>
      <c r="AG28" s="843"/>
      <c r="AH28" s="843"/>
      <c r="AI28" s="843"/>
      <c r="AJ28" s="846"/>
      <c r="AK28" s="847">
        <v>609</v>
      </c>
      <c r="AL28" s="838"/>
      <c r="AM28" s="838"/>
      <c r="AN28" s="838"/>
      <c r="AO28" s="838"/>
      <c r="AP28" s="838" t="s">
        <v>550</v>
      </c>
      <c r="AQ28" s="838"/>
      <c r="AR28" s="838"/>
      <c r="AS28" s="838"/>
      <c r="AT28" s="838"/>
      <c r="AU28" s="838" t="s">
        <v>553</v>
      </c>
      <c r="AV28" s="838"/>
      <c r="AW28" s="838"/>
      <c r="AX28" s="838"/>
      <c r="AY28" s="838"/>
      <c r="AZ28" s="839"/>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383</v>
      </c>
      <c r="C29" s="776"/>
      <c r="D29" s="776"/>
      <c r="E29" s="776"/>
      <c r="F29" s="776"/>
      <c r="G29" s="776"/>
      <c r="H29" s="776"/>
      <c r="I29" s="776"/>
      <c r="J29" s="776"/>
      <c r="K29" s="776"/>
      <c r="L29" s="776"/>
      <c r="M29" s="776"/>
      <c r="N29" s="776"/>
      <c r="O29" s="776"/>
      <c r="P29" s="777"/>
      <c r="Q29" s="778">
        <v>4928</v>
      </c>
      <c r="R29" s="779"/>
      <c r="S29" s="779"/>
      <c r="T29" s="779"/>
      <c r="U29" s="779"/>
      <c r="V29" s="779">
        <v>4719</v>
      </c>
      <c r="W29" s="779"/>
      <c r="X29" s="779"/>
      <c r="Y29" s="779"/>
      <c r="Z29" s="779"/>
      <c r="AA29" s="779">
        <v>210</v>
      </c>
      <c r="AB29" s="779"/>
      <c r="AC29" s="779"/>
      <c r="AD29" s="779"/>
      <c r="AE29" s="780"/>
      <c r="AF29" s="781">
        <v>210</v>
      </c>
      <c r="AG29" s="782"/>
      <c r="AH29" s="782"/>
      <c r="AI29" s="782"/>
      <c r="AJ29" s="783"/>
      <c r="AK29" s="850">
        <v>773</v>
      </c>
      <c r="AL29" s="851"/>
      <c r="AM29" s="851"/>
      <c r="AN29" s="851"/>
      <c r="AO29" s="851"/>
      <c r="AP29" s="851" t="s">
        <v>550</v>
      </c>
      <c r="AQ29" s="851"/>
      <c r="AR29" s="851"/>
      <c r="AS29" s="851"/>
      <c r="AT29" s="851"/>
      <c r="AU29" s="851" t="s">
        <v>553</v>
      </c>
      <c r="AV29" s="851"/>
      <c r="AW29" s="851"/>
      <c r="AX29" s="851"/>
      <c r="AY29" s="851"/>
      <c r="AZ29" s="852"/>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384</v>
      </c>
      <c r="C30" s="776"/>
      <c r="D30" s="776"/>
      <c r="E30" s="776"/>
      <c r="F30" s="776"/>
      <c r="G30" s="776"/>
      <c r="H30" s="776"/>
      <c r="I30" s="776"/>
      <c r="J30" s="776"/>
      <c r="K30" s="776"/>
      <c r="L30" s="776"/>
      <c r="M30" s="776"/>
      <c r="N30" s="776"/>
      <c r="O30" s="776"/>
      <c r="P30" s="777"/>
      <c r="Q30" s="778">
        <v>1077</v>
      </c>
      <c r="R30" s="779"/>
      <c r="S30" s="779"/>
      <c r="T30" s="779"/>
      <c r="U30" s="779"/>
      <c r="V30" s="779">
        <v>1073</v>
      </c>
      <c r="W30" s="779"/>
      <c r="X30" s="779"/>
      <c r="Y30" s="779"/>
      <c r="Z30" s="779"/>
      <c r="AA30" s="779">
        <v>3</v>
      </c>
      <c r="AB30" s="779"/>
      <c r="AC30" s="779"/>
      <c r="AD30" s="779"/>
      <c r="AE30" s="780"/>
      <c r="AF30" s="781">
        <v>3</v>
      </c>
      <c r="AG30" s="782"/>
      <c r="AH30" s="782"/>
      <c r="AI30" s="782"/>
      <c r="AJ30" s="783"/>
      <c r="AK30" s="850">
        <v>149</v>
      </c>
      <c r="AL30" s="851"/>
      <c r="AM30" s="851"/>
      <c r="AN30" s="851"/>
      <c r="AO30" s="851"/>
      <c r="AP30" s="851" t="s">
        <v>550</v>
      </c>
      <c r="AQ30" s="851"/>
      <c r="AR30" s="851"/>
      <c r="AS30" s="851"/>
      <c r="AT30" s="851"/>
      <c r="AU30" s="851" t="s">
        <v>553</v>
      </c>
      <c r="AV30" s="851"/>
      <c r="AW30" s="851"/>
      <c r="AX30" s="851"/>
      <c r="AY30" s="851"/>
      <c r="AZ30" s="852"/>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385</v>
      </c>
      <c r="C31" s="776"/>
      <c r="D31" s="776"/>
      <c r="E31" s="776"/>
      <c r="F31" s="776"/>
      <c r="G31" s="776"/>
      <c r="H31" s="776"/>
      <c r="I31" s="776"/>
      <c r="J31" s="776"/>
      <c r="K31" s="776"/>
      <c r="L31" s="776"/>
      <c r="M31" s="776"/>
      <c r="N31" s="776"/>
      <c r="O31" s="776"/>
      <c r="P31" s="777"/>
      <c r="Q31" s="778">
        <v>1439</v>
      </c>
      <c r="R31" s="779"/>
      <c r="S31" s="779"/>
      <c r="T31" s="779"/>
      <c r="U31" s="779"/>
      <c r="V31" s="779">
        <v>1191</v>
      </c>
      <c r="W31" s="779"/>
      <c r="X31" s="779"/>
      <c r="Y31" s="779"/>
      <c r="Z31" s="779"/>
      <c r="AA31" s="779">
        <v>248</v>
      </c>
      <c r="AB31" s="779"/>
      <c r="AC31" s="779"/>
      <c r="AD31" s="779"/>
      <c r="AE31" s="780"/>
      <c r="AF31" s="781">
        <v>1549</v>
      </c>
      <c r="AG31" s="782"/>
      <c r="AH31" s="782"/>
      <c r="AI31" s="782"/>
      <c r="AJ31" s="783"/>
      <c r="AK31" s="850">
        <v>9</v>
      </c>
      <c r="AL31" s="851"/>
      <c r="AM31" s="851"/>
      <c r="AN31" s="851"/>
      <c r="AO31" s="851"/>
      <c r="AP31" s="851">
        <v>734</v>
      </c>
      <c r="AQ31" s="851"/>
      <c r="AR31" s="851"/>
      <c r="AS31" s="851"/>
      <c r="AT31" s="851"/>
      <c r="AU31" s="851">
        <v>5</v>
      </c>
      <c r="AV31" s="851"/>
      <c r="AW31" s="851"/>
      <c r="AX31" s="851"/>
      <c r="AY31" s="851"/>
      <c r="AZ31" s="852"/>
      <c r="BA31" s="852"/>
      <c r="BB31" s="852"/>
      <c r="BC31" s="852"/>
      <c r="BD31" s="852"/>
      <c r="BE31" s="848" t="s">
        <v>386</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387</v>
      </c>
      <c r="C32" s="776"/>
      <c r="D32" s="776"/>
      <c r="E32" s="776"/>
      <c r="F32" s="776"/>
      <c r="G32" s="776"/>
      <c r="H32" s="776"/>
      <c r="I32" s="776"/>
      <c r="J32" s="776"/>
      <c r="K32" s="776"/>
      <c r="L32" s="776"/>
      <c r="M32" s="776"/>
      <c r="N32" s="776"/>
      <c r="O32" s="776"/>
      <c r="P32" s="777"/>
      <c r="Q32" s="778">
        <v>2651</v>
      </c>
      <c r="R32" s="779"/>
      <c r="S32" s="779"/>
      <c r="T32" s="779"/>
      <c r="U32" s="779"/>
      <c r="V32" s="779">
        <v>2498</v>
      </c>
      <c r="W32" s="779"/>
      <c r="X32" s="779"/>
      <c r="Y32" s="779"/>
      <c r="Z32" s="779"/>
      <c r="AA32" s="779">
        <v>153</v>
      </c>
      <c r="AB32" s="779"/>
      <c r="AC32" s="779"/>
      <c r="AD32" s="779"/>
      <c r="AE32" s="780"/>
      <c r="AF32" s="781">
        <v>128</v>
      </c>
      <c r="AG32" s="782"/>
      <c r="AH32" s="782"/>
      <c r="AI32" s="782"/>
      <c r="AJ32" s="783"/>
      <c r="AK32" s="850">
        <v>691</v>
      </c>
      <c r="AL32" s="851"/>
      <c r="AM32" s="851"/>
      <c r="AN32" s="851"/>
      <c r="AO32" s="851"/>
      <c r="AP32" s="851">
        <v>8413</v>
      </c>
      <c r="AQ32" s="851"/>
      <c r="AR32" s="851"/>
      <c r="AS32" s="851"/>
      <c r="AT32" s="851"/>
      <c r="AU32" s="851">
        <v>5721</v>
      </c>
      <c r="AV32" s="851"/>
      <c r="AW32" s="851"/>
      <c r="AX32" s="851"/>
      <c r="AY32" s="851"/>
      <c r="AZ32" s="852"/>
      <c r="BA32" s="852"/>
      <c r="BB32" s="852"/>
      <c r="BC32" s="852"/>
      <c r="BD32" s="852"/>
      <c r="BE32" s="848" t="s">
        <v>388</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389</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370</v>
      </c>
      <c r="B63" s="810" t="s">
        <v>390</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2039</v>
      </c>
      <c r="AG63" s="862"/>
      <c r="AH63" s="862"/>
      <c r="AI63" s="862"/>
      <c r="AJ63" s="863"/>
      <c r="AK63" s="864"/>
      <c r="AL63" s="859"/>
      <c r="AM63" s="859"/>
      <c r="AN63" s="859"/>
      <c r="AO63" s="859"/>
      <c r="AP63" s="862">
        <v>9147</v>
      </c>
      <c r="AQ63" s="862"/>
      <c r="AR63" s="862"/>
      <c r="AS63" s="862"/>
      <c r="AT63" s="862"/>
      <c r="AU63" s="862">
        <v>5726</v>
      </c>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392</v>
      </c>
      <c r="B66" s="761"/>
      <c r="C66" s="761"/>
      <c r="D66" s="761"/>
      <c r="E66" s="761"/>
      <c r="F66" s="761"/>
      <c r="G66" s="761"/>
      <c r="H66" s="761"/>
      <c r="I66" s="761"/>
      <c r="J66" s="761"/>
      <c r="K66" s="761"/>
      <c r="L66" s="761"/>
      <c r="M66" s="761"/>
      <c r="N66" s="761"/>
      <c r="O66" s="761"/>
      <c r="P66" s="762"/>
      <c r="Q66" s="737" t="s">
        <v>374</v>
      </c>
      <c r="R66" s="738"/>
      <c r="S66" s="738"/>
      <c r="T66" s="738"/>
      <c r="U66" s="739"/>
      <c r="V66" s="737" t="s">
        <v>375</v>
      </c>
      <c r="W66" s="738"/>
      <c r="X66" s="738"/>
      <c r="Y66" s="738"/>
      <c r="Z66" s="739"/>
      <c r="AA66" s="737" t="s">
        <v>376</v>
      </c>
      <c r="AB66" s="738"/>
      <c r="AC66" s="738"/>
      <c r="AD66" s="738"/>
      <c r="AE66" s="739"/>
      <c r="AF66" s="872" t="s">
        <v>377</v>
      </c>
      <c r="AG66" s="833"/>
      <c r="AH66" s="833"/>
      <c r="AI66" s="833"/>
      <c r="AJ66" s="873"/>
      <c r="AK66" s="737" t="s">
        <v>378</v>
      </c>
      <c r="AL66" s="761"/>
      <c r="AM66" s="761"/>
      <c r="AN66" s="761"/>
      <c r="AO66" s="762"/>
      <c r="AP66" s="737" t="s">
        <v>379</v>
      </c>
      <c r="AQ66" s="738"/>
      <c r="AR66" s="738"/>
      <c r="AS66" s="738"/>
      <c r="AT66" s="739"/>
      <c r="AU66" s="737" t="s">
        <v>393</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535</v>
      </c>
      <c r="C68" s="890"/>
      <c r="D68" s="890"/>
      <c r="E68" s="890"/>
      <c r="F68" s="890"/>
      <c r="G68" s="890"/>
      <c r="H68" s="890"/>
      <c r="I68" s="890"/>
      <c r="J68" s="890"/>
      <c r="K68" s="890"/>
      <c r="L68" s="890"/>
      <c r="M68" s="890"/>
      <c r="N68" s="890"/>
      <c r="O68" s="890"/>
      <c r="P68" s="891"/>
      <c r="Q68" s="892">
        <v>21324</v>
      </c>
      <c r="R68" s="886"/>
      <c r="S68" s="886"/>
      <c r="T68" s="886"/>
      <c r="U68" s="886"/>
      <c r="V68" s="886">
        <v>22700</v>
      </c>
      <c r="W68" s="886"/>
      <c r="X68" s="886"/>
      <c r="Y68" s="886"/>
      <c r="Z68" s="886"/>
      <c r="AA68" s="886">
        <v>-1375</v>
      </c>
      <c r="AB68" s="886"/>
      <c r="AC68" s="886"/>
      <c r="AD68" s="886"/>
      <c r="AE68" s="886"/>
      <c r="AF68" s="886">
        <v>6920</v>
      </c>
      <c r="AG68" s="886"/>
      <c r="AH68" s="886"/>
      <c r="AI68" s="886"/>
      <c r="AJ68" s="886"/>
      <c r="AK68" s="851" t="s">
        <v>543</v>
      </c>
      <c r="AL68" s="851"/>
      <c r="AM68" s="851"/>
      <c r="AN68" s="851"/>
      <c r="AO68" s="851"/>
      <c r="AP68" s="886">
        <v>13586</v>
      </c>
      <c r="AQ68" s="886"/>
      <c r="AR68" s="886"/>
      <c r="AS68" s="886"/>
      <c r="AT68" s="886"/>
      <c r="AU68" s="886">
        <v>937</v>
      </c>
      <c r="AV68" s="886"/>
      <c r="AW68" s="886"/>
      <c r="AX68" s="886"/>
      <c r="AY68" s="886"/>
      <c r="AZ68" s="887" t="s">
        <v>552</v>
      </c>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536</v>
      </c>
      <c r="C69" s="894"/>
      <c r="D69" s="894"/>
      <c r="E69" s="894"/>
      <c r="F69" s="894"/>
      <c r="G69" s="894"/>
      <c r="H69" s="894"/>
      <c r="I69" s="894"/>
      <c r="J69" s="894"/>
      <c r="K69" s="894"/>
      <c r="L69" s="894"/>
      <c r="M69" s="894"/>
      <c r="N69" s="894"/>
      <c r="O69" s="894"/>
      <c r="P69" s="895"/>
      <c r="Q69" s="896">
        <v>1549</v>
      </c>
      <c r="R69" s="851"/>
      <c r="S69" s="851"/>
      <c r="T69" s="851"/>
      <c r="U69" s="851"/>
      <c r="V69" s="851">
        <v>1445</v>
      </c>
      <c r="W69" s="851"/>
      <c r="X69" s="851"/>
      <c r="Y69" s="851"/>
      <c r="Z69" s="851"/>
      <c r="AA69" s="851">
        <v>104</v>
      </c>
      <c r="AB69" s="851"/>
      <c r="AC69" s="851"/>
      <c r="AD69" s="851"/>
      <c r="AE69" s="851"/>
      <c r="AF69" s="851">
        <v>104</v>
      </c>
      <c r="AG69" s="851"/>
      <c r="AH69" s="851"/>
      <c r="AI69" s="851"/>
      <c r="AJ69" s="851"/>
      <c r="AK69" s="851" t="s">
        <v>543</v>
      </c>
      <c r="AL69" s="851"/>
      <c r="AM69" s="851"/>
      <c r="AN69" s="851"/>
      <c r="AO69" s="851"/>
      <c r="AP69" s="851" t="s">
        <v>543</v>
      </c>
      <c r="AQ69" s="851"/>
      <c r="AR69" s="851"/>
      <c r="AS69" s="851"/>
      <c r="AT69" s="851"/>
      <c r="AU69" s="851" t="s">
        <v>543</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537</v>
      </c>
      <c r="C70" s="894"/>
      <c r="D70" s="894"/>
      <c r="E70" s="894"/>
      <c r="F70" s="894"/>
      <c r="G70" s="894"/>
      <c r="H70" s="894"/>
      <c r="I70" s="894"/>
      <c r="J70" s="894"/>
      <c r="K70" s="894"/>
      <c r="L70" s="894"/>
      <c r="M70" s="894"/>
      <c r="N70" s="894"/>
      <c r="O70" s="894"/>
      <c r="P70" s="895"/>
      <c r="Q70" s="896">
        <v>795514</v>
      </c>
      <c r="R70" s="851"/>
      <c r="S70" s="851"/>
      <c r="T70" s="851"/>
      <c r="U70" s="851"/>
      <c r="V70" s="851">
        <v>763822</v>
      </c>
      <c r="W70" s="851"/>
      <c r="X70" s="851"/>
      <c r="Y70" s="851"/>
      <c r="Z70" s="851"/>
      <c r="AA70" s="851">
        <v>31692</v>
      </c>
      <c r="AB70" s="851"/>
      <c r="AC70" s="851"/>
      <c r="AD70" s="851"/>
      <c r="AE70" s="851"/>
      <c r="AF70" s="851">
        <v>31692</v>
      </c>
      <c r="AG70" s="851"/>
      <c r="AH70" s="851"/>
      <c r="AI70" s="851"/>
      <c r="AJ70" s="851"/>
      <c r="AK70" s="851">
        <v>1</v>
      </c>
      <c r="AL70" s="851"/>
      <c r="AM70" s="851"/>
      <c r="AN70" s="851"/>
      <c r="AO70" s="851"/>
      <c r="AP70" s="851" t="s">
        <v>543</v>
      </c>
      <c r="AQ70" s="851"/>
      <c r="AR70" s="851"/>
      <c r="AS70" s="851"/>
      <c r="AT70" s="851"/>
      <c r="AU70" s="851" t="s">
        <v>543</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538</v>
      </c>
      <c r="C71" s="894"/>
      <c r="D71" s="894"/>
      <c r="E71" s="894"/>
      <c r="F71" s="894"/>
      <c r="G71" s="894"/>
      <c r="H71" s="894"/>
      <c r="I71" s="894"/>
      <c r="J71" s="894"/>
      <c r="K71" s="894"/>
      <c r="L71" s="894"/>
      <c r="M71" s="894"/>
      <c r="N71" s="894"/>
      <c r="O71" s="894"/>
      <c r="P71" s="895"/>
      <c r="Q71" s="896">
        <v>9154</v>
      </c>
      <c r="R71" s="851"/>
      <c r="S71" s="851"/>
      <c r="T71" s="851"/>
      <c r="U71" s="851"/>
      <c r="V71" s="851">
        <v>9003</v>
      </c>
      <c r="W71" s="851"/>
      <c r="X71" s="851"/>
      <c r="Y71" s="851"/>
      <c r="Z71" s="851"/>
      <c r="AA71" s="851">
        <v>152</v>
      </c>
      <c r="AB71" s="851"/>
      <c r="AC71" s="851"/>
      <c r="AD71" s="851"/>
      <c r="AE71" s="851"/>
      <c r="AF71" s="851">
        <v>152</v>
      </c>
      <c r="AG71" s="851"/>
      <c r="AH71" s="851"/>
      <c r="AI71" s="851"/>
      <c r="AJ71" s="851"/>
      <c r="AK71" s="851">
        <v>1080</v>
      </c>
      <c r="AL71" s="851"/>
      <c r="AM71" s="851"/>
      <c r="AN71" s="851"/>
      <c r="AO71" s="851"/>
      <c r="AP71" s="851" t="s">
        <v>543</v>
      </c>
      <c r="AQ71" s="851"/>
      <c r="AR71" s="851"/>
      <c r="AS71" s="851"/>
      <c r="AT71" s="851"/>
      <c r="AU71" s="851" t="s">
        <v>543</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539</v>
      </c>
      <c r="C72" s="894"/>
      <c r="D72" s="894"/>
      <c r="E72" s="894"/>
      <c r="F72" s="894"/>
      <c r="G72" s="894"/>
      <c r="H72" s="894"/>
      <c r="I72" s="894"/>
      <c r="J72" s="894"/>
      <c r="K72" s="894"/>
      <c r="L72" s="894"/>
      <c r="M72" s="894"/>
      <c r="N72" s="894"/>
      <c r="O72" s="894"/>
      <c r="P72" s="895"/>
      <c r="Q72" s="896">
        <v>1294</v>
      </c>
      <c r="R72" s="851"/>
      <c r="S72" s="851"/>
      <c r="T72" s="851"/>
      <c r="U72" s="851"/>
      <c r="V72" s="851">
        <v>1256</v>
      </c>
      <c r="W72" s="851"/>
      <c r="X72" s="851"/>
      <c r="Y72" s="851"/>
      <c r="Z72" s="851"/>
      <c r="AA72" s="851">
        <v>38</v>
      </c>
      <c r="AB72" s="851"/>
      <c r="AC72" s="851"/>
      <c r="AD72" s="851"/>
      <c r="AE72" s="851"/>
      <c r="AF72" s="851">
        <v>38</v>
      </c>
      <c r="AG72" s="851"/>
      <c r="AH72" s="851"/>
      <c r="AI72" s="851"/>
      <c r="AJ72" s="851"/>
      <c r="AK72" s="851" t="s">
        <v>543</v>
      </c>
      <c r="AL72" s="851"/>
      <c r="AM72" s="851"/>
      <c r="AN72" s="851"/>
      <c r="AO72" s="851"/>
      <c r="AP72" s="851" t="s">
        <v>543</v>
      </c>
      <c r="AQ72" s="851"/>
      <c r="AR72" s="851"/>
      <c r="AS72" s="851"/>
      <c r="AT72" s="851"/>
      <c r="AU72" s="851" t="s">
        <v>543</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540</v>
      </c>
      <c r="C73" s="894"/>
      <c r="D73" s="894"/>
      <c r="E73" s="894"/>
      <c r="F73" s="894"/>
      <c r="G73" s="894"/>
      <c r="H73" s="894"/>
      <c r="I73" s="894"/>
      <c r="J73" s="894"/>
      <c r="K73" s="894"/>
      <c r="L73" s="894"/>
      <c r="M73" s="894"/>
      <c r="N73" s="894"/>
      <c r="O73" s="894"/>
      <c r="P73" s="895"/>
      <c r="Q73" s="896">
        <v>272</v>
      </c>
      <c r="R73" s="851"/>
      <c r="S73" s="851"/>
      <c r="T73" s="851"/>
      <c r="U73" s="851"/>
      <c r="V73" s="851">
        <v>235</v>
      </c>
      <c r="W73" s="851"/>
      <c r="X73" s="851"/>
      <c r="Y73" s="851"/>
      <c r="Z73" s="851"/>
      <c r="AA73" s="851">
        <v>37</v>
      </c>
      <c r="AB73" s="851"/>
      <c r="AC73" s="851"/>
      <c r="AD73" s="851"/>
      <c r="AE73" s="851"/>
      <c r="AF73" s="851">
        <v>37</v>
      </c>
      <c r="AG73" s="851"/>
      <c r="AH73" s="851"/>
      <c r="AI73" s="851"/>
      <c r="AJ73" s="851"/>
      <c r="AK73" s="851" t="s">
        <v>548</v>
      </c>
      <c r="AL73" s="851"/>
      <c r="AM73" s="851"/>
      <c r="AN73" s="851"/>
      <c r="AO73" s="851"/>
      <c r="AP73" s="851" t="s">
        <v>549</v>
      </c>
      <c r="AQ73" s="851"/>
      <c r="AR73" s="851"/>
      <c r="AS73" s="851"/>
      <c r="AT73" s="851"/>
      <c r="AU73" s="851" t="s">
        <v>548</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541</v>
      </c>
      <c r="C74" s="894"/>
      <c r="D74" s="894"/>
      <c r="E74" s="894"/>
      <c r="F74" s="894"/>
      <c r="G74" s="894"/>
      <c r="H74" s="894"/>
      <c r="I74" s="894"/>
      <c r="J74" s="894"/>
      <c r="K74" s="894"/>
      <c r="L74" s="894"/>
      <c r="M74" s="894"/>
      <c r="N74" s="894"/>
      <c r="O74" s="894"/>
      <c r="P74" s="895"/>
      <c r="Q74" s="896">
        <v>73</v>
      </c>
      <c r="R74" s="851"/>
      <c r="S74" s="851"/>
      <c r="T74" s="851"/>
      <c r="U74" s="851"/>
      <c r="V74" s="851">
        <v>69</v>
      </c>
      <c r="W74" s="851"/>
      <c r="X74" s="851"/>
      <c r="Y74" s="851"/>
      <c r="Z74" s="851"/>
      <c r="AA74" s="851">
        <v>4</v>
      </c>
      <c r="AB74" s="851"/>
      <c r="AC74" s="851"/>
      <c r="AD74" s="851"/>
      <c r="AE74" s="851"/>
      <c r="AF74" s="851">
        <v>4</v>
      </c>
      <c r="AG74" s="851"/>
      <c r="AH74" s="851"/>
      <c r="AI74" s="851"/>
      <c r="AJ74" s="851"/>
      <c r="AK74" s="851">
        <v>7</v>
      </c>
      <c r="AL74" s="851"/>
      <c r="AM74" s="851"/>
      <c r="AN74" s="851"/>
      <c r="AO74" s="851"/>
      <c r="AP74" s="851" t="s">
        <v>543</v>
      </c>
      <c r="AQ74" s="851"/>
      <c r="AR74" s="851"/>
      <c r="AS74" s="851"/>
      <c r="AT74" s="851"/>
      <c r="AU74" s="851" t="s">
        <v>543</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542</v>
      </c>
      <c r="C75" s="894"/>
      <c r="D75" s="894"/>
      <c r="E75" s="894"/>
      <c r="F75" s="894"/>
      <c r="G75" s="894"/>
      <c r="H75" s="894"/>
      <c r="I75" s="894"/>
      <c r="J75" s="894"/>
      <c r="K75" s="894"/>
      <c r="L75" s="894"/>
      <c r="M75" s="894"/>
      <c r="N75" s="894"/>
      <c r="O75" s="894"/>
      <c r="P75" s="895"/>
      <c r="Q75" s="899">
        <v>316</v>
      </c>
      <c r="R75" s="900"/>
      <c r="S75" s="900"/>
      <c r="T75" s="900"/>
      <c r="U75" s="850"/>
      <c r="V75" s="901">
        <v>305</v>
      </c>
      <c r="W75" s="900"/>
      <c r="X75" s="900"/>
      <c r="Y75" s="900"/>
      <c r="Z75" s="850"/>
      <c r="AA75" s="901">
        <v>11</v>
      </c>
      <c r="AB75" s="900"/>
      <c r="AC75" s="900"/>
      <c r="AD75" s="900"/>
      <c r="AE75" s="850"/>
      <c r="AF75" s="901">
        <v>11</v>
      </c>
      <c r="AG75" s="900"/>
      <c r="AH75" s="900"/>
      <c r="AI75" s="900"/>
      <c r="AJ75" s="850"/>
      <c r="AK75" s="851" t="s">
        <v>543</v>
      </c>
      <c r="AL75" s="851"/>
      <c r="AM75" s="851"/>
      <c r="AN75" s="851"/>
      <c r="AO75" s="851"/>
      <c r="AP75" s="851" t="s">
        <v>543</v>
      </c>
      <c r="AQ75" s="851"/>
      <c r="AR75" s="851"/>
      <c r="AS75" s="851"/>
      <c r="AT75" s="851"/>
      <c r="AU75" s="851" t="s">
        <v>543</v>
      </c>
      <c r="AV75" s="851"/>
      <c r="AW75" s="851"/>
      <c r="AX75" s="851"/>
      <c r="AY75" s="851"/>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370</v>
      </c>
      <c r="B88" s="810" t="s">
        <v>394</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38958</v>
      </c>
      <c r="AG88" s="862"/>
      <c r="AH88" s="862"/>
      <c r="AI88" s="862"/>
      <c r="AJ88" s="862"/>
      <c r="AK88" s="859"/>
      <c r="AL88" s="859"/>
      <c r="AM88" s="859"/>
      <c r="AN88" s="859"/>
      <c r="AO88" s="859"/>
      <c r="AP88" s="862">
        <v>13586</v>
      </c>
      <c r="AQ88" s="862"/>
      <c r="AR88" s="862"/>
      <c r="AS88" s="862"/>
      <c r="AT88" s="862"/>
      <c r="AU88" s="862">
        <v>937</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810" t="s">
        <v>395</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10</v>
      </c>
      <c r="CS102" s="870"/>
      <c r="CT102" s="870"/>
      <c r="CU102" s="870"/>
      <c r="CV102" s="913"/>
      <c r="CW102" s="912" t="s">
        <v>555</v>
      </c>
      <c r="CX102" s="870"/>
      <c r="CY102" s="870"/>
      <c r="CZ102" s="870"/>
      <c r="DA102" s="913"/>
      <c r="DB102" s="912" t="s">
        <v>555</v>
      </c>
      <c r="DC102" s="870"/>
      <c r="DD102" s="870"/>
      <c r="DE102" s="870"/>
      <c r="DF102" s="913"/>
      <c r="DG102" s="912">
        <v>112</v>
      </c>
      <c r="DH102" s="870"/>
      <c r="DI102" s="870"/>
      <c r="DJ102" s="870"/>
      <c r="DK102" s="913"/>
      <c r="DL102" s="912" t="s">
        <v>555</v>
      </c>
      <c r="DM102" s="870"/>
      <c r="DN102" s="870"/>
      <c r="DO102" s="870"/>
      <c r="DP102" s="913"/>
      <c r="DQ102" s="912" t="s">
        <v>555</v>
      </c>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396</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397</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400</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401</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402</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403</v>
      </c>
      <c r="AB109" s="915"/>
      <c r="AC109" s="915"/>
      <c r="AD109" s="915"/>
      <c r="AE109" s="916"/>
      <c r="AF109" s="914" t="s">
        <v>288</v>
      </c>
      <c r="AG109" s="915"/>
      <c r="AH109" s="915"/>
      <c r="AI109" s="915"/>
      <c r="AJ109" s="916"/>
      <c r="AK109" s="914" t="s">
        <v>287</v>
      </c>
      <c r="AL109" s="915"/>
      <c r="AM109" s="915"/>
      <c r="AN109" s="915"/>
      <c r="AO109" s="916"/>
      <c r="AP109" s="914" t="s">
        <v>404</v>
      </c>
      <c r="AQ109" s="915"/>
      <c r="AR109" s="915"/>
      <c r="AS109" s="915"/>
      <c r="AT109" s="917"/>
      <c r="AU109" s="934" t="s">
        <v>402</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403</v>
      </c>
      <c r="BR109" s="915"/>
      <c r="BS109" s="915"/>
      <c r="BT109" s="915"/>
      <c r="BU109" s="916"/>
      <c r="BV109" s="914" t="s">
        <v>288</v>
      </c>
      <c r="BW109" s="915"/>
      <c r="BX109" s="915"/>
      <c r="BY109" s="915"/>
      <c r="BZ109" s="916"/>
      <c r="CA109" s="914" t="s">
        <v>287</v>
      </c>
      <c r="CB109" s="915"/>
      <c r="CC109" s="915"/>
      <c r="CD109" s="915"/>
      <c r="CE109" s="916"/>
      <c r="CF109" s="935" t="s">
        <v>404</v>
      </c>
      <c r="CG109" s="935"/>
      <c r="CH109" s="935"/>
      <c r="CI109" s="935"/>
      <c r="CJ109" s="935"/>
      <c r="CK109" s="914" t="s">
        <v>405</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403</v>
      </c>
      <c r="DH109" s="915"/>
      <c r="DI109" s="915"/>
      <c r="DJ109" s="915"/>
      <c r="DK109" s="916"/>
      <c r="DL109" s="914" t="s">
        <v>288</v>
      </c>
      <c r="DM109" s="915"/>
      <c r="DN109" s="915"/>
      <c r="DO109" s="915"/>
      <c r="DP109" s="916"/>
      <c r="DQ109" s="914" t="s">
        <v>287</v>
      </c>
      <c r="DR109" s="915"/>
      <c r="DS109" s="915"/>
      <c r="DT109" s="915"/>
      <c r="DU109" s="916"/>
      <c r="DV109" s="914" t="s">
        <v>404</v>
      </c>
      <c r="DW109" s="915"/>
      <c r="DX109" s="915"/>
      <c r="DY109" s="915"/>
      <c r="DZ109" s="917"/>
    </row>
    <row r="110" spans="1:131" s="199" customFormat="1" ht="26.25" customHeight="1" x14ac:dyDescent="0.15">
      <c r="A110" s="918" t="s">
        <v>406</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1735547</v>
      </c>
      <c r="AB110" s="922"/>
      <c r="AC110" s="922"/>
      <c r="AD110" s="922"/>
      <c r="AE110" s="923"/>
      <c r="AF110" s="924">
        <v>1770101</v>
      </c>
      <c r="AG110" s="922"/>
      <c r="AH110" s="922"/>
      <c r="AI110" s="922"/>
      <c r="AJ110" s="923"/>
      <c r="AK110" s="924">
        <v>1749022</v>
      </c>
      <c r="AL110" s="922"/>
      <c r="AM110" s="922"/>
      <c r="AN110" s="922"/>
      <c r="AO110" s="923"/>
      <c r="AP110" s="925">
        <v>13.3</v>
      </c>
      <c r="AQ110" s="926"/>
      <c r="AR110" s="926"/>
      <c r="AS110" s="926"/>
      <c r="AT110" s="927"/>
      <c r="AU110" s="928" t="s">
        <v>61</v>
      </c>
      <c r="AV110" s="929"/>
      <c r="AW110" s="929"/>
      <c r="AX110" s="929"/>
      <c r="AY110" s="929"/>
      <c r="AZ110" s="970" t="s">
        <v>407</v>
      </c>
      <c r="BA110" s="919"/>
      <c r="BB110" s="919"/>
      <c r="BC110" s="919"/>
      <c r="BD110" s="919"/>
      <c r="BE110" s="919"/>
      <c r="BF110" s="919"/>
      <c r="BG110" s="919"/>
      <c r="BH110" s="919"/>
      <c r="BI110" s="919"/>
      <c r="BJ110" s="919"/>
      <c r="BK110" s="919"/>
      <c r="BL110" s="919"/>
      <c r="BM110" s="919"/>
      <c r="BN110" s="919"/>
      <c r="BO110" s="919"/>
      <c r="BP110" s="920"/>
      <c r="BQ110" s="956">
        <v>17781002</v>
      </c>
      <c r="BR110" s="957"/>
      <c r="BS110" s="957"/>
      <c r="BT110" s="957"/>
      <c r="BU110" s="957"/>
      <c r="BV110" s="957">
        <v>17704405</v>
      </c>
      <c r="BW110" s="957"/>
      <c r="BX110" s="957"/>
      <c r="BY110" s="957"/>
      <c r="BZ110" s="957"/>
      <c r="CA110" s="957">
        <v>17561671</v>
      </c>
      <c r="CB110" s="957"/>
      <c r="CC110" s="957"/>
      <c r="CD110" s="957"/>
      <c r="CE110" s="957"/>
      <c r="CF110" s="971">
        <v>133.1</v>
      </c>
      <c r="CG110" s="972"/>
      <c r="CH110" s="972"/>
      <c r="CI110" s="972"/>
      <c r="CJ110" s="972"/>
      <c r="CK110" s="973" t="s">
        <v>408</v>
      </c>
      <c r="CL110" s="974"/>
      <c r="CM110" s="953" t="s">
        <v>409</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112</v>
      </c>
      <c r="DH110" s="957"/>
      <c r="DI110" s="957"/>
      <c r="DJ110" s="957"/>
      <c r="DK110" s="957"/>
      <c r="DL110" s="957" t="s">
        <v>112</v>
      </c>
      <c r="DM110" s="957"/>
      <c r="DN110" s="957"/>
      <c r="DO110" s="957"/>
      <c r="DP110" s="957"/>
      <c r="DQ110" s="957" t="s">
        <v>112</v>
      </c>
      <c r="DR110" s="957"/>
      <c r="DS110" s="957"/>
      <c r="DT110" s="957"/>
      <c r="DU110" s="957"/>
      <c r="DV110" s="958" t="s">
        <v>112</v>
      </c>
      <c r="DW110" s="958"/>
      <c r="DX110" s="958"/>
      <c r="DY110" s="958"/>
      <c r="DZ110" s="959"/>
    </row>
    <row r="111" spans="1:131" s="199" customFormat="1" ht="26.25" customHeight="1" x14ac:dyDescent="0.15">
      <c r="A111" s="960" t="s">
        <v>410</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112</v>
      </c>
      <c r="AB111" s="964"/>
      <c r="AC111" s="964"/>
      <c r="AD111" s="964"/>
      <c r="AE111" s="965"/>
      <c r="AF111" s="966" t="s">
        <v>112</v>
      </c>
      <c r="AG111" s="964"/>
      <c r="AH111" s="964"/>
      <c r="AI111" s="964"/>
      <c r="AJ111" s="965"/>
      <c r="AK111" s="966" t="s">
        <v>112</v>
      </c>
      <c r="AL111" s="964"/>
      <c r="AM111" s="964"/>
      <c r="AN111" s="964"/>
      <c r="AO111" s="965"/>
      <c r="AP111" s="967" t="s">
        <v>112</v>
      </c>
      <c r="AQ111" s="968"/>
      <c r="AR111" s="968"/>
      <c r="AS111" s="968"/>
      <c r="AT111" s="969"/>
      <c r="AU111" s="930"/>
      <c r="AV111" s="931"/>
      <c r="AW111" s="931"/>
      <c r="AX111" s="931"/>
      <c r="AY111" s="931"/>
      <c r="AZ111" s="979" t="s">
        <v>411</v>
      </c>
      <c r="BA111" s="980"/>
      <c r="BB111" s="980"/>
      <c r="BC111" s="980"/>
      <c r="BD111" s="980"/>
      <c r="BE111" s="980"/>
      <c r="BF111" s="980"/>
      <c r="BG111" s="980"/>
      <c r="BH111" s="980"/>
      <c r="BI111" s="980"/>
      <c r="BJ111" s="980"/>
      <c r="BK111" s="980"/>
      <c r="BL111" s="980"/>
      <c r="BM111" s="980"/>
      <c r="BN111" s="980"/>
      <c r="BO111" s="980"/>
      <c r="BP111" s="981"/>
      <c r="BQ111" s="949">
        <v>838308</v>
      </c>
      <c r="BR111" s="950"/>
      <c r="BS111" s="950"/>
      <c r="BT111" s="950"/>
      <c r="BU111" s="950"/>
      <c r="BV111" s="950">
        <v>484970</v>
      </c>
      <c r="BW111" s="950"/>
      <c r="BX111" s="950"/>
      <c r="BY111" s="950"/>
      <c r="BZ111" s="950"/>
      <c r="CA111" s="950">
        <v>301327</v>
      </c>
      <c r="CB111" s="950"/>
      <c r="CC111" s="950"/>
      <c r="CD111" s="950"/>
      <c r="CE111" s="950"/>
      <c r="CF111" s="944">
        <v>2.2999999999999998</v>
      </c>
      <c r="CG111" s="945"/>
      <c r="CH111" s="945"/>
      <c r="CI111" s="945"/>
      <c r="CJ111" s="945"/>
      <c r="CK111" s="975"/>
      <c r="CL111" s="976"/>
      <c r="CM111" s="946" t="s">
        <v>412</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112</v>
      </c>
      <c r="DH111" s="950"/>
      <c r="DI111" s="950"/>
      <c r="DJ111" s="950"/>
      <c r="DK111" s="950"/>
      <c r="DL111" s="950" t="s">
        <v>112</v>
      </c>
      <c r="DM111" s="950"/>
      <c r="DN111" s="950"/>
      <c r="DO111" s="950"/>
      <c r="DP111" s="950"/>
      <c r="DQ111" s="950" t="s">
        <v>112</v>
      </c>
      <c r="DR111" s="950"/>
      <c r="DS111" s="950"/>
      <c r="DT111" s="950"/>
      <c r="DU111" s="950"/>
      <c r="DV111" s="951" t="s">
        <v>112</v>
      </c>
      <c r="DW111" s="951"/>
      <c r="DX111" s="951"/>
      <c r="DY111" s="951"/>
      <c r="DZ111" s="952"/>
    </row>
    <row r="112" spans="1:131" s="199" customFormat="1" ht="26.25" customHeight="1" x14ac:dyDescent="0.15">
      <c r="A112" s="982" t="s">
        <v>413</v>
      </c>
      <c r="B112" s="983"/>
      <c r="C112" s="980" t="s">
        <v>414</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112</v>
      </c>
      <c r="AB112" s="989"/>
      <c r="AC112" s="989"/>
      <c r="AD112" s="989"/>
      <c r="AE112" s="990"/>
      <c r="AF112" s="991" t="s">
        <v>112</v>
      </c>
      <c r="AG112" s="989"/>
      <c r="AH112" s="989"/>
      <c r="AI112" s="989"/>
      <c r="AJ112" s="990"/>
      <c r="AK112" s="991" t="s">
        <v>112</v>
      </c>
      <c r="AL112" s="989"/>
      <c r="AM112" s="989"/>
      <c r="AN112" s="989"/>
      <c r="AO112" s="990"/>
      <c r="AP112" s="992" t="s">
        <v>112</v>
      </c>
      <c r="AQ112" s="993"/>
      <c r="AR112" s="993"/>
      <c r="AS112" s="993"/>
      <c r="AT112" s="994"/>
      <c r="AU112" s="930"/>
      <c r="AV112" s="931"/>
      <c r="AW112" s="931"/>
      <c r="AX112" s="931"/>
      <c r="AY112" s="931"/>
      <c r="AZ112" s="979" t="s">
        <v>415</v>
      </c>
      <c r="BA112" s="980"/>
      <c r="BB112" s="980"/>
      <c r="BC112" s="980"/>
      <c r="BD112" s="980"/>
      <c r="BE112" s="980"/>
      <c r="BF112" s="980"/>
      <c r="BG112" s="980"/>
      <c r="BH112" s="980"/>
      <c r="BI112" s="980"/>
      <c r="BJ112" s="980"/>
      <c r="BK112" s="980"/>
      <c r="BL112" s="980"/>
      <c r="BM112" s="980"/>
      <c r="BN112" s="980"/>
      <c r="BO112" s="980"/>
      <c r="BP112" s="981"/>
      <c r="BQ112" s="949">
        <v>5770214</v>
      </c>
      <c r="BR112" s="950"/>
      <c r="BS112" s="950"/>
      <c r="BT112" s="950"/>
      <c r="BU112" s="950"/>
      <c r="BV112" s="950">
        <v>5621559</v>
      </c>
      <c r="BW112" s="950"/>
      <c r="BX112" s="950"/>
      <c r="BY112" s="950"/>
      <c r="BZ112" s="950"/>
      <c r="CA112" s="950">
        <v>5725732</v>
      </c>
      <c r="CB112" s="950"/>
      <c r="CC112" s="950"/>
      <c r="CD112" s="950"/>
      <c r="CE112" s="950"/>
      <c r="CF112" s="944">
        <v>43.4</v>
      </c>
      <c r="CG112" s="945"/>
      <c r="CH112" s="945"/>
      <c r="CI112" s="945"/>
      <c r="CJ112" s="945"/>
      <c r="CK112" s="975"/>
      <c r="CL112" s="976"/>
      <c r="CM112" s="946" t="s">
        <v>416</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112</v>
      </c>
      <c r="DH112" s="950"/>
      <c r="DI112" s="950"/>
      <c r="DJ112" s="950"/>
      <c r="DK112" s="950"/>
      <c r="DL112" s="950" t="s">
        <v>112</v>
      </c>
      <c r="DM112" s="950"/>
      <c r="DN112" s="950"/>
      <c r="DO112" s="950"/>
      <c r="DP112" s="950"/>
      <c r="DQ112" s="950" t="s">
        <v>112</v>
      </c>
      <c r="DR112" s="950"/>
      <c r="DS112" s="950"/>
      <c r="DT112" s="950"/>
      <c r="DU112" s="950"/>
      <c r="DV112" s="951" t="s">
        <v>112</v>
      </c>
      <c r="DW112" s="951"/>
      <c r="DX112" s="951"/>
      <c r="DY112" s="951"/>
      <c r="DZ112" s="952"/>
    </row>
    <row r="113" spans="1:130" s="199" customFormat="1" ht="26.25" customHeight="1" x14ac:dyDescent="0.15">
      <c r="A113" s="984"/>
      <c r="B113" s="985"/>
      <c r="C113" s="980" t="s">
        <v>417</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462352</v>
      </c>
      <c r="AB113" s="964"/>
      <c r="AC113" s="964"/>
      <c r="AD113" s="964"/>
      <c r="AE113" s="965"/>
      <c r="AF113" s="966">
        <v>480353</v>
      </c>
      <c r="AG113" s="964"/>
      <c r="AH113" s="964"/>
      <c r="AI113" s="964"/>
      <c r="AJ113" s="965"/>
      <c r="AK113" s="966">
        <v>477423</v>
      </c>
      <c r="AL113" s="964"/>
      <c r="AM113" s="964"/>
      <c r="AN113" s="964"/>
      <c r="AO113" s="965"/>
      <c r="AP113" s="967">
        <v>3.6</v>
      </c>
      <c r="AQ113" s="968"/>
      <c r="AR113" s="968"/>
      <c r="AS113" s="968"/>
      <c r="AT113" s="969"/>
      <c r="AU113" s="930"/>
      <c r="AV113" s="931"/>
      <c r="AW113" s="931"/>
      <c r="AX113" s="931"/>
      <c r="AY113" s="931"/>
      <c r="AZ113" s="979" t="s">
        <v>418</v>
      </c>
      <c r="BA113" s="980"/>
      <c r="BB113" s="980"/>
      <c r="BC113" s="980"/>
      <c r="BD113" s="980"/>
      <c r="BE113" s="980"/>
      <c r="BF113" s="980"/>
      <c r="BG113" s="980"/>
      <c r="BH113" s="980"/>
      <c r="BI113" s="980"/>
      <c r="BJ113" s="980"/>
      <c r="BK113" s="980"/>
      <c r="BL113" s="980"/>
      <c r="BM113" s="980"/>
      <c r="BN113" s="980"/>
      <c r="BO113" s="980"/>
      <c r="BP113" s="981"/>
      <c r="BQ113" s="949">
        <v>1746505</v>
      </c>
      <c r="BR113" s="950"/>
      <c r="BS113" s="950"/>
      <c r="BT113" s="950"/>
      <c r="BU113" s="950"/>
      <c r="BV113" s="950">
        <v>1137126</v>
      </c>
      <c r="BW113" s="950"/>
      <c r="BX113" s="950"/>
      <c r="BY113" s="950"/>
      <c r="BZ113" s="950"/>
      <c r="CA113" s="950">
        <v>937441</v>
      </c>
      <c r="CB113" s="950"/>
      <c r="CC113" s="950"/>
      <c r="CD113" s="950"/>
      <c r="CE113" s="950"/>
      <c r="CF113" s="944">
        <v>7.1</v>
      </c>
      <c r="CG113" s="945"/>
      <c r="CH113" s="945"/>
      <c r="CI113" s="945"/>
      <c r="CJ113" s="945"/>
      <c r="CK113" s="975"/>
      <c r="CL113" s="976"/>
      <c r="CM113" s="946" t="s">
        <v>419</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112</v>
      </c>
      <c r="DH113" s="989"/>
      <c r="DI113" s="989"/>
      <c r="DJ113" s="989"/>
      <c r="DK113" s="990"/>
      <c r="DL113" s="991" t="s">
        <v>112</v>
      </c>
      <c r="DM113" s="989"/>
      <c r="DN113" s="989"/>
      <c r="DO113" s="989"/>
      <c r="DP113" s="990"/>
      <c r="DQ113" s="991" t="s">
        <v>112</v>
      </c>
      <c r="DR113" s="989"/>
      <c r="DS113" s="989"/>
      <c r="DT113" s="989"/>
      <c r="DU113" s="990"/>
      <c r="DV113" s="992" t="s">
        <v>112</v>
      </c>
      <c r="DW113" s="993"/>
      <c r="DX113" s="993"/>
      <c r="DY113" s="993"/>
      <c r="DZ113" s="994"/>
    </row>
    <row r="114" spans="1:130" s="199" customFormat="1" ht="26.25" customHeight="1" x14ac:dyDescent="0.15">
      <c r="A114" s="984"/>
      <c r="B114" s="985"/>
      <c r="C114" s="980" t="s">
        <v>420</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207794</v>
      </c>
      <c r="AB114" s="989"/>
      <c r="AC114" s="989"/>
      <c r="AD114" s="989"/>
      <c r="AE114" s="990"/>
      <c r="AF114" s="991">
        <v>151070</v>
      </c>
      <c r="AG114" s="989"/>
      <c r="AH114" s="989"/>
      <c r="AI114" s="989"/>
      <c r="AJ114" s="990"/>
      <c r="AK114" s="991">
        <v>125002</v>
      </c>
      <c r="AL114" s="989"/>
      <c r="AM114" s="989"/>
      <c r="AN114" s="989"/>
      <c r="AO114" s="990"/>
      <c r="AP114" s="992">
        <v>0.9</v>
      </c>
      <c r="AQ114" s="993"/>
      <c r="AR114" s="993"/>
      <c r="AS114" s="993"/>
      <c r="AT114" s="994"/>
      <c r="AU114" s="930"/>
      <c r="AV114" s="931"/>
      <c r="AW114" s="931"/>
      <c r="AX114" s="931"/>
      <c r="AY114" s="931"/>
      <c r="AZ114" s="979" t="s">
        <v>421</v>
      </c>
      <c r="BA114" s="980"/>
      <c r="BB114" s="980"/>
      <c r="BC114" s="980"/>
      <c r="BD114" s="980"/>
      <c r="BE114" s="980"/>
      <c r="BF114" s="980"/>
      <c r="BG114" s="980"/>
      <c r="BH114" s="980"/>
      <c r="BI114" s="980"/>
      <c r="BJ114" s="980"/>
      <c r="BK114" s="980"/>
      <c r="BL114" s="980"/>
      <c r="BM114" s="980"/>
      <c r="BN114" s="980"/>
      <c r="BO114" s="980"/>
      <c r="BP114" s="981"/>
      <c r="BQ114" s="949">
        <v>2852022</v>
      </c>
      <c r="BR114" s="950"/>
      <c r="BS114" s="950"/>
      <c r="BT114" s="950"/>
      <c r="BU114" s="950"/>
      <c r="BV114" s="950">
        <v>2328215</v>
      </c>
      <c r="BW114" s="950"/>
      <c r="BX114" s="950"/>
      <c r="BY114" s="950"/>
      <c r="BZ114" s="950"/>
      <c r="CA114" s="950">
        <v>2672604</v>
      </c>
      <c r="CB114" s="950"/>
      <c r="CC114" s="950"/>
      <c r="CD114" s="950"/>
      <c r="CE114" s="950"/>
      <c r="CF114" s="944">
        <v>20.3</v>
      </c>
      <c r="CG114" s="945"/>
      <c r="CH114" s="945"/>
      <c r="CI114" s="945"/>
      <c r="CJ114" s="945"/>
      <c r="CK114" s="975"/>
      <c r="CL114" s="976"/>
      <c r="CM114" s="946" t="s">
        <v>422</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112</v>
      </c>
      <c r="DH114" s="989"/>
      <c r="DI114" s="989"/>
      <c r="DJ114" s="989"/>
      <c r="DK114" s="990"/>
      <c r="DL114" s="991" t="s">
        <v>112</v>
      </c>
      <c r="DM114" s="989"/>
      <c r="DN114" s="989"/>
      <c r="DO114" s="989"/>
      <c r="DP114" s="990"/>
      <c r="DQ114" s="991" t="s">
        <v>112</v>
      </c>
      <c r="DR114" s="989"/>
      <c r="DS114" s="989"/>
      <c r="DT114" s="989"/>
      <c r="DU114" s="990"/>
      <c r="DV114" s="992" t="s">
        <v>112</v>
      </c>
      <c r="DW114" s="993"/>
      <c r="DX114" s="993"/>
      <c r="DY114" s="993"/>
      <c r="DZ114" s="994"/>
    </row>
    <row r="115" spans="1:130" s="199" customFormat="1" ht="26.25" customHeight="1" x14ac:dyDescent="0.15">
      <c r="A115" s="984"/>
      <c r="B115" s="985"/>
      <c r="C115" s="980" t="s">
        <v>423</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112</v>
      </c>
      <c r="AB115" s="964"/>
      <c r="AC115" s="964"/>
      <c r="AD115" s="964"/>
      <c r="AE115" s="965"/>
      <c r="AF115" s="966" t="s">
        <v>112</v>
      </c>
      <c r="AG115" s="964"/>
      <c r="AH115" s="964"/>
      <c r="AI115" s="964"/>
      <c r="AJ115" s="965"/>
      <c r="AK115" s="966" t="s">
        <v>112</v>
      </c>
      <c r="AL115" s="964"/>
      <c r="AM115" s="964"/>
      <c r="AN115" s="964"/>
      <c r="AO115" s="965"/>
      <c r="AP115" s="967" t="s">
        <v>112</v>
      </c>
      <c r="AQ115" s="968"/>
      <c r="AR115" s="968"/>
      <c r="AS115" s="968"/>
      <c r="AT115" s="969"/>
      <c r="AU115" s="930"/>
      <c r="AV115" s="931"/>
      <c r="AW115" s="931"/>
      <c r="AX115" s="931"/>
      <c r="AY115" s="931"/>
      <c r="AZ115" s="979" t="s">
        <v>424</v>
      </c>
      <c r="BA115" s="980"/>
      <c r="BB115" s="980"/>
      <c r="BC115" s="980"/>
      <c r="BD115" s="980"/>
      <c r="BE115" s="980"/>
      <c r="BF115" s="980"/>
      <c r="BG115" s="980"/>
      <c r="BH115" s="980"/>
      <c r="BI115" s="980"/>
      <c r="BJ115" s="980"/>
      <c r="BK115" s="980"/>
      <c r="BL115" s="980"/>
      <c r="BM115" s="980"/>
      <c r="BN115" s="980"/>
      <c r="BO115" s="980"/>
      <c r="BP115" s="981"/>
      <c r="BQ115" s="949" t="s">
        <v>112</v>
      </c>
      <c r="BR115" s="950"/>
      <c r="BS115" s="950"/>
      <c r="BT115" s="950"/>
      <c r="BU115" s="950"/>
      <c r="BV115" s="950" t="s">
        <v>112</v>
      </c>
      <c r="BW115" s="950"/>
      <c r="BX115" s="950"/>
      <c r="BY115" s="950"/>
      <c r="BZ115" s="950"/>
      <c r="CA115" s="950" t="s">
        <v>112</v>
      </c>
      <c r="CB115" s="950"/>
      <c r="CC115" s="950"/>
      <c r="CD115" s="950"/>
      <c r="CE115" s="950"/>
      <c r="CF115" s="944" t="s">
        <v>112</v>
      </c>
      <c r="CG115" s="945"/>
      <c r="CH115" s="945"/>
      <c r="CI115" s="945"/>
      <c r="CJ115" s="945"/>
      <c r="CK115" s="975"/>
      <c r="CL115" s="976"/>
      <c r="CM115" s="979" t="s">
        <v>425</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v>838308</v>
      </c>
      <c r="DH115" s="989"/>
      <c r="DI115" s="989"/>
      <c r="DJ115" s="989"/>
      <c r="DK115" s="990"/>
      <c r="DL115" s="991">
        <v>484970</v>
      </c>
      <c r="DM115" s="989"/>
      <c r="DN115" s="989"/>
      <c r="DO115" s="989"/>
      <c r="DP115" s="990"/>
      <c r="DQ115" s="991">
        <v>301327</v>
      </c>
      <c r="DR115" s="989"/>
      <c r="DS115" s="989"/>
      <c r="DT115" s="989"/>
      <c r="DU115" s="990"/>
      <c r="DV115" s="992">
        <v>2.2999999999999998</v>
      </c>
      <c r="DW115" s="993"/>
      <c r="DX115" s="993"/>
      <c r="DY115" s="993"/>
      <c r="DZ115" s="994"/>
    </row>
    <row r="116" spans="1:130" s="199" customFormat="1" ht="26.25" customHeight="1" x14ac:dyDescent="0.15">
      <c r="A116" s="986"/>
      <c r="B116" s="987"/>
      <c r="C116" s="995" t="s">
        <v>426</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112</v>
      </c>
      <c r="AB116" s="989"/>
      <c r="AC116" s="989"/>
      <c r="AD116" s="989"/>
      <c r="AE116" s="990"/>
      <c r="AF116" s="991" t="s">
        <v>112</v>
      </c>
      <c r="AG116" s="989"/>
      <c r="AH116" s="989"/>
      <c r="AI116" s="989"/>
      <c r="AJ116" s="990"/>
      <c r="AK116" s="991" t="s">
        <v>112</v>
      </c>
      <c r="AL116" s="989"/>
      <c r="AM116" s="989"/>
      <c r="AN116" s="989"/>
      <c r="AO116" s="990"/>
      <c r="AP116" s="992" t="s">
        <v>112</v>
      </c>
      <c r="AQ116" s="993"/>
      <c r="AR116" s="993"/>
      <c r="AS116" s="993"/>
      <c r="AT116" s="994"/>
      <c r="AU116" s="930"/>
      <c r="AV116" s="931"/>
      <c r="AW116" s="931"/>
      <c r="AX116" s="931"/>
      <c r="AY116" s="931"/>
      <c r="AZ116" s="997" t="s">
        <v>427</v>
      </c>
      <c r="BA116" s="998"/>
      <c r="BB116" s="998"/>
      <c r="BC116" s="998"/>
      <c r="BD116" s="998"/>
      <c r="BE116" s="998"/>
      <c r="BF116" s="998"/>
      <c r="BG116" s="998"/>
      <c r="BH116" s="998"/>
      <c r="BI116" s="998"/>
      <c r="BJ116" s="998"/>
      <c r="BK116" s="998"/>
      <c r="BL116" s="998"/>
      <c r="BM116" s="998"/>
      <c r="BN116" s="998"/>
      <c r="BO116" s="998"/>
      <c r="BP116" s="999"/>
      <c r="BQ116" s="949" t="s">
        <v>112</v>
      </c>
      <c r="BR116" s="950"/>
      <c r="BS116" s="950"/>
      <c r="BT116" s="950"/>
      <c r="BU116" s="950"/>
      <c r="BV116" s="950" t="s">
        <v>112</v>
      </c>
      <c r="BW116" s="950"/>
      <c r="BX116" s="950"/>
      <c r="BY116" s="950"/>
      <c r="BZ116" s="950"/>
      <c r="CA116" s="950" t="s">
        <v>112</v>
      </c>
      <c r="CB116" s="950"/>
      <c r="CC116" s="950"/>
      <c r="CD116" s="950"/>
      <c r="CE116" s="950"/>
      <c r="CF116" s="944" t="s">
        <v>112</v>
      </c>
      <c r="CG116" s="945"/>
      <c r="CH116" s="945"/>
      <c r="CI116" s="945"/>
      <c r="CJ116" s="945"/>
      <c r="CK116" s="975"/>
      <c r="CL116" s="976"/>
      <c r="CM116" s="946" t="s">
        <v>428</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112</v>
      </c>
      <c r="DH116" s="989"/>
      <c r="DI116" s="989"/>
      <c r="DJ116" s="989"/>
      <c r="DK116" s="990"/>
      <c r="DL116" s="991" t="s">
        <v>112</v>
      </c>
      <c r="DM116" s="989"/>
      <c r="DN116" s="989"/>
      <c r="DO116" s="989"/>
      <c r="DP116" s="990"/>
      <c r="DQ116" s="991" t="s">
        <v>112</v>
      </c>
      <c r="DR116" s="989"/>
      <c r="DS116" s="989"/>
      <c r="DT116" s="989"/>
      <c r="DU116" s="990"/>
      <c r="DV116" s="992" t="s">
        <v>112</v>
      </c>
      <c r="DW116" s="993"/>
      <c r="DX116" s="993"/>
      <c r="DY116" s="993"/>
      <c r="DZ116" s="994"/>
    </row>
    <row r="117" spans="1:130" s="199" customFormat="1" ht="26.25" customHeight="1" x14ac:dyDescent="0.15">
      <c r="A117" s="934" t="s">
        <v>171</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429</v>
      </c>
      <c r="Z117" s="916"/>
      <c r="AA117" s="1006">
        <v>2405693</v>
      </c>
      <c r="AB117" s="1007"/>
      <c r="AC117" s="1007"/>
      <c r="AD117" s="1007"/>
      <c r="AE117" s="1008"/>
      <c r="AF117" s="1009">
        <v>2401524</v>
      </c>
      <c r="AG117" s="1007"/>
      <c r="AH117" s="1007"/>
      <c r="AI117" s="1007"/>
      <c r="AJ117" s="1008"/>
      <c r="AK117" s="1009">
        <v>2351447</v>
      </c>
      <c r="AL117" s="1007"/>
      <c r="AM117" s="1007"/>
      <c r="AN117" s="1007"/>
      <c r="AO117" s="1008"/>
      <c r="AP117" s="1010"/>
      <c r="AQ117" s="1011"/>
      <c r="AR117" s="1011"/>
      <c r="AS117" s="1011"/>
      <c r="AT117" s="1012"/>
      <c r="AU117" s="930"/>
      <c r="AV117" s="931"/>
      <c r="AW117" s="931"/>
      <c r="AX117" s="931"/>
      <c r="AY117" s="931"/>
      <c r="AZ117" s="997" t="s">
        <v>430</v>
      </c>
      <c r="BA117" s="998"/>
      <c r="BB117" s="998"/>
      <c r="BC117" s="998"/>
      <c r="BD117" s="998"/>
      <c r="BE117" s="998"/>
      <c r="BF117" s="998"/>
      <c r="BG117" s="998"/>
      <c r="BH117" s="998"/>
      <c r="BI117" s="998"/>
      <c r="BJ117" s="998"/>
      <c r="BK117" s="998"/>
      <c r="BL117" s="998"/>
      <c r="BM117" s="998"/>
      <c r="BN117" s="998"/>
      <c r="BO117" s="998"/>
      <c r="BP117" s="999"/>
      <c r="BQ117" s="949" t="s">
        <v>112</v>
      </c>
      <c r="BR117" s="950"/>
      <c r="BS117" s="950"/>
      <c r="BT117" s="950"/>
      <c r="BU117" s="950"/>
      <c r="BV117" s="950" t="s">
        <v>112</v>
      </c>
      <c r="BW117" s="950"/>
      <c r="BX117" s="950"/>
      <c r="BY117" s="950"/>
      <c r="BZ117" s="950"/>
      <c r="CA117" s="950" t="s">
        <v>112</v>
      </c>
      <c r="CB117" s="950"/>
      <c r="CC117" s="950"/>
      <c r="CD117" s="950"/>
      <c r="CE117" s="950"/>
      <c r="CF117" s="944" t="s">
        <v>112</v>
      </c>
      <c r="CG117" s="945"/>
      <c r="CH117" s="945"/>
      <c r="CI117" s="945"/>
      <c r="CJ117" s="945"/>
      <c r="CK117" s="975"/>
      <c r="CL117" s="976"/>
      <c r="CM117" s="946" t="s">
        <v>431</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112</v>
      </c>
      <c r="DH117" s="989"/>
      <c r="DI117" s="989"/>
      <c r="DJ117" s="989"/>
      <c r="DK117" s="990"/>
      <c r="DL117" s="991" t="s">
        <v>112</v>
      </c>
      <c r="DM117" s="989"/>
      <c r="DN117" s="989"/>
      <c r="DO117" s="989"/>
      <c r="DP117" s="990"/>
      <c r="DQ117" s="991" t="s">
        <v>112</v>
      </c>
      <c r="DR117" s="989"/>
      <c r="DS117" s="989"/>
      <c r="DT117" s="989"/>
      <c r="DU117" s="990"/>
      <c r="DV117" s="992" t="s">
        <v>112</v>
      </c>
      <c r="DW117" s="993"/>
      <c r="DX117" s="993"/>
      <c r="DY117" s="993"/>
      <c r="DZ117" s="994"/>
    </row>
    <row r="118" spans="1:130" s="199" customFormat="1" ht="26.25" customHeight="1" x14ac:dyDescent="0.15">
      <c r="A118" s="934" t="s">
        <v>405</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403</v>
      </c>
      <c r="AB118" s="915"/>
      <c r="AC118" s="915"/>
      <c r="AD118" s="915"/>
      <c r="AE118" s="916"/>
      <c r="AF118" s="914" t="s">
        <v>288</v>
      </c>
      <c r="AG118" s="915"/>
      <c r="AH118" s="915"/>
      <c r="AI118" s="915"/>
      <c r="AJ118" s="916"/>
      <c r="AK118" s="914" t="s">
        <v>287</v>
      </c>
      <c r="AL118" s="915"/>
      <c r="AM118" s="915"/>
      <c r="AN118" s="915"/>
      <c r="AO118" s="916"/>
      <c r="AP118" s="1001" t="s">
        <v>404</v>
      </c>
      <c r="AQ118" s="1002"/>
      <c r="AR118" s="1002"/>
      <c r="AS118" s="1002"/>
      <c r="AT118" s="1003"/>
      <c r="AU118" s="930"/>
      <c r="AV118" s="931"/>
      <c r="AW118" s="931"/>
      <c r="AX118" s="931"/>
      <c r="AY118" s="931"/>
      <c r="AZ118" s="1004" t="s">
        <v>432</v>
      </c>
      <c r="BA118" s="995"/>
      <c r="BB118" s="995"/>
      <c r="BC118" s="995"/>
      <c r="BD118" s="995"/>
      <c r="BE118" s="995"/>
      <c r="BF118" s="995"/>
      <c r="BG118" s="995"/>
      <c r="BH118" s="995"/>
      <c r="BI118" s="995"/>
      <c r="BJ118" s="995"/>
      <c r="BK118" s="995"/>
      <c r="BL118" s="995"/>
      <c r="BM118" s="995"/>
      <c r="BN118" s="995"/>
      <c r="BO118" s="995"/>
      <c r="BP118" s="996"/>
      <c r="BQ118" s="1027" t="s">
        <v>112</v>
      </c>
      <c r="BR118" s="1028"/>
      <c r="BS118" s="1028"/>
      <c r="BT118" s="1028"/>
      <c r="BU118" s="1028"/>
      <c r="BV118" s="1028" t="s">
        <v>112</v>
      </c>
      <c r="BW118" s="1028"/>
      <c r="BX118" s="1028"/>
      <c r="BY118" s="1028"/>
      <c r="BZ118" s="1028"/>
      <c r="CA118" s="1028" t="s">
        <v>112</v>
      </c>
      <c r="CB118" s="1028"/>
      <c r="CC118" s="1028"/>
      <c r="CD118" s="1028"/>
      <c r="CE118" s="1028"/>
      <c r="CF118" s="944" t="s">
        <v>112</v>
      </c>
      <c r="CG118" s="945"/>
      <c r="CH118" s="945"/>
      <c r="CI118" s="945"/>
      <c r="CJ118" s="945"/>
      <c r="CK118" s="975"/>
      <c r="CL118" s="976"/>
      <c r="CM118" s="946" t="s">
        <v>433</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112</v>
      </c>
      <c r="DH118" s="989"/>
      <c r="DI118" s="989"/>
      <c r="DJ118" s="989"/>
      <c r="DK118" s="990"/>
      <c r="DL118" s="991" t="s">
        <v>112</v>
      </c>
      <c r="DM118" s="989"/>
      <c r="DN118" s="989"/>
      <c r="DO118" s="989"/>
      <c r="DP118" s="990"/>
      <c r="DQ118" s="991" t="s">
        <v>112</v>
      </c>
      <c r="DR118" s="989"/>
      <c r="DS118" s="989"/>
      <c r="DT118" s="989"/>
      <c r="DU118" s="990"/>
      <c r="DV118" s="992" t="s">
        <v>112</v>
      </c>
      <c r="DW118" s="993"/>
      <c r="DX118" s="993"/>
      <c r="DY118" s="993"/>
      <c r="DZ118" s="994"/>
    </row>
    <row r="119" spans="1:130" s="199" customFormat="1" ht="26.25" customHeight="1" x14ac:dyDescent="0.15">
      <c r="A119" s="1088" t="s">
        <v>408</v>
      </c>
      <c r="B119" s="974"/>
      <c r="C119" s="953" t="s">
        <v>409</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112</v>
      </c>
      <c r="AB119" s="922"/>
      <c r="AC119" s="922"/>
      <c r="AD119" s="922"/>
      <c r="AE119" s="923"/>
      <c r="AF119" s="924" t="s">
        <v>112</v>
      </c>
      <c r="AG119" s="922"/>
      <c r="AH119" s="922"/>
      <c r="AI119" s="922"/>
      <c r="AJ119" s="923"/>
      <c r="AK119" s="924" t="s">
        <v>112</v>
      </c>
      <c r="AL119" s="922"/>
      <c r="AM119" s="922"/>
      <c r="AN119" s="922"/>
      <c r="AO119" s="923"/>
      <c r="AP119" s="925" t="s">
        <v>112</v>
      </c>
      <c r="AQ119" s="926"/>
      <c r="AR119" s="926"/>
      <c r="AS119" s="926"/>
      <c r="AT119" s="927"/>
      <c r="AU119" s="932"/>
      <c r="AV119" s="933"/>
      <c r="AW119" s="933"/>
      <c r="AX119" s="933"/>
      <c r="AY119" s="933"/>
      <c r="AZ119" s="230" t="s">
        <v>171</v>
      </c>
      <c r="BA119" s="230"/>
      <c r="BB119" s="230"/>
      <c r="BC119" s="230"/>
      <c r="BD119" s="230"/>
      <c r="BE119" s="230"/>
      <c r="BF119" s="230"/>
      <c r="BG119" s="230"/>
      <c r="BH119" s="230"/>
      <c r="BI119" s="230"/>
      <c r="BJ119" s="230"/>
      <c r="BK119" s="230"/>
      <c r="BL119" s="230"/>
      <c r="BM119" s="230"/>
      <c r="BN119" s="230"/>
      <c r="BO119" s="1005" t="s">
        <v>434</v>
      </c>
      <c r="BP119" s="1036"/>
      <c r="BQ119" s="1027">
        <v>28988051</v>
      </c>
      <c r="BR119" s="1028"/>
      <c r="BS119" s="1028"/>
      <c r="BT119" s="1028"/>
      <c r="BU119" s="1028"/>
      <c r="BV119" s="1028">
        <v>27276275</v>
      </c>
      <c r="BW119" s="1028"/>
      <c r="BX119" s="1028"/>
      <c r="BY119" s="1028"/>
      <c r="BZ119" s="1028"/>
      <c r="CA119" s="1028">
        <v>27198775</v>
      </c>
      <c r="CB119" s="1028"/>
      <c r="CC119" s="1028"/>
      <c r="CD119" s="1028"/>
      <c r="CE119" s="1028"/>
      <c r="CF119" s="1029"/>
      <c r="CG119" s="1030"/>
      <c r="CH119" s="1030"/>
      <c r="CI119" s="1030"/>
      <c r="CJ119" s="1031"/>
      <c r="CK119" s="977"/>
      <c r="CL119" s="978"/>
      <c r="CM119" s="1032" t="s">
        <v>435</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112</v>
      </c>
      <c r="DH119" s="1014"/>
      <c r="DI119" s="1014"/>
      <c r="DJ119" s="1014"/>
      <c r="DK119" s="1015"/>
      <c r="DL119" s="1013" t="s">
        <v>112</v>
      </c>
      <c r="DM119" s="1014"/>
      <c r="DN119" s="1014"/>
      <c r="DO119" s="1014"/>
      <c r="DP119" s="1015"/>
      <c r="DQ119" s="1013" t="s">
        <v>112</v>
      </c>
      <c r="DR119" s="1014"/>
      <c r="DS119" s="1014"/>
      <c r="DT119" s="1014"/>
      <c r="DU119" s="1015"/>
      <c r="DV119" s="1016" t="s">
        <v>112</v>
      </c>
      <c r="DW119" s="1017"/>
      <c r="DX119" s="1017"/>
      <c r="DY119" s="1017"/>
      <c r="DZ119" s="1018"/>
    </row>
    <row r="120" spans="1:130" s="199" customFormat="1" ht="26.25" customHeight="1" x14ac:dyDescent="0.15">
      <c r="A120" s="1089"/>
      <c r="B120" s="976"/>
      <c r="C120" s="946" t="s">
        <v>412</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112</v>
      </c>
      <c r="AB120" s="989"/>
      <c r="AC120" s="989"/>
      <c r="AD120" s="989"/>
      <c r="AE120" s="990"/>
      <c r="AF120" s="991" t="s">
        <v>112</v>
      </c>
      <c r="AG120" s="989"/>
      <c r="AH120" s="989"/>
      <c r="AI120" s="989"/>
      <c r="AJ120" s="990"/>
      <c r="AK120" s="991" t="s">
        <v>112</v>
      </c>
      <c r="AL120" s="989"/>
      <c r="AM120" s="989"/>
      <c r="AN120" s="989"/>
      <c r="AO120" s="990"/>
      <c r="AP120" s="992" t="s">
        <v>112</v>
      </c>
      <c r="AQ120" s="993"/>
      <c r="AR120" s="993"/>
      <c r="AS120" s="993"/>
      <c r="AT120" s="994"/>
      <c r="AU120" s="1019" t="s">
        <v>436</v>
      </c>
      <c r="AV120" s="1020"/>
      <c r="AW120" s="1020"/>
      <c r="AX120" s="1020"/>
      <c r="AY120" s="1021"/>
      <c r="AZ120" s="970" t="s">
        <v>437</v>
      </c>
      <c r="BA120" s="919"/>
      <c r="BB120" s="919"/>
      <c r="BC120" s="919"/>
      <c r="BD120" s="919"/>
      <c r="BE120" s="919"/>
      <c r="BF120" s="919"/>
      <c r="BG120" s="919"/>
      <c r="BH120" s="919"/>
      <c r="BI120" s="919"/>
      <c r="BJ120" s="919"/>
      <c r="BK120" s="919"/>
      <c r="BL120" s="919"/>
      <c r="BM120" s="919"/>
      <c r="BN120" s="919"/>
      <c r="BO120" s="919"/>
      <c r="BP120" s="920"/>
      <c r="BQ120" s="956">
        <v>4421487</v>
      </c>
      <c r="BR120" s="957"/>
      <c r="BS120" s="957"/>
      <c r="BT120" s="957"/>
      <c r="BU120" s="957"/>
      <c r="BV120" s="957">
        <v>4444792</v>
      </c>
      <c r="BW120" s="957"/>
      <c r="BX120" s="957"/>
      <c r="BY120" s="957"/>
      <c r="BZ120" s="957"/>
      <c r="CA120" s="957">
        <v>4477987</v>
      </c>
      <c r="CB120" s="957"/>
      <c r="CC120" s="957"/>
      <c r="CD120" s="957"/>
      <c r="CE120" s="957"/>
      <c r="CF120" s="971">
        <v>33.9</v>
      </c>
      <c r="CG120" s="972"/>
      <c r="CH120" s="972"/>
      <c r="CI120" s="972"/>
      <c r="CJ120" s="972"/>
      <c r="CK120" s="1037" t="s">
        <v>438</v>
      </c>
      <c r="CL120" s="1038"/>
      <c r="CM120" s="1038"/>
      <c r="CN120" s="1038"/>
      <c r="CO120" s="1039"/>
      <c r="CP120" s="1045" t="s">
        <v>387</v>
      </c>
      <c r="CQ120" s="1046"/>
      <c r="CR120" s="1046"/>
      <c r="CS120" s="1046"/>
      <c r="CT120" s="1046"/>
      <c r="CU120" s="1046"/>
      <c r="CV120" s="1046"/>
      <c r="CW120" s="1046"/>
      <c r="CX120" s="1046"/>
      <c r="CY120" s="1046"/>
      <c r="CZ120" s="1046"/>
      <c r="DA120" s="1046"/>
      <c r="DB120" s="1046"/>
      <c r="DC120" s="1046"/>
      <c r="DD120" s="1046"/>
      <c r="DE120" s="1046"/>
      <c r="DF120" s="1047"/>
      <c r="DG120" s="956">
        <v>5763516</v>
      </c>
      <c r="DH120" s="957"/>
      <c r="DI120" s="957"/>
      <c r="DJ120" s="957"/>
      <c r="DK120" s="957"/>
      <c r="DL120" s="957">
        <v>5614776</v>
      </c>
      <c r="DM120" s="957"/>
      <c r="DN120" s="957"/>
      <c r="DO120" s="957"/>
      <c r="DP120" s="957"/>
      <c r="DQ120" s="957">
        <v>5720593</v>
      </c>
      <c r="DR120" s="957"/>
      <c r="DS120" s="957"/>
      <c r="DT120" s="957"/>
      <c r="DU120" s="957"/>
      <c r="DV120" s="958">
        <v>43.4</v>
      </c>
      <c r="DW120" s="958"/>
      <c r="DX120" s="958"/>
      <c r="DY120" s="958"/>
      <c r="DZ120" s="959"/>
    </row>
    <row r="121" spans="1:130" s="199" customFormat="1" ht="26.25" customHeight="1" x14ac:dyDescent="0.15">
      <c r="A121" s="1089"/>
      <c r="B121" s="976"/>
      <c r="C121" s="997" t="s">
        <v>439</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112</v>
      </c>
      <c r="AB121" s="989"/>
      <c r="AC121" s="989"/>
      <c r="AD121" s="989"/>
      <c r="AE121" s="990"/>
      <c r="AF121" s="991" t="s">
        <v>112</v>
      </c>
      <c r="AG121" s="989"/>
      <c r="AH121" s="989"/>
      <c r="AI121" s="989"/>
      <c r="AJ121" s="990"/>
      <c r="AK121" s="991" t="s">
        <v>112</v>
      </c>
      <c r="AL121" s="989"/>
      <c r="AM121" s="989"/>
      <c r="AN121" s="989"/>
      <c r="AO121" s="990"/>
      <c r="AP121" s="992" t="s">
        <v>112</v>
      </c>
      <c r="AQ121" s="993"/>
      <c r="AR121" s="993"/>
      <c r="AS121" s="993"/>
      <c r="AT121" s="994"/>
      <c r="AU121" s="1022"/>
      <c r="AV121" s="1023"/>
      <c r="AW121" s="1023"/>
      <c r="AX121" s="1023"/>
      <c r="AY121" s="1024"/>
      <c r="AZ121" s="979" t="s">
        <v>440</v>
      </c>
      <c r="BA121" s="980"/>
      <c r="BB121" s="980"/>
      <c r="BC121" s="980"/>
      <c r="BD121" s="980"/>
      <c r="BE121" s="980"/>
      <c r="BF121" s="980"/>
      <c r="BG121" s="980"/>
      <c r="BH121" s="980"/>
      <c r="BI121" s="980"/>
      <c r="BJ121" s="980"/>
      <c r="BK121" s="980"/>
      <c r="BL121" s="980"/>
      <c r="BM121" s="980"/>
      <c r="BN121" s="980"/>
      <c r="BO121" s="980"/>
      <c r="BP121" s="981"/>
      <c r="BQ121" s="949">
        <v>5707110</v>
      </c>
      <c r="BR121" s="950"/>
      <c r="BS121" s="950"/>
      <c r="BT121" s="950"/>
      <c r="BU121" s="950"/>
      <c r="BV121" s="950">
        <v>5598453</v>
      </c>
      <c r="BW121" s="950"/>
      <c r="BX121" s="950"/>
      <c r="BY121" s="950"/>
      <c r="BZ121" s="950"/>
      <c r="CA121" s="950">
        <v>5733534</v>
      </c>
      <c r="CB121" s="950"/>
      <c r="CC121" s="950"/>
      <c r="CD121" s="950"/>
      <c r="CE121" s="950"/>
      <c r="CF121" s="944">
        <v>43.5</v>
      </c>
      <c r="CG121" s="945"/>
      <c r="CH121" s="945"/>
      <c r="CI121" s="945"/>
      <c r="CJ121" s="945"/>
      <c r="CK121" s="1040"/>
      <c r="CL121" s="1041"/>
      <c r="CM121" s="1041"/>
      <c r="CN121" s="1041"/>
      <c r="CO121" s="1042"/>
      <c r="CP121" s="1050" t="s">
        <v>385</v>
      </c>
      <c r="CQ121" s="1051"/>
      <c r="CR121" s="1051"/>
      <c r="CS121" s="1051"/>
      <c r="CT121" s="1051"/>
      <c r="CU121" s="1051"/>
      <c r="CV121" s="1051"/>
      <c r="CW121" s="1051"/>
      <c r="CX121" s="1051"/>
      <c r="CY121" s="1051"/>
      <c r="CZ121" s="1051"/>
      <c r="DA121" s="1051"/>
      <c r="DB121" s="1051"/>
      <c r="DC121" s="1051"/>
      <c r="DD121" s="1051"/>
      <c r="DE121" s="1051"/>
      <c r="DF121" s="1052"/>
      <c r="DG121" s="949">
        <v>6698</v>
      </c>
      <c r="DH121" s="950"/>
      <c r="DI121" s="950"/>
      <c r="DJ121" s="950"/>
      <c r="DK121" s="950"/>
      <c r="DL121" s="950">
        <v>6783</v>
      </c>
      <c r="DM121" s="950"/>
      <c r="DN121" s="950"/>
      <c r="DO121" s="950"/>
      <c r="DP121" s="950"/>
      <c r="DQ121" s="950">
        <v>5139</v>
      </c>
      <c r="DR121" s="950"/>
      <c r="DS121" s="950"/>
      <c r="DT121" s="950"/>
      <c r="DU121" s="950"/>
      <c r="DV121" s="951">
        <v>0</v>
      </c>
      <c r="DW121" s="951"/>
      <c r="DX121" s="951"/>
      <c r="DY121" s="951"/>
      <c r="DZ121" s="952"/>
    </row>
    <row r="122" spans="1:130" s="199" customFormat="1" ht="26.25" customHeight="1" x14ac:dyDescent="0.15">
      <c r="A122" s="1089"/>
      <c r="B122" s="976"/>
      <c r="C122" s="946" t="s">
        <v>422</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112</v>
      </c>
      <c r="AB122" s="989"/>
      <c r="AC122" s="989"/>
      <c r="AD122" s="989"/>
      <c r="AE122" s="990"/>
      <c r="AF122" s="991" t="s">
        <v>112</v>
      </c>
      <c r="AG122" s="989"/>
      <c r="AH122" s="989"/>
      <c r="AI122" s="989"/>
      <c r="AJ122" s="990"/>
      <c r="AK122" s="991" t="s">
        <v>112</v>
      </c>
      <c r="AL122" s="989"/>
      <c r="AM122" s="989"/>
      <c r="AN122" s="989"/>
      <c r="AO122" s="990"/>
      <c r="AP122" s="992" t="s">
        <v>112</v>
      </c>
      <c r="AQ122" s="993"/>
      <c r="AR122" s="993"/>
      <c r="AS122" s="993"/>
      <c r="AT122" s="994"/>
      <c r="AU122" s="1022"/>
      <c r="AV122" s="1023"/>
      <c r="AW122" s="1023"/>
      <c r="AX122" s="1023"/>
      <c r="AY122" s="1024"/>
      <c r="AZ122" s="1004" t="s">
        <v>441</v>
      </c>
      <c r="BA122" s="995"/>
      <c r="BB122" s="995"/>
      <c r="BC122" s="995"/>
      <c r="BD122" s="995"/>
      <c r="BE122" s="995"/>
      <c r="BF122" s="995"/>
      <c r="BG122" s="995"/>
      <c r="BH122" s="995"/>
      <c r="BI122" s="995"/>
      <c r="BJ122" s="995"/>
      <c r="BK122" s="995"/>
      <c r="BL122" s="995"/>
      <c r="BM122" s="995"/>
      <c r="BN122" s="995"/>
      <c r="BO122" s="995"/>
      <c r="BP122" s="996"/>
      <c r="BQ122" s="1027">
        <v>17367640</v>
      </c>
      <c r="BR122" s="1028"/>
      <c r="BS122" s="1028"/>
      <c r="BT122" s="1028"/>
      <c r="BU122" s="1028"/>
      <c r="BV122" s="1028">
        <v>17104811</v>
      </c>
      <c r="BW122" s="1028"/>
      <c r="BX122" s="1028"/>
      <c r="BY122" s="1028"/>
      <c r="BZ122" s="1028"/>
      <c r="CA122" s="1028">
        <v>17244803</v>
      </c>
      <c r="CB122" s="1028"/>
      <c r="CC122" s="1028"/>
      <c r="CD122" s="1028"/>
      <c r="CE122" s="1028"/>
      <c r="CF122" s="1048">
        <v>130.69999999999999</v>
      </c>
      <c r="CG122" s="1049"/>
      <c r="CH122" s="1049"/>
      <c r="CI122" s="1049"/>
      <c r="CJ122" s="1049"/>
      <c r="CK122" s="1040"/>
      <c r="CL122" s="1041"/>
      <c r="CM122" s="1041"/>
      <c r="CN122" s="1041"/>
      <c r="CO122" s="1042"/>
      <c r="CP122" s="1050" t="s">
        <v>383</v>
      </c>
      <c r="CQ122" s="1051"/>
      <c r="CR122" s="1051"/>
      <c r="CS122" s="1051"/>
      <c r="CT122" s="1051"/>
      <c r="CU122" s="1051"/>
      <c r="CV122" s="1051"/>
      <c r="CW122" s="1051"/>
      <c r="CX122" s="1051"/>
      <c r="CY122" s="1051"/>
      <c r="CZ122" s="1051"/>
      <c r="DA122" s="1051"/>
      <c r="DB122" s="1051"/>
      <c r="DC122" s="1051"/>
      <c r="DD122" s="1051"/>
      <c r="DE122" s="1051"/>
      <c r="DF122" s="1052"/>
      <c r="DG122" s="949" t="s">
        <v>112</v>
      </c>
      <c r="DH122" s="950"/>
      <c r="DI122" s="950"/>
      <c r="DJ122" s="950"/>
      <c r="DK122" s="950"/>
      <c r="DL122" s="950" t="s">
        <v>112</v>
      </c>
      <c r="DM122" s="950"/>
      <c r="DN122" s="950"/>
      <c r="DO122" s="950"/>
      <c r="DP122" s="950"/>
      <c r="DQ122" s="950" t="s">
        <v>112</v>
      </c>
      <c r="DR122" s="950"/>
      <c r="DS122" s="950"/>
      <c r="DT122" s="950"/>
      <c r="DU122" s="950"/>
      <c r="DV122" s="951" t="s">
        <v>112</v>
      </c>
      <c r="DW122" s="951"/>
      <c r="DX122" s="951"/>
      <c r="DY122" s="951"/>
      <c r="DZ122" s="952"/>
    </row>
    <row r="123" spans="1:130" s="199" customFormat="1" ht="26.25" customHeight="1" x14ac:dyDescent="0.15">
      <c r="A123" s="1089"/>
      <c r="B123" s="976"/>
      <c r="C123" s="946" t="s">
        <v>428</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112</v>
      </c>
      <c r="AB123" s="989"/>
      <c r="AC123" s="989"/>
      <c r="AD123" s="989"/>
      <c r="AE123" s="990"/>
      <c r="AF123" s="991" t="s">
        <v>112</v>
      </c>
      <c r="AG123" s="989"/>
      <c r="AH123" s="989"/>
      <c r="AI123" s="989"/>
      <c r="AJ123" s="990"/>
      <c r="AK123" s="991" t="s">
        <v>112</v>
      </c>
      <c r="AL123" s="989"/>
      <c r="AM123" s="989"/>
      <c r="AN123" s="989"/>
      <c r="AO123" s="990"/>
      <c r="AP123" s="992" t="s">
        <v>112</v>
      </c>
      <c r="AQ123" s="993"/>
      <c r="AR123" s="993"/>
      <c r="AS123" s="993"/>
      <c r="AT123" s="994"/>
      <c r="AU123" s="1025"/>
      <c r="AV123" s="1026"/>
      <c r="AW123" s="1026"/>
      <c r="AX123" s="1026"/>
      <c r="AY123" s="1026"/>
      <c r="AZ123" s="230" t="s">
        <v>171</v>
      </c>
      <c r="BA123" s="230"/>
      <c r="BB123" s="230"/>
      <c r="BC123" s="230"/>
      <c r="BD123" s="230"/>
      <c r="BE123" s="230"/>
      <c r="BF123" s="230"/>
      <c r="BG123" s="230"/>
      <c r="BH123" s="230"/>
      <c r="BI123" s="230"/>
      <c r="BJ123" s="230"/>
      <c r="BK123" s="230"/>
      <c r="BL123" s="230"/>
      <c r="BM123" s="230"/>
      <c r="BN123" s="230"/>
      <c r="BO123" s="1005" t="s">
        <v>442</v>
      </c>
      <c r="BP123" s="1036"/>
      <c r="BQ123" s="1095">
        <v>27496237</v>
      </c>
      <c r="BR123" s="1096"/>
      <c r="BS123" s="1096"/>
      <c r="BT123" s="1096"/>
      <c r="BU123" s="1096"/>
      <c r="BV123" s="1096">
        <v>27148056</v>
      </c>
      <c r="BW123" s="1096"/>
      <c r="BX123" s="1096"/>
      <c r="BY123" s="1096"/>
      <c r="BZ123" s="1096"/>
      <c r="CA123" s="1096">
        <v>27456324</v>
      </c>
      <c r="CB123" s="1096"/>
      <c r="CC123" s="1096"/>
      <c r="CD123" s="1096"/>
      <c r="CE123" s="1096"/>
      <c r="CF123" s="1029"/>
      <c r="CG123" s="1030"/>
      <c r="CH123" s="1030"/>
      <c r="CI123" s="1030"/>
      <c r="CJ123" s="1031"/>
      <c r="CK123" s="1040"/>
      <c r="CL123" s="1041"/>
      <c r="CM123" s="1041"/>
      <c r="CN123" s="1041"/>
      <c r="CO123" s="1042"/>
      <c r="CP123" s="1050" t="s">
        <v>384</v>
      </c>
      <c r="CQ123" s="1051"/>
      <c r="CR123" s="1051"/>
      <c r="CS123" s="1051"/>
      <c r="CT123" s="1051"/>
      <c r="CU123" s="1051"/>
      <c r="CV123" s="1051"/>
      <c r="CW123" s="1051"/>
      <c r="CX123" s="1051"/>
      <c r="CY123" s="1051"/>
      <c r="CZ123" s="1051"/>
      <c r="DA123" s="1051"/>
      <c r="DB123" s="1051"/>
      <c r="DC123" s="1051"/>
      <c r="DD123" s="1051"/>
      <c r="DE123" s="1051"/>
      <c r="DF123" s="1052"/>
      <c r="DG123" s="988" t="s">
        <v>112</v>
      </c>
      <c r="DH123" s="989"/>
      <c r="DI123" s="989"/>
      <c r="DJ123" s="989"/>
      <c r="DK123" s="990"/>
      <c r="DL123" s="991" t="s">
        <v>112</v>
      </c>
      <c r="DM123" s="989"/>
      <c r="DN123" s="989"/>
      <c r="DO123" s="989"/>
      <c r="DP123" s="990"/>
      <c r="DQ123" s="991" t="s">
        <v>112</v>
      </c>
      <c r="DR123" s="989"/>
      <c r="DS123" s="989"/>
      <c r="DT123" s="989"/>
      <c r="DU123" s="990"/>
      <c r="DV123" s="992" t="s">
        <v>112</v>
      </c>
      <c r="DW123" s="993"/>
      <c r="DX123" s="993"/>
      <c r="DY123" s="993"/>
      <c r="DZ123" s="994"/>
    </row>
    <row r="124" spans="1:130" s="199" customFormat="1" ht="26.25" customHeight="1" thickBot="1" x14ac:dyDescent="0.2">
      <c r="A124" s="1089"/>
      <c r="B124" s="976"/>
      <c r="C124" s="946" t="s">
        <v>431</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112</v>
      </c>
      <c r="AB124" s="989"/>
      <c r="AC124" s="989"/>
      <c r="AD124" s="989"/>
      <c r="AE124" s="990"/>
      <c r="AF124" s="991" t="s">
        <v>112</v>
      </c>
      <c r="AG124" s="989"/>
      <c r="AH124" s="989"/>
      <c r="AI124" s="989"/>
      <c r="AJ124" s="990"/>
      <c r="AK124" s="991" t="s">
        <v>112</v>
      </c>
      <c r="AL124" s="989"/>
      <c r="AM124" s="989"/>
      <c r="AN124" s="989"/>
      <c r="AO124" s="990"/>
      <c r="AP124" s="992" t="s">
        <v>112</v>
      </c>
      <c r="AQ124" s="993"/>
      <c r="AR124" s="993"/>
      <c r="AS124" s="993"/>
      <c r="AT124" s="994"/>
      <c r="AU124" s="1091" t="s">
        <v>443</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11.8</v>
      </c>
      <c r="BR124" s="1058"/>
      <c r="BS124" s="1058"/>
      <c r="BT124" s="1058"/>
      <c r="BU124" s="1058"/>
      <c r="BV124" s="1058">
        <v>0.9</v>
      </c>
      <c r="BW124" s="1058"/>
      <c r="BX124" s="1058"/>
      <c r="BY124" s="1058"/>
      <c r="BZ124" s="1058"/>
      <c r="CA124" s="1058" t="s">
        <v>112</v>
      </c>
      <c r="CB124" s="1058"/>
      <c r="CC124" s="1058"/>
      <c r="CD124" s="1058"/>
      <c r="CE124" s="1058"/>
      <c r="CF124" s="1059"/>
      <c r="CG124" s="1060"/>
      <c r="CH124" s="1060"/>
      <c r="CI124" s="1060"/>
      <c r="CJ124" s="1061"/>
      <c r="CK124" s="1043"/>
      <c r="CL124" s="1043"/>
      <c r="CM124" s="1043"/>
      <c r="CN124" s="1043"/>
      <c r="CO124" s="1044"/>
      <c r="CP124" s="1050" t="s">
        <v>444</v>
      </c>
      <c r="CQ124" s="1051"/>
      <c r="CR124" s="1051"/>
      <c r="CS124" s="1051"/>
      <c r="CT124" s="1051"/>
      <c r="CU124" s="1051"/>
      <c r="CV124" s="1051"/>
      <c r="CW124" s="1051"/>
      <c r="CX124" s="1051"/>
      <c r="CY124" s="1051"/>
      <c r="CZ124" s="1051"/>
      <c r="DA124" s="1051"/>
      <c r="DB124" s="1051"/>
      <c r="DC124" s="1051"/>
      <c r="DD124" s="1051"/>
      <c r="DE124" s="1051"/>
      <c r="DF124" s="1052"/>
      <c r="DG124" s="1035" t="s">
        <v>112</v>
      </c>
      <c r="DH124" s="1014"/>
      <c r="DI124" s="1014"/>
      <c r="DJ124" s="1014"/>
      <c r="DK124" s="1015"/>
      <c r="DL124" s="1013" t="s">
        <v>112</v>
      </c>
      <c r="DM124" s="1014"/>
      <c r="DN124" s="1014"/>
      <c r="DO124" s="1014"/>
      <c r="DP124" s="1015"/>
      <c r="DQ124" s="1013" t="s">
        <v>112</v>
      </c>
      <c r="DR124" s="1014"/>
      <c r="DS124" s="1014"/>
      <c r="DT124" s="1014"/>
      <c r="DU124" s="1015"/>
      <c r="DV124" s="1016" t="s">
        <v>112</v>
      </c>
      <c r="DW124" s="1017"/>
      <c r="DX124" s="1017"/>
      <c r="DY124" s="1017"/>
      <c r="DZ124" s="1018"/>
    </row>
    <row r="125" spans="1:130" s="199" customFormat="1" ht="26.25" customHeight="1" x14ac:dyDescent="0.15">
      <c r="A125" s="1089"/>
      <c r="B125" s="976"/>
      <c r="C125" s="946" t="s">
        <v>433</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112</v>
      </c>
      <c r="AB125" s="989"/>
      <c r="AC125" s="989"/>
      <c r="AD125" s="989"/>
      <c r="AE125" s="990"/>
      <c r="AF125" s="991" t="s">
        <v>112</v>
      </c>
      <c r="AG125" s="989"/>
      <c r="AH125" s="989"/>
      <c r="AI125" s="989"/>
      <c r="AJ125" s="990"/>
      <c r="AK125" s="991" t="s">
        <v>112</v>
      </c>
      <c r="AL125" s="989"/>
      <c r="AM125" s="989"/>
      <c r="AN125" s="989"/>
      <c r="AO125" s="990"/>
      <c r="AP125" s="992" t="s">
        <v>112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445</v>
      </c>
      <c r="CL125" s="1038"/>
      <c r="CM125" s="1038"/>
      <c r="CN125" s="1038"/>
      <c r="CO125" s="1039"/>
      <c r="CP125" s="970" t="s">
        <v>446</v>
      </c>
      <c r="CQ125" s="919"/>
      <c r="CR125" s="919"/>
      <c r="CS125" s="919"/>
      <c r="CT125" s="919"/>
      <c r="CU125" s="919"/>
      <c r="CV125" s="919"/>
      <c r="CW125" s="919"/>
      <c r="CX125" s="919"/>
      <c r="CY125" s="919"/>
      <c r="CZ125" s="919"/>
      <c r="DA125" s="919"/>
      <c r="DB125" s="919"/>
      <c r="DC125" s="919"/>
      <c r="DD125" s="919"/>
      <c r="DE125" s="919"/>
      <c r="DF125" s="920"/>
      <c r="DG125" s="956" t="s">
        <v>112</v>
      </c>
      <c r="DH125" s="957"/>
      <c r="DI125" s="957"/>
      <c r="DJ125" s="957"/>
      <c r="DK125" s="957"/>
      <c r="DL125" s="957" t="s">
        <v>112</v>
      </c>
      <c r="DM125" s="957"/>
      <c r="DN125" s="957"/>
      <c r="DO125" s="957"/>
      <c r="DP125" s="957"/>
      <c r="DQ125" s="957" t="s">
        <v>112</v>
      </c>
      <c r="DR125" s="957"/>
      <c r="DS125" s="957"/>
      <c r="DT125" s="957"/>
      <c r="DU125" s="957"/>
      <c r="DV125" s="958" t="s">
        <v>112</v>
      </c>
      <c r="DW125" s="958"/>
      <c r="DX125" s="958"/>
      <c r="DY125" s="958"/>
      <c r="DZ125" s="959"/>
    </row>
    <row r="126" spans="1:130" s="199" customFormat="1" ht="26.25" customHeight="1" thickBot="1" x14ac:dyDescent="0.2">
      <c r="A126" s="1089"/>
      <c r="B126" s="976"/>
      <c r="C126" s="946" t="s">
        <v>435</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112</v>
      </c>
      <c r="AB126" s="989"/>
      <c r="AC126" s="989"/>
      <c r="AD126" s="989"/>
      <c r="AE126" s="990"/>
      <c r="AF126" s="991" t="s">
        <v>112</v>
      </c>
      <c r="AG126" s="989"/>
      <c r="AH126" s="989"/>
      <c r="AI126" s="989"/>
      <c r="AJ126" s="990"/>
      <c r="AK126" s="991" t="s">
        <v>112</v>
      </c>
      <c r="AL126" s="989"/>
      <c r="AM126" s="989"/>
      <c r="AN126" s="989"/>
      <c r="AO126" s="990"/>
      <c r="AP126" s="992" t="s">
        <v>112</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447</v>
      </c>
      <c r="CQ126" s="980"/>
      <c r="CR126" s="980"/>
      <c r="CS126" s="980"/>
      <c r="CT126" s="980"/>
      <c r="CU126" s="980"/>
      <c r="CV126" s="980"/>
      <c r="CW126" s="980"/>
      <c r="CX126" s="980"/>
      <c r="CY126" s="980"/>
      <c r="CZ126" s="980"/>
      <c r="DA126" s="980"/>
      <c r="DB126" s="980"/>
      <c r="DC126" s="980"/>
      <c r="DD126" s="980"/>
      <c r="DE126" s="980"/>
      <c r="DF126" s="981"/>
      <c r="DG126" s="949" t="s">
        <v>112</v>
      </c>
      <c r="DH126" s="950"/>
      <c r="DI126" s="950"/>
      <c r="DJ126" s="950"/>
      <c r="DK126" s="950"/>
      <c r="DL126" s="950" t="s">
        <v>112</v>
      </c>
      <c r="DM126" s="950"/>
      <c r="DN126" s="950"/>
      <c r="DO126" s="950"/>
      <c r="DP126" s="950"/>
      <c r="DQ126" s="950" t="s">
        <v>112</v>
      </c>
      <c r="DR126" s="950"/>
      <c r="DS126" s="950"/>
      <c r="DT126" s="950"/>
      <c r="DU126" s="950"/>
      <c r="DV126" s="951" t="s">
        <v>112</v>
      </c>
      <c r="DW126" s="951"/>
      <c r="DX126" s="951"/>
      <c r="DY126" s="951"/>
      <c r="DZ126" s="952"/>
    </row>
    <row r="127" spans="1:130" s="199" customFormat="1" ht="26.25" customHeight="1" x14ac:dyDescent="0.15">
      <c r="A127" s="1090"/>
      <c r="B127" s="978"/>
      <c r="C127" s="1032" t="s">
        <v>448</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112</v>
      </c>
      <c r="AB127" s="989"/>
      <c r="AC127" s="989"/>
      <c r="AD127" s="989"/>
      <c r="AE127" s="990"/>
      <c r="AF127" s="991" t="s">
        <v>112</v>
      </c>
      <c r="AG127" s="989"/>
      <c r="AH127" s="989"/>
      <c r="AI127" s="989"/>
      <c r="AJ127" s="990"/>
      <c r="AK127" s="991" t="s">
        <v>112</v>
      </c>
      <c r="AL127" s="989"/>
      <c r="AM127" s="989"/>
      <c r="AN127" s="989"/>
      <c r="AO127" s="990"/>
      <c r="AP127" s="992" t="s">
        <v>112</v>
      </c>
      <c r="AQ127" s="993"/>
      <c r="AR127" s="993"/>
      <c r="AS127" s="993"/>
      <c r="AT127" s="994"/>
      <c r="AU127" s="235"/>
      <c r="AV127" s="235"/>
      <c r="AW127" s="235"/>
      <c r="AX127" s="1062" t="s">
        <v>449</v>
      </c>
      <c r="AY127" s="1063"/>
      <c r="AZ127" s="1063"/>
      <c r="BA127" s="1063"/>
      <c r="BB127" s="1063"/>
      <c r="BC127" s="1063"/>
      <c r="BD127" s="1063"/>
      <c r="BE127" s="1064"/>
      <c r="BF127" s="1065" t="s">
        <v>450</v>
      </c>
      <c r="BG127" s="1063"/>
      <c r="BH127" s="1063"/>
      <c r="BI127" s="1063"/>
      <c r="BJ127" s="1063"/>
      <c r="BK127" s="1063"/>
      <c r="BL127" s="1064"/>
      <c r="BM127" s="1065" t="s">
        <v>451</v>
      </c>
      <c r="BN127" s="1063"/>
      <c r="BO127" s="1063"/>
      <c r="BP127" s="1063"/>
      <c r="BQ127" s="1063"/>
      <c r="BR127" s="1063"/>
      <c r="BS127" s="1064"/>
      <c r="BT127" s="1065" t="s">
        <v>452</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453</v>
      </c>
      <c r="CQ127" s="980"/>
      <c r="CR127" s="980"/>
      <c r="CS127" s="980"/>
      <c r="CT127" s="980"/>
      <c r="CU127" s="980"/>
      <c r="CV127" s="980"/>
      <c r="CW127" s="980"/>
      <c r="CX127" s="980"/>
      <c r="CY127" s="980"/>
      <c r="CZ127" s="980"/>
      <c r="DA127" s="980"/>
      <c r="DB127" s="980"/>
      <c r="DC127" s="980"/>
      <c r="DD127" s="980"/>
      <c r="DE127" s="980"/>
      <c r="DF127" s="981"/>
      <c r="DG127" s="949" t="s">
        <v>112</v>
      </c>
      <c r="DH127" s="950"/>
      <c r="DI127" s="950"/>
      <c r="DJ127" s="950"/>
      <c r="DK127" s="950"/>
      <c r="DL127" s="950" t="s">
        <v>112</v>
      </c>
      <c r="DM127" s="950"/>
      <c r="DN127" s="950"/>
      <c r="DO127" s="950"/>
      <c r="DP127" s="950"/>
      <c r="DQ127" s="950" t="s">
        <v>112</v>
      </c>
      <c r="DR127" s="950"/>
      <c r="DS127" s="950"/>
      <c r="DT127" s="950"/>
      <c r="DU127" s="950"/>
      <c r="DV127" s="951" t="s">
        <v>112</v>
      </c>
      <c r="DW127" s="951"/>
      <c r="DX127" s="951"/>
      <c r="DY127" s="951"/>
      <c r="DZ127" s="952"/>
    </row>
    <row r="128" spans="1:130" s="199" customFormat="1" ht="26.25" customHeight="1" thickBot="1" x14ac:dyDescent="0.2">
      <c r="A128" s="1073" t="s">
        <v>454</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455</v>
      </c>
      <c r="X128" s="1075"/>
      <c r="Y128" s="1075"/>
      <c r="Z128" s="1076"/>
      <c r="AA128" s="1077">
        <v>514030</v>
      </c>
      <c r="AB128" s="1078"/>
      <c r="AC128" s="1078"/>
      <c r="AD128" s="1078"/>
      <c r="AE128" s="1079"/>
      <c r="AF128" s="1080">
        <v>398990</v>
      </c>
      <c r="AG128" s="1078"/>
      <c r="AH128" s="1078"/>
      <c r="AI128" s="1078"/>
      <c r="AJ128" s="1079"/>
      <c r="AK128" s="1080">
        <v>474548</v>
      </c>
      <c r="AL128" s="1078"/>
      <c r="AM128" s="1078"/>
      <c r="AN128" s="1078"/>
      <c r="AO128" s="1079"/>
      <c r="AP128" s="1081"/>
      <c r="AQ128" s="1082"/>
      <c r="AR128" s="1082"/>
      <c r="AS128" s="1082"/>
      <c r="AT128" s="1083"/>
      <c r="AU128" s="235"/>
      <c r="AV128" s="235"/>
      <c r="AW128" s="235"/>
      <c r="AX128" s="918" t="s">
        <v>456</v>
      </c>
      <c r="AY128" s="919"/>
      <c r="AZ128" s="919"/>
      <c r="BA128" s="919"/>
      <c r="BB128" s="919"/>
      <c r="BC128" s="919"/>
      <c r="BD128" s="919"/>
      <c r="BE128" s="920"/>
      <c r="BF128" s="1084" t="s">
        <v>112</v>
      </c>
      <c r="BG128" s="1085"/>
      <c r="BH128" s="1085"/>
      <c r="BI128" s="1085"/>
      <c r="BJ128" s="1085"/>
      <c r="BK128" s="1085"/>
      <c r="BL128" s="1086"/>
      <c r="BM128" s="1084">
        <v>12.8</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457</v>
      </c>
      <c r="CQ128" s="1067"/>
      <c r="CR128" s="1067"/>
      <c r="CS128" s="1067"/>
      <c r="CT128" s="1067"/>
      <c r="CU128" s="1067"/>
      <c r="CV128" s="1067"/>
      <c r="CW128" s="1067"/>
      <c r="CX128" s="1067"/>
      <c r="CY128" s="1067"/>
      <c r="CZ128" s="1067"/>
      <c r="DA128" s="1067"/>
      <c r="DB128" s="1067"/>
      <c r="DC128" s="1067"/>
      <c r="DD128" s="1067"/>
      <c r="DE128" s="1067"/>
      <c r="DF128" s="1068"/>
      <c r="DG128" s="1069" t="s">
        <v>112</v>
      </c>
      <c r="DH128" s="1070"/>
      <c r="DI128" s="1070"/>
      <c r="DJ128" s="1070"/>
      <c r="DK128" s="1070"/>
      <c r="DL128" s="1070" t="s">
        <v>112</v>
      </c>
      <c r="DM128" s="1070"/>
      <c r="DN128" s="1070"/>
      <c r="DO128" s="1070"/>
      <c r="DP128" s="1070"/>
      <c r="DQ128" s="1070" t="s">
        <v>112</v>
      </c>
      <c r="DR128" s="1070"/>
      <c r="DS128" s="1070"/>
      <c r="DT128" s="1070"/>
      <c r="DU128" s="1070"/>
      <c r="DV128" s="1071" t="s">
        <v>112</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458</v>
      </c>
      <c r="X129" s="1104"/>
      <c r="Y129" s="1104"/>
      <c r="Z129" s="1105"/>
      <c r="AA129" s="988">
        <v>14163418</v>
      </c>
      <c r="AB129" s="989"/>
      <c r="AC129" s="989"/>
      <c r="AD129" s="989"/>
      <c r="AE129" s="990"/>
      <c r="AF129" s="991">
        <v>14649759</v>
      </c>
      <c r="AG129" s="989"/>
      <c r="AH129" s="989"/>
      <c r="AI129" s="989"/>
      <c r="AJ129" s="990"/>
      <c r="AK129" s="991">
        <v>14651194</v>
      </c>
      <c r="AL129" s="989"/>
      <c r="AM129" s="989"/>
      <c r="AN129" s="989"/>
      <c r="AO129" s="990"/>
      <c r="AP129" s="1106"/>
      <c r="AQ129" s="1107"/>
      <c r="AR129" s="1107"/>
      <c r="AS129" s="1107"/>
      <c r="AT129" s="1108"/>
      <c r="AU129" s="237"/>
      <c r="AV129" s="237"/>
      <c r="AW129" s="237"/>
      <c r="AX129" s="1097" t="s">
        <v>459</v>
      </c>
      <c r="AY129" s="980"/>
      <c r="AZ129" s="980"/>
      <c r="BA129" s="980"/>
      <c r="BB129" s="980"/>
      <c r="BC129" s="980"/>
      <c r="BD129" s="980"/>
      <c r="BE129" s="981"/>
      <c r="BF129" s="1098" t="s">
        <v>112</v>
      </c>
      <c r="BG129" s="1099"/>
      <c r="BH129" s="1099"/>
      <c r="BI129" s="1099"/>
      <c r="BJ129" s="1099"/>
      <c r="BK129" s="1099"/>
      <c r="BL129" s="1100"/>
      <c r="BM129" s="1098">
        <v>17.8</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460</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461</v>
      </c>
      <c r="X130" s="1104"/>
      <c r="Y130" s="1104"/>
      <c r="Z130" s="1105"/>
      <c r="AA130" s="988">
        <v>1533025</v>
      </c>
      <c r="AB130" s="989"/>
      <c r="AC130" s="989"/>
      <c r="AD130" s="989"/>
      <c r="AE130" s="990"/>
      <c r="AF130" s="991">
        <v>1419476</v>
      </c>
      <c r="AG130" s="989"/>
      <c r="AH130" s="989"/>
      <c r="AI130" s="989"/>
      <c r="AJ130" s="990"/>
      <c r="AK130" s="991">
        <v>1459632</v>
      </c>
      <c r="AL130" s="989"/>
      <c r="AM130" s="989"/>
      <c r="AN130" s="989"/>
      <c r="AO130" s="990"/>
      <c r="AP130" s="1106"/>
      <c r="AQ130" s="1107"/>
      <c r="AR130" s="1107"/>
      <c r="AS130" s="1107"/>
      <c r="AT130" s="1108"/>
      <c r="AU130" s="237"/>
      <c r="AV130" s="237"/>
      <c r="AW130" s="237"/>
      <c r="AX130" s="1097" t="s">
        <v>462</v>
      </c>
      <c r="AY130" s="980"/>
      <c r="AZ130" s="980"/>
      <c r="BA130" s="980"/>
      <c r="BB130" s="980"/>
      <c r="BC130" s="980"/>
      <c r="BD130" s="980"/>
      <c r="BE130" s="981"/>
      <c r="BF130" s="1134">
        <v>3.4</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463</v>
      </c>
      <c r="X131" s="1142"/>
      <c r="Y131" s="1142"/>
      <c r="Z131" s="1143"/>
      <c r="AA131" s="1035">
        <v>12630393</v>
      </c>
      <c r="AB131" s="1014"/>
      <c r="AC131" s="1014"/>
      <c r="AD131" s="1014"/>
      <c r="AE131" s="1015"/>
      <c r="AF131" s="1013">
        <v>13230283</v>
      </c>
      <c r="AG131" s="1014"/>
      <c r="AH131" s="1014"/>
      <c r="AI131" s="1014"/>
      <c r="AJ131" s="1015"/>
      <c r="AK131" s="1013">
        <v>13191562</v>
      </c>
      <c r="AL131" s="1014"/>
      <c r="AM131" s="1014"/>
      <c r="AN131" s="1014"/>
      <c r="AO131" s="1015"/>
      <c r="AP131" s="1144"/>
      <c r="AQ131" s="1145"/>
      <c r="AR131" s="1145"/>
      <c r="AS131" s="1145"/>
      <c r="AT131" s="1146"/>
      <c r="AU131" s="237"/>
      <c r="AV131" s="237"/>
      <c r="AW131" s="237"/>
      <c r="AX131" s="1116" t="s">
        <v>464</v>
      </c>
      <c r="AY131" s="1067"/>
      <c r="AZ131" s="1067"/>
      <c r="BA131" s="1067"/>
      <c r="BB131" s="1067"/>
      <c r="BC131" s="1067"/>
      <c r="BD131" s="1067"/>
      <c r="BE131" s="1068"/>
      <c r="BF131" s="1117" t="s">
        <v>112</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465</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466</v>
      </c>
      <c r="W132" s="1127"/>
      <c r="X132" s="1127"/>
      <c r="Y132" s="1127"/>
      <c r="Z132" s="1128"/>
      <c r="AA132" s="1129">
        <v>2.8394840920000002</v>
      </c>
      <c r="AB132" s="1130"/>
      <c r="AC132" s="1130"/>
      <c r="AD132" s="1130"/>
      <c r="AE132" s="1131"/>
      <c r="AF132" s="1132">
        <v>4.4069956780000004</v>
      </c>
      <c r="AG132" s="1130"/>
      <c r="AH132" s="1130"/>
      <c r="AI132" s="1130"/>
      <c r="AJ132" s="1131"/>
      <c r="AK132" s="1132">
        <v>3.1631356469999998</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467</v>
      </c>
      <c r="W133" s="1110"/>
      <c r="X133" s="1110"/>
      <c r="Y133" s="1110"/>
      <c r="Z133" s="1111"/>
      <c r="AA133" s="1112">
        <v>3.6</v>
      </c>
      <c r="AB133" s="1113"/>
      <c r="AC133" s="1113"/>
      <c r="AD133" s="1113"/>
      <c r="AE133" s="1114"/>
      <c r="AF133" s="1112">
        <v>3.4</v>
      </c>
      <c r="AG133" s="1113"/>
      <c r="AH133" s="1113"/>
      <c r="AI133" s="1113"/>
      <c r="AJ133" s="1114"/>
      <c r="AK133" s="1112">
        <v>3.4</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19685039370078741"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468</v>
      </c>
      <c r="B5" s="248"/>
      <c r="C5" s="248"/>
      <c r="D5" s="248"/>
      <c r="E5" s="248"/>
      <c r="F5" s="248"/>
      <c r="G5" s="248"/>
      <c r="H5" s="248"/>
      <c r="I5" s="248"/>
      <c r="J5" s="248"/>
      <c r="K5" s="248"/>
      <c r="L5" s="248"/>
      <c r="M5" s="248"/>
      <c r="N5" s="248"/>
      <c r="O5" s="249"/>
    </row>
    <row r="6" spans="1:16" x14ac:dyDescent="0.15">
      <c r="A6" s="250"/>
      <c r="B6" s="246"/>
      <c r="C6" s="246"/>
      <c r="D6" s="246"/>
      <c r="E6" s="246"/>
      <c r="F6" s="246"/>
      <c r="G6" s="251" t="s">
        <v>469</v>
      </c>
      <c r="H6" s="251"/>
      <c r="I6" s="251"/>
      <c r="J6" s="251"/>
      <c r="K6" s="246"/>
      <c r="L6" s="246"/>
      <c r="M6" s="246"/>
      <c r="N6" s="246"/>
    </row>
    <row r="7" spans="1:16" x14ac:dyDescent="0.15">
      <c r="A7" s="250"/>
      <c r="B7" s="246"/>
      <c r="C7" s="246"/>
      <c r="D7" s="246"/>
      <c r="E7" s="246"/>
      <c r="F7" s="246"/>
      <c r="G7" s="253"/>
      <c r="H7" s="254"/>
      <c r="I7" s="254"/>
      <c r="J7" s="255"/>
      <c r="K7" s="1150" t="s">
        <v>470</v>
      </c>
      <c r="L7" s="256"/>
      <c r="M7" s="257" t="s">
        <v>471</v>
      </c>
      <c r="N7" s="258"/>
    </row>
    <row r="8" spans="1:16" x14ac:dyDescent="0.15">
      <c r="A8" s="250"/>
      <c r="B8" s="246"/>
      <c r="C8" s="246"/>
      <c r="D8" s="246"/>
      <c r="E8" s="246"/>
      <c r="F8" s="246"/>
      <c r="G8" s="259"/>
      <c r="H8" s="260"/>
      <c r="I8" s="260"/>
      <c r="J8" s="261"/>
      <c r="K8" s="1151"/>
      <c r="L8" s="262" t="s">
        <v>472</v>
      </c>
      <c r="M8" s="263" t="s">
        <v>473</v>
      </c>
      <c r="N8" s="264" t="s">
        <v>474</v>
      </c>
    </row>
    <row r="9" spans="1:16" x14ac:dyDescent="0.15">
      <c r="A9" s="250"/>
      <c r="B9" s="246"/>
      <c r="C9" s="246"/>
      <c r="D9" s="246"/>
      <c r="E9" s="246"/>
      <c r="F9" s="246"/>
      <c r="G9" s="1152" t="s">
        <v>475</v>
      </c>
      <c r="H9" s="1153"/>
      <c r="I9" s="1153"/>
      <c r="J9" s="1154"/>
      <c r="K9" s="265">
        <v>4534345</v>
      </c>
      <c r="L9" s="266">
        <v>54609</v>
      </c>
      <c r="M9" s="267">
        <v>57713</v>
      </c>
      <c r="N9" s="268">
        <v>-5.4</v>
      </c>
    </row>
    <row r="10" spans="1:16" x14ac:dyDescent="0.15">
      <c r="A10" s="250"/>
      <c r="B10" s="246"/>
      <c r="C10" s="246"/>
      <c r="D10" s="246"/>
      <c r="E10" s="246"/>
      <c r="F10" s="246"/>
      <c r="G10" s="1152" t="s">
        <v>476</v>
      </c>
      <c r="H10" s="1153"/>
      <c r="I10" s="1153"/>
      <c r="J10" s="1154"/>
      <c r="K10" s="269">
        <v>409240</v>
      </c>
      <c r="L10" s="270">
        <v>4929</v>
      </c>
      <c r="M10" s="271">
        <v>3737</v>
      </c>
      <c r="N10" s="272">
        <v>31.9</v>
      </c>
    </row>
    <row r="11" spans="1:16" ht="13.5" customHeight="1" x14ac:dyDescent="0.15">
      <c r="A11" s="250"/>
      <c r="B11" s="246"/>
      <c r="C11" s="246"/>
      <c r="D11" s="246"/>
      <c r="E11" s="246"/>
      <c r="F11" s="246"/>
      <c r="G11" s="1152" t="s">
        <v>477</v>
      </c>
      <c r="H11" s="1153"/>
      <c r="I11" s="1153"/>
      <c r="J11" s="1154"/>
      <c r="K11" s="269">
        <v>178276</v>
      </c>
      <c r="L11" s="270">
        <v>2147</v>
      </c>
      <c r="M11" s="271">
        <v>6346</v>
      </c>
      <c r="N11" s="272">
        <v>-66.2</v>
      </c>
    </row>
    <row r="12" spans="1:16" ht="13.5" customHeight="1" x14ac:dyDescent="0.15">
      <c r="A12" s="250"/>
      <c r="B12" s="246"/>
      <c r="C12" s="246"/>
      <c r="D12" s="246"/>
      <c r="E12" s="246"/>
      <c r="F12" s="246"/>
      <c r="G12" s="1152" t="s">
        <v>478</v>
      </c>
      <c r="H12" s="1153"/>
      <c r="I12" s="1153"/>
      <c r="J12" s="1154"/>
      <c r="K12" s="269" t="s">
        <v>479</v>
      </c>
      <c r="L12" s="270" t="s">
        <v>479</v>
      </c>
      <c r="M12" s="271">
        <v>800</v>
      </c>
      <c r="N12" s="272" t="s">
        <v>479</v>
      </c>
    </row>
    <row r="13" spans="1:16" ht="13.5" customHeight="1" x14ac:dyDescent="0.15">
      <c r="A13" s="250"/>
      <c r="B13" s="246"/>
      <c r="C13" s="246"/>
      <c r="D13" s="246"/>
      <c r="E13" s="246"/>
      <c r="F13" s="246"/>
      <c r="G13" s="1152" t="s">
        <v>480</v>
      </c>
      <c r="H13" s="1153"/>
      <c r="I13" s="1153"/>
      <c r="J13" s="1154"/>
      <c r="K13" s="269" t="s">
        <v>479</v>
      </c>
      <c r="L13" s="270" t="s">
        <v>479</v>
      </c>
      <c r="M13" s="271">
        <v>1</v>
      </c>
      <c r="N13" s="272" t="s">
        <v>479</v>
      </c>
    </row>
    <row r="14" spans="1:16" ht="13.5" customHeight="1" x14ac:dyDescent="0.15">
      <c r="A14" s="250"/>
      <c r="B14" s="246"/>
      <c r="C14" s="246"/>
      <c r="D14" s="246"/>
      <c r="E14" s="246"/>
      <c r="F14" s="246"/>
      <c r="G14" s="1152" t="s">
        <v>481</v>
      </c>
      <c r="H14" s="1153"/>
      <c r="I14" s="1153"/>
      <c r="J14" s="1154"/>
      <c r="K14" s="269">
        <v>72250</v>
      </c>
      <c r="L14" s="270">
        <v>870</v>
      </c>
      <c r="M14" s="271">
        <v>2571</v>
      </c>
      <c r="N14" s="272">
        <v>-66.2</v>
      </c>
    </row>
    <row r="15" spans="1:16" ht="13.5" customHeight="1" x14ac:dyDescent="0.15">
      <c r="A15" s="250"/>
      <c r="B15" s="246"/>
      <c r="C15" s="246"/>
      <c r="D15" s="246"/>
      <c r="E15" s="246"/>
      <c r="F15" s="246"/>
      <c r="G15" s="1152" t="s">
        <v>482</v>
      </c>
      <c r="H15" s="1153"/>
      <c r="I15" s="1153"/>
      <c r="J15" s="1154"/>
      <c r="K15" s="269">
        <v>110693</v>
      </c>
      <c r="L15" s="270">
        <v>1333</v>
      </c>
      <c r="M15" s="271">
        <v>1342</v>
      </c>
      <c r="N15" s="272">
        <v>-0.7</v>
      </c>
    </row>
    <row r="16" spans="1:16" x14ac:dyDescent="0.15">
      <c r="A16" s="250"/>
      <c r="B16" s="246"/>
      <c r="C16" s="246"/>
      <c r="D16" s="246"/>
      <c r="E16" s="246"/>
      <c r="F16" s="246"/>
      <c r="G16" s="1155" t="s">
        <v>483</v>
      </c>
      <c r="H16" s="1156"/>
      <c r="I16" s="1156"/>
      <c r="J16" s="1157"/>
      <c r="K16" s="270">
        <v>-323024</v>
      </c>
      <c r="L16" s="270">
        <v>-3890</v>
      </c>
      <c r="M16" s="271">
        <v>-4975</v>
      </c>
      <c r="N16" s="272">
        <v>-21.8</v>
      </c>
    </row>
    <row r="17" spans="1:16" x14ac:dyDescent="0.15">
      <c r="A17" s="250"/>
      <c r="B17" s="246"/>
      <c r="C17" s="246"/>
      <c r="D17" s="246"/>
      <c r="E17" s="246"/>
      <c r="F17" s="246"/>
      <c r="G17" s="1155" t="s">
        <v>171</v>
      </c>
      <c r="H17" s="1156"/>
      <c r="I17" s="1156"/>
      <c r="J17" s="1157"/>
      <c r="K17" s="270">
        <v>4981780</v>
      </c>
      <c r="L17" s="270">
        <v>59998</v>
      </c>
      <c r="M17" s="271">
        <v>67535</v>
      </c>
      <c r="N17" s="272">
        <v>-11.2</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484</v>
      </c>
      <c r="H19" s="246"/>
      <c r="I19" s="246"/>
      <c r="J19" s="246"/>
      <c r="K19" s="246"/>
      <c r="L19" s="246"/>
      <c r="M19" s="246"/>
      <c r="N19" s="246"/>
    </row>
    <row r="20" spans="1:16" x14ac:dyDescent="0.15">
      <c r="A20" s="250"/>
      <c r="B20" s="246"/>
      <c r="C20" s="246"/>
      <c r="D20" s="246"/>
      <c r="E20" s="246"/>
      <c r="F20" s="246"/>
      <c r="G20" s="274"/>
      <c r="H20" s="275"/>
      <c r="I20" s="275"/>
      <c r="J20" s="276"/>
      <c r="K20" s="277" t="s">
        <v>485</v>
      </c>
      <c r="L20" s="278" t="s">
        <v>486</v>
      </c>
      <c r="M20" s="279" t="s">
        <v>487</v>
      </c>
      <c r="N20" s="280"/>
    </row>
    <row r="21" spans="1:16" s="286" customFormat="1" x14ac:dyDescent="0.15">
      <c r="A21" s="281"/>
      <c r="B21" s="251"/>
      <c r="C21" s="251"/>
      <c r="D21" s="251"/>
      <c r="E21" s="251"/>
      <c r="F21" s="251"/>
      <c r="G21" s="1147" t="s">
        <v>488</v>
      </c>
      <c r="H21" s="1148"/>
      <c r="I21" s="1148"/>
      <c r="J21" s="1149"/>
      <c r="K21" s="282">
        <v>6.76</v>
      </c>
      <c r="L21" s="283">
        <v>6.24</v>
      </c>
      <c r="M21" s="284">
        <v>0.52</v>
      </c>
      <c r="N21" s="251"/>
      <c r="O21" s="285"/>
      <c r="P21" s="281"/>
    </row>
    <row r="22" spans="1:16" s="286" customFormat="1" x14ac:dyDescent="0.15">
      <c r="A22" s="281"/>
      <c r="B22" s="251"/>
      <c r="C22" s="251"/>
      <c r="D22" s="251"/>
      <c r="E22" s="251"/>
      <c r="F22" s="251"/>
      <c r="G22" s="1147" t="s">
        <v>489</v>
      </c>
      <c r="H22" s="1148"/>
      <c r="I22" s="1148"/>
      <c r="J22" s="1149"/>
      <c r="K22" s="287">
        <v>102.4</v>
      </c>
      <c r="L22" s="288">
        <v>98.7</v>
      </c>
      <c r="M22" s="289">
        <v>3.7</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490</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491</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492</v>
      </c>
      <c r="H29" s="251"/>
      <c r="I29" s="251"/>
      <c r="J29" s="251"/>
      <c r="K29" s="246"/>
      <c r="L29" s="246"/>
      <c r="M29" s="246"/>
      <c r="N29" s="246"/>
      <c r="O29" s="295"/>
    </row>
    <row r="30" spans="1:16" x14ac:dyDescent="0.15">
      <c r="A30" s="250"/>
      <c r="B30" s="246"/>
      <c r="C30" s="246"/>
      <c r="D30" s="246"/>
      <c r="E30" s="246"/>
      <c r="F30" s="246"/>
      <c r="G30" s="253"/>
      <c r="H30" s="254"/>
      <c r="I30" s="254"/>
      <c r="J30" s="255"/>
      <c r="K30" s="1150" t="s">
        <v>470</v>
      </c>
      <c r="L30" s="256"/>
      <c r="M30" s="257" t="s">
        <v>471</v>
      </c>
      <c r="N30" s="258"/>
    </row>
    <row r="31" spans="1:16" x14ac:dyDescent="0.15">
      <c r="A31" s="250"/>
      <c r="B31" s="246"/>
      <c r="C31" s="246"/>
      <c r="D31" s="246"/>
      <c r="E31" s="246"/>
      <c r="F31" s="246"/>
      <c r="G31" s="259"/>
      <c r="H31" s="260"/>
      <c r="I31" s="260"/>
      <c r="J31" s="261"/>
      <c r="K31" s="1151"/>
      <c r="L31" s="262" t="s">
        <v>472</v>
      </c>
      <c r="M31" s="263" t="s">
        <v>473</v>
      </c>
      <c r="N31" s="264" t="s">
        <v>474</v>
      </c>
    </row>
    <row r="32" spans="1:16" ht="27" customHeight="1" x14ac:dyDescent="0.15">
      <c r="A32" s="250"/>
      <c r="B32" s="246"/>
      <c r="C32" s="246"/>
      <c r="D32" s="246"/>
      <c r="E32" s="246"/>
      <c r="F32" s="246"/>
      <c r="G32" s="1163" t="s">
        <v>493</v>
      </c>
      <c r="H32" s="1164"/>
      <c r="I32" s="1164"/>
      <c r="J32" s="1165"/>
      <c r="K32" s="296">
        <v>1749022</v>
      </c>
      <c r="L32" s="296">
        <v>21064</v>
      </c>
      <c r="M32" s="297">
        <v>35267</v>
      </c>
      <c r="N32" s="298">
        <v>-40.299999999999997</v>
      </c>
    </row>
    <row r="33" spans="1:16" ht="13.5" customHeight="1" x14ac:dyDescent="0.15">
      <c r="A33" s="250"/>
      <c r="B33" s="246"/>
      <c r="C33" s="246"/>
      <c r="D33" s="246"/>
      <c r="E33" s="246"/>
      <c r="F33" s="246"/>
      <c r="G33" s="1163" t="s">
        <v>494</v>
      </c>
      <c r="H33" s="1164"/>
      <c r="I33" s="1164"/>
      <c r="J33" s="1165"/>
      <c r="K33" s="296" t="s">
        <v>479</v>
      </c>
      <c r="L33" s="296" t="s">
        <v>479</v>
      </c>
      <c r="M33" s="297">
        <v>1</v>
      </c>
      <c r="N33" s="298" t="s">
        <v>479</v>
      </c>
    </row>
    <row r="34" spans="1:16" ht="27" customHeight="1" x14ac:dyDescent="0.15">
      <c r="A34" s="250"/>
      <c r="B34" s="246"/>
      <c r="C34" s="246"/>
      <c r="D34" s="246"/>
      <c r="E34" s="246"/>
      <c r="F34" s="246"/>
      <c r="G34" s="1163" t="s">
        <v>495</v>
      </c>
      <c r="H34" s="1164"/>
      <c r="I34" s="1164"/>
      <c r="J34" s="1165"/>
      <c r="K34" s="296" t="s">
        <v>479</v>
      </c>
      <c r="L34" s="296" t="s">
        <v>479</v>
      </c>
      <c r="M34" s="297">
        <v>49</v>
      </c>
      <c r="N34" s="298" t="s">
        <v>479</v>
      </c>
    </row>
    <row r="35" spans="1:16" ht="27" customHeight="1" x14ac:dyDescent="0.15">
      <c r="A35" s="250"/>
      <c r="B35" s="246"/>
      <c r="C35" s="246"/>
      <c r="D35" s="246"/>
      <c r="E35" s="246"/>
      <c r="F35" s="246"/>
      <c r="G35" s="1163" t="s">
        <v>496</v>
      </c>
      <c r="H35" s="1164"/>
      <c r="I35" s="1164"/>
      <c r="J35" s="1165"/>
      <c r="K35" s="296">
        <v>477423</v>
      </c>
      <c r="L35" s="296">
        <v>5750</v>
      </c>
      <c r="M35" s="297">
        <v>9709</v>
      </c>
      <c r="N35" s="298">
        <v>-40.799999999999997</v>
      </c>
    </row>
    <row r="36" spans="1:16" ht="27" customHeight="1" x14ac:dyDescent="0.15">
      <c r="A36" s="250"/>
      <c r="B36" s="246"/>
      <c r="C36" s="246"/>
      <c r="D36" s="246"/>
      <c r="E36" s="246"/>
      <c r="F36" s="246"/>
      <c r="G36" s="1163" t="s">
        <v>497</v>
      </c>
      <c r="H36" s="1164"/>
      <c r="I36" s="1164"/>
      <c r="J36" s="1165"/>
      <c r="K36" s="296">
        <v>125002</v>
      </c>
      <c r="L36" s="296">
        <v>1505</v>
      </c>
      <c r="M36" s="297">
        <v>2367</v>
      </c>
      <c r="N36" s="298">
        <v>-36.4</v>
      </c>
    </row>
    <row r="37" spans="1:16" ht="13.5" customHeight="1" x14ac:dyDescent="0.15">
      <c r="A37" s="250"/>
      <c r="B37" s="246"/>
      <c r="C37" s="246"/>
      <c r="D37" s="246"/>
      <c r="E37" s="246"/>
      <c r="F37" s="246"/>
      <c r="G37" s="1163" t="s">
        <v>498</v>
      </c>
      <c r="H37" s="1164"/>
      <c r="I37" s="1164"/>
      <c r="J37" s="1165"/>
      <c r="K37" s="296" t="s">
        <v>479</v>
      </c>
      <c r="L37" s="296" t="s">
        <v>479</v>
      </c>
      <c r="M37" s="297">
        <v>1205</v>
      </c>
      <c r="N37" s="298" t="s">
        <v>479</v>
      </c>
    </row>
    <row r="38" spans="1:16" ht="27" customHeight="1" x14ac:dyDescent="0.15">
      <c r="A38" s="250"/>
      <c r="B38" s="246"/>
      <c r="C38" s="246"/>
      <c r="D38" s="246"/>
      <c r="E38" s="246"/>
      <c r="F38" s="246"/>
      <c r="G38" s="1166" t="s">
        <v>499</v>
      </c>
      <c r="H38" s="1167"/>
      <c r="I38" s="1167"/>
      <c r="J38" s="1168"/>
      <c r="K38" s="299" t="s">
        <v>479</v>
      </c>
      <c r="L38" s="299" t="s">
        <v>479</v>
      </c>
      <c r="M38" s="300">
        <v>3</v>
      </c>
      <c r="N38" s="301" t="s">
        <v>479</v>
      </c>
      <c r="O38" s="295"/>
    </row>
    <row r="39" spans="1:16" x14ac:dyDescent="0.15">
      <c r="A39" s="250"/>
      <c r="B39" s="246"/>
      <c r="C39" s="246"/>
      <c r="D39" s="246"/>
      <c r="E39" s="246"/>
      <c r="F39" s="246"/>
      <c r="G39" s="1166" t="s">
        <v>500</v>
      </c>
      <c r="H39" s="1167"/>
      <c r="I39" s="1167"/>
      <c r="J39" s="1168"/>
      <c r="K39" s="302">
        <v>-474548</v>
      </c>
      <c r="L39" s="302">
        <v>-5715</v>
      </c>
      <c r="M39" s="303">
        <v>-6690</v>
      </c>
      <c r="N39" s="304">
        <v>-14.6</v>
      </c>
      <c r="O39" s="295"/>
    </row>
    <row r="40" spans="1:16" ht="27" customHeight="1" x14ac:dyDescent="0.15">
      <c r="A40" s="250"/>
      <c r="B40" s="246"/>
      <c r="C40" s="246"/>
      <c r="D40" s="246"/>
      <c r="E40" s="246"/>
      <c r="F40" s="246"/>
      <c r="G40" s="1163" t="s">
        <v>501</v>
      </c>
      <c r="H40" s="1164"/>
      <c r="I40" s="1164"/>
      <c r="J40" s="1165"/>
      <c r="K40" s="302">
        <v>-1459632</v>
      </c>
      <c r="L40" s="302">
        <v>-17579</v>
      </c>
      <c r="M40" s="303">
        <v>-29386</v>
      </c>
      <c r="N40" s="304">
        <v>-40.200000000000003</v>
      </c>
      <c r="O40" s="295"/>
    </row>
    <row r="41" spans="1:16" x14ac:dyDescent="0.15">
      <c r="A41" s="250"/>
      <c r="B41" s="246"/>
      <c r="C41" s="246"/>
      <c r="D41" s="246"/>
      <c r="E41" s="246"/>
      <c r="F41" s="246"/>
      <c r="G41" s="1169" t="s">
        <v>282</v>
      </c>
      <c r="H41" s="1170"/>
      <c r="I41" s="1170"/>
      <c r="J41" s="1171"/>
      <c r="K41" s="296">
        <v>417267</v>
      </c>
      <c r="L41" s="302">
        <v>5025</v>
      </c>
      <c r="M41" s="303">
        <v>12524</v>
      </c>
      <c r="N41" s="304">
        <v>-59.9</v>
      </c>
      <c r="O41" s="295"/>
    </row>
    <row r="42" spans="1:16" x14ac:dyDescent="0.15">
      <c r="A42" s="250"/>
      <c r="B42" s="246"/>
      <c r="C42" s="246"/>
      <c r="D42" s="246"/>
      <c r="E42" s="246"/>
      <c r="F42" s="246"/>
      <c r="G42" s="305" t="s">
        <v>502</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503</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504</v>
      </c>
      <c r="H48" s="310"/>
      <c r="I48" s="310"/>
      <c r="J48" s="310"/>
      <c r="K48" s="310"/>
      <c r="L48" s="310"/>
      <c r="M48" s="311"/>
      <c r="N48" s="310"/>
    </row>
    <row r="49" spans="1:14" ht="13.5" customHeight="1" x14ac:dyDescent="0.15">
      <c r="A49" s="250"/>
      <c r="B49" s="246"/>
      <c r="C49" s="246"/>
      <c r="D49" s="246"/>
      <c r="E49" s="246"/>
      <c r="F49" s="246"/>
      <c r="G49" s="312"/>
      <c r="H49" s="313"/>
      <c r="I49" s="1158" t="s">
        <v>470</v>
      </c>
      <c r="J49" s="1160" t="s">
        <v>505</v>
      </c>
      <c r="K49" s="1161"/>
      <c r="L49" s="1161"/>
      <c r="M49" s="1161"/>
      <c r="N49" s="1162"/>
    </row>
    <row r="50" spans="1:14" x14ac:dyDescent="0.15">
      <c r="A50" s="250"/>
      <c r="B50" s="246"/>
      <c r="C50" s="246"/>
      <c r="D50" s="246"/>
      <c r="E50" s="246"/>
      <c r="F50" s="246"/>
      <c r="G50" s="314"/>
      <c r="H50" s="315"/>
      <c r="I50" s="1159"/>
      <c r="J50" s="316" t="s">
        <v>506</v>
      </c>
      <c r="K50" s="317" t="s">
        <v>507</v>
      </c>
      <c r="L50" s="318" t="s">
        <v>508</v>
      </c>
      <c r="M50" s="319" t="s">
        <v>509</v>
      </c>
      <c r="N50" s="320" t="s">
        <v>510</v>
      </c>
    </row>
    <row r="51" spans="1:14" x14ac:dyDescent="0.15">
      <c r="A51" s="250"/>
      <c r="B51" s="246"/>
      <c r="C51" s="246"/>
      <c r="D51" s="246"/>
      <c r="E51" s="246"/>
      <c r="F51" s="246"/>
      <c r="G51" s="312" t="s">
        <v>511</v>
      </c>
      <c r="H51" s="313"/>
      <c r="I51" s="321">
        <v>2087948</v>
      </c>
      <c r="J51" s="322">
        <v>25528</v>
      </c>
      <c r="K51" s="323">
        <v>4.5999999999999996</v>
      </c>
      <c r="L51" s="324">
        <v>50880</v>
      </c>
      <c r="M51" s="325">
        <v>7</v>
      </c>
      <c r="N51" s="326">
        <v>-2.4</v>
      </c>
    </row>
    <row r="52" spans="1:14" x14ac:dyDescent="0.15">
      <c r="A52" s="250"/>
      <c r="B52" s="246"/>
      <c r="C52" s="246"/>
      <c r="D52" s="246"/>
      <c r="E52" s="246"/>
      <c r="F52" s="246"/>
      <c r="G52" s="327"/>
      <c r="H52" s="328" t="s">
        <v>512</v>
      </c>
      <c r="I52" s="329">
        <v>1731373</v>
      </c>
      <c r="J52" s="330">
        <v>21168</v>
      </c>
      <c r="K52" s="331">
        <v>19</v>
      </c>
      <c r="L52" s="332">
        <v>26879</v>
      </c>
      <c r="M52" s="333">
        <v>2.4</v>
      </c>
      <c r="N52" s="334">
        <v>16.600000000000001</v>
      </c>
    </row>
    <row r="53" spans="1:14" x14ac:dyDescent="0.15">
      <c r="A53" s="250"/>
      <c r="B53" s="246"/>
      <c r="C53" s="246"/>
      <c r="D53" s="246"/>
      <c r="E53" s="246"/>
      <c r="F53" s="246"/>
      <c r="G53" s="312" t="s">
        <v>513</v>
      </c>
      <c r="H53" s="313"/>
      <c r="I53" s="321">
        <v>2702372</v>
      </c>
      <c r="J53" s="322">
        <v>32894</v>
      </c>
      <c r="K53" s="323">
        <v>28.9</v>
      </c>
      <c r="L53" s="324">
        <v>63956</v>
      </c>
      <c r="M53" s="325">
        <v>25.7</v>
      </c>
      <c r="N53" s="326">
        <v>3.2</v>
      </c>
    </row>
    <row r="54" spans="1:14" x14ac:dyDescent="0.15">
      <c r="A54" s="250"/>
      <c r="B54" s="246"/>
      <c r="C54" s="246"/>
      <c r="D54" s="246"/>
      <c r="E54" s="246"/>
      <c r="F54" s="246"/>
      <c r="G54" s="327"/>
      <c r="H54" s="328" t="s">
        <v>512</v>
      </c>
      <c r="I54" s="329">
        <v>1546897</v>
      </c>
      <c r="J54" s="330">
        <v>18829</v>
      </c>
      <c r="K54" s="331">
        <v>-11</v>
      </c>
      <c r="L54" s="332">
        <v>29239</v>
      </c>
      <c r="M54" s="333">
        <v>8.8000000000000007</v>
      </c>
      <c r="N54" s="334">
        <v>-19.8</v>
      </c>
    </row>
    <row r="55" spans="1:14" x14ac:dyDescent="0.15">
      <c r="A55" s="250"/>
      <c r="B55" s="246"/>
      <c r="C55" s="246"/>
      <c r="D55" s="246"/>
      <c r="E55" s="246"/>
      <c r="F55" s="246"/>
      <c r="G55" s="312" t="s">
        <v>514</v>
      </c>
      <c r="H55" s="313"/>
      <c r="I55" s="321">
        <v>2730407</v>
      </c>
      <c r="J55" s="322">
        <v>33153</v>
      </c>
      <c r="K55" s="323">
        <v>0.8</v>
      </c>
      <c r="L55" s="324">
        <v>66255</v>
      </c>
      <c r="M55" s="325">
        <v>3.6</v>
      </c>
      <c r="N55" s="326">
        <v>-2.8</v>
      </c>
    </row>
    <row r="56" spans="1:14" x14ac:dyDescent="0.15">
      <c r="A56" s="250"/>
      <c r="B56" s="246"/>
      <c r="C56" s="246"/>
      <c r="D56" s="246"/>
      <c r="E56" s="246"/>
      <c r="F56" s="246"/>
      <c r="G56" s="327"/>
      <c r="H56" s="328" t="s">
        <v>512</v>
      </c>
      <c r="I56" s="329">
        <v>1739240</v>
      </c>
      <c r="J56" s="330">
        <v>21118</v>
      </c>
      <c r="K56" s="331">
        <v>12.2</v>
      </c>
      <c r="L56" s="332">
        <v>31822</v>
      </c>
      <c r="M56" s="333">
        <v>8.8000000000000007</v>
      </c>
      <c r="N56" s="334">
        <v>3.4</v>
      </c>
    </row>
    <row r="57" spans="1:14" x14ac:dyDescent="0.15">
      <c r="A57" s="250"/>
      <c r="B57" s="246"/>
      <c r="C57" s="246"/>
      <c r="D57" s="246"/>
      <c r="E57" s="246"/>
      <c r="F57" s="246"/>
      <c r="G57" s="312" t="s">
        <v>515</v>
      </c>
      <c r="H57" s="313"/>
      <c r="I57" s="321">
        <v>2660738</v>
      </c>
      <c r="J57" s="322">
        <v>32210</v>
      </c>
      <c r="K57" s="323">
        <v>-2.8</v>
      </c>
      <c r="L57" s="324">
        <v>47278</v>
      </c>
      <c r="M57" s="325">
        <v>-28.6</v>
      </c>
      <c r="N57" s="326">
        <v>25.8</v>
      </c>
    </row>
    <row r="58" spans="1:14" x14ac:dyDescent="0.15">
      <c r="A58" s="250"/>
      <c r="B58" s="246"/>
      <c r="C58" s="246"/>
      <c r="D58" s="246"/>
      <c r="E58" s="246"/>
      <c r="F58" s="246"/>
      <c r="G58" s="327"/>
      <c r="H58" s="328" t="s">
        <v>512</v>
      </c>
      <c r="I58" s="329">
        <v>1561728</v>
      </c>
      <c r="J58" s="330">
        <v>18906</v>
      </c>
      <c r="K58" s="331">
        <v>-10.5</v>
      </c>
      <c r="L58" s="332">
        <v>24096</v>
      </c>
      <c r="M58" s="333">
        <v>-24.3</v>
      </c>
      <c r="N58" s="334">
        <v>13.8</v>
      </c>
    </row>
    <row r="59" spans="1:14" x14ac:dyDescent="0.15">
      <c r="A59" s="250"/>
      <c r="B59" s="246"/>
      <c r="C59" s="246"/>
      <c r="D59" s="246"/>
      <c r="E59" s="246"/>
      <c r="F59" s="246"/>
      <c r="G59" s="312" t="s">
        <v>516</v>
      </c>
      <c r="H59" s="313"/>
      <c r="I59" s="321">
        <v>2449170</v>
      </c>
      <c r="J59" s="322">
        <v>29496</v>
      </c>
      <c r="K59" s="323">
        <v>-8.4</v>
      </c>
      <c r="L59" s="324">
        <v>44504</v>
      </c>
      <c r="M59" s="325">
        <v>-5.9</v>
      </c>
      <c r="N59" s="326">
        <v>-2.5</v>
      </c>
    </row>
    <row r="60" spans="1:14" x14ac:dyDescent="0.15">
      <c r="A60" s="250"/>
      <c r="B60" s="246"/>
      <c r="C60" s="246"/>
      <c r="D60" s="246"/>
      <c r="E60" s="246"/>
      <c r="F60" s="246"/>
      <c r="G60" s="327"/>
      <c r="H60" s="328" t="s">
        <v>512</v>
      </c>
      <c r="I60" s="335">
        <v>1283280</v>
      </c>
      <c r="J60" s="330">
        <v>15455</v>
      </c>
      <c r="K60" s="331">
        <v>-18.3</v>
      </c>
      <c r="L60" s="332">
        <v>25876</v>
      </c>
      <c r="M60" s="333">
        <v>7.4</v>
      </c>
      <c r="N60" s="334">
        <v>-25.7</v>
      </c>
    </row>
    <row r="61" spans="1:14" x14ac:dyDescent="0.15">
      <c r="A61" s="250"/>
      <c r="B61" s="246"/>
      <c r="C61" s="246"/>
      <c r="D61" s="246"/>
      <c r="E61" s="246"/>
      <c r="F61" s="246"/>
      <c r="G61" s="312" t="s">
        <v>517</v>
      </c>
      <c r="H61" s="336"/>
      <c r="I61" s="337">
        <v>2526127</v>
      </c>
      <c r="J61" s="338">
        <v>30656</v>
      </c>
      <c r="K61" s="339">
        <v>4.5999999999999996</v>
      </c>
      <c r="L61" s="340">
        <v>54575</v>
      </c>
      <c r="M61" s="341">
        <v>0.4</v>
      </c>
      <c r="N61" s="326">
        <v>4.2</v>
      </c>
    </row>
    <row r="62" spans="1:14" x14ac:dyDescent="0.15">
      <c r="A62" s="250"/>
      <c r="B62" s="246"/>
      <c r="C62" s="246"/>
      <c r="D62" s="246"/>
      <c r="E62" s="246"/>
      <c r="F62" s="246"/>
      <c r="G62" s="327"/>
      <c r="H62" s="328" t="s">
        <v>512</v>
      </c>
      <c r="I62" s="329">
        <v>1572504</v>
      </c>
      <c r="J62" s="330">
        <v>19095</v>
      </c>
      <c r="K62" s="331">
        <v>-1.7</v>
      </c>
      <c r="L62" s="332">
        <v>27582</v>
      </c>
      <c r="M62" s="333">
        <v>0.6</v>
      </c>
      <c r="N62" s="334">
        <v>-2.2999999999999998</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72" t="s">
        <v>3</v>
      </c>
      <c r="D47" s="1172"/>
      <c r="E47" s="1173"/>
      <c r="F47" s="11">
        <v>12.87</v>
      </c>
      <c r="G47" s="12">
        <v>13.47</v>
      </c>
      <c r="H47" s="12">
        <v>15.33</v>
      </c>
      <c r="I47" s="12">
        <v>15.47</v>
      </c>
      <c r="J47" s="13">
        <v>15.35</v>
      </c>
    </row>
    <row r="48" spans="2:10" ht="57.75" customHeight="1" x14ac:dyDescent="0.15">
      <c r="B48" s="14"/>
      <c r="C48" s="1174" t="s">
        <v>4</v>
      </c>
      <c r="D48" s="1174"/>
      <c r="E48" s="1175"/>
      <c r="F48" s="15">
        <v>5.97</v>
      </c>
      <c r="G48" s="16">
        <v>6.22</v>
      </c>
      <c r="H48" s="16">
        <v>5.58</v>
      </c>
      <c r="I48" s="16">
        <v>5.19</v>
      </c>
      <c r="J48" s="17">
        <v>4.67</v>
      </c>
    </row>
    <row r="49" spans="2:10" ht="57.75" customHeight="1" thickBot="1" x14ac:dyDescent="0.2">
      <c r="B49" s="18"/>
      <c r="C49" s="1176" t="s">
        <v>5</v>
      </c>
      <c r="D49" s="1176"/>
      <c r="E49" s="1177"/>
      <c r="F49" s="19">
        <v>0.26</v>
      </c>
      <c r="G49" s="20">
        <v>1.19</v>
      </c>
      <c r="H49" s="20">
        <v>1.03</v>
      </c>
      <c r="I49" s="20">
        <v>0.46</v>
      </c>
      <c r="J49" s="21" t="s">
        <v>524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2018-02-27T09:57:57Z</cp:lastPrinted>
  <dcterms:created xsi:type="dcterms:W3CDTF">2018-01-24T05:16:13Z</dcterms:created>
  <dcterms:modified xsi:type="dcterms:W3CDTF">2018-10-22T07:32:39Z</dcterms:modified>
  <cp:category/>
</cp:coreProperties>
</file>