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ocuments\財政グループ\"/>
    </mc:Choice>
  </mc:AlternateContent>
  <bookViews>
    <workbookView xWindow="0" yWindow="0" windowWidth="20490" windowHeight="678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施設類型別ストック情報分析表②" sheetId="19" r:id="rId13"/>
    <sheet name="データシート" sheetId="13" state="hidden" r:id="rId14"/>
  </sheets>
  <definedNames>
    <definedName name="Z_40A4A1E5_B050_401C_B6BC_0C4C2C287517_.wvu.Cols" localSheetId="2" hidden="1">'各会計、関係団体の財政状況及び健全化判断比率'!$EB:$XFD</definedName>
    <definedName name="Z_40A4A1E5_B050_401C_B6BC_0C4C2C287517_.wvu.Cols" localSheetId="4" hidden="1">'経常経費分析表（経常収支比率の分析）'!$AI:$XFD</definedName>
    <definedName name="Z_40A4A1E5_B050_401C_B6BC_0C4C2C287517_.wvu.Cols" localSheetId="5" hidden="1">'経常経費分析表（人件費・公債費・普通建設事業費の分析）'!$Q:$XFD</definedName>
    <definedName name="Z_40A4A1E5_B050_401C_B6BC_0C4C2C287517_.wvu.Cols" localSheetId="3" hidden="1">財政比較分析表!$AK:$XFD</definedName>
    <definedName name="Z_40A4A1E5_B050_401C_B6BC_0C4C2C287517_.wvu.Cols" localSheetId="10" hidden="1">'実質公債費比率（分子）の構造'!$V:$XFD</definedName>
    <definedName name="Z_40A4A1E5_B050_401C_B6BC_0C4C2C287517_.wvu.Cols" localSheetId="8" hidden="1">実質収支比率等に係る経年分析!$Q:$XFD</definedName>
    <definedName name="Z_40A4A1E5_B050_401C_B6BC_0C4C2C287517_.wvu.Cols" localSheetId="11" hidden="1">'将来負担比率（分子）の構造'!$T:$XFD</definedName>
    <definedName name="Z_40A4A1E5_B050_401C_B6BC_0C4C2C287517_.wvu.Cols" localSheetId="6" hidden="1">'性質別歳出決算分析表（住民一人当たりのコスト）'!$AI:$XFD</definedName>
    <definedName name="Z_40A4A1E5_B050_401C_B6BC_0C4C2C287517_.wvu.Cols" localSheetId="0" hidden="1">総括表!$DP:$XFD</definedName>
    <definedName name="Z_40A4A1E5_B050_401C_B6BC_0C4C2C287517_.wvu.Cols" localSheetId="1" hidden="1">普通会計の状況!$EN:$XFD</definedName>
    <definedName name="Z_40A4A1E5_B050_401C_B6BC_0C4C2C287517_.wvu.Cols" localSheetId="7" hidden="1">'目的別歳出決算分析表（住民一人当たりのコスト）'!$AI:$XFD</definedName>
    <definedName name="Z_40A4A1E5_B050_401C_B6BC_0C4C2C287517_.wvu.Cols" localSheetId="9" hidden="1">連結実質赤字比率に係る赤字・黒字の構成分析!$Q:$XFD</definedName>
    <definedName name="Z_40A4A1E5_B050_401C_B6BC_0C4C2C287517_.wvu.Rows" localSheetId="2" hidden="1">'各会計、関係団体の財政状況及び健全化判断比率'!$137:$1048576,'各会計、関係団体の財政状況及び健全化判断比率'!$89:$101,'各会計、関係団体の財政状況及び健全化判断比率'!$135:$136</definedName>
    <definedName name="Z_40A4A1E5_B050_401C_B6BC_0C4C2C287517_.wvu.Rows" localSheetId="4" hidden="1">'経常経費分析表（経常収支比率の分析）'!$103:$1048576,'経常経費分析表（経常収支比率の分析）'!$89:$102</definedName>
    <definedName name="Z_40A4A1E5_B050_401C_B6BC_0C4C2C287517_.wvu.Rows" localSheetId="5" hidden="1">'経常経費分析表（人件費・公債費・普通建設事業費の分析）'!$75:$1048576,'経常経費分析表（人件費・公債費・普通建設事業費の分析）'!$67:$74</definedName>
    <definedName name="Z_40A4A1E5_B050_401C_B6BC_0C4C2C287517_.wvu.Rows" localSheetId="3" hidden="1">財政比較分析表!$111:$1048576,財政比較分析表!$98:$110</definedName>
    <definedName name="Z_40A4A1E5_B050_401C_B6BC_0C4C2C287517_.wvu.Rows" localSheetId="10" hidden="1">'実質公債費比率（分子）の構造'!$57:$1048576</definedName>
    <definedName name="Z_40A4A1E5_B050_401C_B6BC_0C4C2C287517_.wvu.Rows" localSheetId="8" hidden="1">実質収支比率等に係る経年分析!$54:$1048576,実質収支比率等に係る経年分析!$51:$53</definedName>
    <definedName name="Z_40A4A1E5_B050_401C_B6BC_0C4C2C287517_.wvu.Rows" localSheetId="11" hidden="1">'将来負担比率（分子）の構造'!$87:$1048576,'将来負担比率（分子）の構造'!$56:$86</definedName>
    <definedName name="Z_40A4A1E5_B050_401C_B6BC_0C4C2C287517_.wvu.Rows" localSheetId="6" hidden="1">'性質別歳出決算分析表（住民一人当たりのコスト）'!$133:$1048576,'性質別歳出決算分析表（住民一人当たりのコスト）'!$117:$132</definedName>
    <definedName name="Z_40A4A1E5_B050_401C_B6BC_0C4C2C287517_.wvu.Rows" localSheetId="0" hidden="1">総括表!$60:$1048576,総括表!$57:$59</definedName>
    <definedName name="Z_40A4A1E5_B050_401C_B6BC_0C4C2C287517_.wvu.Rows" localSheetId="1" hidden="1">普通会計の状況!$52:$1048576,普通会計の状況!$50:$51</definedName>
    <definedName name="Z_40A4A1E5_B050_401C_B6BC_0C4C2C287517_.wvu.Rows" localSheetId="7" hidden="1">'目的別歳出決算分析表（住民一人当たりのコスト）'!$133:$1048576,'目的別歳出決算分析表（住民一人当たりのコスト）'!$117:$132</definedName>
    <definedName name="Z_40A4A1E5_B050_401C_B6BC_0C4C2C287517_.wvu.Rows" localSheetId="9" hidden="1">連結実質赤字比率に係る赤字・黒字の構成分析!$46:$1048576</definedName>
  </definedNames>
  <calcPr calcId="162913"/>
  <customWorkbookViews>
    <customWorkbookView name="  - 個人用ビュー" guid="{40A4A1E5-B050-401C-B6BC-0C4C2C287517}" mergeInterval="0" personalView="1" maximized="1" windowWidth="1596" windowHeight="644" activeSheetId="3"/>
  </customWorkbookViews>
</workbook>
</file>

<file path=xl/calcChain.xml><?xml version="1.0" encoding="utf-8"?>
<calcChain xmlns="http://schemas.openxmlformats.org/spreadsheetml/2006/main">
  <c r="BG38" i="1" l="1"/>
  <c r="BG37" i="1"/>
  <c r="BG36" i="1"/>
  <c r="BG35" i="1"/>
  <c r="BG34" i="1"/>
  <c r="AO35" i="1"/>
  <c r="AO34"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W38" i="1"/>
  <c r="AM38" i="1"/>
  <c r="U38" i="1"/>
  <c r="C38" i="1"/>
  <c r="BW37" i="1"/>
  <c r="AM37" i="1"/>
  <c r="U37" i="1"/>
  <c r="C37" i="1"/>
  <c r="BW36" i="1"/>
  <c r="AM36" i="1"/>
  <c r="C34" i="1"/>
  <c r="C35" i="1" l="1"/>
  <c r="C36" i="1" s="1"/>
  <c r="P67" i="13"/>
  <c r="O67" i="13"/>
  <c r="N67" i="13"/>
  <c r="M67" i="13"/>
  <c r="L67" i="13"/>
  <c r="K67" i="13"/>
  <c r="J67" i="13"/>
  <c r="I67" i="13"/>
  <c r="H67" i="13"/>
  <c r="G67" i="13"/>
  <c r="F67" i="13"/>
  <c r="E67" i="13"/>
  <c r="D67" i="13"/>
  <c r="C67" i="13"/>
  <c r="B67" i="13"/>
  <c r="N66" i="13"/>
  <c r="K66" i="13"/>
  <c r="H66" i="13"/>
  <c r="E66" i="13"/>
  <c r="B66" i="13"/>
  <c r="N65" i="13"/>
  <c r="K65" i="13"/>
  <c r="H65" i="13"/>
  <c r="E65" i="13"/>
  <c r="B65" i="13"/>
  <c r="N64" i="13"/>
  <c r="K64" i="13"/>
  <c r="H64" i="13"/>
  <c r="E64" i="13"/>
  <c r="B64" i="13"/>
  <c r="N63" i="13"/>
  <c r="K63" i="13"/>
  <c r="H63" i="13"/>
  <c r="E63" i="13"/>
  <c r="B63" i="13"/>
  <c r="N62" i="13"/>
  <c r="K62" i="13"/>
  <c r="H62" i="13"/>
  <c r="E62" i="13"/>
  <c r="B62" i="13"/>
  <c r="N61" i="13"/>
  <c r="K61" i="13"/>
  <c r="H61" i="13"/>
  <c r="E61" i="13"/>
  <c r="B61" i="13"/>
  <c r="N60" i="13"/>
  <c r="K60" i="13"/>
  <c r="H60" i="13"/>
  <c r="E60" i="13"/>
  <c r="B60" i="13"/>
  <c r="N59" i="13"/>
  <c r="K59" i="13"/>
  <c r="H59" i="13"/>
  <c r="E59" i="13"/>
  <c r="B59" i="13"/>
  <c r="P58" i="13"/>
  <c r="M58" i="13"/>
  <c r="J58" i="13"/>
  <c r="G58" i="13"/>
  <c r="D58" i="13"/>
  <c r="P57" i="13"/>
  <c r="M57" i="13"/>
  <c r="J57" i="13"/>
  <c r="G57" i="13"/>
  <c r="D57" i="13"/>
  <c r="P56" i="13"/>
  <c r="M56" i="13"/>
  <c r="J56" i="13"/>
  <c r="G56" i="13"/>
  <c r="D56" i="13"/>
  <c r="N54" i="13"/>
  <c r="K54" i="13"/>
  <c r="H54" i="13"/>
  <c r="E54" i="13"/>
  <c r="B54" i="13"/>
  <c r="P50" i="13"/>
  <c r="O50" i="13"/>
  <c r="N50" i="13"/>
  <c r="M50" i="13"/>
  <c r="L50" i="13"/>
  <c r="K50" i="13"/>
  <c r="J50" i="13"/>
  <c r="I50" i="13"/>
  <c r="H50" i="13"/>
  <c r="G50" i="13"/>
  <c r="F50" i="13"/>
  <c r="E50" i="13"/>
  <c r="D50" i="13"/>
  <c r="C50" i="13"/>
  <c r="B50" i="13"/>
  <c r="N49" i="13"/>
  <c r="K49" i="13"/>
  <c r="H49" i="13"/>
  <c r="E49" i="13"/>
  <c r="B49" i="13"/>
  <c r="N48" i="13"/>
  <c r="K48" i="13"/>
  <c r="H48" i="13"/>
  <c r="E48" i="13"/>
  <c r="B48" i="13"/>
  <c r="N47" i="13"/>
  <c r="K47" i="13"/>
  <c r="H47" i="13"/>
  <c r="E47" i="13"/>
  <c r="B47" i="13"/>
  <c r="N46" i="13"/>
  <c r="K46" i="13"/>
  <c r="H46" i="13"/>
  <c r="E46" i="13"/>
  <c r="B46" i="13"/>
  <c r="N45" i="13"/>
  <c r="K45" i="13"/>
  <c r="H45" i="13"/>
  <c r="E45" i="13"/>
  <c r="B45" i="13"/>
  <c r="N44" i="13"/>
  <c r="K44" i="13"/>
  <c r="H44" i="13"/>
  <c r="E44" i="13"/>
  <c r="B44" i="13"/>
  <c r="N43" i="13"/>
  <c r="K43" i="13"/>
  <c r="H43" i="13"/>
  <c r="E43" i="13"/>
  <c r="B43" i="13"/>
  <c r="P42" i="13"/>
  <c r="M42" i="13"/>
  <c r="J42" i="13"/>
  <c r="G42" i="13"/>
  <c r="D42" i="13"/>
  <c r="N40" i="13"/>
  <c r="K40" i="13"/>
  <c r="H40" i="13"/>
  <c r="E40" i="13"/>
  <c r="B40" i="13"/>
  <c r="K36" i="13"/>
  <c r="J36" i="13"/>
  <c r="I36" i="13"/>
  <c r="H36" i="13"/>
  <c r="G36" i="13"/>
  <c r="F36" i="13"/>
  <c r="E36" i="13"/>
  <c r="D36" i="13"/>
  <c r="C36" i="13"/>
  <c r="B36" i="13"/>
  <c r="A36" i="13"/>
  <c r="K35" i="13"/>
  <c r="J35" i="13"/>
  <c r="I35" i="13"/>
  <c r="H35" i="13"/>
  <c r="G35" i="13"/>
  <c r="F35" i="13"/>
  <c r="E35" i="13"/>
  <c r="D35" i="13"/>
  <c r="C35" i="13"/>
  <c r="B35" i="13"/>
  <c r="A35" i="13"/>
  <c r="K34" i="13"/>
  <c r="J34" i="13"/>
  <c r="I34" i="13"/>
  <c r="H34" i="13"/>
  <c r="G34" i="13"/>
  <c r="F34" i="13"/>
  <c r="E34" i="13"/>
  <c r="D34" i="13"/>
  <c r="C34" i="13"/>
  <c r="B34" i="13"/>
  <c r="A34" i="13"/>
  <c r="K33" i="13"/>
  <c r="J33" i="13"/>
  <c r="I33" i="13"/>
  <c r="H33" i="13"/>
  <c r="G33" i="13"/>
  <c r="F33" i="13"/>
  <c r="E33" i="13"/>
  <c r="D33" i="13"/>
  <c r="C33" i="13"/>
  <c r="B33" i="13"/>
  <c r="A33" i="13"/>
  <c r="K32" i="13"/>
  <c r="J32" i="13"/>
  <c r="I32" i="13"/>
  <c r="H32" i="13"/>
  <c r="G32" i="13"/>
  <c r="F32" i="13"/>
  <c r="E32" i="13"/>
  <c r="D32" i="13"/>
  <c r="C32" i="13"/>
  <c r="B32" i="13"/>
  <c r="A32" i="13"/>
  <c r="K31" i="13"/>
  <c r="J31" i="13"/>
  <c r="I31" i="13"/>
  <c r="H31" i="13"/>
  <c r="G31" i="13"/>
  <c r="F31" i="13"/>
  <c r="E31" i="13"/>
  <c r="D31" i="13"/>
  <c r="C31" i="13"/>
  <c r="B31" i="13"/>
  <c r="A31" i="13"/>
  <c r="K30" i="13"/>
  <c r="J30" i="13"/>
  <c r="I30" i="13"/>
  <c r="H30" i="13"/>
  <c r="G30" i="13"/>
  <c r="F30" i="13"/>
  <c r="E30" i="13"/>
  <c r="D30" i="13"/>
  <c r="C30" i="13"/>
  <c r="B30" i="13"/>
  <c r="A30" i="13"/>
  <c r="K29" i="13"/>
  <c r="J29" i="13"/>
  <c r="I29" i="13"/>
  <c r="H29" i="13"/>
  <c r="G29" i="13"/>
  <c r="F29" i="13"/>
  <c r="E29" i="13"/>
  <c r="D29" i="13"/>
  <c r="C29" i="13"/>
  <c r="B29" i="13"/>
  <c r="A29" i="13"/>
  <c r="K28" i="13"/>
  <c r="J28" i="13"/>
  <c r="I28" i="13"/>
  <c r="H28" i="13"/>
  <c r="G28" i="13"/>
  <c r="F28" i="13"/>
  <c r="E28" i="13"/>
  <c r="D28" i="13"/>
  <c r="C28" i="13"/>
  <c r="B28" i="13"/>
  <c r="A28" i="13"/>
  <c r="K27" i="13"/>
  <c r="J27" i="13"/>
  <c r="I27" i="13"/>
  <c r="H27" i="13"/>
  <c r="G27" i="13"/>
  <c r="F27" i="13"/>
  <c r="E27" i="13"/>
  <c r="D27" i="13"/>
  <c r="C27" i="13"/>
  <c r="B27" i="13"/>
  <c r="A27" i="13"/>
  <c r="J25" i="13"/>
  <c r="H25" i="13"/>
  <c r="F25" i="13"/>
  <c r="D25" i="13"/>
  <c r="B25" i="13"/>
  <c r="F21" i="13"/>
  <c r="E21" i="13"/>
  <c r="D21" i="13"/>
  <c r="C21" i="13"/>
  <c r="B21" i="13"/>
  <c r="F20" i="13"/>
  <c r="E20" i="13"/>
  <c r="D20" i="13"/>
  <c r="C20" i="13"/>
  <c r="B20" i="13"/>
  <c r="F19" i="13"/>
  <c r="E19" i="13"/>
  <c r="D19" i="13"/>
  <c r="C19" i="13"/>
  <c r="B19" i="13"/>
  <c r="F18" i="13"/>
  <c r="E18" i="13"/>
  <c r="D18" i="13"/>
  <c r="C18" i="13"/>
  <c r="B18" i="13"/>
  <c r="U34" i="1" l="1"/>
  <c r="U35" i="1" l="1"/>
  <c r="U36" i="1" l="1"/>
  <c r="AM34" i="1" l="1"/>
  <c r="AM35" i="1" l="1"/>
  <c r="BE34" i="1" s="1"/>
  <c r="BE35" i="1" l="1"/>
  <c r="BE36" i="1" s="1"/>
  <c r="BE37" i="1" s="1"/>
  <c r="BE38" i="1" s="1"/>
  <c r="BW34" i="1"/>
  <c r="BW35"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<sst xmlns="http://schemas.openxmlformats.org/spreadsheetml/2006/main" count="1121" uniqueCount="567">
  <si>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</si>
  <si>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</si>
  <si>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</si>
  <si>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</si>
  <si>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</si>
  <si>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</si>
  <si>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</si>
  <si>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</si>
  <si>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</si>
  <si>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</si>
  <si>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</si>
  <si>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</si>
  <si>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</si>
  <si>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</si>
  <si>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</si>
  <si>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</si>
  <si>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</si>
  <si>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</si>
  <si>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</si>
  <si>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</si>
  <si>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</si>
  <si>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</si>
  <si>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</si>
  <si>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</si>
  <si>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</si>
  <si>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</si>
  <si>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</si>
  <si>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</si>
  <si>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</si>
  <si>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</si>
  <si>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</si>
  <si>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</si>
  <si>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</si>
  <si>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</si>
  <si>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</si>
  <si>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</si>
  <si>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</si>
  <si>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</si>
  <si>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</si>
  <si>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</si>
  <si>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</si>
  <si>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</si>
  <si>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</si>
  <si>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</si>
  <si>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</si>
  <si>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</si>
  <si>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</si>
  <si>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</si>
  <si>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</si>
  <si>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</si>
  <si>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</si>
  <si>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</si>
  <si>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</si>
  <si>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</si>
  <si>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</si>
  <si>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</si>
  <si>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</si>
  <si>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</si>
  <si>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</si>
  <si>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</si>
  <si>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</si>
  <si>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</si>
  <si>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</si>
  <si>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</si>
  <si>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</si>
  <si>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</si>
  <si>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</si>
  <si>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</si>
  <si>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</si>
  <si>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</si>
  <si>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</si>
  <si>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</si>
  <si>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</si>
  <si>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</si>
  <si>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</si>
  <si>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</si>
  <si>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</si>
  <si>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</si>
  <si>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</si>
  <si>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</si>
  <si>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</si>
  <si>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</si>
  <si>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豊田市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</si>
  <si>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</si>
  <si>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</si>
  <si>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</si>
  <si>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</si>
  <si>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</si>
  <si>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</si>
  <si>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</si>
  <si>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</si>
  <si>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</si>
  <si>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</si>
  <si>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</si>
  <si>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</si>
  <si>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</si>
  <si>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</si>
  <si>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</si>
  <si>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</si>
  <si>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</si>
  <si>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</si>
  <si>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</si>
  <si>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</si>
  <si>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</si>
  <si>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</si>
  <si>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</si>
  <si>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</si>
  <si>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</si>
  <si>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</si>
  <si>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</si>
  <si>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</si>
  <si>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</si>
  <si>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</si>
  <si>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</si>
  <si>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</si>
  <si>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</si>
  <si>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</si>
  <si>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</si>
  <si>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</si>
  <si>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</si>
  <si>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</si>
  <si>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</si>
  <si>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</si>
  <si>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</si>
  <si>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</si>
  <si>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</si>
  <si>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</si>
  <si>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</si>
  <si>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</si>
  <si>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</si>
  <si>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</si>
  <si>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</si>
  <si>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</si>
  <si>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</si>
  <si>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</si>
  <si>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</si>
  <si>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</si>
  <si>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</si>
  <si>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</si>
  <si>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</si>
  <si>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</si>
  <si>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</si>
  <si>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</si>
  <si>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</si>
  <si>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</si>
  <si>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</si>
  <si>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</si>
  <si>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</si>
  <si>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</si>
  <si>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</si>
  <si>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</si>
  <si>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</si>
  <si>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</si>
  <si>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</si>
  <si>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</si>
  <si>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</si>
  <si>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</si>
  <si>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</si>
  <si>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</si>
  <si>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</si>
  <si>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</si>
  <si>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</si>
  <si>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</si>
  <si>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</si>
  <si>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</si>
  <si>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</si>
  <si>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</si>
  <si>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</si>
  <si>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</si>
  <si>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</si>
  <si>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</si>
  <si>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</si>
  <si>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</si>
  <si>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</si>
  <si>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</si>
  <si>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</si>
  <si>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</si>
  <si>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</si>
  <si>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</si>
  <si>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</si>
  <si>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</si>
  <si>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</si>
  <si>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</si>
  <si>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</si>
  <si>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</si>
  <si>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</si>
  <si>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</si>
  <si>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</si>
  <si>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</si>
  <si>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</si>
  <si>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</si>
  <si>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</si>
  <si>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</si>
  <si>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</si>
  <si>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</si>
  <si>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</si>
  <si>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</si>
  <si>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愛知県豊田市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</si>
  <si>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</si>
  <si>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</si>
  <si>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</si>
  <si>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</si>
  <si>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</si>
  <si>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</si>
  <si>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</si>
  <si>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</si>
  <si>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</si>
  <si>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</si>
  <si>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</si>
  <si>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</si>
  <si>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</si>
  <si>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</si>
  <si>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</si>
  <si>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</si>
  <si>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</si>
  <si>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</si>
  <si>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</si>
  <si>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</si>
  <si>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</si>
  <si>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</si>
  <si>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</si>
  <si>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</si>
  <si>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</si>
  <si>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</si>
  <si>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</si>
  <si>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</si>
  <si>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</si>
  <si>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</si>
  <si>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</si>
  <si>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</si>
  <si>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</si>
  <si>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</si>
  <si>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</si>
  <si>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</si>
  <si>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</si>
  <si>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</si>
  <si>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</si>
  <si>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</si>
  <si>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</si>
  <si>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</si>
  <si>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</si>
  <si>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</si>
  <si>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</si>
  <si>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</si>
  <si>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</si>
  <si>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</si>
  <si>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</si>
  <si>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</si>
  <si>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</si>
  <si>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</si>
  <si>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</si>
  <si>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</si>
  <si>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</si>
  <si>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</si>
  <si>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</si>
  <si>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</si>
  <si>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</si>
  <si>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</si>
  <si>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</si>
  <si>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</si>
  <si>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</si>
  <si>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</si>
  <si>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</si>
  <si>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</si>
  <si>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</si>
  <si>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</si>
  <si>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</si>
  <si>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</si>
  <si>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</si>
  <si>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</si>
  <si>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</si>
  <si>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</si>
  <si>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</si>
  <si>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</si>
  <si>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</si>
  <si>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</si>
  <si>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</si>
  <si>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</si>
  <si>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</si>
  <si>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</si>
  <si>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</si>
  <si>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</si>
  <si>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</si>
  <si>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</si>
  <si>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</si>
  <si>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</si>
  <si>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</si>
  <si>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</si>
  <si>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</si>
  <si>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</si>
  <si>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</si>
  <si>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</si>
  <si>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</si>
  <si>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</si>
  <si>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</si>
  <si>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</si>
  <si>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</si>
  <si>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</si>
  <si>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</si>
  <si>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</si>
  <si>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</si>
  <si>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</si>
  <si>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</si>
  <si>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</si>
  <si>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</si>
  <si>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</si>
  <si>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</si>
  <si>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</si>
  <si>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</si>
  <si>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</si>
  <si>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</si>
  <si>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</si>
  <si>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</si>
  <si>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</si>
  <si>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</si>
  <si>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</si>
  <si>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</si>
  <si>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</si>
  <si>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</si>
  <si>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</si>
  <si>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</si>
  <si>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</si>
  <si>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</si>
  <si>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</si>
  <si>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</si>
  <si>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</si>
  <si>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</si>
  <si>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</si>
  <si>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</si>
  <si>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</si>
  <si>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</si>
  <si>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</si>
  <si>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</si>
  <si>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</si>
  <si>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</si>
  <si>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</si>
  <si>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</si>
  <si>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</si>
  <si>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</si>
  <si>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</si>
  <si>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</si>
  <si>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</si>
  <si>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</si>
  <si>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</si>
  <si>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</si>
  <si>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</si>
  <si>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愛知県豊田市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</si>
  <si>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</si>
  <si>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</si>
  <si>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</si>
  <si>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</si>
  <si>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</si>
  <si>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</si>
  <si>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</si>
  <si>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</si>
  <si>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</si>
  <si>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</si>
  <si>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</si>
  <si>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</si>
  <si>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</si>
  <si>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</si>
  <si>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</si>
  <si>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</si>
  <si>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</si>
  <si>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</si>
  <si>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</si>
  <si>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</si>
  <si>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水道水源保全事業特別会計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</si>
  <si>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</si>
  <si>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</si>
  <si>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</si>
  <si>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</si>
  <si>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</si>
  <si>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</si>
  <si>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</si>
  <si>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</si>
  <si>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</si>
  <si>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</si>
  <si>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</si>
  <si>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</si>
  <si>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</si>
  <si>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</si>
  <si>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</si>
  <si>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</si>
  <si>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</si>
  <si>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</si>
  <si>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</si>
  <si>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</si>
  <si>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簡易水道事業特別会計</t>
    <phoneticPr fontId="5"/>
  </si>
  <si>
    <t>法非適用企業</t>
    <phoneticPr fontId="5"/>
  </si>
  <si>
    <t>卸売市場特別会計</t>
    <phoneticPr fontId="5"/>
  </si>
  <si>
    <t>都市計画事業土地区画整理特別会計</t>
    <phoneticPr fontId="5"/>
  </si>
  <si>
    <t>分譲住宅建設事業特別会計</t>
    <phoneticPr fontId="5"/>
  </si>
  <si>
    <t>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</si>
  <si>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</si>
  <si>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</si>
  <si>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</si>
  <si>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</si>
  <si>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</si>
  <si>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</si>
  <si>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</si>
  <si>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</si>
  <si>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</si>
  <si>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</si>
  <si>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</si>
  <si>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</si>
  <si>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</si>
  <si>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</si>
  <si>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</si>
  <si>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</si>
  <si>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</si>
  <si>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</si>
  <si>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</si>
  <si>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</si>
  <si>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</si>
  <si>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</si>
  <si>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</si>
  <si>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</si>
  <si>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</si>
  <si>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</si>
  <si>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</si>
  <si>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</si>
  <si>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</si>
  <si>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</si>
  <si>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</si>
  <si>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</si>
  <si>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</si>
  <si>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</si>
  <si>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</si>
  <si>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</si>
  <si>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</si>
  <si>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</si>
  <si>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</si>
  <si>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</si>
  <si>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</si>
  <si>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</si>
  <si>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</si>
  <si>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</si>
  <si>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</si>
  <si>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</si>
  <si>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</si>
  <si>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</si>
  <si>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</si>
  <si>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</si>
  <si>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</si>
  <si>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</si>
  <si>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</si>
  <si>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</si>
  <si>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</si>
  <si>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</si>
  <si>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</si>
  <si>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</si>
  <si>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</si>
  <si>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</si>
  <si>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</si>
  <si>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</si>
  <si>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</si>
  <si>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</si>
  <si>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</si>
  <si>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</si>
  <si>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</si>
  <si>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</si>
  <si>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</si>
  <si>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</si>
  <si>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</si>
  <si>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</si>
  <si>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</si>
  <si>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</si>
  <si>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</si>
  <si>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</si>
  <si>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</si>
  <si>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</si>
  <si>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</si>
  <si>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</si>
  <si>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</si>
  <si>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</si>
  <si>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</si>
  <si>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</si>
  <si>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</si>
  <si>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</si>
  <si>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</si>
  <si>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</si>
  <si>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t>
  </si>
  <si>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</si>
  <si>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</si>
  <si>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</si>
  <si>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</si>
  <si>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</si>
  <si>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</si>
  <si>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</si>
  <si>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</si>
  <si>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</si>
  <si>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</si>
  <si>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</si>
  <si>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</si>
  <si>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</si>
  <si>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</si>
  <si>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</si>
  <si>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</si>
  <si>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</si>
  <si>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</si>
  <si>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</si>
  <si>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</si>
  <si>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</si>
  <si>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</si>
  <si>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</si>
  <si>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</si>
  <si>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</si>
  <si>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</si>
  <si>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</si>
  <si>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</si>
  <si>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</si>
  <si>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</si>
  <si>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</si>
  <si>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</si>
  <si>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</si>
  <si>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</si>
  <si>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</si>
  <si>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</si>
  <si>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</si>
  <si>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</si>
  <si>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</si>
  <si>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</si>
  <si>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</si>
  <si>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</si>
  <si>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</si>
  <si>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</si>
  <si>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</si>
  <si>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</si>
  <si>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3.26</t>
  </si>
  <si>
    <t>▲ 1.44</t>
  </si>
  <si>
    <t>水道事業会計</t>
  </si>
  <si>
    <t>一般会計</t>
  </si>
  <si>
    <t>下水道事業会計</t>
  </si>
  <si>
    <t>国民健康保険特別会計</t>
  </si>
  <si>
    <t>介護保険事業特別会計</t>
  </si>
  <si>
    <t>簡易水道事業特別会計</t>
  </si>
  <si>
    <t>母子父子寡婦福祉資金貸付事業特別会計</t>
  </si>
  <si>
    <t>都市計画事業土地区画整理特別会計</t>
  </si>
  <si>
    <t>その他会計（赤字）</t>
  </si>
  <si>
    <t>その他会計（黒字）</t>
  </si>
  <si>
    <t>-</t>
    <phoneticPr fontId="2"/>
  </si>
  <si>
    <t>-</t>
    <phoneticPr fontId="2"/>
  </si>
  <si>
    <t>愛知県後期高齢者医療広域連合（一般会計）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</si>
  <si>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</si>
  <si>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t>
    <phoneticPr fontId="2"/>
  </si>
  <si>
    <t>豊田市国際交流協会</t>
    <rPh sb="0" eb="3">
      <t>トヨタシ</t>
    </rPh>
    <rPh sb="3" eb="5">
      <t>コクサイ</t>
    </rPh>
    <rPh sb="5" eb="7">
      <t>コウリュウ</t>
    </rPh>
    <rPh sb="7" eb="9">
      <t>キョウカイ</t>
    </rPh>
    <phoneticPr fontId="2"/>
  </si>
  <si>
    <t>豊田地域医療センター</t>
    <rPh sb="0" eb="2">
      <t>トヨタ</t>
    </rPh>
    <rPh sb="2" eb="4">
      <t>チイキ</t>
    </rPh>
    <rPh sb="4" eb="6">
      <t>イリョウ</t>
    </rPh>
    <phoneticPr fontId="2"/>
  </si>
  <si>
    <t>豊田ほっとかん</t>
    <rPh sb="0" eb="2">
      <t>トヨタ</t>
    </rPh>
    <phoneticPr fontId="2"/>
  </si>
  <si>
    <t>豊田加茂環境整備公社</t>
    <rPh sb="0" eb="2">
      <t>トヨタ</t>
    </rPh>
    <rPh sb="2" eb="4">
      <t>カモ</t>
    </rPh>
    <rPh sb="4" eb="6">
      <t>カンキョウ</t>
    </rPh>
    <rPh sb="6" eb="8">
      <t>セイビ</t>
    </rPh>
    <rPh sb="8" eb="10">
      <t>コウシャ</t>
    </rPh>
    <phoneticPr fontId="2"/>
  </si>
  <si>
    <t>豊田都市交通研究所</t>
    <rPh sb="0" eb="2">
      <t>トヨタ</t>
    </rPh>
    <rPh sb="2" eb="4">
      <t>トシ</t>
    </rPh>
    <rPh sb="4" eb="6">
      <t>コウツウ</t>
    </rPh>
    <rPh sb="6" eb="9">
      <t>ケンキュウジョ</t>
    </rPh>
    <phoneticPr fontId="2"/>
  </si>
  <si>
    <t>豊田市駅前開発</t>
    <rPh sb="0" eb="3">
      <t>トヨタシ</t>
    </rPh>
    <rPh sb="3" eb="5">
      <t>エキマエ</t>
    </rPh>
    <rPh sb="5" eb="7">
      <t>カイハツ</t>
    </rPh>
    <phoneticPr fontId="2"/>
  </si>
  <si>
    <t>豊田市水道サービス協会</t>
    <rPh sb="0" eb="3">
      <t>トヨタシ</t>
    </rPh>
    <rPh sb="3" eb="5">
      <t>スイドウ</t>
    </rPh>
    <rPh sb="9" eb="11">
      <t>キョウカイ</t>
    </rPh>
    <phoneticPr fontId="2"/>
  </si>
  <si>
    <t>豊田市学校給食協会</t>
    <rPh sb="0" eb="3">
      <t>トヨタシ</t>
    </rPh>
    <rPh sb="3" eb="5">
      <t>ガッコウ</t>
    </rPh>
    <rPh sb="5" eb="7">
      <t>キュウショク</t>
    </rPh>
    <rPh sb="7" eb="9">
      <t>キョウカイ</t>
    </rPh>
    <phoneticPr fontId="2"/>
  </si>
  <si>
    <t>豊田市文化振興財団</t>
    <rPh sb="0" eb="3">
      <t>トヨタシ</t>
    </rPh>
    <rPh sb="3" eb="5">
      <t>ブンカ</t>
    </rPh>
    <rPh sb="5" eb="7">
      <t>シンコウ</t>
    </rPh>
    <rPh sb="7" eb="9">
      <t>ザイダン</t>
    </rPh>
    <phoneticPr fontId="2"/>
  </si>
  <si>
    <t>豊田市体育協会</t>
    <rPh sb="0" eb="3">
      <t>トヨタシ</t>
    </rPh>
    <rPh sb="3" eb="5">
      <t>タイイク</t>
    </rPh>
    <rPh sb="5" eb="7">
      <t>キョウカイ</t>
    </rPh>
    <phoneticPr fontId="2"/>
  </si>
  <si>
    <t>高橋記念美術文化振興財団</t>
    <rPh sb="0" eb="2">
      <t>タカハシ</t>
    </rPh>
    <rPh sb="2" eb="4">
      <t>キネン</t>
    </rPh>
    <rPh sb="4" eb="6">
      <t>ビジュツ</t>
    </rPh>
    <rPh sb="6" eb="8">
      <t>ブンカ</t>
    </rPh>
    <rPh sb="8" eb="10">
      <t>シンコウ</t>
    </rPh>
    <rPh sb="10" eb="12">
      <t>ザイダン</t>
    </rPh>
    <phoneticPr fontId="2"/>
  </si>
  <si>
    <t>豊田市土地開発公社</t>
    <rPh sb="0" eb="3">
      <t>トヨタシ</t>
    </rPh>
    <rPh sb="3" eb="5">
      <t>トチ</t>
    </rPh>
    <rPh sb="5" eb="7">
      <t>カイハツ</t>
    </rPh>
    <rPh sb="7" eb="9">
      <t>コウシャ</t>
    </rPh>
    <phoneticPr fontId="2"/>
  </si>
  <si>
    <t>豊田まちづくり</t>
    <rPh sb="0" eb="2">
      <t>トヨタ</t>
    </rPh>
    <phoneticPr fontId="2"/>
  </si>
  <si>
    <t>豊田市駅東開発</t>
    <rPh sb="0" eb="3">
      <t>トヨタシ</t>
    </rPh>
    <rPh sb="3" eb="4">
      <t>エキ</t>
    </rPh>
    <rPh sb="4" eb="5">
      <t>ヒガシ</t>
    </rPh>
    <rPh sb="5" eb="7">
      <t>カイハツ</t>
    </rPh>
    <phoneticPr fontId="2"/>
  </si>
  <si>
    <t>豊田スタジアム</t>
    <rPh sb="0" eb="2">
      <t>トヨタ</t>
    </rPh>
    <phoneticPr fontId="2"/>
  </si>
  <si>
    <t>豊田市駅前通り南開発</t>
    <rPh sb="0" eb="3">
      <t>トヨタシ</t>
    </rPh>
    <rPh sb="3" eb="5">
      <t>エキマエ</t>
    </rPh>
    <rPh sb="5" eb="6">
      <t>ドオ</t>
    </rPh>
    <rPh sb="7" eb="8">
      <t>ミナミ</t>
    </rPh>
    <rPh sb="8" eb="10">
      <t>カイハツ</t>
    </rPh>
    <phoneticPr fontId="2"/>
  </si>
  <si>
    <t>とよた山里ホールディングス</t>
    <rPh sb="3" eb="5">
      <t>ヤマザト</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</si>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</sst>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xmlns:c16r2="http://schemas.microsoft.com/office/drawing/2015/06/chart">
            <c:ext xmlns:c16="http://schemas.microsoft.com/office/drawing/2014/chart" uri="{C3380CC4-5D6E-409C-BE32-E72D297353CC}">
              <c16:uniqueId val="{00000000-6B53-431D-88D4-7227DA51824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81119</c:v>
                </c:pt>
                <c:pt idx="1">
                  <c:v>94270</c:v>
                </c:pt>
                <c:pt idx="2">
                  <c:v>76262</c:v>
                </c:pt>
                <c:pt idx="3">
                  <c:v>93752</c:v>
                </c:pt>
                <c:pt idx="4">
                  <c:v>90981</c:v>
                </c:pt>
              </c:numCache>
            </c:numRef>
          </c:val>
          <c:smooth val="0"/>
          <c:extLst xmlns:c16r2="http://schemas.microsoft.com/office/drawing/2015/06/chart">
            <c:ext xmlns:c16="http://schemas.microsoft.com/office/drawing/2014/chart" uri="{C3380CC4-5D6E-409C-BE32-E72D297353CC}">
              <c16:uniqueId val="{00000001-6B53-431D-88D4-7227DA51824B}"/>
            </c:ext>
          </c:extLst>
        </c:ser>
        <c:dLbls>
          <c:showLegendKey val="0"/>
          <c:showVal val="0"/>
          <c:showCatName val="0"/>
          <c:showSerName val="0"/>
          <c:showPercent val="0"/>
          <c:showBubbleSize val="0"/>
        </c:dLbls>
        <c:marker val="1"/>
        <c:smooth val="0"/>
        <c:axId val="227225232"/>
        <c:axId val="226315072"/>
      </c:lineChart>
      <c:catAx>
        <c:axId val="227225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315072"/>
        <c:crosses val="autoZero"/>
        <c:auto val="1"/>
        <c:lblAlgn val="ctr"/>
        <c:lblOffset val="100"/>
        <c:tickLblSkip val="1"/>
        <c:tickMarkSkip val="1"/>
        <c:noMultiLvlLbl val="0"/>
      </c:catAx>
      <c:valAx>
        <c:axId val="2263150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7225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6.33</c:v>
                </c:pt>
                <c:pt idx="1">
                  <c:v>8.25</c:v>
                </c:pt>
                <c:pt idx="2">
                  <c:v>5.57</c:v>
                </c:pt>
                <c:pt idx="3">
                  <c:v>4.82</c:v>
                </c:pt>
                <c:pt idx="4">
                  <c:v>3.53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15.06</c:v>
                </c:pt>
                <c:pt idx="1">
                  <c:v>12.16</c:v>
                </c:pt>
                <c:pt idx="2">
                  <c:v>25.23</c:v>
                </c:pt>
                <c:pt idx="3">
                  <c:v>26.32</c:v>
                </c:pt>
                <c:pt idx="4">
                  <c:v>26.92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5349344"/>
        <c:axId val="40842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-3.26</c:v>
                </c:pt>
                <c:pt idx="1">
                  <c:v>-1.44</c:v>
                </c:pt>
                <c:pt idx="2">
                  <c:v>11.02</c:v>
                </c:pt>
                <c:pt idx="3">
                  <c:v>6.06</c:v>
                </c:pt>
                <c:pt idx="4">
                  <c:v>5.13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5349344"/>
        <c:axId val="408421408"/>
      </c:lineChart>
      <c:catAx>
        <c:axId val="40534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421408"/>
        <c:crosses val="autoZero"/>
        <c:auto val="1"/>
        <c:lblAlgn val="ctr"/>
        <c:lblOffset val="100"/>
        <c:tickLblSkip val="1"/>
        <c:tickMarkSkip val="1"/>
        <c:noMultiLvlLbl val="0"/>
      </c:catAx>
      <c:valAx>
        <c:axId val="40842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534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0.02</c:v>
                </c:pt>
                <c:pt idx="4">
                  <c:v>#N/A</c:v>
                </c:pt>
                <c:pt idx="5">
                  <c:v>0.02</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都市計画事業土地区画整理特別会計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0.17</c:v>
                </c:pt>
                <c:pt idx="2">
                  <c:v>#N/A</c:v>
                </c:pt>
                <c:pt idx="3">
                  <c:v>0.17</c:v>
                </c:pt>
                <c:pt idx="4">
                  <c:v>#N/A</c:v>
                </c:pt>
                <c:pt idx="5">
                  <c:v>0.09</c:v>
                </c:pt>
                <c:pt idx="6">
                  <c:v>#N/A</c:v>
                </c:pt>
                <c:pt idx="7">
                  <c:v>0.14000000000000001</c:v>
                </c:pt>
                <c:pt idx="8">
                  <c:v>#N/A</c:v>
                </c:pt>
                <c:pt idx="9">
                  <c:v>0.36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0.28000000000000003</c:v>
                </c:pt>
                <c:pt idx="2">
                  <c:v>#N/A</c:v>
                </c:pt>
                <c:pt idx="3">
                  <c:v>0.33</c:v>
                </c:pt>
                <c:pt idx="4">
                  <c:v>#N/A</c:v>
                </c:pt>
                <c:pt idx="5">
                  <c:v>0.45</c:v>
                </c:pt>
                <c:pt idx="6">
                  <c:v>#N/A</c:v>
                </c:pt>
                <c:pt idx="7">
                  <c:v>0.31</c:v>
                </c:pt>
                <c:pt idx="8">
                  <c:v>#N/A</c:v>
                </c:pt>
                <c:pt idx="9">
                  <c:v>0.39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1.91</c:v>
                </c:pt>
                <c:pt idx="2">
                  <c:v>#N/A</c:v>
                </c:pt>
                <c:pt idx="3">
                  <c:v>0.99</c:v>
                </c:pt>
                <c:pt idx="4">
                  <c:v>#N/A</c:v>
                </c:pt>
                <c:pt idx="5">
                  <c:v>1.19</c:v>
                </c:pt>
                <c:pt idx="6">
                  <c:v>#N/A</c:v>
                </c:pt>
                <c:pt idx="7">
                  <c:v>1.22</c:v>
                </c:pt>
                <c:pt idx="8">
                  <c:v>#N/A</c:v>
                </c:pt>
                <c:pt idx="9">
                  <c:v>1.37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2.11</c:v>
                </c:pt>
                <c:pt idx="2">
                  <c:v>#N/A</c:v>
                </c:pt>
                <c:pt idx="3">
                  <c:v>2.79</c:v>
                </c:pt>
                <c:pt idx="4">
                  <c:v>#N/A</c:v>
                </c:pt>
                <c:pt idx="5">
                  <c:v>3.05</c:v>
                </c:pt>
                <c:pt idx="6">
                  <c:v>#N/A</c:v>
                </c:pt>
                <c:pt idx="7">
                  <c:v>2.39</c:v>
                </c:pt>
                <c:pt idx="8">
                  <c:v>#N/A</c:v>
                </c:pt>
                <c:pt idx="9">
                  <c:v>2.2200000000000002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6.31</c:v>
                </c:pt>
                <c:pt idx="2">
                  <c:v>#N/A</c:v>
                </c:pt>
                <c:pt idx="3">
                  <c:v>8.23</c:v>
                </c:pt>
                <c:pt idx="4">
                  <c:v>#N/A</c:v>
                </c:pt>
                <c:pt idx="5">
                  <c:v>5.54</c:v>
                </c:pt>
                <c:pt idx="6">
                  <c:v>#N/A</c:v>
                </c:pt>
                <c:pt idx="7">
                  <c:v>4.78</c:v>
                </c:pt>
                <c:pt idx="8">
                  <c:v>#N/A</c:v>
                </c:pt>
                <c:pt idx="9">
                  <c:v>3.49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18.38</c:v>
                </c:pt>
                <c:pt idx="2">
                  <c:v>#N/A</c:v>
                </c:pt>
                <c:pt idx="3">
                  <c:v>18.09</c:v>
                </c:pt>
                <c:pt idx="4">
                  <c:v>#N/A</c:v>
                </c:pt>
                <c:pt idx="5">
                  <c:v>17.649999999999999</c:v>
                </c:pt>
                <c:pt idx="6">
                  <c:v>#N/A</c:v>
                </c:pt>
                <c:pt idx="7">
                  <c:v>12.73</c:v>
                </c:pt>
                <c:pt idx="8">
                  <c:v>#N/A</c:v>
                </c:pt>
                <c:pt idx="9">
                  <c:v>9.82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6267472"/>
        <c:axId val="404630304"/>
      </c:barChart>
      <c:catAx>
        <c:axId val="22626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630304"/>
        <c:crosses val="autoZero"/>
        <c:auto val="1"/>
        <c:lblAlgn val="ctr"/>
        <c:lblOffset val="100"/>
        <c:tickLblSkip val="1"/>
        <c:tickMarkSkip val="1"/>
        <c:noMultiLvlLbl val="0"/>
      </c:catAx>
      <c:valAx>
        <c:axId val="40463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267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11978</c:v>
                </c:pt>
                <c:pt idx="5">
                  <c:v>12614</c:v>
                </c:pt>
                <c:pt idx="8">
                  <c:v>13956</c:v>
                </c:pt>
                <c:pt idx="11">
                  <c:v>12830</c:v>
                </c:pt>
                <c:pt idx="14">
                  <c:v>11809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346</c:v>
                </c:pt>
                <c:pt idx="3">
                  <c:v>346</c:v>
                </c:pt>
                <c:pt idx="6">
                  <c:v>347</c:v>
                </c:pt>
                <c:pt idx="9">
                  <c:v>347</c:v>
                </c:pt>
                <c:pt idx="12">
                  <c:v>347</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3120</c:v>
                </c:pt>
                <c:pt idx="3">
                  <c:v>3395</c:v>
                </c:pt>
                <c:pt idx="6">
                  <c:v>2967</c:v>
                </c:pt>
                <c:pt idx="9">
                  <c:v>3030</c:v>
                </c:pt>
                <c:pt idx="12">
                  <c:v>3025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11838</c:v>
                </c:pt>
                <c:pt idx="3">
                  <c:v>12947</c:v>
                </c:pt>
                <c:pt idx="6">
                  <c:v>14136</c:v>
                </c:pt>
                <c:pt idx="9">
                  <c:v>13581</c:v>
                </c:pt>
                <c:pt idx="12">
                  <c:v>13346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07633232"/>
        <c:axId val="411731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3335</c:v>
                </c:pt>
                <c:pt idx="2">
                  <c:v>#N/A</c:v>
                </c:pt>
                <c:pt idx="3">
                  <c:v>#N/A</c:v>
                </c:pt>
                <c:pt idx="4">
                  <c:v>4074</c:v>
                </c:pt>
                <c:pt idx="5">
                  <c:v>#N/A</c:v>
                </c:pt>
                <c:pt idx="6">
                  <c:v>#N/A</c:v>
                </c:pt>
                <c:pt idx="7">
                  <c:v>3494</c:v>
                </c:pt>
                <c:pt idx="8">
                  <c:v>#N/A</c:v>
                </c:pt>
                <c:pt idx="9">
                  <c:v>#N/A</c:v>
                </c:pt>
                <c:pt idx="10">
                  <c:v>4128</c:v>
                </c:pt>
                <c:pt idx="11">
                  <c:v>#N/A</c:v>
                </c:pt>
                <c:pt idx="12">
                  <c:v>#N/A</c:v>
                </c:pt>
                <c:pt idx="13">
                  <c:v>4909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07633232"/>
        <c:axId val="411731528"/>
      </c:lineChart>
      <c:catAx>
        <c:axId val="40763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731528"/>
        <c:crosses val="autoZero"/>
        <c:auto val="1"/>
        <c:lblAlgn val="ctr"/>
        <c:lblOffset val="100"/>
        <c:tickLblSkip val="1"/>
        <c:tickMarkSkip val="1"/>
        <c:noMultiLvlLbl val="0"/>
      </c:catAx>
      <c:valAx>
        <c:axId val="411731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63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111591</c:v>
                </c:pt>
                <c:pt idx="5">
                  <c:v>106780</c:v>
                </c:pt>
                <c:pt idx="8">
                  <c:v>97857</c:v>
                </c:pt>
                <c:pt idx="11">
                  <c:v>90617</c:v>
                </c:pt>
                <c:pt idx="14">
                  <c:v>84765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28400</c:v>
                </c:pt>
                <c:pt idx="5">
                  <c:v>26038</c:v>
                </c:pt>
                <c:pt idx="8">
                  <c:v>23613</c:v>
                </c:pt>
                <c:pt idx="11">
                  <c:v>21658</c:v>
                </c:pt>
                <c:pt idx="14">
                  <c:v>17737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57293</c:v>
                </c:pt>
                <c:pt idx="5">
                  <c:v>54135</c:v>
                </c:pt>
                <c:pt idx="8">
                  <c:v>77907</c:v>
                </c:pt>
                <c:pt idx="11">
                  <c:v>91772</c:v>
                </c:pt>
                <c:pt idx="14">
                  <c:v>105481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c:v>
                </c:pt>
                <c:pt idx="3">
                  <c:v>5</c:v>
                </c:pt>
                <c:pt idx="6">
                  <c:v>2</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22988</c:v>
                </c:pt>
                <c:pt idx="3">
                  <c:v>21185</c:v>
                </c:pt>
                <c:pt idx="6">
                  <c:v>19941</c:v>
                </c:pt>
                <c:pt idx="9">
                  <c:v>19756</c:v>
                </c:pt>
                <c:pt idx="12">
                  <c:v>19259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40331</c:v>
                </c:pt>
                <c:pt idx="3">
                  <c:v>39869</c:v>
                </c:pt>
                <c:pt idx="6">
                  <c:v>38340</c:v>
                </c:pt>
                <c:pt idx="9">
                  <c:v>37335</c:v>
                </c:pt>
                <c:pt idx="12">
                  <c:v>33869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12173</c:v>
                </c:pt>
                <c:pt idx="3">
                  <c:v>8631</c:v>
                </c:pt>
                <c:pt idx="6">
                  <c:v>6428</c:v>
                </c:pt>
                <c:pt idx="9">
                  <c:v>7312</c:v>
                </c:pt>
                <c:pt idx="12">
                  <c:v>7069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90435</c:v>
                </c:pt>
                <c:pt idx="3">
                  <c:v>89847</c:v>
                </c:pt>
                <c:pt idx="6">
                  <c:v>81226</c:v>
                </c:pt>
                <c:pt idx="9">
                  <c:v>73034</c:v>
                </c:pt>
                <c:pt idx="12">
                  <c:v>64693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1726656"/>
        <c:axId val="228409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1726656"/>
        <c:axId val="228409048"/>
      </c:lineChart>
      <c:catAx>
        <c:axId val="41172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8409048"/>
        <c:crosses val="autoZero"/>
        <c:auto val="1"/>
        <c:lblAlgn val="ctr"/>
        <c:lblOffset val="100"/>
        <c:tickLblSkip val="1"/>
        <c:tickMarkSkip val="1"/>
        <c:noMultiLvlLbl val="0"/>
      </c:catAx>
      <c:valAx>
        <c:axId val="228409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726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年度における実質公債費比率（３か年平均）は</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％であることから、健全財政が保たれていると判断できる。</a:t>
          </a:r>
          <a:endParaRPr lang="ja-JP" altLang="ja-JP" sz="1400">
            <a:effectLst/>
          </a:endParaRPr>
        </a:p>
        <a:p>
          <a:r>
            <a:rPr kumimoji="1" lang="ja-JP" altLang="ja-JP" sz="1100">
              <a:solidFill>
                <a:schemeClr val="dk1"/>
              </a:solidFill>
              <a:effectLst/>
              <a:latin typeface="+mn-lt"/>
              <a:ea typeface="+mn-ea"/>
              <a:cs typeface="+mn-cs"/>
            </a:rPr>
            <a:t>　しかしながら、今後も厳しい財政運営を強いられることが予想されるため、より一層の歳入確保や短期・中期的な見通しに立った財政運営に努め、引き続き財務体質の強化を図る。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年度における将来負担比率は充当可能財源等が将来負担額を上回るため比率がない。したがって、健全財政が保たれていると判断できる。</a:t>
          </a:r>
          <a:endParaRPr lang="ja-JP" altLang="ja-JP" sz="1400">
            <a:effectLst/>
          </a:endParaRPr>
        </a:p>
        <a:p>
          <a:r>
            <a:rPr kumimoji="1" lang="ja-JP" altLang="ja-JP" sz="1100">
              <a:solidFill>
                <a:schemeClr val="dk1"/>
              </a:solidFill>
              <a:effectLst/>
              <a:latin typeface="+mn-lt"/>
              <a:ea typeface="+mn-ea"/>
              <a:cs typeface="+mn-cs"/>
            </a:rPr>
            <a:t>　今後も将来負担額が増加しないよう、より一層の財務体質の強化に向けた取組を進めていく必要がある。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424,095
409,105
918.32
195,401,696
186,529,705
5,111,008
144,885,598
64,598,456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78105</xdr:rowOff>
    </xdr:from>
    <xdr:to>
      <xdr:col>6</xdr:col>
      <xdr:colOff>510540</xdr:colOff>
      <xdr:row>41</xdr:row>
      <xdr:rowOff>150495</xdr:rowOff>
    </xdr:to>
    <xdr:cxnSp macro="">
      <xdr:nvCxnSpPr>
        <xdr:cNvPr id="56" name="直線コネクタ 55"/>
        <xdr:cNvCxnSpPr/>
      </xdr:nvCxnSpPr>
      <xdr:spPr>
        <a:xfrm flipV="1">
          <a:off x="4634865" y="5735955"/>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154322</xdr:rowOff>
    </xdr:from>
    <xdr:ext cx="340478" cy="259045"/>
    <xdr:sp macro="" textlink="">
      <xdr:nvSpPr>
        <xdr:cNvPr id="57" name="【図書館】&#10;有形固定資産減価償却率最小値テキスト"/>
        <xdr:cNvSpPr txBox="1"/>
      </xdr:nvSpPr>
      <xdr:spPr>
        <a:xfrm>
          <a:off x="4724400" y="71837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422275</xdr:colOff>
      <xdr:row>41</xdr:row>
      <xdr:rowOff>150495</xdr:rowOff>
    </xdr:from>
    <xdr:to>
      <xdr:col>6</xdr:col>
      <xdr:colOff>600075</xdr:colOff>
      <xdr:row>41</xdr:row>
      <xdr:rowOff>150495</xdr:rowOff>
    </xdr:to>
    <xdr:cxnSp macro="">
      <xdr:nvCxnSpPr>
        <xdr:cNvPr id="58" name="直線コネクタ 57"/>
        <xdr:cNvCxnSpPr/>
      </xdr:nvCxnSpPr>
      <xdr:spPr>
        <a:xfrm>
          <a:off x="4546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24782</xdr:rowOff>
    </xdr:from>
    <xdr:ext cx="405111" cy="259045"/>
    <xdr:sp macro="" textlink="">
      <xdr:nvSpPr>
        <xdr:cNvPr id="59" name="【図書館】&#10;有形固定資産減価償却率最大値テキスト"/>
        <xdr:cNvSpPr txBox="1"/>
      </xdr:nvSpPr>
      <xdr:spPr>
        <a:xfrm>
          <a:off x="47244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33</xdr:row>
      <xdr:rowOff>78105</xdr:rowOff>
    </xdr:from>
    <xdr:to>
      <xdr:col>6</xdr:col>
      <xdr:colOff>600075</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156227</xdr:rowOff>
    </xdr:from>
    <xdr:ext cx="405111" cy="259045"/>
    <xdr:sp macro="" textlink="">
      <xdr:nvSpPr>
        <xdr:cNvPr id="61" name="【図書館】&#10;有形固定資産減価償却率平均値テキスト"/>
        <xdr:cNvSpPr txBox="1"/>
      </xdr:nvSpPr>
      <xdr:spPr>
        <a:xfrm>
          <a:off x="47244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6350</xdr:rowOff>
    </xdr:from>
    <xdr:to>
      <xdr:col>6</xdr:col>
      <xdr:colOff>561975</xdr:colOff>
      <xdr:row>37</xdr:row>
      <xdr:rowOff>107950</xdr:rowOff>
    </xdr:to>
    <xdr:sp macro="" textlink="">
      <xdr:nvSpPr>
        <xdr:cNvPr id="62" name="フローチャート : 判断 61"/>
        <xdr:cNvSpPr/>
      </xdr:nvSpPr>
      <xdr:spPr>
        <a:xfrm>
          <a:off x="4584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166370</xdr:rowOff>
    </xdr:from>
    <xdr:to>
      <xdr:col>5</xdr:col>
      <xdr:colOff>409575</xdr:colOff>
      <xdr:row>37</xdr:row>
      <xdr:rowOff>96520</xdr:rowOff>
    </xdr:to>
    <xdr:sp macro="" textlink="">
      <xdr:nvSpPr>
        <xdr:cNvPr id="63" name="フローチャート : 判断 62"/>
        <xdr:cNvSpPr/>
      </xdr:nvSpPr>
      <xdr:spPr>
        <a:xfrm>
          <a:off x="3746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61595</xdr:rowOff>
    </xdr:from>
    <xdr:to>
      <xdr:col>6</xdr:col>
      <xdr:colOff>561975</xdr:colOff>
      <xdr:row>36</xdr:row>
      <xdr:rowOff>163195</xdr:rowOff>
    </xdr:to>
    <xdr:sp macro="" textlink="">
      <xdr:nvSpPr>
        <xdr:cNvPr id="69" name="円/楕円 68"/>
        <xdr:cNvSpPr/>
      </xdr:nvSpPr>
      <xdr:spPr>
        <a:xfrm>
          <a:off x="4584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84472</xdr:rowOff>
    </xdr:from>
    <xdr:ext cx="405111" cy="259045"/>
    <xdr:sp macro="" textlink="">
      <xdr:nvSpPr>
        <xdr:cNvPr id="70" name="【図書館】&#10;有形固定資産減価償却率該当値テキスト"/>
        <xdr:cNvSpPr txBox="1"/>
      </xdr:nvSpPr>
      <xdr:spPr>
        <a:xfrm>
          <a:off x="47244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113030</xdr:rowOff>
    </xdr:from>
    <xdr:to>
      <xdr:col>5</xdr:col>
      <xdr:colOff>409575</xdr:colOff>
      <xdr:row>37</xdr:row>
      <xdr:rowOff>43180</xdr:rowOff>
    </xdr:to>
    <xdr:sp macro="" textlink="">
      <xdr:nvSpPr>
        <xdr:cNvPr id="71" name="円/楕円 70"/>
        <xdr:cNvSpPr/>
      </xdr:nvSpPr>
      <xdr:spPr>
        <a:xfrm>
          <a:off x="3746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112395</xdr:rowOff>
    </xdr:from>
    <xdr:to>
      <xdr:col>6</xdr:col>
      <xdr:colOff>511175</xdr:colOff>
      <xdr:row>36</xdr:row>
      <xdr:rowOff>163830</xdr:rowOff>
    </xdr:to>
    <xdr:cxnSp macro="">
      <xdr:nvCxnSpPr>
        <xdr:cNvPr id="72" name="直線コネクタ 71"/>
        <xdr:cNvCxnSpPr/>
      </xdr:nvCxnSpPr>
      <xdr:spPr>
        <a:xfrm flipV="1">
          <a:off x="3797300" y="62845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87647</xdr:rowOff>
    </xdr:from>
    <xdr:ext cx="405111" cy="259045"/>
    <xdr:sp macro="" textlink="">
      <xdr:nvSpPr>
        <xdr:cNvPr id="73" name="n_1aveValue【図書館】&#10;有形固定資産減価償却率"/>
        <xdr:cNvSpPr txBox="1"/>
      </xdr:nvSpPr>
      <xdr:spPr>
        <a:xfrm>
          <a:off x="3582043"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59707</xdr:rowOff>
    </xdr:from>
    <xdr:ext cx="405111" cy="259045"/>
    <xdr:sp macro="" textlink="">
      <xdr:nvSpPr>
        <xdr:cNvPr id="74" name="n_1mainValue【図書館】&#10;有形固定資産減価償却率"/>
        <xdr:cNvSpPr txBox="1"/>
      </xdr:nvSpPr>
      <xdr:spPr>
        <a:xfrm>
          <a:off x="3582043"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114300</xdr:rowOff>
    </xdr:from>
    <xdr:to>
      <xdr:col>15</xdr:col>
      <xdr:colOff>180340</xdr:colOff>
      <xdr:row>40</xdr:row>
      <xdr:rowOff>152400</xdr:rowOff>
    </xdr:to>
    <xdr:cxnSp macro="">
      <xdr:nvCxnSpPr>
        <xdr:cNvPr id="98" name="直線コネクタ 97"/>
        <xdr:cNvCxnSpPr/>
      </xdr:nvCxnSpPr>
      <xdr:spPr>
        <a:xfrm flipV="1">
          <a:off x="10476865" y="56007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60977</xdr:rowOff>
    </xdr:from>
    <xdr:ext cx="469744" cy="259045"/>
    <xdr:sp macro="" textlink="">
      <xdr:nvSpPr>
        <xdr:cNvPr id="101" name="【図書館】&#10;一人当たり面積最大値テキスト"/>
        <xdr:cNvSpPr txBox="1"/>
      </xdr:nvSpPr>
      <xdr:spPr>
        <a:xfrm>
          <a:off x="105664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15</xdr:col>
      <xdr:colOff>92075</xdr:colOff>
      <xdr:row>32</xdr:row>
      <xdr:rowOff>114300</xdr:rowOff>
    </xdr:from>
    <xdr:to>
      <xdr:col>15</xdr:col>
      <xdr:colOff>269875</xdr:colOff>
      <xdr:row>32</xdr:row>
      <xdr:rowOff>114300</xdr:rowOff>
    </xdr:to>
    <xdr:cxnSp macro="">
      <xdr:nvCxnSpPr>
        <xdr:cNvPr id="102" name="直線コネクタ 101"/>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3"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4" name="フローチャート : 判断 103"/>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101600</xdr:rowOff>
    </xdr:from>
    <xdr:to>
      <xdr:col>14</xdr:col>
      <xdr:colOff>79375</xdr:colOff>
      <xdr:row>37</xdr:row>
      <xdr:rowOff>31750</xdr:rowOff>
    </xdr:to>
    <xdr:sp macro="" textlink="">
      <xdr:nvSpPr>
        <xdr:cNvPr id="105" name="フローチャート : 判断 104"/>
        <xdr:cNvSpPr/>
      </xdr:nvSpPr>
      <xdr:spPr>
        <a:xfrm>
          <a:off x="958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44450</xdr:rowOff>
    </xdr:from>
    <xdr:to>
      <xdr:col>15</xdr:col>
      <xdr:colOff>231775</xdr:colOff>
      <xdr:row>35</xdr:row>
      <xdr:rowOff>146050</xdr:rowOff>
    </xdr:to>
    <xdr:sp macro="" textlink="">
      <xdr:nvSpPr>
        <xdr:cNvPr id="111" name="円/楕円 110"/>
        <xdr:cNvSpPr/>
      </xdr:nvSpPr>
      <xdr:spPr>
        <a:xfrm>
          <a:off x="10426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67327</xdr:rowOff>
    </xdr:from>
    <xdr:ext cx="469744" cy="259045"/>
    <xdr:sp macro="" textlink="">
      <xdr:nvSpPr>
        <xdr:cNvPr id="112" name="【図書館】&#10;一人当たり面積該当値テキスト"/>
        <xdr:cNvSpPr txBox="1"/>
      </xdr:nvSpPr>
      <xdr:spPr>
        <a:xfrm>
          <a:off x="10566400"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6350</xdr:rowOff>
    </xdr:from>
    <xdr:to>
      <xdr:col>14</xdr:col>
      <xdr:colOff>79375</xdr:colOff>
      <xdr:row>35</xdr:row>
      <xdr:rowOff>107950</xdr:rowOff>
    </xdr:to>
    <xdr:sp macro="" textlink="">
      <xdr:nvSpPr>
        <xdr:cNvPr id="113" name="円/楕円 112"/>
        <xdr:cNvSpPr/>
      </xdr:nvSpPr>
      <xdr:spPr>
        <a:xfrm>
          <a:off x="9588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57150</xdr:rowOff>
    </xdr:from>
    <xdr:to>
      <xdr:col>15</xdr:col>
      <xdr:colOff>180975</xdr:colOff>
      <xdr:row>35</xdr:row>
      <xdr:rowOff>95250</xdr:rowOff>
    </xdr:to>
    <xdr:cxnSp macro="">
      <xdr:nvCxnSpPr>
        <xdr:cNvPr id="114" name="直線コネクタ 113"/>
        <xdr:cNvCxnSpPr/>
      </xdr:nvCxnSpPr>
      <xdr:spPr>
        <a:xfrm>
          <a:off x="9639300" y="605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22877</xdr:rowOff>
    </xdr:from>
    <xdr:ext cx="469744" cy="259045"/>
    <xdr:sp macro="" textlink="">
      <xdr:nvSpPr>
        <xdr:cNvPr id="115" name="n_1aveValue【図書館】&#10;一人当たり面積"/>
        <xdr:cNvSpPr txBox="1"/>
      </xdr:nvSpPr>
      <xdr:spPr>
        <a:xfrm>
          <a:off x="93917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0.024</a:t>
          </a:r>
          <a:endParaRPr kumimoji="1" lang="ja-JP" altLang="en-US" sz="1000" b="1">
            <a:solidFill>
              <a:srgbClr val="000080"/>
            </a:solidFill>
            <a:latin typeface="ＭＳ Ｐゴシック"/>
          </a:endParaRPr>
        </a:p>
      </xdr:txBody>
    </xdr:sp>
    <xdr:clientData/>
  </xdr:oneCellAnchor>
  <xdr:oneCellAnchor>
    <xdr:from>
      <xdr:col>13</xdr:col>
      <xdr:colOff>466802</xdr:colOff>
      <xdr:row>33</xdr:row>
      <xdr:rowOff>124477</xdr:rowOff>
    </xdr:from>
    <xdr:ext cx="469744" cy="259045"/>
    <xdr:sp macro="" textlink="">
      <xdr:nvSpPr>
        <xdr:cNvPr id="116" name="n_1mainValue【図書館】&#10;一人当たり面積"/>
        <xdr:cNvSpPr txBox="1"/>
      </xdr:nvSpPr>
      <xdr:spPr>
        <a:xfrm>
          <a:off x="9391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139" name="直線コネクタ 138"/>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140"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141" name="直線コネクタ 140"/>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42"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43" name="直線コネクタ 142"/>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145813</xdr:rowOff>
    </xdr:from>
    <xdr:ext cx="405111" cy="259045"/>
    <xdr:sp macro="" textlink="">
      <xdr:nvSpPr>
        <xdr:cNvPr id="144" name="【体育館・プール】&#10;有形固定資産減価償却率平均値テキスト"/>
        <xdr:cNvSpPr txBox="1"/>
      </xdr:nvSpPr>
      <xdr:spPr>
        <a:xfrm>
          <a:off x="4724400" y="10089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45" name="フローチャート : 判断 144"/>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146" name="フローチャート : 判断 145"/>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52" name="円/楕円 151"/>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167657</xdr:rowOff>
    </xdr:from>
    <xdr:ext cx="405111" cy="259045"/>
    <xdr:sp macro="" textlink="">
      <xdr:nvSpPr>
        <xdr:cNvPr id="153" name="【体育館・プール】&#10;有形固定資産減価償却率該当値テキスト"/>
        <xdr:cNvSpPr txBox="1"/>
      </xdr:nvSpPr>
      <xdr:spPr>
        <a:xfrm>
          <a:off x="47244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63500</xdr:rowOff>
    </xdr:from>
    <xdr:to>
      <xdr:col>5</xdr:col>
      <xdr:colOff>409575</xdr:colOff>
      <xdr:row>61</xdr:row>
      <xdr:rowOff>165100</xdr:rowOff>
    </xdr:to>
    <xdr:sp macro="" textlink="">
      <xdr:nvSpPr>
        <xdr:cNvPr id="154" name="円/楕円 153"/>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68580</xdr:rowOff>
    </xdr:from>
    <xdr:to>
      <xdr:col>6</xdr:col>
      <xdr:colOff>511175</xdr:colOff>
      <xdr:row>61</xdr:row>
      <xdr:rowOff>114300</xdr:rowOff>
    </xdr:to>
    <xdr:cxnSp macro="">
      <xdr:nvCxnSpPr>
        <xdr:cNvPr id="155" name="直線コネクタ 154"/>
        <xdr:cNvCxnSpPr/>
      </xdr:nvCxnSpPr>
      <xdr:spPr>
        <a:xfrm flipV="1">
          <a:off x="3797300" y="105270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19321</xdr:rowOff>
    </xdr:from>
    <xdr:ext cx="405111" cy="259045"/>
    <xdr:sp macro="" textlink="">
      <xdr:nvSpPr>
        <xdr:cNvPr id="156" name="n_1aveValue【体育館・プール】&#10;有形固定資産減価償却率"/>
        <xdr:cNvSpPr txBox="1"/>
      </xdr:nvSpPr>
      <xdr:spPr>
        <a:xfrm>
          <a:off x="3582043"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156227</xdr:rowOff>
    </xdr:from>
    <xdr:ext cx="405111" cy="259045"/>
    <xdr:sp macro="" textlink="">
      <xdr:nvSpPr>
        <xdr:cNvPr id="157" name="n_1mainValue【体育館・プール】&#10;有形固定資産減価償却率"/>
        <xdr:cNvSpPr txBox="1"/>
      </xdr:nvSpPr>
      <xdr:spPr>
        <a:xfrm>
          <a:off x="3582043"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79" name="直線コネクタ 178"/>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80"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81" name="直線コネクタ 180"/>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82"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83" name="直線コネクタ 182"/>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12209</xdr:rowOff>
    </xdr:from>
    <xdr:ext cx="469744" cy="259045"/>
    <xdr:sp macro="" textlink="">
      <xdr:nvSpPr>
        <xdr:cNvPr id="184" name="【体育館・プール】&#10;一人当たり面積平均値テキスト"/>
        <xdr:cNvSpPr txBox="1"/>
      </xdr:nvSpPr>
      <xdr:spPr>
        <a:xfrm>
          <a:off x="105664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85" name="フローチャート : 判断 184"/>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86" name="フローチャート : 判断 185"/>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116078</xdr:rowOff>
    </xdr:from>
    <xdr:to>
      <xdr:col>15</xdr:col>
      <xdr:colOff>231775</xdr:colOff>
      <xdr:row>60</xdr:row>
      <xdr:rowOff>46228</xdr:rowOff>
    </xdr:to>
    <xdr:sp macro="" textlink="">
      <xdr:nvSpPr>
        <xdr:cNvPr id="192" name="円/楕円 191"/>
        <xdr:cNvSpPr/>
      </xdr:nvSpPr>
      <xdr:spPr>
        <a:xfrm>
          <a:off x="104267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138955</xdr:rowOff>
    </xdr:from>
    <xdr:ext cx="469744" cy="259045"/>
    <xdr:sp macro="" textlink="">
      <xdr:nvSpPr>
        <xdr:cNvPr id="193" name="【体育館・プール】&#10;一人当たり面積該当値テキスト"/>
        <xdr:cNvSpPr txBox="1"/>
      </xdr:nvSpPr>
      <xdr:spPr>
        <a:xfrm>
          <a:off x="10566400" y="1008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116078</xdr:rowOff>
    </xdr:from>
    <xdr:to>
      <xdr:col>14</xdr:col>
      <xdr:colOff>79375</xdr:colOff>
      <xdr:row>60</xdr:row>
      <xdr:rowOff>46228</xdr:rowOff>
    </xdr:to>
    <xdr:sp macro="" textlink="">
      <xdr:nvSpPr>
        <xdr:cNvPr id="194" name="円/楕円 193"/>
        <xdr:cNvSpPr/>
      </xdr:nvSpPr>
      <xdr:spPr>
        <a:xfrm>
          <a:off x="9588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166878</xdr:rowOff>
    </xdr:from>
    <xdr:to>
      <xdr:col>15</xdr:col>
      <xdr:colOff>180975</xdr:colOff>
      <xdr:row>59</xdr:row>
      <xdr:rowOff>166878</xdr:rowOff>
    </xdr:to>
    <xdr:cxnSp macro="">
      <xdr:nvCxnSpPr>
        <xdr:cNvPr id="195" name="直線コネクタ 194"/>
        <xdr:cNvCxnSpPr/>
      </xdr:nvCxnSpPr>
      <xdr:spPr>
        <a:xfrm>
          <a:off x="9639300" y="10282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163085</xdr:rowOff>
    </xdr:from>
    <xdr:ext cx="469744" cy="259045"/>
    <xdr:sp macro="" textlink="">
      <xdr:nvSpPr>
        <xdr:cNvPr id="196" name="n_1ave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13</xdr:col>
      <xdr:colOff>466802</xdr:colOff>
      <xdr:row>58</xdr:row>
      <xdr:rowOff>62755</xdr:rowOff>
    </xdr:from>
    <xdr:ext cx="469744" cy="259045"/>
    <xdr:sp macro="" textlink="">
      <xdr:nvSpPr>
        <xdr:cNvPr id="197" name="n_1mainValue【体育館・プール】&#10;一人当たり面積"/>
        <xdr:cNvSpPr txBox="1"/>
      </xdr:nvSpPr>
      <xdr:spPr>
        <a:xfrm>
          <a:off x="9391727" y="1000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8" name="テキスト ボックス 20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9" name="直線コネクタ 20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0" name="テキスト ボックス 20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1" name="直線コネクタ 21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2" name="テキスト ボックス 21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3" name="直線コネクタ 21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4" name="テキスト ボックス 21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5" name="直線コネクタ 21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6" name="テキスト ボックス 21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7" name="直線コネクタ 21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8" name="テキスト ボックス 21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9" name="直線コネクタ 21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0" name="テキスト ボックス 21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2" name="テキスト ボックス 22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224" name="直線コネクタ 223"/>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225"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226" name="直線コネクタ 225"/>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227"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228" name="直線コネクタ 227"/>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28139</xdr:rowOff>
    </xdr:from>
    <xdr:ext cx="405111" cy="259045"/>
    <xdr:sp macro="" textlink="">
      <xdr:nvSpPr>
        <xdr:cNvPr id="229" name="【福祉施設】&#10;有形固定資産減価償却率平均値テキスト"/>
        <xdr:cNvSpPr txBox="1"/>
      </xdr:nvSpPr>
      <xdr:spPr>
        <a:xfrm>
          <a:off x="4724400" y="14087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230" name="フローチャート : 判断 229"/>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231" name="フローチャート : 判断 230"/>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86905</xdr:rowOff>
    </xdr:from>
    <xdr:to>
      <xdr:col>6</xdr:col>
      <xdr:colOff>561975</xdr:colOff>
      <xdr:row>84</xdr:row>
      <xdr:rowOff>17055</xdr:rowOff>
    </xdr:to>
    <xdr:sp macro="" textlink="">
      <xdr:nvSpPr>
        <xdr:cNvPr id="237" name="円/楕円 236"/>
        <xdr:cNvSpPr/>
      </xdr:nvSpPr>
      <xdr:spPr>
        <a:xfrm>
          <a:off x="4584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65332</xdr:rowOff>
    </xdr:from>
    <xdr:ext cx="405111" cy="259045"/>
    <xdr:sp macro="" textlink="">
      <xdr:nvSpPr>
        <xdr:cNvPr id="238" name="【福祉施設】&#10;有形固定資産減価償却率該当値テキスト"/>
        <xdr:cNvSpPr txBox="1"/>
      </xdr:nvSpPr>
      <xdr:spPr>
        <a:xfrm>
          <a:off x="47244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152219</xdr:rowOff>
    </xdr:from>
    <xdr:to>
      <xdr:col>5</xdr:col>
      <xdr:colOff>409575</xdr:colOff>
      <xdr:row>84</xdr:row>
      <xdr:rowOff>82369</xdr:rowOff>
    </xdr:to>
    <xdr:sp macro="" textlink="">
      <xdr:nvSpPr>
        <xdr:cNvPr id="239" name="円/楕円 238"/>
        <xdr:cNvSpPr/>
      </xdr:nvSpPr>
      <xdr:spPr>
        <a:xfrm>
          <a:off x="3746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137705</xdr:rowOff>
    </xdr:from>
    <xdr:to>
      <xdr:col>6</xdr:col>
      <xdr:colOff>511175</xdr:colOff>
      <xdr:row>84</xdr:row>
      <xdr:rowOff>31569</xdr:rowOff>
    </xdr:to>
    <xdr:cxnSp macro="">
      <xdr:nvCxnSpPr>
        <xdr:cNvPr id="240" name="直線コネクタ 239"/>
        <xdr:cNvCxnSpPr/>
      </xdr:nvCxnSpPr>
      <xdr:spPr>
        <a:xfrm flipV="1">
          <a:off x="3797300" y="14368055"/>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120122</xdr:rowOff>
    </xdr:from>
    <xdr:ext cx="405111" cy="259045"/>
    <xdr:sp macro="" textlink="">
      <xdr:nvSpPr>
        <xdr:cNvPr id="241" name="n_1aveValue【福祉施設】&#10;有形固定資産減価償却率"/>
        <xdr:cNvSpPr txBox="1"/>
      </xdr:nvSpPr>
      <xdr:spPr>
        <a:xfrm>
          <a:off x="3582043"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73496</xdr:rowOff>
    </xdr:from>
    <xdr:ext cx="405111" cy="259045"/>
    <xdr:sp macro="" textlink="">
      <xdr:nvSpPr>
        <xdr:cNvPr id="242" name="n_1mainValue【福祉施設】&#10;有形固定資産減価償却率"/>
        <xdr:cNvSpPr txBox="1"/>
      </xdr:nvSpPr>
      <xdr:spPr>
        <a:xfrm>
          <a:off x="3582043"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266" name="直線コネクタ 265"/>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267"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68" name="直線コネクタ 267"/>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69"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70" name="直線コネクタ 269"/>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16527</xdr:rowOff>
    </xdr:from>
    <xdr:ext cx="469744" cy="259045"/>
    <xdr:sp macro="" textlink="">
      <xdr:nvSpPr>
        <xdr:cNvPr id="271" name="【福祉施設】&#10;一人当たり面積平均値テキスト"/>
        <xdr:cNvSpPr txBox="1"/>
      </xdr:nvSpPr>
      <xdr:spPr>
        <a:xfrm>
          <a:off x="105664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72" name="フローチャート : 判断 271"/>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73" name="フローチャート : 判断 272"/>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50800</xdr:rowOff>
    </xdr:from>
    <xdr:to>
      <xdr:col>15</xdr:col>
      <xdr:colOff>231775</xdr:colOff>
      <xdr:row>84</xdr:row>
      <xdr:rowOff>152400</xdr:rowOff>
    </xdr:to>
    <xdr:sp macro="" textlink="">
      <xdr:nvSpPr>
        <xdr:cNvPr id="279" name="円/楕円 278"/>
        <xdr:cNvSpPr/>
      </xdr:nvSpPr>
      <xdr:spPr>
        <a:xfrm>
          <a:off x="10426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29227</xdr:rowOff>
    </xdr:from>
    <xdr:ext cx="469744" cy="259045"/>
    <xdr:sp macro="" textlink="">
      <xdr:nvSpPr>
        <xdr:cNvPr id="280" name="【福祉施設】&#10;一人当たり面積該当値テキスト"/>
        <xdr:cNvSpPr txBox="1"/>
      </xdr:nvSpPr>
      <xdr:spPr>
        <a:xfrm>
          <a:off x="105664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50800</xdr:rowOff>
    </xdr:from>
    <xdr:to>
      <xdr:col>14</xdr:col>
      <xdr:colOff>79375</xdr:colOff>
      <xdr:row>84</xdr:row>
      <xdr:rowOff>152400</xdr:rowOff>
    </xdr:to>
    <xdr:sp macro="" textlink="">
      <xdr:nvSpPr>
        <xdr:cNvPr id="281" name="円/楕円 280"/>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101600</xdr:rowOff>
    </xdr:from>
    <xdr:to>
      <xdr:col>15</xdr:col>
      <xdr:colOff>180975</xdr:colOff>
      <xdr:row>84</xdr:row>
      <xdr:rowOff>101600</xdr:rowOff>
    </xdr:to>
    <xdr:cxnSp macro="">
      <xdr:nvCxnSpPr>
        <xdr:cNvPr id="282" name="直線コネクタ 281"/>
        <xdr:cNvCxnSpPr/>
      </xdr:nvCxnSpPr>
      <xdr:spPr>
        <a:xfrm>
          <a:off x="9639300" y="1450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111777</xdr:rowOff>
    </xdr:from>
    <xdr:ext cx="469744" cy="259045"/>
    <xdr:sp macro="" textlink="">
      <xdr:nvSpPr>
        <xdr:cNvPr id="283"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143527</xdr:rowOff>
    </xdr:from>
    <xdr:ext cx="469744" cy="259045"/>
    <xdr:sp macro="" textlink="">
      <xdr:nvSpPr>
        <xdr:cNvPr id="284" name="n_1mainValue【福祉施設】&#10;一人当たり面積"/>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5" name="テキスト ボックス 29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7" name="テキスト ボックス 29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309" name="直線コネクタ 308"/>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310"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311" name="直線コネクタ 310"/>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312"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313" name="直線コネクタ 312"/>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314"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315" name="フローチャート : 判断 314"/>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316" name="フローチャート : 判断 315"/>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71120</xdr:rowOff>
    </xdr:from>
    <xdr:to>
      <xdr:col>6</xdr:col>
      <xdr:colOff>561975</xdr:colOff>
      <xdr:row>104</xdr:row>
      <xdr:rowOff>1270</xdr:rowOff>
    </xdr:to>
    <xdr:sp macro="" textlink="">
      <xdr:nvSpPr>
        <xdr:cNvPr id="322" name="円/楕円 321"/>
        <xdr:cNvSpPr/>
      </xdr:nvSpPr>
      <xdr:spPr>
        <a:xfrm>
          <a:off x="4584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93997</xdr:rowOff>
    </xdr:from>
    <xdr:ext cx="405111" cy="259045"/>
    <xdr:sp macro="" textlink="">
      <xdr:nvSpPr>
        <xdr:cNvPr id="323" name="【市民会館】&#10;有形固定資産減価償却率該当値テキスト"/>
        <xdr:cNvSpPr txBox="1"/>
      </xdr:nvSpPr>
      <xdr:spPr>
        <a:xfrm>
          <a:off x="4724400"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113030</xdr:rowOff>
    </xdr:from>
    <xdr:to>
      <xdr:col>5</xdr:col>
      <xdr:colOff>409575</xdr:colOff>
      <xdr:row>104</xdr:row>
      <xdr:rowOff>43180</xdr:rowOff>
    </xdr:to>
    <xdr:sp macro="" textlink="">
      <xdr:nvSpPr>
        <xdr:cNvPr id="324" name="円/楕円 323"/>
        <xdr:cNvSpPr/>
      </xdr:nvSpPr>
      <xdr:spPr>
        <a:xfrm>
          <a:off x="3746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121920</xdr:rowOff>
    </xdr:from>
    <xdr:to>
      <xdr:col>6</xdr:col>
      <xdr:colOff>511175</xdr:colOff>
      <xdr:row>103</xdr:row>
      <xdr:rowOff>163830</xdr:rowOff>
    </xdr:to>
    <xdr:cxnSp macro="">
      <xdr:nvCxnSpPr>
        <xdr:cNvPr id="325" name="直線コネクタ 324"/>
        <xdr:cNvCxnSpPr/>
      </xdr:nvCxnSpPr>
      <xdr:spPr>
        <a:xfrm flipV="1">
          <a:off x="3797300" y="177812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95266</xdr:rowOff>
    </xdr:from>
    <xdr:ext cx="405111" cy="259045"/>
    <xdr:sp macro="" textlink="">
      <xdr:nvSpPr>
        <xdr:cNvPr id="326" name="n_1aveValue【市民会館】&#10;有形固定資産減価償却率"/>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59707</xdr:rowOff>
    </xdr:from>
    <xdr:ext cx="405111" cy="259045"/>
    <xdr:sp macro="" textlink="">
      <xdr:nvSpPr>
        <xdr:cNvPr id="327" name="n_1mainValue【市民会館】&#10;有形固定資産減価償却率"/>
        <xdr:cNvSpPr txBox="1"/>
      </xdr:nvSpPr>
      <xdr:spPr>
        <a:xfrm>
          <a:off x="3582043"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8" name="正方形/長方形 32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9" name="正方形/長方形 32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0" name="正方形/長方形 32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1" name="正方形/長方形 33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2" name="正方形/長方形 33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3" name="正方形/長方形 33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4" name="正方形/長方形 33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5" name="正方形/長方形 33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6" name="テキスト ボックス 33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7" name="直線コネクタ 33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38" name="直線コネクタ 33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9" name="テキスト ボックス 33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0" name="直線コネクタ 33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1" name="テキスト ボックス 34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2" name="直線コネクタ 34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3" name="テキスト ボックス 34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4" name="直線コネクタ 34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45" name="テキスト ボックス 34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6" name="直線コネクタ 34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7" name="テキスト ボックス 34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351" name="直線コネクタ 350"/>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352"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353" name="直線コネクタ 352"/>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354"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355" name="直線コネクタ 354"/>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356" name="【市民会館】&#10;一人当たり面積平均値テキスト"/>
        <xdr:cNvSpPr txBox="1"/>
      </xdr:nvSpPr>
      <xdr:spPr>
        <a:xfrm>
          <a:off x="10566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357" name="フローチャート : 判断 356"/>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358" name="フローチャート : 判断 357"/>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102</xdr:row>
      <xdr:rowOff>0</xdr:rowOff>
    </xdr:from>
    <xdr:to>
      <xdr:col>15</xdr:col>
      <xdr:colOff>231775</xdr:colOff>
      <xdr:row>102</xdr:row>
      <xdr:rowOff>101600</xdr:rowOff>
    </xdr:to>
    <xdr:sp macro="" textlink="">
      <xdr:nvSpPr>
        <xdr:cNvPr id="364" name="円/楕円 363"/>
        <xdr:cNvSpPr/>
      </xdr:nvSpPr>
      <xdr:spPr>
        <a:xfrm>
          <a:off x="10426700" y="1748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101</xdr:row>
      <xdr:rowOff>22877</xdr:rowOff>
    </xdr:from>
    <xdr:ext cx="469744" cy="259045"/>
    <xdr:sp macro="" textlink="">
      <xdr:nvSpPr>
        <xdr:cNvPr id="365" name="【市民会館】&#10;一人当たり面積該当値テキスト"/>
        <xdr:cNvSpPr txBox="1"/>
      </xdr:nvSpPr>
      <xdr:spPr>
        <a:xfrm>
          <a:off x="10566400" y="1733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13</xdr:col>
      <xdr:colOff>663575</xdr:colOff>
      <xdr:row>102</xdr:row>
      <xdr:rowOff>0</xdr:rowOff>
    </xdr:from>
    <xdr:to>
      <xdr:col>14</xdr:col>
      <xdr:colOff>79375</xdr:colOff>
      <xdr:row>102</xdr:row>
      <xdr:rowOff>101600</xdr:rowOff>
    </xdr:to>
    <xdr:sp macro="" textlink="">
      <xdr:nvSpPr>
        <xdr:cNvPr id="366" name="円/楕円 365"/>
        <xdr:cNvSpPr/>
      </xdr:nvSpPr>
      <xdr:spPr>
        <a:xfrm>
          <a:off x="9588500" y="1748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50800</xdr:rowOff>
    </xdr:from>
    <xdr:to>
      <xdr:col>15</xdr:col>
      <xdr:colOff>180975</xdr:colOff>
      <xdr:row>102</xdr:row>
      <xdr:rowOff>50800</xdr:rowOff>
    </xdr:to>
    <xdr:cxnSp macro="">
      <xdr:nvCxnSpPr>
        <xdr:cNvPr id="367" name="直線コネクタ 366"/>
        <xdr:cNvCxnSpPr/>
      </xdr:nvCxnSpPr>
      <xdr:spPr>
        <a:xfrm>
          <a:off x="9639300" y="1753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149877</xdr:rowOff>
    </xdr:from>
    <xdr:ext cx="469744" cy="259045"/>
    <xdr:sp macro="" textlink="">
      <xdr:nvSpPr>
        <xdr:cNvPr id="368" name="n_1aveValue【市民会館】&#10;一人当たり面積"/>
        <xdr:cNvSpPr txBox="1"/>
      </xdr:nvSpPr>
      <xdr:spPr>
        <a:xfrm>
          <a:off x="9391727"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13</xdr:col>
      <xdr:colOff>466802</xdr:colOff>
      <xdr:row>100</xdr:row>
      <xdr:rowOff>118127</xdr:rowOff>
    </xdr:from>
    <xdr:ext cx="469744" cy="259045"/>
    <xdr:sp macro="" textlink="">
      <xdr:nvSpPr>
        <xdr:cNvPr id="369" name="n_1mainValue【市民会館】&#10;一人当たり面積"/>
        <xdr:cNvSpPr txBox="1"/>
      </xdr:nvSpPr>
      <xdr:spPr>
        <a:xfrm>
          <a:off x="9391727" y="172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0" name="テキスト ボックス 37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92" name="直線コネクタ 391"/>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93"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94" name="直線コネクタ 393"/>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95"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96" name="直線コネクタ 395"/>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23131</xdr:rowOff>
    </xdr:from>
    <xdr:ext cx="405111" cy="259045"/>
    <xdr:sp macro="" textlink="">
      <xdr:nvSpPr>
        <xdr:cNvPr id="397" name="【一般廃棄物処理施設】&#10;有形固定資産減価償却率平均値テキスト"/>
        <xdr:cNvSpPr txBox="1"/>
      </xdr:nvSpPr>
      <xdr:spPr>
        <a:xfrm>
          <a:off x="16408400" y="602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98" name="フローチャート : 判断 397"/>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99" name="フローチャート : 判断 398"/>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103124</xdr:rowOff>
    </xdr:from>
    <xdr:to>
      <xdr:col>23</xdr:col>
      <xdr:colOff>568325</xdr:colOff>
      <xdr:row>40</xdr:row>
      <xdr:rowOff>33274</xdr:rowOff>
    </xdr:to>
    <xdr:sp macro="" textlink="">
      <xdr:nvSpPr>
        <xdr:cNvPr id="405" name="円/楕円 404"/>
        <xdr:cNvSpPr/>
      </xdr:nvSpPr>
      <xdr:spPr>
        <a:xfrm>
          <a:off x="162687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18051</xdr:rowOff>
    </xdr:from>
    <xdr:ext cx="405111" cy="259045"/>
    <xdr:sp macro="" textlink="">
      <xdr:nvSpPr>
        <xdr:cNvPr id="406" name="【一般廃棄物処理施設】&#10;有形固定資産減価償却率該当値テキスト"/>
        <xdr:cNvSpPr txBox="1"/>
      </xdr:nvSpPr>
      <xdr:spPr>
        <a:xfrm>
          <a:off x="16408400" y="670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254</xdr:rowOff>
    </xdr:from>
    <xdr:to>
      <xdr:col>22</xdr:col>
      <xdr:colOff>415925</xdr:colOff>
      <xdr:row>40</xdr:row>
      <xdr:rowOff>101854</xdr:rowOff>
    </xdr:to>
    <xdr:sp macro="" textlink="">
      <xdr:nvSpPr>
        <xdr:cNvPr id="407" name="円/楕円 406"/>
        <xdr:cNvSpPr/>
      </xdr:nvSpPr>
      <xdr:spPr>
        <a:xfrm>
          <a:off x="15430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153924</xdr:rowOff>
    </xdr:from>
    <xdr:to>
      <xdr:col>23</xdr:col>
      <xdr:colOff>517525</xdr:colOff>
      <xdr:row>40</xdr:row>
      <xdr:rowOff>51054</xdr:rowOff>
    </xdr:to>
    <xdr:cxnSp macro="">
      <xdr:nvCxnSpPr>
        <xdr:cNvPr id="408" name="直線コネクタ 407"/>
        <xdr:cNvCxnSpPr/>
      </xdr:nvCxnSpPr>
      <xdr:spPr>
        <a:xfrm flipV="1">
          <a:off x="15481300" y="684047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161815</xdr:rowOff>
    </xdr:from>
    <xdr:ext cx="405111" cy="259045"/>
    <xdr:sp macro="" textlink="">
      <xdr:nvSpPr>
        <xdr:cNvPr id="409" name="n_1aveValue【一般廃棄物処理施設】&#10;有形固定資産減価償却率"/>
        <xdr:cNvSpPr txBox="1"/>
      </xdr:nvSpPr>
      <xdr:spPr>
        <a:xfrm>
          <a:off x="15266043"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92981</xdr:rowOff>
    </xdr:from>
    <xdr:ext cx="405111" cy="259045"/>
    <xdr:sp macro="" textlink="">
      <xdr:nvSpPr>
        <xdr:cNvPr id="410" name="n_1mainValue【一般廃棄物処理施設】&#10;有形固定資産減価償却率"/>
        <xdr:cNvSpPr txBox="1"/>
      </xdr:nvSpPr>
      <xdr:spPr>
        <a:xfrm>
          <a:off x="15266043" y="695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1" name="直線コネクタ 42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22" name="テキスト ボックス 42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23" name="直線コネクタ 42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24" name="テキスト ボックス 42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5" name="直線コネクタ 42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6" name="テキスト ボックス 42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7" name="直線コネクタ 42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8" name="テキスト ボックス 42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9" name="直線コネクタ 42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30" name="テキスト ボックス 42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434" name="直線コネクタ 433"/>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435"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436" name="直線コネクタ 435"/>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437"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438" name="直線コネクタ 437"/>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120111</xdr:rowOff>
    </xdr:from>
    <xdr:ext cx="534377" cy="259045"/>
    <xdr:sp macro="" textlink="">
      <xdr:nvSpPr>
        <xdr:cNvPr id="439" name="【一般廃棄物処理施設】&#10;一人当たり有形固定資産（償却資産）額平均値テキスト"/>
        <xdr:cNvSpPr txBox="1"/>
      </xdr:nvSpPr>
      <xdr:spPr>
        <a:xfrm>
          <a:off x="22250400" y="663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440" name="フローチャート : 判断 439"/>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441" name="フローチャート : 判断 440"/>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11852</xdr:rowOff>
    </xdr:from>
    <xdr:to>
      <xdr:col>32</xdr:col>
      <xdr:colOff>238125</xdr:colOff>
      <xdr:row>41</xdr:row>
      <xdr:rowOff>113452</xdr:rowOff>
    </xdr:to>
    <xdr:sp macro="" textlink="">
      <xdr:nvSpPr>
        <xdr:cNvPr id="447" name="円/楕円 446"/>
        <xdr:cNvSpPr/>
      </xdr:nvSpPr>
      <xdr:spPr>
        <a:xfrm>
          <a:off x="22110700" y="704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98229</xdr:rowOff>
    </xdr:from>
    <xdr:ext cx="534377" cy="259045"/>
    <xdr:sp macro="" textlink="">
      <xdr:nvSpPr>
        <xdr:cNvPr id="448" name="【一般廃棄物処理施設】&#10;一人当たり有形固定資産（償却資産）額該当値テキスト"/>
        <xdr:cNvSpPr txBox="1"/>
      </xdr:nvSpPr>
      <xdr:spPr>
        <a:xfrm>
          <a:off x="22250400" y="695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19,278</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11387</xdr:rowOff>
    </xdr:from>
    <xdr:to>
      <xdr:col>31</xdr:col>
      <xdr:colOff>85725</xdr:colOff>
      <xdr:row>41</xdr:row>
      <xdr:rowOff>112987</xdr:rowOff>
    </xdr:to>
    <xdr:sp macro="" textlink="">
      <xdr:nvSpPr>
        <xdr:cNvPr id="449" name="円/楕円 448"/>
        <xdr:cNvSpPr/>
      </xdr:nvSpPr>
      <xdr:spPr>
        <a:xfrm>
          <a:off x="21272500" y="704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62187</xdr:rowOff>
    </xdr:from>
    <xdr:to>
      <xdr:col>32</xdr:col>
      <xdr:colOff>187325</xdr:colOff>
      <xdr:row>41</xdr:row>
      <xdr:rowOff>62652</xdr:rowOff>
    </xdr:to>
    <xdr:cxnSp macro="">
      <xdr:nvCxnSpPr>
        <xdr:cNvPr id="450" name="直線コネクタ 449"/>
        <xdr:cNvCxnSpPr/>
      </xdr:nvCxnSpPr>
      <xdr:spPr>
        <a:xfrm>
          <a:off x="21323300" y="7091637"/>
          <a:ext cx="8382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120355</xdr:rowOff>
    </xdr:from>
    <xdr:ext cx="534377" cy="259045"/>
    <xdr:sp macro="" textlink="">
      <xdr:nvSpPr>
        <xdr:cNvPr id="451" name="n_1aveValue【一般廃棄物処理施設】&#10;一人当たり有形固定資産（償却資産）額"/>
        <xdr:cNvSpPr txBox="1"/>
      </xdr:nvSpPr>
      <xdr:spPr>
        <a:xfrm>
          <a:off x="210434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30</xdr:col>
      <xdr:colOff>440836</xdr:colOff>
      <xdr:row>41</xdr:row>
      <xdr:rowOff>104114</xdr:rowOff>
    </xdr:from>
    <xdr:ext cx="534377" cy="259045"/>
    <xdr:sp macro="" textlink="">
      <xdr:nvSpPr>
        <xdr:cNvPr id="452" name="n_1mainValue【一般廃棄物処理施設】&#10;一人当たり有形固定資産（償却資産）額"/>
        <xdr:cNvSpPr txBox="1"/>
      </xdr:nvSpPr>
      <xdr:spPr>
        <a:xfrm>
          <a:off x="21043411" y="713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64" name="テキスト ボックス 4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74" name="テキスト ボックス 47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6" name="テキスト ボックス 4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130628</xdr:rowOff>
    </xdr:from>
    <xdr:to>
      <xdr:col>23</xdr:col>
      <xdr:colOff>516889</xdr:colOff>
      <xdr:row>63</xdr:row>
      <xdr:rowOff>4899</xdr:rowOff>
    </xdr:to>
    <xdr:cxnSp macro="">
      <xdr:nvCxnSpPr>
        <xdr:cNvPr id="478" name="直線コネクタ 477"/>
        <xdr:cNvCxnSpPr/>
      </xdr:nvCxnSpPr>
      <xdr:spPr>
        <a:xfrm flipV="1">
          <a:off x="16318864" y="9388928"/>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8726</xdr:rowOff>
    </xdr:from>
    <xdr:ext cx="340478" cy="259045"/>
    <xdr:sp macro="" textlink="">
      <xdr:nvSpPr>
        <xdr:cNvPr id="479" name="【保健センター・保健所】&#10;有形固定資産減価償却率最小値テキスト"/>
        <xdr:cNvSpPr txBox="1"/>
      </xdr:nvSpPr>
      <xdr:spPr>
        <a:xfrm>
          <a:off x="16408400" y="108100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63</xdr:row>
      <xdr:rowOff>4899</xdr:rowOff>
    </xdr:from>
    <xdr:to>
      <xdr:col>23</xdr:col>
      <xdr:colOff>606425</xdr:colOff>
      <xdr:row>63</xdr:row>
      <xdr:rowOff>4899</xdr:rowOff>
    </xdr:to>
    <xdr:cxnSp macro="">
      <xdr:nvCxnSpPr>
        <xdr:cNvPr id="480" name="直線コネクタ 479"/>
        <xdr:cNvCxnSpPr/>
      </xdr:nvCxnSpPr>
      <xdr:spPr>
        <a:xfrm>
          <a:off x="16230600" y="1080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77305</xdr:rowOff>
    </xdr:from>
    <xdr:ext cx="405111" cy="259045"/>
    <xdr:sp macro="" textlink="">
      <xdr:nvSpPr>
        <xdr:cNvPr id="481" name="【保健センター・保健所】&#10;有形固定資産減価償却率最大値テキスト"/>
        <xdr:cNvSpPr txBox="1"/>
      </xdr:nvSpPr>
      <xdr:spPr>
        <a:xfrm>
          <a:off x="16408400" y="9164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54</xdr:row>
      <xdr:rowOff>130628</xdr:rowOff>
    </xdr:from>
    <xdr:to>
      <xdr:col>23</xdr:col>
      <xdr:colOff>606425</xdr:colOff>
      <xdr:row>54</xdr:row>
      <xdr:rowOff>130628</xdr:rowOff>
    </xdr:to>
    <xdr:cxnSp macro="">
      <xdr:nvCxnSpPr>
        <xdr:cNvPr id="482" name="直線コネクタ 481"/>
        <xdr:cNvCxnSpPr/>
      </xdr:nvCxnSpPr>
      <xdr:spPr>
        <a:xfrm>
          <a:off x="16230600" y="938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153324</xdr:rowOff>
    </xdr:from>
    <xdr:ext cx="405111" cy="259045"/>
    <xdr:sp macro="" textlink="">
      <xdr:nvSpPr>
        <xdr:cNvPr id="483" name="【保健センター・保健所】&#10;有形固定資産減価償却率平均値テキスト"/>
        <xdr:cNvSpPr txBox="1"/>
      </xdr:nvSpPr>
      <xdr:spPr>
        <a:xfrm>
          <a:off x="16408400" y="9754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130447</xdr:rowOff>
    </xdr:from>
    <xdr:to>
      <xdr:col>23</xdr:col>
      <xdr:colOff>568325</xdr:colOff>
      <xdr:row>58</xdr:row>
      <xdr:rowOff>60597</xdr:rowOff>
    </xdr:to>
    <xdr:sp macro="" textlink="">
      <xdr:nvSpPr>
        <xdr:cNvPr id="484" name="フローチャート : 判断 483"/>
        <xdr:cNvSpPr/>
      </xdr:nvSpPr>
      <xdr:spPr>
        <a:xfrm>
          <a:off x="16268700" y="990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96157</xdr:rowOff>
    </xdr:from>
    <xdr:to>
      <xdr:col>22</xdr:col>
      <xdr:colOff>415925</xdr:colOff>
      <xdr:row>59</xdr:row>
      <xdr:rowOff>26307</xdr:rowOff>
    </xdr:to>
    <xdr:sp macro="" textlink="">
      <xdr:nvSpPr>
        <xdr:cNvPr id="485" name="フローチャート : 判断 484"/>
        <xdr:cNvSpPr/>
      </xdr:nvSpPr>
      <xdr:spPr>
        <a:xfrm>
          <a:off x="15430500" y="1004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125549</xdr:rowOff>
    </xdr:from>
    <xdr:to>
      <xdr:col>23</xdr:col>
      <xdr:colOff>568325</xdr:colOff>
      <xdr:row>63</xdr:row>
      <xdr:rowOff>55699</xdr:rowOff>
    </xdr:to>
    <xdr:sp macro="" textlink="">
      <xdr:nvSpPr>
        <xdr:cNvPr id="491" name="円/楕円 490"/>
        <xdr:cNvSpPr/>
      </xdr:nvSpPr>
      <xdr:spPr>
        <a:xfrm>
          <a:off x="16268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40476</xdr:rowOff>
    </xdr:from>
    <xdr:ext cx="340478" cy="259045"/>
    <xdr:sp macro="" textlink="">
      <xdr:nvSpPr>
        <xdr:cNvPr id="492" name="【保健センター・保健所】&#10;有形固定資産減価償却率該当値テキスト"/>
        <xdr:cNvSpPr txBox="1"/>
      </xdr:nvSpPr>
      <xdr:spPr>
        <a:xfrm>
          <a:off x="16408400" y="10670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19413</xdr:rowOff>
    </xdr:from>
    <xdr:to>
      <xdr:col>22</xdr:col>
      <xdr:colOff>415925</xdr:colOff>
      <xdr:row>63</xdr:row>
      <xdr:rowOff>121013</xdr:rowOff>
    </xdr:to>
    <xdr:sp macro="" textlink="">
      <xdr:nvSpPr>
        <xdr:cNvPr id="493" name="円/楕円 492"/>
        <xdr:cNvSpPr/>
      </xdr:nvSpPr>
      <xdr:spPr>
        <a:xfrm>
          <a:off x="15430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4899</xdr:rowOff>
    </xdr:from>
    <xdr:to>
      <xdr:col>23</xdr:col>
      <xdr:colOff>517525</xdr:colOff>
      <xdr:row>63</xdr:row>
      <xdr:rowOff>70213</xdr:rowOff>
    </xdr:to>
    <xdr:cxnSp macro="">
      <xdr:nvCxnSpPr>
        <xdr:cNvPr id="494" name="直線コネクタ 493"/>
        <xdr:cNvCxnSpPr/>
      </xdr:nvCxnSpPr>
      <xdr:spPr>
        <a:xfrm flipV="1">
          <a:off x="15481300" y="1080624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42834</xdr:rowOff>
    </xdr:from>
    <xdr:ext cx="405111" cy="259045"/>
    <xdr:sp macro="" textlink="">
      <xdr:nvSpPr>
        <xdr:cNvPr id="495" name="n_1aveValue【保健センター・保健所】&#10;有形固定資産減価償却率"/>
        <xdr:cNvSpPr txBox="1"/>
      </xdr:nvSpPr>
      <xdr:spPr>
        <a:xfrm>
          <a:off x="15266043"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22</xdr:col>
      <xdr:colOff>182185</xdr:colOff>
      <xdr:row>63</xdr:row>
      <xdr:rowOff>112140</xdr:rowOff>
    </xdr:from>
    <xdr:ext cx="340478" cy="259045"/>
    <xdr:sp macro="" textlink="">
      <xdr:nvSpPr>
        <xdr:cNvPr id="496" name="n_1mainValue【保健センター・保健所】&#10;有形固定資産減価償却率"/>
        <xdr:cNvSpPr txBox="1"/>
      </xdr:nvSpPr>
      <xdr:spPr>
        <a:xfrm>
          <a:off x="15298360" y="10913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7" name="直線コネクタ 5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8" name="テキスト ボックス 5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9" name="直線コネクタ 5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0" name="テキスト ボックス 5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1" name="直線コネクタ 5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2" name="テキスト ボックス 5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3" name="直線コネクタ 5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4" name="テキスト ボックス 5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518" name="直線コネクタ 517"/>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519"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520" name="直線コネクタ 519"/>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521"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522" name="直線コネクタ 521"/>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41927</xdr:rowOff>
    </xdr:from>
    <xdr:ext cx="469744" cy="259045"/>
    <xdr:sp macro="" textlink="">
      <xdr:nvSpPr>
        <xdr:cNvPr id="523" name="【保健センター・保健所】&#10;一人当たり面積平均値テキスト"/>
        <xdr:cNvSpPr txBox="1"/>
      </xdr:nvSpPr>
      <xdr:spPr>
        <a:xfrm>
          <a:off x="222504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524" name="フローチャート : 判断 523"/>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525" name="フローチャート : 判断 524"/>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143510</xdr:rowOff>
    </xdr:from>
    <xdr:to>
      <xdr:col>32</xdr:col>
      <xdr:colOff>238125</xdr:colOff>
      <xdr:row>56</xdr:row>
      <xdr:rowOff>73660</xdr:rowOff>
    </xdr:to>
    <xdr:sp macro="" textlink="">
      <xdr:nvSpPr>
        <xdr:cNvPr id="531" name="円/楕円 530"/>
        <xdr:cNvSpPr/>
      </xdr:nvSpPr>
      <xdr:spPr>
        <a:xfrm>
          <a:off x="221107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96537</xdr:rowOff>
    </xdr:from>
    <xdr:ext cx="469744" cy="259045"/>
    <xdr:sp macro="" textlink="">
      <xdr:nvSpPr>
        <xdr:cNvPr id="532" name="【保健センター・保健所】&#10;一人当たり面積該当値テキスト"/>
        <xdr:cNvSpPr txBox="1"/>
      </xdr:nvSpPr>
      <xdr:spPr>
        <a:xfrm>
          <a:off x="22250400" y="952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143510</xdr:rowOff>
    </xdr:from>
    <xdr:to>
      <xdr:col>31</xdr:col>
      <xdr:colOff>85725</xdr:colOff>
      <xdr:row>56</xdr:row>
      <xdr:rowOff>73660</xdr:rowOff>
    </xdr:to>
    <xdr:sp macro="" textlink="">
      <xdr:nvSpPr>
        <xdr:cNvPr id="533" name="円/楕円 532"/>
        <xdr:cNvSpPr/>
      </xdr:nvSpPr>
      <xdr:spPr>
        <a:xfrm>
          <a:off x="21272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22860</xdr:rowOff>
    </xdr:from>
    <xdr:to>
      <xdr:col>32</xdr:col>
      <xdr:colOff>187325</xdr:colOff>
      <xdr:row>56</xdr:row>
      <xdr:rowOff>22860</xdr:rowOff>
    </xdr:to>
    <xdr:cxnSp macro="">
      <xdr:nvCxnSpPr>
        <xdr:cNvPr id="534" name="直線コネクタ 533"/>
        <xdr:cNvCxnSpPr/>
      </xdr:nvCxnSpPr>
      <xdr:spPr>
        <a:xfrm>
          <a:off x="21323300" y="9624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64787</xdr:rowOff>
    </xdr:from>
    <xdr:ext cx="469744" cy="259045"/>
    <xdr:sp macro="" textlink="">
      <xdr:nvSpPr>
        <xdr:cNvPr id="535" name="n_1aveValue【保健センター・保健所】&#10;一人当たり面積"/>
        <xdr:cNvSpPr txBox="1"/>
      </xdr:nvSpPr>
      <xdr:spPr>
        <a:xfrm>
          <a:off x="210757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90187</xdr:rowOff>
    </xdr:from>
    <xdr:ext cx="469744" cy="259045"/>
    <xdr:sp macro="" textlink="">
      <xdr:nvSpPr>
        <xdr:cNvPr id="536" name="n_1mainValue【保健センター・保健所】&#10;一人当たり面積"/>
        <xdr:cNvSpPr txBox="1"/>
      </xdr:nvSpPr>
      <xdr:spPr>
        <a:xfrm>
          <a:off x="21075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47" name="テキスト ボックス 54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48" name="直線コネクタ 5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49" name="テキスト ボックス 548"/>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0" name="直線コネクタ 5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1" name="テキスト ボックス 5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2" name="直線コネクタ 5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3" name="テキスト ボックス 5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4" name="直線コネクタ 5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5" name="テキスト ボックス 5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6" name="直線コネクタ 5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7" name="テキスト ボックス 5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8" name="直線コネクタ 5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59" name="テキスト ボックス 558"/>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61" name="テキスト ボックス 56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563" name="直線コネクタ 562"/>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564"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565" name="直線コネクタ 564"/>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566"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567" name="直線コネクタ 566"/>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68959</xdr:rowOff>
    </xdr:from>
    <xdr:ext cx="405111" cy="259045"/>
    <xdr:sp macro="" textlink="">
      <xdr:nvSpPr>
        <xdr:cNvPr id="568" name="【消防施設】&#10;有形固定資産減価償却率平均値テキスト"/>
        <xdr:cNvSpPr txBox="1"/>
      </xdr:nvSpPr>
      <xdr:spPr>
        <a:xfrm>
          <a:off x="16408400" y="1395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69" name="フローチャート : 判断 568"/>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70" name="フローチャート : 判断 56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75474</xdr:rowOff>
    </xdr:from>
    <xdr:to>
      <xdr:col>23</xdr:col>
      <xdr:colOff>568325</xdr:colOff>
      <xdr:row>85</xdr:row>
      <xdr:rowOff>5624</xdr:rowOff>
    </xdr:to>
    <xdr:sp macro="" textlink="">
      <xdr:nvSpPr>
        <xdr:cNvPr id="576" name="円/楕円 575"/>
        <xdr:cNvSpPr/>
      </xdr:nvSpPr>
      <xdr:spPr>
        <a:xfrm>
          <a:off x="16268700" y="144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53901</xdr:rowOff>
    </xdr:from>
    <xdr:ext cx="405111" cy="259045"/>
    <xdr:sp macro="" textlink="">
      <xdr:nvSpPr>
        <xdr:cNvPr id="577" name="【消防施設】&#10;有形固定資産減価償却率該当値テキスト"/>
        <xdr:cNvSpPr txBox="1"/>
      </xdr:nvSpPr>
      <xdr:spPr>
        <a:xfrm>
          <a:off x="16408400"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127726</xdr:rowOff>
    </xdr:from>
    <xdr:to>
      <xdr:col>22</xdr:col>
      <xdr:colOff>415925</xdr:colOff>
      <xdr:row>85</xdr:row>
      <xdr:rowOff>57876</xdr:rowOff>
    </xdr:to>
    <xdr:sp macro="" textlink="">
      <xdr:nvSpPr>
        <xdr:cNvPr id="578" name="円/楕円 577"/>
        <xdr:cNvSpPr/>
      </xdr:nvSpPr>
      <xdr:spPr>
        <a:xfrm>
          <a:off x="15430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126274</xdr:rowOff>
    </xdr:from>
    <xdr:to>
      <xdr:col>23</xdr:col>
      <xdr:colOff>517525</xdr:colOff>
      <xdr:row>85</xdr:row>
      <xdr:rowOff>7076</xdr:rowOff>
    </xdr:to>
    <xdr:cxnSp macro="">
      <xdr:nvCxnSpPr>
        <xdr:cNvPr id="579" name="直線コネクタ 578"/>
        <xdr:cNvCxnSpPr/>
      </xdr:nvCxnSpPr>
      <xdr:spPr>
        <a:xfrm flipV="1">
          <a:off x="15481300" y="1452807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56441</xdr:rowOff>
    </xdr:from>
    <xdr:ext cx="405111" cy="259045"/>
    <xdr:sp macro="" textlink="">
      <xdr:nvSpPr>
        <xdr:cNvPr id="580" name="n_1aveValue【消防施設】&#10;有形固定資産減価償却率"/>
        <xdr:cNvSpPr txBox="1"/>
      </xdr:nvSpPr>
      <xdr:spPr>
        <a:xfrm>
          <a:off x="15266043"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85</xdr:row>
      <xdr:rowOff>49003</xdr:rowOff>
    </xdr:from>
    <xdr:ext cx="405111" cy="259045"/>
    <xdr:sp macro="" textlink="">
      <xdr:nvSpPr>
        <xdr:cNvPr id="581" name="n_1mainValue【消防施設】&#10;有形固定資産減価償却率"/>
        <xdr:cNvSpPr txBox="1"/>
      </xdr:nvSpPr>
      <xdr:spPr>
        <a:xfrm>
          <a:off x="15266043"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2" name="直線コネクタ 5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3" name="テキスト ボックス 5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4" name="直線コネクタ 5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5" name="テキスト ボックス 5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6" name="直線コネクタ 5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7" name="テキスト ボックス 5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8" name="直線コネクタ 5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9" name="テキスト ボックス 5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0" name="直線コネクタ 5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1" name="テキスト ボックス 6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605" name="直線コネクタ 604"/>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606"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607" name="直線コネクタ 606"/>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608"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609" name="直線コネクタ 608"/>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118127</xdr:rowOff>
    </xdr:from>
    <xdr:ext cx="469744" cy="259045"/>
    <xdr:sp macro="" textlink="">
      <xdr:nvSpPr>
        <xdr:cNvPr id="610" name="【消防施設】&#10;一人当たり面積平均値テキスト"/>
        <xdr:cNvSpPr txBox="1"/>
      </xdr:nvSpPr>
      <xdr:spPr>
        <a:xfrm>
          <a:off x="22250400" y="1400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611" name="フローチャート : 判断 610"/>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612" name="フローチャート : 判断 611"/>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63500</xdr:rowOff>
    </xdr:from>
    <xdr:to>
      <xdr:col>32</xdr:col>
      <xdr:colOff>238125</xdr:colOff>
      <xdr:row>79</xdr:row>
      <xdr:rowOff>165100</xdr:rowOff>
    </xdr:to>
    <xdr:sp macro="" textlink="">
      <xdr:nvSpPr>
        <xdr:cNvPr id="618" name="円/楕円 617"/>
        <xdr:cNvSpPr/>
      </xdr:nvSpPr>
      <xdr:spPr>
        <a:xfrm>
          <a:off x="221107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86377</xdr:rowOff>
    </xdr:from>
    <xdr:ext cx="469744" cy="259045"/>
    <xdr:sp macro="" textlink="">
      <xdr:nvSpPr>
        <xdr:cNvPr id="619" name="【消防施設】&#10;一人当たり面積該当値テキスト"/>
        <xdr:cNvSpPr txBox="1"/>
      </xdr:nvSpPr>
      <xdr:spPr>
        <a:xfrm>
          <a:off x="22250400"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63500</xdr:rowOff>
    </xdr:from>
    <xdr:to>
      <xdr:col>31</xdr:col>
      <xdr:colOff>85725</xdr:colOff>
      <xdr:row>79</xdr:row>
      <xdr:rowOff>165100</xdr:rowOff>
    </xdr:to>
    <xdr:sp macro="" textlink="">
      <xdr:nvSpPr>
        <xdr:cNvPr id="620" name="円/楕円 619"/>
        <xdr:cNvSpPr/>
      </xdr:nvSpPr>
      <xdr:spPr>
        <a:xfrm>
          <a:off x="21272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79</xdr:row>
      <xdr:rowOff>114300</xdr:rowOff>
    </xdr:from>
    <xdr:to>
      <xdr:col>32</xdr:col>
      <xdr:colOff>187325</xdr:colOff>
      <xdr:row>79</xdr:row>
      <xdr:rowOff>114300</xdr:rowOff>
    </xdr:to>
    <xdr:cxnSp macro="">
      <xdr:nvCxnSpPr>
        <xdr:cNvPr id="621" name="直線コネクタ 620"/>
        <xdr:cNvCxnSpPr/>
      </xdr:nvCxnSpPr>
      <xdr:spPr>
        <a:xfrm>
          <a:off x="21323300" y="13658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41927</xdr:rowOff>
    </xdr:from>
    <xdr:ext cx="469744" cy="259045"/>
    <xdr:sp macro="" textlink="">
      <xdr:nvSpPr>
        <xdr:cNvPr id="622" name="n_1aveValue【消防施設】&#10;一人当たり面積"/>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10177</xdr:rowOff>
    </xdr:from>
    <xdr:ext cx="469744" cy="259045"/>
    <xdr:sp macro="" textlink="">
      <xdr:nvSpPr>
        <xdr:cNvPr id="623" name="n_1mainValue【消防施設】&#10;一人当たり面積"/>
        <xdr:cNvSpPr txBox="1"/>
      </xdr:nvSpPr>
      <xdr:spPr>
        <a:xfrm>
          <a:off x="21075727"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34" name="テキスト ボックス 6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5" name="直線コネクタ 63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6" name="テキスト ボックス 63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7" name="直線コネクタ 63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8" name="テキスト ボックス 63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9" name="直線コネクタ 63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40" name="テキスト ボックス 63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41" name="直線コネクタ 64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642" name="テキスト ボックス 64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646" name="直線コネクタ 645"/>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647"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648" name="直線コネクタ 647"/>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649"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650" name="直線コネクタ 649"/>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651"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652" name="フローチャート : 判断 651"/>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653" name="フローチャート : 判断 652"/>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39115</xdr:rowOff>
    </xdr:from>
    <xdr:to>
      <xdr:col>23</xdr:col>
      <xdr:colOff>568325</xdr:colOff>
      <xdr:row>104</xdr:row>
      <xdr:rowOff>140715</xdr:rowOff>
    </xdr:to>
    <xdr:sp macro="" textlink="">
      <xdr:nvSpPr>
        <xdr:cNvPr id="659" name="円/楕円 658"/>
        <xdr:cNvSpPr/>
      </xdr:nvSpPr>
      <xdr:spPr>
        <a:xfrm>
          <a:off x="162687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61992</xdr:rowOff>
    </xdr:from>
    <xdr:ext cx="405111" cy="259045"/>
    <xdr:sp macro="" textlink="">
      <xdr:nvSpPr>
        <xdr:cNvPr id="660" name="【庁舎】&#10;有形固定資産減価償却率該当値テキスト"/>
        <xdr:cNvSpPr txBox="1"/>
      </xdr:nvSpPr>
      <xdr:spPr>
        <a:xfrm>
          <a:off x="16408400" y="177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89408</xdr:rowOff>
    </xdr:from>
    <xdr:to>
      <xdr:col>22</xdr:col>
      <xdr:colOff>415925</xdr:colOff>
      <xdr:row>105</xdr:row>
      <xdr:rowOff>19558</xdr:rowOff>
    </xdr:to>
    <xdr:sp macro="" textlink="">
      <xdr:nvSpPr>
        <xdr:cNvPr id="661" name="円/楕円 660"/>
        <xdr:cNvSpPr/>
      </xdr:nvSpPr>
      <xdr:spPr>
        <a:xfrm>
          <a:off x="15430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89915</xdr:rowOff>
    </xdr:from>
    <xdr:to>
      <xdr:col>23</xdr:col>
      <xdr:colOff>517525</xdr:colOff>
      <xdr:row>104</xdr:row>
      <xdr:rowOff>140208</xdr:rowOff>
    </xdr:to>
    <xdr:cxnSp macro="">
      <xdr:nvCxnSpPr>
        <xdr:cNvPr id="662" name="直線コネクタ 661"/>
        <xdr:cNvCxnSpPr/>
      </xdr:nvCxnSpPr>
      <xdr:spPr>
        <a:xfrm flipV="1">
          <a:off x="15481300" y="179207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136414</xdr:rowOff>
    </xdr:from>
    <xdr:ext cx="405111" cy="259045"/>
    <xdr:sp macro="" textlink="">
      <xdr:nvSpPr>
        <xdr:cNvPr id="663" name="n_1aveValue【庁舎】&#10;有形固定資産減価償却率"/>
        <xdr:cNvSpPr txBox="1"/>
      </xdr:nvSpPr>
      <xdr:spPr>
        <a:xfrm>
          <a:off x="15266043"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36085</xdr:rowOff>
    </xdr:from>
    <xdr:ext cx="405111" cy="259045"/>
    <xdr:sp macro="" textlink="">
      <xdr:nvSpPr>
        <xdr:cNvPr id="664" name="n_1mainValue【庁舎】&#10;有形固定資産減価償却率"/>
        <xdr:cNvSpPr txBox="1"/>
      </xdr:nvSpPr>
      <xdr:spPr>
        <a:xfrm>
          <a:off x="15266043" y="1769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5" name="テキスト ボックス 6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6" name="直線コネクタ 6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7" name="テキスト ボックス 6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8" name="直線コネクタ 6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9" name="テキスト ボックス 6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0" name="直線コネクタ 6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1" name="テキスト ボックス 6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2" name="直線コネクタ 6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3" name="テキスト ボックス 6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4" name="直線コネクタ 6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5" name="テキスト ボックス 6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6" name="直線コネクタ 6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7" name="テキスト ボックス 6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91" name="直線コネクタ 690"/>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92"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93" name="直線コネクタ 692"/>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94"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95" name="直線コネクタ 694"/>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131734</xdr:rowOff>
    </xdr:from>
    <xdr:ext cx="469744" cy="259045"/>
    <xdr:sp macro="" textlink="">
      <xdr:nvSpPr>
        <xdr:cNvPr id="696" name="【庁舎】&#10;一人当たり面積平均値テキスト"/>
        <xdr:cNvSpPr txBox="1"/>
      </xdr:nvSpPr>
      <xdr:spPr>
        <a:xfrm>
          <a:off x="22250400" y="17791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97" name="フローチャート : 判断 696"/>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98" name="フローチャート : 判断 697"/>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44450</xdr:rowOff>
    </xdr:from>
    <xdr:to>
      <xdr:col>32</xdr:col>
      <xdr:colOff>238125</xdr:colOff>
      <xdr:row>103</xdr:row>
      <xdr:rowOff>146050</xdr:rowOff>
    </xdr:to>
    <xdr:sp macro="" textlink="">
      <xdr:nvSpPr>
        <xdr:cNvPr id="704" name="円/楕円 703"/>
        <xdr:cNvSpPr/>
      </xdr:nvSpPr>
      <xdr:spPr>
        <a:xfrm>
          <a:off x="22110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67327</xdr:rowOff>
    </xdr:from>
    <xdr:ext cx="469744" cy="259045"/>
    <xdr:sp macro="" textlink="">
      <xdr:nvSpPr>
        <xdr:cNvPr id="705" name="【庁舎】&#10;一人当たり面積該当値テキスト"/>
        <xdr:cNvSpPr txBox="1"/>
      </xdr:nvSpPr>
      <xdr:spPr>
        <a:xfrm>
          <a:off x="22250400"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0.149</a:t>
          </a:r>
          <a:endParaRPr kumimoji="1" lang="ja-JP" altLang="en-US" sz="1000" b="1">
            <a:solidFill>
              <a:srgbClr val="FF0000"/>
            </a:solidFill>
            <a:latin typeface="ＭＳ Ｐゴシック"/>
          </a:endParaRPr>
        </a:p>
      </xdr:txBody>
    </xdr:sp>
    <xdr:clientData/>
  </xdr:oneCellAnchor>
  <xdr:twoCellAnchor>
    <xdr:from>
      <xdr:col>30</xdr:col>
      <xdr:colOff>669925</xdr:colOff>
      <xdr:row>103</xdr:row>
      <xdr:rowOff>22679</xdr:rowOff>
    </xdr:from>
    <xdr:to>
      <xdr:col>31</xdr:col>
      <xdr:colOff>85725</xdr:colOff>
      <xdr:row>103</xdr:row>
      <xdr:rowOff>124279</xdr:rowOff>
    </xdr:to>
    <xdr:sp macro="" textlink="">
      <xdr:nvSpPr>
        <xdr:cNvPr id="706" name="円/楕円 705"/>
        <xdr:cNvSpPr/>
      </xdr:nvSpPr>
      <xdr:spPr>
        <a:xfrm>
          <a:off x="21272500" y="1768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103</xdr:row>
      <xdr:rowOff>73479</xdr:rowOff>
    </xdr:from>
    <xdr:to>
      <xdr:col>32</xdr:col>
      <xdr:colOff>187325</xdr:colOff>
      <xdr:row>103</xdr:row>
      <xdr:rowOff>95250</xdr:rowOff>
    </xdr:to>
    <xdr:cxnSp macro="">
      <xdr:nvCxnSpPr>
        <xdr:cNvPr id="707" name="直線コネクタ 706"/>
        <xdr:cNvCxnSpPr/>
      </xdr:nvCxnSpPr>
      <xdr:spPr>
        <a:xfrm>
          <a:off x="21323300" y="177328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161670</xdr:rowOff>
    </xdr:from>
    <xdr:ext cx="469744" cy="259045"/>
    <xdr:sp macro="" textlink="">
      <xdr:nvSpPr>
        <xdr:cNvPr id="708" name="n_1aveValue【庁舎】&#10;一人当たり面積"/>
        <xdr:cNvSpPr txBox="1"/>
      </xdr:nvSpPr>
      <xdr:spPr>
        <a:xfrm>
          <a:off x="21075727" y="179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140806</xdr:rowOff>
    </xdr:from>
    <xdr:ext cx="469744" cy="259045"/>
    <xdr:sp macro="" textlink="">
      <xdr:nvSpPr>
        <xdr:cNvPr id="709" name="n_1mainValue【庁舎】&#10;一人当たり面積"/>
        <xdr:cNvSpPr txBox="1"/>
      </xdr:nvSpPr>
      <xdr:spPr>
        <a:xfrm>
          <a:off x="21075727" y="174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有形固定資産減価償却率は、ほとんどの類型において類似団体平均を下回る、または同程度の水準であるが、</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市民会館</a:t>
          </a:r>
          <a:r>
            <a:rPr kumimoji="1" lang="en-US" altLang="ja-JP" sz="1300">
              <a:latin typeface="ＭＳ Ｐゴシック"/>
            </a:rPr>
            <a:t>】</a:t>
          </a:r>
          <a:r>
            <a:rPr kumimoji="1" lang="ja-JP" altLang="en-US" sz="1300">
              <a:latin typeface="ＭＳ Ｐゴシック"/>
            </a:rPr>
            <a:t>が平均を大きく上回っている。</a:t>
          </a:r>
        </a:p>
        <a:p>
          <a:r>
            <a:rPr kumimoji="1" lang="ja-JP" altLang="en-US" sz="1300">
              <a:latin typeface="ＭＳ Ｐゴシック"/>
            </a:rPr>
            <a:t>この理由として、</a:t>
          </a:r>
          <a:r>
            <a:rPr kumimoji="1" lang="en-US" altLang="ja-JP" sz="1300">
              <a:latin typeface="ＭＳ Ｐゴシック"/>
            </a:rPr>
            <a:t>【</a:t>
          </a:r>
          <a:r>
            <a:rPr kumimoji="1" lang="ja-JP" altLang="en-US" sz="1300">
              <a:latin typeface="ＭＳ Ｐゴシック"/>
            </a:rPr>
            <a:t>庁舎</a:t>
          </a:r>
          <a:r>
            <a:rPr kumimoji="1" lang="en-US" altLang="ja-JP" sz="1300">
              <a:latin typeface="ＭＳ Ｐゴシック"/>
            </a:rPr>
            <a:t>】</a:t>
          </a:r>
          <a:r>
            <a:rPr kumimoji="1" lang="ja-JP" altLang="en-US" sz="1300">
              <a:latin typeface="ＭＳ Ｐゴシック"/>
            </a:rPr>
            <a:t>については、平成２４年に建て替えた本庁東庁舎及び平成１０年に建て替えた本庁舎南庁舎は平均の償却率を下回っており問題ないが、本庁西庁舎や市町村合併により取得した支所等の減価償却率が軒並み平均を上回っていることが、全体の減価償却率を押し上げる要因になっている。支所等の建て替えについては、現在藤岡支所の建替えを実施しており、平成３０年度に完了予定。他の支所等についても、公共施設等総合管理計画に基づき、今後検討していく予定である。</a:t>
          </a:r>
        </a:p>
        <a:p>
          <a:r>
            <a:rPr kumimoji="1" lang="en-US" altLang="ja-JP" sz="1300">
              <a:latin typeface="ＭＳ Ｐゴシック"/>
            </a:rPr>
            <a:t>【</a:t>
          </a:r>
          <a:r>
            <a:rPr kumimoji="1" lang="ja-JP" altLang="en-US" sz="1300">
              <a:latin typeface="ＭＳ Ｐゴシック"/>
            </a:rPr>
            <a:t>市民会館</a:t>
          </a:r>
          <a:r>
            <a:rPr kumimoji="1" lang="en-US" altLang="ja-JP" sz="1300">
              <a:latin typeface="ＭＳ Ｐゴシック"/>
            </a:rPr>
            <a:t>】</a:t>
          </a:r>
          <a:r>
            <a:rPr kumimoji="1" lang="ja-JP" altLang="en-US" sz="1300">
              <a:latin typeface="ＭＳ Ｐゴシック"/>
            </a:rPr>
            <a:t>については、平成１２年以降新規の取得がなく、全体的に償却率が高い状況である。庁舎同様、今後は公共施設等総合管理計画に基づき、建て替えや改修を検討してい予定である。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424,095
409,105
918.32
195,401,696
186,529,705
5,111,008
144,885,598
64,598,456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法人市民税</a:t>
          </a:r>
          <a:r>
            <a:rPr kumimoji="1" lang="ja-JP" altLang="ja-JP" sz="1100">
              <a:solidFill>
                <a:schemeClr val="dk1"/>
              </a:solidFill>
              <a:effectLst/>
              <a:latin typeface="+mn-lt"/>
              <a:ea typeface="+mn-ea"/>
              <a:cs typeface="+mn-cs"/>
            </a:rPr>
            <a:t>の増加などにより、平成２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年度単年度の財政力指数の数値は０．</a:t>
          </a:r>
          <a:r>
            <a:rPr kumimoji="1" lang="ja-JP" altLang="en-US" sz="1100">
              <a:solidFill>
                <a:schemeClr val="dk1"/>
              </a:solidFill>
              <a:effectLst/>
              <a:latin typeface="+mn-lt"/>
              <a:ea typeface="+mn-ea"/>
              <a:cs typeface="+mn-cs"/>
            </a:rPr>
            <a:t>３３３</a:t>
          </a:r>
          <a:r>
            <a:rPr kumimoji="1" lang="ja-JP" altLang="ja-JP" sz="1100">
              <a:solidFill>
                <a:schemeClr val="dk1"/>
              </a:solidFill>
              <a:effectLst/>
              <a:latin typeface="+mn-lt"/>
              <a:ea typeface="+mn-ea"/>
              <a:cs typeface="+mn-cs"/>
            </a:rPr>
            <a:t>ポイント上昇した（Ｈ２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　１．</a:t>
          </a:r>
          <a:r>
            <a:rPr kumimoji="1" lang="ja-JP" altLang="en-US" sz="1100">
              <a:solidFill>
                <a:schemeClr val="dk1"/>
              </a:solidFill>
              <a:effectLst/>
              <a:latin typeface="+mn-lt"/>
              <a:ea typeface="+mn-ea"/>
              <a:cs typeface="+mn-cs"/>
            </a:rPr>
            <a:t>２６８</a:t>
          </a:r>
          <a:r>
            <a:rPr kumimoji="1" lang="ja-JP" altLang="ja-JP" sz="1100">
              <a:solidFill>
                <a:schemeClr val="dk1"/>
              </a:solidFill>
              <a:effectLst/>
              <a:latin typeface="+mn-lt"/>
              <a:ea typeface="+mn-ea"/>
              <a:cs typeface="+mn-cs"/>
            </a:rPr>
            <a:t>→Ｈ２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　１．</a:t>
          </a:r>
          <a:r>
            <a:rPr kumimoji="1" lang="ja-JP" altLang="en-US" sz="1100">
              <a:solidFill>
                <a:schemeClr val="dk1"/>
              </a:solidFill>
              <a:effectLst/>
              <a:latin typeface="+mn-lt"/>
              <a:ea typeface="+mn-ea"/>
              <a:cs typeface="+mn-cs"/>
            </a:rPr>
            <a:t>６０１</a:t>
          </a:r>
          <a:r>
            <a:rPr kumimoji="1" lang="ja-JP" altLang="ja-JP" sz="1100">
              <a:solidFill>
                <a:schemeClr val="dk1"/>
              </a:solidFill>
              <a:effectLst/>
              <a:latin typeface="+mn-lt"/>
              <a:ea typeface="+mn-ea"/>
              <a:cs typeface="+mn-cs"/>
            </a:rPr>
            <a:t>）。また、３か年平均でも０．</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ポイント上昇し、類似団体平均を大きく上回っている。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しかし今後は、景気変動、法人住民税の一部国税化や法人実効税率の引下げによる地方税の減収も予想されるため、引き続き財務体質の強化を図る。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123372</xdr:rowOff>
    </xdr:from>
    <xdr:to>
      <xdr:col>7</xdr:col>
      <xdr:colOff>152400</xdr:colOff>
      <xdr:row>38</xdr:row>
      <xdr:rowOff>107950</xdr:rowOff>
    </xdr:to>
    <xdr:cxnSp macro="">
      <xdr:nvCxnSpPr>
        <xdr:cNvPr id="70" name="直線コネクタ 69"/>
        <xdr:cNvCxnSpPr/>
      </xdr:nvCxnSpPr>
      <xdr:spPr>
        <a:xfrm flipV="1">
          <a:off x="4114800" y="6295572"/>
          <a:ext cx="8382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107950</xdr:rowOff>
    </xdr:from>
    <xdr:to>
      <xdr:col>6</xdr:col>
      <xdr:colOff>0</xdr:colOff>
      <xdr:row>39</xdr:row>
      <xdr:rowOff>57150</xdr:rowOff>
    </xdr:to>
    <xdr:cxnSp macro="">
      <xdr:nvCxnSpPr>
        <xdr:cNvPr id="73" name="直線コネクタ 72"/>
        <xdr:cNvCxnSpPr/>
      </xdr:nvCxnSpPr>
      <xdr:spPr>
        <a:xfrm flipV="1">
          <a:off x="3225800" y="66230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22678</xdr:rowOff>
    </xdr:from>
    <xdr:to>
      <xdr:col>4</xdr:col>
      <xdr:colOff>482600</xdr:colOff>
      <xdr:row>39</xdr:row>
      <xdr:rowOff>57150</xdr:rowOff>
    </xdr:to>
    <xdr:cxnSp macro="">
      <xdr:nvCxnSpPr>
        <xdr:cNvPr id="76" name="直線コネクタ 75"/>
        <xdr:cNvCxnSpPr/>
      </xdr:nvCxnSpPr>
      <xdr:spPr>
        <a:xfrm>
          <a:off x="2336800" y="67092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107950</xdr:rowOff>
    </xdr:from>
    <xdr:to>
      <xdr:col>3</xdr:col>
      <xdr:colOff>279400</xdr:colOff>
      <xdr:row>39</xdr:row>
      <xdr:rowOff>22678</xdr:rowOff>
    </xdr:to>
    <xdr:cxnSp macro="">
      <xdr:nvCxnSpPr>
        <xdr:cNvPr id="79" name="直線コネクタ 78"/>
        <xdr:cNvCxnSpPr/>
      </xdr:nvCxnSpPr>
      <xdr:spPr>
        <a:xfrm>
          <a:off x="1447800" y="6623050"/>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72572</xdr:rowOff>
    </xdr:from>
    <xdr:to>
      <xdr:col>7</xdr:col>
      <xdr:colOff>203200</xdr:colOff>
      <xdr:row>37</xdr:row>
      <xdr:rowOff>2722</xdr:rowOff>
    </xdr:to>
    <xdr:sp macro="" textlink="">
      <xdr:nvSpPr>
        <xdr:cNvPr id="89" name="円/楕円 88"/>
        <xdr:cNvSpPr/>
      </xdr:nvSpPr>
      <xdr:spPr>
        <a:xfrm>
          <a:off x="4902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165299</xdr:rowOff>
    </xdr:from>
    <xdr:ext cx="762000" cy="259045"/>
    <xdr:sp macro="" textlink="">
      <xdr:nvSpPr>
        <xdr:cNvPr id="90" name="財政力該当値テキスト"/>
        <xdr:cNvSpPr txBox="1"/>
      </xdr:nvSpPr>
      <xdr:spPr>
        <a:xfrm>
          <a:off x="5041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57150</xdr:rowOff>
    </xdr:from>
    <xdr:to>
      <xdr:col>6</xdr:col>
      <xdr:colOff>50800</xdr:colOff>
      <xdr:row>38</xdr:row>
      <xdr:rowOff>158750</xdr:rowOff>
    </xdr:to>
    <xdr:sp macro="" textlink="">
      <xdr:nvSpPr>
        <xdr:cNvPr id="91" name="円/楕円 90"/>
        <xdr:cNvSpPr/>
      </xdr:nvSpPr>
      <xdr:spPr>
        <a:xfrm>
          <a:off x="4064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168927</xdr:rowOff>
    </xdr:from>
    <xdr:ext cx="736600" cy="259045"/>
    <xdr:sp macro="" textlink="">
      <xdr:nvSpPr>
        <xdr:cNvPr id="92" name="テキスト ボックス 91"/>
        <xdr:cNvSpPr txBox="1"/>
      </xdr:nvSpPr>
      <xdr:spPr>
        <a:xfrm>
          <a:off x="3733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93" name="円/楕円 92"/>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4" name="テキスト ボックス 93"/>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143328</xdr:rowOff>
    </xdr:from>
    <xdr:to>
      <xdr:col>3</xdr:col>
      <xdr:colOff>330200</xdr:colOff>
      <xdr:row>39</xdr:row>
      <xdr:rowOff>73478</xdr:rowOff>
    </xdr:to>
    <xdr:sp macro="" textlink="">
      <xdr:nvSpPr>
        <xdr:cNvPr id="95" name="円/楕円 94"/>
        <xdr:cNvSpPr/>
      </xdr:nvSpPr>
      <xdr:spPr>
        <a:xfrm>
          <a:off x="2286000" y="665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83655</xdr:rowOff>
    </xdr:from>
    <xdr:ext cx="762000" cy="259045"/>
    <xdr:sp macro="" textlink="">
      <xdr:nvSpPr>
        <xdr:cNvPr id="96" name="テキスト ボックス 95"/>
        <xdr:cNvSpPr txBox="1"/>
      </xdr:nvSpPr>
      <xdr:spPr>
        <a:xfrm>
          <a:off x="1955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57150</xdr:rowOff>
    </xdr:from>
    <xdr:to>
      <xdr:col>2</xdr:col>
      <xdr:colOff>127000</xdr:colOff>
      <xdr:row>38</xdr:row>
      <xdr:rowOff>158750</xdr:rowOff>
    </xdr:to>
    <xdr:sp macro="" textlink="">
      <xdr:nvSpPr>
        <xdr:cNvPr id="97" name="円/楕円 96"/>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168927</xdr:rowOff>
    </xdr:from>
    <xdr:ext cx="762000" cy="259045"/>
    <xdr:sp macro="" textlink="">
      <xdr:nvSpPr>
        <xdr:cNvPr id="98" name="テキスト ボックス 97"/>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平成２１年度決算から地方税の大幅な減収により悪化を続けていたが、自動車関連企業を中心とする製造業の業績が回復するなど、平成２６年度からは地方税の大幅な増加により改善が見られている。平成２</a:t>
          </a:r>
          <a:r>
            <a:rPr kumimoji="1" lang="ja-JP" altLang="en-US" sz="1100">
              <a:solidFill>
                <a:schemeClr val="dk1"/>
              </a:solidFill>
              <a:effectLst/>
              <a:latin typeface="+mn-lt"/>
              <a:ea typeface="+mn-ea"/>
              <a:cs typeface="+mn-cs"/>
            </a:rPr>
            <a:t>８年度は、前年度と同数値である。</a:t>
          </a:r>
          <a:endParaRPr lang="ja-JP" altLang="ja-JP" sz="1400">
            <a:effectLst/>
          </a:endParaRPr>
        </a:p>
        <a:p>
          <a:r>
            <a:rPr kumimoji="1" lang="ja-JP" altLang="ja-JP" sz="1100">
              <a:solidFill>
                <a:schemeClr val="dk1"/>
              </a:solidFill>
              <a:effectLst/>
              <a:latin typeface="+mn-lt"/>
              <a:ea typeface="+mn-ea"/>
              <a:cs typeface="+mn-cs"/>
            </a:rPr>
            <a:t>　今後は景気変動、法人住民税の一部国税化や法人実効税率の引下げによる地方税の減収が見込まれ、経常一般財源を確保するのに厳しい状況が続くと予想されるため、引き続き財務体制の強化を図る。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136525</xdr:rowOff>
    </xdr:from>
    <xdr:to>
      <xdr:col>7</xdr:col>
      <xdr:colOff>152400</xdr:colOff>
      <xdr:row>59</xdr:row>
      <xdr:rowOff>136525</xdr:rowOff>
    </xdr:to>
    <xdr:cxnSp macro="">
      <xdr:nvCxnSpPr>
        <xdr:cNvPr id="133" name="直線コネクタ 132"/>
        <xdr:cNvCxnSpPr/>
      </xdr:nvCxnSpPr>
      <xdr:spPr>
        <a:xfrm>
          <a:off x="4114800" y="10252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136525</xdr:rowOff>
    </xdr:from>
    <xdr:to>
      <xdr:col>6</xdr:col>
      <xdr:colOff>0</xdr:colOff>
      <xdr:row>59</xdr:row>
      <xdr:rowOff>160655</xdr:rowOff>
    </xdr:to>
    <xdr:cxnSp macro="">
      <xdr:nvCxnSpPr>
        <xdr:cNvPr id="136" name="直線コネクタ 135"/>
        <xdr:cNvCxnSpPr/>
      </xdr:nvCxnSpPr>
      <xdr:spPr>
        <a:xfrm flipV="1">
          <a:off x="3225800" y="102520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160655</xdr:rowOff>
    </xdr:from>
    <xdr:to>
      <xdr:col>4</xdr:col>
      <xdr:colOff>482600</xdr:colOff>
      <xdr:row>63</xdr:row>
      <xdr:rowOff>146473</xdr:rowOff>
    </xdr:to>
    <xdr:cxnSp macro="">
      <xdr:nvCxnSpPr>
        <xdr:cNvPr id="139" name="直線コネクタ 138"/>
        <xdr:cNvCxnSpPr/>
      </xdr:nvCxnSpPr>
      <xdr:spPr>
        <a:xfrm flipV="1">
          <a:off x="2336800" y="10276205"/>
          <a:ext cx="889000" cy="67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41" name="テキスト ボックス 140"/>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110279</xdr:rowOff>
    </xdr:from>
    <xdr:to>
      <xdr:col>3</xdr:col>
      <xdr:colOff>279400</xdr:colOff>
      <xdr:row>63</xdr:row>
      <xdr:rowOff>146473</xdr:rowOff>
    </xdr:to>
    <xdr:cxnSp macro="">
      <xdr:nvCxnSpPr>
        <xdr:cNvPr id="142" name="直線コネクタ 141"/>
        <xdr:cNvCxnSpPr/>
      </xdr:nvCxnSpPr>
      <xdr:spPr>
        <a:xfrm>
          <a:off x="1447800" y="10911629"/>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84472</xdr:rowOff>
    </xdr:from>
    <xdr:ext cx="762000" cy="259045"/>
    <xdr:sp macro="" textlink="">
      <xdr:nvSpPr>
        <xdr:cNvPr id="144" name="テキスト ボックス 143"/>
        <xdr:cNvSpPr txBox="1"/>
      </xdr:nvSpPr>
      <xdr:spPr>
        <a:xfrm>
          <a:off x="1955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112623</xdr:rowOff>
    </xdr:from>
    <xdr:ext cx="762000" cy="259045"/>
    <xdr:sp macro="" textlink="">
      <xdr:nvSpPr>
        <xdr:cNvPr id="146" name="テキスト ボックス 145"/>
        <xdr:cNvSpPr txBox="1"/>
      </xdr:nvSpPr>
      <xdr:spPr>
        <a:xfrm>
          <a:off x="1066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85725</xdr:rowOff>
    </xdr:from>
    <xdr:to>
      <xdr:col>7</xdr:col>
      <xdr:colOff>203200</xdr:colOff>
      <xdr:row>60</xdr:row>
      <xdr:rowOff>15875</xdr:rowOff>
    </xdr:to>
    <xdr:sp macro="" textlink="">
      <xdr:nvSpPr>
        <xdr:cNvPr id="152" name="円/楕円 151"/>
        <xdr:cNvSpPr/>
      </xdr:nvSpPr>
      <xdr:spPr>
        <a:xfrm>
          <a:off x="4902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7002</xdr:rowOff>
    </xdr:from>
    <xdr:ext cx="762000" cy="259045"/>
    <xdr:sp macro="" textlink="">
      <xdr:nvSpPr>
        <xdr:cNvPr id="153" name="財政構造の弾力性該当値テキスト"/>
        <xdr:cNvSpPr txBox="1"/>
      </xdr:nvSpPr>
      <xdr:spPr>
        <a:xfrm>
          <a:off x="5041900" y="101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85725</xdr:rowOff>
    </xdr:from>
    <xdr:to>
      <xdr:col>6</xdr:col>
      <xdr:colOff>50800</xdr:colOff>
      <xdr:row>60</xdr:row>
      <xdr:rowOff>15875</xdr:rowOff>
    </xdr:to>
    <xdr:sp macro="" textlink="">
      <xdr:nvSpPr>
        <xdr:cNvPr id="154" name="円/楕円 153"/>
        <xdr:cNvSpPr/>
      </xdr:nvSpPr>
      <xdr:spPr>
        <a:xfrm>
          <a:off x="4064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26052</xdr:rowOff>
    </xdr:from>
    <xdr:ext cx="736600" cy="259045"/>
    <xdr:sp macro="" textlink="">
      <xdr:nvSpPr>
        <xdr:cNvPr id="155" name="テキスト ボックス 154"/>
        <xdr:cNvSpPr txBox="1"/>
      </xdr:nvSpPr>
      <xdr:spPr>
        <a:xfrm>
          <a:off x="3733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109855</xdr:rowOff>
    </xdr:from>
    <xdr:to>
      <xdr:col>4</xdr:col>
      <xdr:colOff>533400</xdr:colOff>
      <xdr:row>60</xdr:row>
      <xdr:rowOff>40005</xdr:rowOff>
    </xdr:to>
    <xdr:sp macro="" textlink="">
      <xdr:nvSpPr>
        <xdr:cNvPr id="156" name="円/楕円 155"/>
        <xdr:cNvSpPr/>
      </xdr:nvSpPr>
      <xdr:spPr>
        <a:xfrm>
          <a:off x="3175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50182</xdr:rowOff>
    </xdr:from>
    <xdr:ext cx="762000" cy="259045"/>
    <xdr:sp macro="" textlink="">
      <xdr:nvSpPr>
        <xdr:cNvPr id="157" name="テキスト ボックス 156"/>
        <xdr:cNvSpPr txBox="1"/>
      </xdr:nvSpPr>
      <xdr:spPr>
        <a:xfrm>
          <a:off x="2844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95673</xdr:rowOff>
    </xdr:from>
    <xdr:to>
      <xdr:col>3</xdr:col>
      <xdr:colOff>330200</xdr:colOff>
      <xdr:row>64</xdr:row>
      <xdr:rowOff>25823</xdr:rowOff>
    </xdr:to>
    <xdr:sp macro="" textlink="">
      <xdr:nvSpPr>
        <xdr:cNvPr id="158" name="円/楕円 157"/>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36000</xdr:rowOff>
    </xdr:from>
    <xdr:ext cx="762000" cy="259045"/>
    <xdr:sp macro="" textlink="">
      <xdr:nvSpPr>
        <xdr:cNvPr id="159" name="テキスト ボックス 158"/>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59479</xdr:rowOff>
    </xdr:from>
    <xdr:to>
      <xdr:col>2</xdr:col>
      <xdr:colOff>127000</xdr:colOff>
      <xdr:row>63</xdr:row>
      <xdr:rowOff>161079</xdr:rowOff>
    </xdr:to>
    <xdr:sp macro="" textlink="">
      <xdr:nvSpPr>
        <xdr:cNvPr id="160" name="円/楕円 159"/>
        <xdr:cNvSpPr/>
      </xdr:nvSpPr>
      <xdr:spPr>
        <a:xfrm>
          <a:off x="1397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171256</xdr:rowOff>
    </xdr:from>
    <xdr:ext cx="762000" cy="259045"/>
    <xdr:sp macro="" textlink="">
      <xdr:nvSpPr>
        <xdr:cNvPr id="161" name="テキスト ボックス 160"/>
        <xdr:cNvSpPr txBox="1"/>
      </xdr:nvSpPr>
      <xdr:spPr>
        <a:xfrm>
          <a:off x="1066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[139,898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人口１人当たり人件費は</a:t>
          </a:r>
          <a:r>
            <a:rPr kumimoji="1" lang="ja-JP" altLang="en-US" sz="1100">
              <a:solidFill>
                <a:schemeClr val="dk1"/>
              </a:solidFill>
              <a:effectLst/>
              <a:latin typeface="+mn-lt"/>
              <a:ea typeface="+mn-ea"/>
              <a:cs typeface="+mn-cs"/>
            </a:rPr>
            <a:t>６６，８４０</a:t>
          </a:r>
          <a:r>
            <a:rPr kumimoji="1" lang="ja-JP" altLang="ja-JP" sz="1100">
              <a:solidFill>
                <a:schemeClr val="dk1"/>
              </a:solidFill>
              <a:effectLst/>
              <a:latin typeface="+mn-lt"/>
              <a:ea typeface="+mn-ea"/>
              <a:cs typeface="+mn-cs"/>
            </a:rPr>
            <a:t>円となり、類似団体平均の</a:t>
          </a:r>
          <a:r>
            <a:rPr kumimoji="1" lang="ja-JP" altLang="en-US" sz="1100">
              <a:solidFill>
                <a:schemeClr val="dk1"/>
              </a:solidFill>
              <a:effectLst/>
              <a:latin typeface="+mn-lt"/>
              <a:ea typeface="+mn-ea"/>
              <a:cs typeface="+mn-cs"/>
            </a:rPr>
            <a:t>５４，１１７円</a:t>
          </a:r>
          <a:r>
            <a:rPr kumimoji="1" lang="ja-JP" altLang="ja-JP" sz="1100">
              <a:solidFill>
                <a:schemeClr val="dk1"/>
              </a:solidFill>
              <a:effectLst/>
              <a:latin typeface="+mn-lt"/>
              <a:ea typeface="+mn-ea"/>
              <a:cs typeface="+mn-cs"/>
            </a:rPr>
            <a:t>及び全国平均の</a:t>
          </a:r>
          <a:r>
            <a:rPr kumimoji="1" lang="ja-JP" altLang="en-US" sz="1100">
              <a:solidFill>
                <a:schemeClr val="dk1"/>
              </a:solidFill>
              <a:effectLst/>
              <a:latin typeface="+mn-lt"/>
              <a:ea typeface="+mn-ea"/>
              <a:cs typeface="+mn-cs"/>
            </a:rPr>
            <a:t>５９，８１７</a:t>
          </a:r>
          <a:r>
            <a:rPr kumimoji="1" lang="ja-JP" altLang="ja-JP" sz="1100">
              <a:solidFill>
                <a:schemeClr val="dk1"/>
              </a:solidFill>
              <a:effectLst/>
              <a:latin typeface="+mn-lt"/>
              <a:ea typeface="+mn-ea"/>
              <a:cs typeface="+mn-cs"/>
            </a:rPr>
            <a:t>円を上回っている。また、前年と比較して</a:t>
          </a:r>
          <a:r>
            <a:rPr kumimoji="1" lang="ja-JP" altLang="en-US" sz="1100">
              <a:solidFill>
                <a:schemeClr val="dk1"/>
              </a:solidFill>
              <a:effectLst/>
              <a:latin typeface="+mn-lt"/>
              <a:ea typeface="+mn-ea"/>
              <a:cs typeface="+mn-cs"/>
            </a:rPr>
            <a:t>５３６</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した（Ｈ２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　６７，３７６円</a:t>
          </a:r>
          <a:r>
            <a:rPr kumimoji="1" lang="ja-JP" altLang="en-US" sz="1100">
              <a:solidFill>
                <a:schemeClr val="dk1"/>
              </a:solidFill>
              <a:effectLst/>
              <a:latin typeface="+mn-lt"/>
              <a:ea typeface="+mn-ea"/>
              <a:cs typeface="+mn-cs"/>
            </a:rPr>
            <a:t>→Ｈ２８　６６，８４０円</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人口１人当たり物件費は</a:t>
          </a:r>
          <a:r>
            <a:rPr kumimoji="1" lang="ja-JP" altLang="en-US" sz="1100">
              <a:solidFill>
                <a:schemeClr val="dk1"/>
              </a:solidFill>
              <a:effectLst/>
              <a:latin typeface="+mn-lt"/>
              <a:ea typeface="+mn-ea"/>
              <a:cs typeface="+mn-cs"/>
            </a:rPr>
            <a:t>６９，３２１</a:t>
          </a:r>
          <a:r>
            <a:rPr kumimoji="1" lang="ja-JP" altLang="ja-JP" sz="1100">
              <a:solidFill>
                <a:schemeClr val="dk1"/>
              </a:solidFill>
              <a:effectLst/>
              <a:latin typeface="+mn-lt"/>
              <a:ea typeface="+mn-ea"/>
              <a:cs typeface="+mn-cs"/>
            </a:rPr>
            <a:t>円となり、類似団体平均の</a:t>
          </a:r>
          <a:r>
            <a:rPr kumimoji="1" lang="ja-JP" altLang="en-US" sz="1100">
              <a:solidFill>
                <a:schemeClr val="dk1"/>
              </a:solidFill>
              <a:effectLst/>
              <a:latin typeface="+mn-lt"/>
              <a:ea typeface="+mn-ea"/>
              <a:cs typeface="+mn-cs"/>
            </a:rPr>
            <a:t>４８，３０５</a:t>
          </a:r>
          <a:r>
            <a:rPr kumimoji="1" lang="ja-JP" altLang="ja-JP" sz="1100">
              <a:solidFill>
                <a:schemeClr val="dk1"/>
              </a:solidFill>
              <a:effectLst/>
              <a:latin typeface="+mn-lt"/>
              <a:ea typeface="+mn-ea"/>
              <a:cs typeface="+mn-cs"/>
            </a:rPr>
            <a:t>円、全国平均の</a:t>
          </a:r>
          <a:r>
            <a:rPr kumimoji="1" lang="ja-JP" altLang="en-US" sz="1100">
              <a:solidFill>
                <a:schemeClr val="dk1"/>
              </a:solidFill>
              <a:effectLst/>
              <a:latin typeface="+mn-lt"/>
              <a:ea typeface="+mn-ea"/>
              <a:cs typeface="+mn-cs"/>
            </a:rPr>
            <a:t>５８，２２６</a:t>
          </a:r>
          <a:r>
            <a:rPr kumimoji="1" lang="ja-JP" altLang="ja-JP" sz="1100">
              <a:solidFill>
                <a:schemeClr val="dk1"/>
              </a:solidFill>
              <a:effectLst/>
              <a:latin typeface="+mn-lt"/>
              <a:ea typeface="+mn-ea"/>
              <a:cs typeface="+mn-cs"/>
            </a:rPr>
            <a:t>円を大きく上回って</a:t>
          </a:r>
          <a:r>
            <a:rPr kumimoji="1" lang="ja-JP" altLang="en-US" sz="1100">
              <a:solidFill>
                <a:schemeClr val="dk1"/>
              </a:solidFill>
              <a:effectLst/>
              <a:latin typeface="+mn-lt"/>
              <a:ea typeface="+mn-ea"/>
              <a:cs typeface="+mn-cs"/>
            </a:rPr>
            <a:t>おり、前年と比較しても２，２６９円増加している（Ｈ２７　６７，０５２円→Ｈ２８　６９，３２１円）。</a:t>
          </a:r>
          <a:r>
            <a:rPr kumimoji="1" lang="ja-JP" altLang="ja-JP" sz="1100">
              <a:solidFill>
                <a:schemeClr val="dk1"/>
              </a:solidFill>
              <a:effectLst/>
              <a:latin typeface="+mn-lt"/>
              <a:ea typeface="+mn-ea"/>
              <a:cs typeface="+mn-cs"/>
            </a:rPr>
            <a:t>この要因としては、公共施設が多く、施設の維持管理費が膨らむため、</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教育費が２３，</a:t>
          </a:r>
          <a:r>
            <a:rPr kumimoji="1" lang="ja-JP" altLang="en-US" sz="1100">
              <a:solidFill>
                <a:schemeClr val="dk1"/>
              </a:solidFill>
              <a:effectLst/>
              <a:latin typeface="+mn-lt"/>
              <a:ea typeface="+mn-ea"/>
              <a:cs typeface="+mn-cs"/>
            </a:rPr>
            <a:t>３２９</a:t>
          </a:r>
          <a:r>
            <a:rPr kumimoji="1" lang="ja-JP" altLang="ja-JP" sz="1100">
              <a:solidFill>
                <a:schemeClr val="dk1"/>
              </a:solidFill>
              <a:effectLst/>
              <a:latin typeface="+mn-lt"/>
              <a:ea typeface="+mn-ea"/>
              <a:cs typeface="+mn-cs"/>
            </a:rPr>
            <a:t>円で類似団体平均１２，</a:t>
          </a:r>
          <a:r>
            <a:rPr kumimoji="1" lang="ja-JP" altLang="en-US" sz="1100">
              <a:solidFill>
                <a:schemeClr val="dk1"/>
              </a:solidFill>
              <a:effectLst/>
              <a:latin typeface="+mn-lt"/>
              <a:ea typeface="+mn-ea"/>
              <a:cs typeface="+mn-cs"/>
            </a:rPr>
            <a:t>６９５</a:t>
          </a:r>
          <a:r>
            <a:rPr kumimoji="1" lang="ja-JP" altLang="ja-JP" sz="1100">
              <a:solidFill>
                <a:schemeClr val="dk1"/>
              </a:solidFill>
              <a:effectLst/>
              <a:latin typeface="+mn-lt"/>
              <a:ea typeface="+mn-ea"/>
              <a:cs typeface="+mn-cs"/>
            </a:rPr>
            <a:t>円、全国平均</a:t>
          </a:r>
          <a:r>
            <a:rPr kumimoji="1" lang="ja-JP" altLang="en-US" sz="1100">
              <a:solidFill>
                <a:schemeClr val="dk1"/>
              </a:solidFill>
              <a:effectLst/>
              <a:latin typeface="+mn-lt"/>
              <a:ea typeface="+mn-ea"/>
              <a:cs typeface="+mn-cs"/>
            </a:rPr>
            <a:t>１５，３５２</a:t>
          </a:r>
          <a:r>
            <a:rPr kumimoji="1" lang="ja-JP" altLang="ja-JP" sz="1100">
              <a:solidFill>
                <a:schemeClr val="dk1"/>
              </a:solidFill>
              <a:effectLst/>
              <a:latin typeface="+mn-lt"/>
              <a:ea typeface="+mn-ea"/>
              <a:cs typeface="+mn-cs"/>
            </a:rPr>
            <a:t>円より大幅に上回っていることが挙げられる。</a:t>
          </a:r>
          <a:endParaRPr lang="ja-JP" altLang="ja-JP" sz="1400">
            <a:effectLst/>
          </a:endParaRPr>
        </a:p>
        <a:p>
          <a:r>
            <a:rPr kumimoji="1" lang="ja-JP" altLang="ja-JP" sz="1100" b="0">
              <a:solidFill>
                <a:schemeClr val="dk1"/>
              </a:solidFill>
              <a:effectLst/>
              <a:latin typeface="+mn-lt"/>
              <a:ea typeface="+mn-ea"/>
              <a:cs typeface="+mn-cs"/>
            </a:rPr>
            <a:t>　この傾向を踏まえ、引き続き効果的な施設管理と経費削減に取り組んでいく。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27628</xdr:rowOff>
    </xdr:from>
    <xdr:to>
      <xdr:col>7</xdr:col>
      <xdr:colOff>152400</xdr:colOff>
      <xdr:row>84</xdr:row>
      <xdr:rowOff>67777</xdr:rowOff>
    </xdr:to>
    <xdr:cxnSp macro="">
      <xdr:nvCxnSpPr>
        <xdr:cNvPr id="196" name="直線コネクタ 195"/>
        <xdr:cNvCxnSpPr/>
      </xdr:nvCxnSpPr>
      <xdr:spPr>
        <a:xfrm>
          <a:off x="4114800" y="14429428"/>
          <a:ext cx="838200" cy="4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100644</xdr:rowOff>
    </xdr:from>
    <xdr:ext cx="762000" cy="259045"/>
    <xdr:sp macro="" textlink="">
      <xdr:nvSpPr>
        <xdr:cNvPr id="197" name="人件費・物件費等の状況平均値テキスト"/>
        <xdr:cNvSpPr txBox="1"/>
      </xdr:nvSpPr>
      <xdr:spPr>
        <a:xfrm>
          <a:off x="5041900" y="1381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145362</xdr:rowOff>
    </xdr:from>
    <xdr:to>
      <xdr:col>6</xdr:col>
      <xdr:colOff>0</xdr:colOff>
      <xdr:row>84</xdr:row>
      <xdr:rowOff>27628</xdr:rowOff>
    </xdr:to>
    <xdr:cxnSp macro="">
      <xdr:nvCxnSpPr>
        <xdr:cNvPr id="199" name="直線コネクタ 198"/>
        <xdr:cNvCxnSpPr/>
      </xdr:nvCxnSpPr>
      <xdr:spPr>
        <a:xfrm>
          <a:off x="3225800" y="14375712"/>
          <a:ext cx="889000" cy="5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16629</xdr:rowOff>
    </xdr:from>
    <xdr:ext cx="736600" cy="259045"/>
    <xdr:sp macro="" textlink="">
      <xdr:nvSpPr>
        <xdr:cNvPr id="201" name="テキスト ボックス 200"/>
        <xdr:cNvSpPr txBox="1"/>
      </xdr:nvSpPr>
      <xdr:spPr>
        <a:xfrm>
          <a:off x="3733800" y="1373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81310</xdr:rowOff>
    </xdr:from>
    <xdr:to>
      <xdr:col>4</xdr:col>
      <xdr:colOff>482600</xdr:colOff>
      <xdr:row>83</xdr:row>
      <xdr:rowOff>145362</xdr:rowOff>
    </xdr:to>
    <xdr:cxnSp macro="">
      <xdr:nvCxnSpPr>
        <xdr:cNvPr id="202" name="直線コネクタ 201"/>
        <xdr:cNvCxnSpPr/>
      </xdr:nvCxnSpPr>
      <xdr:spPr>
        <a:xfrm>
          <a:off x="2336800" y="14311660"/>
          <a:ext cx="889000" cy="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8974</xdr:rowOff>
    </xdr:from>
    <xdr:ext cx="762000" cy="259045"/>
    <xdr:sp macro="" textlink="">
      <xdr:nvSpPr>
        <xdr:cNvPr id="204" name="テキスト ボックス 203"/>
        <xdr:cNvSpPr txBox="1"/>
      </xdr:nvSpPr>
      <xdr:spPr>
        <a:xfrm>
          <a:off x="2844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69607</xdr:rowOff>
    </xdr:from>
    <xdr:to>
      <xdr:col>3</xdr:col>
      <xdr:colOff>279400</xdr:colOff>
      <xdr:row>83</xdr:row>
      <xdr:rowOff>81310</xdr:rowOff>
    </xdr:to>
    <xdr:cxnSp macro="">
      <xdr:nvCxnSpPr>
        <xdr:cNvPr id="205" name="直線コネクタ 204"/>
        <xdr:cNvCxnSpPr/>
      </xdr:nvCxnSpPr>
      <xdr:spPr>
        <a:xfrm>
          <a:off x="1447800" y="14299957"/>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125770</xdr:rowOff>
    </xdr:from>
    <xdr:ext cx="762000" cy="259045"/>
    <xdr:sp macro="" textlink="">
      <xdr:nvSpPr>
        <xdr:cNvPr id="207" name="テキスト ボックス 206"/>
        <xdr:cNvSpPr txBox="1"/>
      </xdr:nvSpPr>
      <xdr:spPr>
        <a:xfrm>
          <a:off x="1955800" y="136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137272</xdr:rowOff>
    </xdr:from>
    <xdr:ext cx="762000" cy="259045"/>
    <xdr:sp macro="" textlink="">
      <xdr:nvSpPr>
        <xdr:cNvPr id="209" name="テキスト ボックス 208"/>
        <xdr:cNvSpPr txBox="1"/>
      </xdr:nvSpPr>
      <xdr:spPr>
        <a:xfrm>
          <a:off x="1066800" y="1368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16977</xdr:rowOff>
    </xdr:from>
    <xdr:to>
      <xdr:col>7</xdr:col>
      <xdr:colOff>203200</xdr:colOff>
      <xdr:row>84</xdr:row>
      <xdr:rowOff>118577</xdr:rowOff>
    </xdr:to>
    <xdr:sp macro="" textlink="">
      <xdr:nvSpPr>
        <xdr:cNvPr id="215" name="円/楕円 214"/>
        <xdr:cNvSpPr/>
      </xdr:nvSpPr>
      <xdr:spPr>
        <a:xfrm>
          <a:off x="4902200" y="144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160504</xdr:rowOff>
    </xdr:from>
    <xdr:ext cx="762000" cy="259045"/>
    <xdr:sp macro="" textlink="">
      <xdr:nvSpPr>
        <xdr:cNvPr id="216" name="人件費・物件費等の状況該当値テキスト"/>
        <xdr:cNvSpPr txBox="1"/>
      </xdr:nvSpPr>
      <xdr:spPr>
        <a:xfrm>
          <a:off x="5041900" y="1439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139,898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148278</xdr:rowOff>
    </xdr:from>
    <xdr:to>
      <xdr:col>6</xdr:col>
      <xdr:colOff>50800</xdr:colOff>
      <xdr:row>84</xdr:row>
      <xdr:rowOff>78428</xdr:rowOff>
    </xdr:to>
    <xdr:sp macro="" textlink="">
      <xdr:nvSpPr>
        <xdr:cNvPr id="217" name="円/楕円 216"/>
        <xdr:cNvSpPr/>
      </xdr:nvSpPr>
      <xdr:spPr>
        <a:xfrm>
          <a:off x="4064000" y="1437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63205</xdr:rowOff>
    </xdr:from>
    <xdr:ext cx="736600" cy="259045"/>
    <xdr:sp macro="" textlink="">
      <xdr:nvSpPr>
        <xdr:cNvPr id="218" name="テキスト ボックス 217"/>
        <xdr:cNvSpPr txBox="1"/>
      </xdr:nvSpPr>
      <xdr:spPr>
        <a:xfrm>
          <a:off x="3733800" y="1446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136,903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94562</xdr:rowOff>
    </xdr:from>
    <xdr:to>
      <xdr:col>4</xdr:col>
      <xdr:colOff>533400</xdr:colOff>
      <xdr:row>84</xdr:row>
      <xdr:rowOff>24712</xdr:rowOff>
    </xdr:to>
    <xdr:sp macro="" textlink="">
      <xdr:nvSpPr>
        <xdr:cNvPr id="219" name="円/楕円 218"/>
        <xdr:cNvSpPr/>
      </xdr:nvSpPr>
      <xdr:spPr>
        <a:xfrm>
          <a:off x="3175000" y="143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9489</xdr:rowOff>
    </xdr:from>
    <xdr:ext cx="762000" cy="259045"/>
    <xdr:sp macro="" textlink="">
      <xdr:nvSpPr>
        <xdr:cNvPr id="220" name="テキスト ボックス 219"/>
        <xdr:cNvSpPr txBox="1"/>
      </xdr:nvSpPr>
      <xdr:spPr>
        <a:xfrm>
          <a:off x="2844800" y="1441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132,896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30510</xdr:rowOff>
    </xdr:from>
    <xdr:to>
      <xdr:col>3</xdr:col>
      <xdr:colOff>330200</xdr:colOff>
      <xdr:row>83</xdr:row>
      <xdr:rowOff>132110</xdr:rowOff>
    </xdr:to>
    <xdr:sp macro="" textlink="">
      <xdr:nvSpPr>
        <xdr:cNvPr id="221" name="円/楕円 220"/>
        <xdr:cNvSpPr/>
      </xdr:nvSpPr>
      <xdr:spPr>
        <a:xfrm>
          <a:off x="2286000" y="1426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116887</xdr:rowOff>
    </xdr:from>
    <xdr:ext cx="762000" cy="259045"/>
    <xdr:sp macro="" textlink="">
      <xdr:nvSpPr>
        <xdr:cNvPr id="222" name="テキスト ボックス 221"/>
        <xdr:cNvSpPr txBox="1"/>
      </xdr:nvSpPr>
      <xdr:spPr>
        <a:xfrm>
          <a:off x="1955800" y="1434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128,118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18807</xdr:rowOff>
    </xdr:from>
    <xdr:to>
      <xdr:col>2</xdr:col>
      <xdr:colOff>127000</xdr:colOff>
      <xdr:row>83</xdr:row>
      <xdr:rowOff>120407</xdr:rowOff>
    </xdr:to>
    <xdr:sp macro="" textlink="">
      <xdr:nvSpPr>
        <xdr:cNvPr id="223" name="円/楕円 222"/>
        <xdr:cNvSpPr/>
      </xdr:nvSpPr>
      <xdr:spPr>
        <a:xfrm>
          <a:off x="1397000" y="142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105184</xdr:rowOff>
    </xdr:from>
    <xdr:ext cx="762000" cy="259045"/>
    <xdr:sp macro="" textlink="">
      <xdr:nvSpPr>
        <xdr:cNvPr id="224" name="テキスト ボックス 223"/>
        <xdr:cNvSpPr txBox="1"/>
      </xdr:nvSpPr>
      <xdr:spPr>
        <a:xfrm>
          <a:off x="1066800" y="1433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ラスパイレス指数は１００．３となり、国の水準を大幅に上回る状況ではない。</a:t>
          </a:r>
          <a:endParaRPr lang="ja-JP" altLang="ja-JP" sz="1400">
            <a:effectLst/>
          </a:endParaRPr>
        </a:p>
        <a:p>
          <a:r>
            <a:rPr lang="ja-JP" altLang="ja-JP" sz="1100">
              <a:solidFill>
                <a:schemeClr val="dk1"/>
              </a:solidFill>
              <a:effectLst/>
              <a:latin typeface="+mn-lt"/>
              <a:ea typeface="+mn-ea"/>
              <a:cs typeface="+mn-cs"/>
            </a:rPr>
            <a:t>　また、平成２７年度の給与制度の総合的見直しにおいて、国を上回る給料表の引下げを行っているため、ラスパイレス指数は低下する見込みである。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85</xdr:row>
      <xdr:rowOff>147574</xdr:rowOff>
    </xdr:to>
    <xdr:cxnSp macro="">
      <xdr:nvCxnSpPr>
        <xdr:cNvPr id="251" name="直線コネクタ 250"/>
        <xdr:cNvCxnSpPr/>
      </xdr:nvCxnSpPr>
      <xdr:spPr>
        <a:xfrm flipV="1">
          <a:off x="17018000" y="13832839"/>
          <a:ext cx="0" cy="8879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119651</xdr:rowOff>
    </xdr:from>
    <xdr:ext cx="762000" cy="259045"/>
    <xdr:sp macro="" textlink="">
      <xdr:nvSpPr>
        <xdr:cNvPr id="252" name="給与水準   （国との比較）最小値テキスト"/>
        <xdr:cNvSpPr txBox="1"/>
      </xdr:nvSpPr>
      <xdr:spPr>
        <a:xfrm>
          <a:off x="17106900" y="146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85</xdr:row>
      <xdr:rowOff>147574</xdr:rowOff>
    </xdr:from>
    <xdr:to>
      <xdr:col>24</xdr:col>
      <xdr:colOff>647700</xdr:colOff>
      <xdr:row>85</xdr:row>
      <xdr:rowOff>147574</xdr:rowOff>
    </xdr:to>
    <xdr:cxnSp macro="">
      <xdr:nvCxnSpPr>
        <xdr:cNvPr id="253" name="直線コネクタ 252"/>
        <xdr:cNvCxnSpPr/>
      </xdr:nvCxnSpPr>
      <xdr:spPr>
        <a:xfrm>
          <a:off x="16929100" y="14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162306</xdr:rowOff>
    </xdr:from>
    <xdr:to>
      <xdr:col>24</xdr:col>
      <xdr:colOff>558800</xdr:colOff>
      <xdr:row>84</xdr:row>
      <xdr:rowOff>10161</xdr:rowOff>
    </xdr:to>
    <xdr:cxnSp macro="">
      <xdr:nvCxnSpPr>
        <xdr:cNvPr id="256" name="直線コネクタ 255"/>
        <xdr:cNvCxnSpPr/>
      </xdr:nvCxnSpPr>
      <xdr:spPr>
        <a:xfrm flipV="1">
          <a:off x="16179800" y="14392656"/>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118381</xdr:rowOff>
    </xdr:from>
    <xdr:ext cx="762000" cy="259045"/>
    <xdr:sp macro="" textlink="">
      <xdr:nvSpPr>
        <xdr:cNvPr id="257" name="給与水準   （国との比較）平均値テキスト"/>
        <xdr:cNvSpPr txBox="1"/>
      </xdr:nvSpPr>
      <xdr:spPr>
        <a:xfrm>
          <a:off x="17106900" y="141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58" name="フローチャート : 判断 257"/>
        <xdr:cNvSpPr/>
      </xdr:nvSpPr>
      <xdr:spPr>
        <a:xfrm>
          <a:off x="169672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162306</xdr:rowOff>
    </xdr:from>
    <xdr:to>
      <xdr:col>23</xdr:col>
      <xdr:colOff>406400</xdr:colOff>
      <xdr:row>84</xdr:row>
      <xdr:rowOff>10161</xdr:rowOff>
    </xdr:to>
    <xdr:cxnSp macro="">
      <xdr:nvCxnSpPr>
        <xdr:cNvPr id="259" name="直線コネクタ 258"/>
        <xdr:cNvCxnSpPr/>
      </xdr:nvCxnSpPr>
      <xdr:spPr>
        <a:xfrm>
          <a:off x="15290800" y="14392656"/>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71138</xdr:rowOff>
    </xdr:from>
    <xdr:ext cx="736600" cy="259045"/>
    <xdr:sp macro="" textlink="">
      <xdr:nvSpPr>
        <xdr:cNvPr id="261" name="テキスト ボックス 260"/>
        <xdr:cNvSpPr txBox="1"/>
      </xdr:nvSpPr>
      <xdr:spPr>
        <a:xfrm>
          <a:off x="15798800" y="14130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162306</xdr:rowOff>
    </xdr:from>
    <xdr:to>
      <xdr:col>22</xdr:col>
      <xdr:colOff>203200</xdr:colOff>
      <xdr:row>84</xdr:row>
      <xdr:rowOff>145287</xdr:rowOff>
    </xdr:to>
    <xdr:cxnSp macro="">
      <xdr:nvCxnSpPr>
        <xdr:cNvPr id="262" name="直線コネクタ 261"/>
        <xdr:cNvCxnSpPr/>
      </xdr:nvCxnSpPr>
      <xdr:spPr>
        <a:xfrm flipV="1">
          <a:off x="14401800" y="14392656"/>
          <a:ext cx="889000" cy="1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3" name="フローチャート : 判断 262"/>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4" name="テキスト ボックス 26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145287</xdr:rowOff>
    </xdr:from>
    <xdr:to>
      <xdr:col>21</xdr:col>
      <xdr:colOff>0</xdr:colOff>
      <xdr:row>89</xdr:row>
      <xdr:rowOff>89154</xdr:rowOff>
    </xdr:to>
    <xdr:cxnSp macro="">
      <xdr:nvCxnSpPr>
        <xdr:cNvPr id="265" name="直線コネクタ 264"/>
        <xdr:cNvCxnSpPr/>
      </xdr:nvCxnSpPr>
      <xdr:spPr>
        <a:xfrm flipV="1">
          <a:off x="13512800" y="14547087"/>
          <a:ext cx="889000" cy="8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68" name="フローチャート : 判断 267"/>
        <xdr:cNvSpPr/>
      </xdr:nvSpPr>
      <xdr:spPr>
        <a:xfrm>
          <a:off x="13462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147845</xdr:rowOff>
    </xdr:from>
    <xdr:ext cx="762000" cy="259045"/>
    <xdr:sp macro="" textlink="">
      <xdr:nvSpPr>
        <xdr:cNvPr id="269" name="テキスト ボックス 268"/>
        <xdr:cNvSpPr txBox="1"/>
      </xdr:nvSpPr>
      <xdr:spPr>
        <a:xfrm>
          <a:off x="13131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111506</xdr:rowOff>
    </xdr:from>
    <xdr:to>
      <xdr:col>24</xdr:col>
      <xdr:colOff>609600</xdr:colOff>
      <xdr:row>84</xdr:row>
      <xdr:rowOff>41656</xdr:rowOff>
    </xdr:to>
    <xdr:sp macro="" textlink="">
      <xdr:nvSpPr>
        <xdr:cNvPr id="275" name="円/楕円 274"/>
        <xdr:cNvSpPr/>
      </xdr:nvSpPr>
      <xdr:spPr>
        <a:xfrm>
          <a:off x="169672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83583</xdr:rowOff>
    </xdr:from>
    <xdr:ext cx="762000" cy="259045"/>
    <xdr:sp macro="" textlink="">
      <xdr:nvSpPr>
        <xdr:cNvPr id="276" name="給与水準   （国との比較）該当値テキスト"/>
        <xdr:cNvSpPr txBox="1"/>
      </xdr:nvSpPr>
      <xdr:spPr>
        <a:xfrm>
          <a:off x="17106900" y="143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7" name="円/楕円 276"/>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45738</xdr:rowOff>
    </xdr:from>
    <xdr:ext cx="736600" cy="259045"/>
    <xdr:sp macro="" textlink="">
      <xdr:nvSpPr>
        <xdr:cNvPr id="278" name="テキスト ボックス 277"/>
        <xdr:cNvSpPr txBox="1"/>
      </xdr:nvSpPr>
      <xdr:spPr>
        <a:xfrm>
          <a:off x="15798800" y="1444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111506</xdr:rowOff>
    </xdr:from>
    <xdr:to>
      <xdr:col>22</xdr:col>
      <xdr:colOff>254000</xdr:colOff>
      <xdr:row>84</xdr:row>
      <xdr:rowOff>41656</xdr:rowOff>
    </xdr:to>
    <xdr:sp macro="" textlink="">
      <xdr:nvSpPr>
        <xdr:cNvPr id="279" name="円/楕円 278"/>
        <xdr:cNvSpPr/>
      </xdr:nvSpPr>
      <xdr:spPr>
        <a:xfrm>
          <a:off x="15240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26433</xdr:rowOff>
    </xdr:from>
    <xdr:ext cx="762000" cy="259045"/>
    <xdr:sp macro="" textlink="">
      <xdr:nvSpPr>
        <xdr:cNvPr id="280" name="テキスト ボックス 279"/>
        <xdr:cNvSpPr txBox="1"/>
      </xdr:nvSpPr>
      <xdr:spPr>
        <a:xfrm>
          <a:off x="14909800" y="1442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94487</xdr:rowOff>
    </xdr:from>
    <xdr:to>
      <xdr:col>21</xdr:col>
      <xdr:colOff>50800</xdr:colOff>
      <xdr:row>85</xdr:row>
      <xdr:rowOff>24637</xdr:rowOff>
    </xdr:to>
    <xdr:sp macro="" textlink="">
      <xdr:nvSpPr>
        <xdr:cNvPr id="281" name="円/楕円 280"/>
        <xdr:cNvSpPr/>
      </xdr:nvSpPr>
      <xdr:spPr>
        <a:xfrm>
          <a:off x="14351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9414</xdr:rowOff>
    </xdr:from>
    <xdr:ext cx="762000" cy="259045"/>
    <xdr:sp macro="" textlink="">
      <xdr:nvSpPr>
        <xdr:cNvPr id="282" name="テキスト ボックス 281"/>
        <xdr:cNvSpPr txBox="1"/>
      </xdr:nvSpPr>
      <xdr:spPr>
        <a:xfrm>
          <a:off x="14020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38354</xdr:rowOff>
    </xdr:from>
    <xdr:to>
      <xdr:col>19</xdr:col>
      <xdr:colOff>533400</xdr:colOff>
      <xdr:row>89</xdr:row>
      <xdr:rowOff>139954</xdr:rowOff>
    </xdr:to>
    <xdr:sp macro="" textlink="">
      <xdr:nvSpPr>
        <xdr:cNvPr id="283" name="円/楕円 282"/>
        <xdr:cNvSpPr/>
      </xdr:nvSpPr>
      <xdr:spPr>
        <a:xfrm>
          <a:off x="13462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124731</xdr:rowOff>
    </xdr:from>
    <xdr:ext cx="762000" cy="259045"/>
    <xdr:sp macro="" textlink="">
      <xdr:nvSpPr>
        <xdr:cNvPr id="284" name="テキスト ボックス 283"/>
        <xdr:cNvSpPr txBox="1"/>
      </xdr:nvSpPr>
      <xdr:spPr>
        <a:xfrm>
          <a:off x="13131800" y="153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定員適正化計画に基づき、行政職については再任用制度も活用しつつ現状体制を維持、消防職と教育保育職は現場力確保の観点から段階的に増員、技能労務職については必要最小限の直営体制の検討を行ったうえで段階的な減員を行うこととし、職種別にメリハリのある定員管理に努めてきたが、地域包括ケアシステムの運用及び企画やものづくりにおける新たな拠点施設の設置を行うため行政職を増員することとなった。</a:t>
          </a:r>
          <a:endParaRPr lang="ja-JP" altLang="ja-JP" sz="1400">
            <a:effectLst/>
          </a:endParaRPr>
        </a:p>
        <a:p>
          <a:r>
            <a:rPr kumimoji="1" lang="ja-JP" altLang="ja-JP" sz="1100" baseline="0">
              <a:solidFill>
                <a:schemeClr val="dk1"/>
              </a:solidFill>
              <a:effectLst/>
              <a:latin typeface="+mn-lt"/>
              <a:ea typeface="+mn-ea"/>
              <a:cs typeface="+mn-cs"/>
            </a:rPr>
            <a:t>　職員数全体としては、今後も大幅な増員とならぬように抑制していく。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4" name="直線コネクタ 313"/>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5"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6" name="直線コネクタ 315"/>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7"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18" name="直線コネクタ 317"/>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70062</xdr:rowOff>
    </xdr:from>
    <xdr:to>
      <xdr:col>24</xdr:col>
      <xdr:colOff>558800</xdr:colOff>
      <xdr:row>63</xdr:row>
      <xdr:rowOff>90170</xdr:rowOff>
    </xdr:to>
    <xdr:cxnSp macro="">
      <xdr:nvCxnSpPr>
        <xdr:cNvPr id="319" name="直線コネクタ 318"/>
        <xdr:cNvCxnSpPr/>
      </xdr:nvCxnSpPr>
      <xdr:spPr>
        <a:xfrm>
          <a:off x="16179800" y="1087141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147972</xdr:rowOff>
    </xdr:from>
    <xdr:ext cx="762000" cy="259045"/>
    <xdr:sp macro="" textlink="">
      <xdr:nvSpPr>
        <xdr:cNvPr id="320"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1" name="フローチャート : 判断 320"/>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33867</xdr:rowOff>
    </xdr:from>
    <xdr:to>
      <xdr:col>23</xdr:col>
      <xdr:colOff>406400</xdr:colOff>
      <xdr:row>63</xdr:row>
      <xdr:rowOff>70062</xdr:rowOff>
    </xdr:to>
    <xdr:cxnSp macro="">
      <xdr:nvCxnSpPr>
        <xdr:cNvPr id="322" name="直線コネクタ 321"/>
        <xdr:cNvCxnSpPr/>
      </xdr:nvCxnSpPr>
      <xdr:spPr>
        <a:xfrm>
          <a:off x="15290800" y="1083521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3" name="フローチャート : 判断 322"/>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47642</xdr:rowOff>
    </xdr:from>
    <xdr:ext cx="736600" cy="259045"/>
    <xdr:sp macro="" textlink="">
      <xdr:nvSpPr>
        <xdr:cNvPr id="324" name="テキスト ボックス 323"/>
        <xdr:cNvSpPr txBox="1"/>
      </xdr:nvSpPr>
      <xdr:spPr>
        <a:xfrm>
          <a:off x="15798800" y="10163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165100</xdr:rowOff>
    </xdr:from>
    <xdr:to>
      <xdr:col>22</xdr:col>
      <xdr:colOff>203200</xdr:colOff>
      <xdr:row>63</xdr:row>
      <xdr:rowOff>33867</xdr:rowOff>
    </xdr:to>
    <xdr:cxnSp macro="">
      <xdr:nvCxnSpPr>
        <xdr:cNvPr id="325" name="直線コネクタ 324"/>
        <xdr:cNvCxnSpPr/>
      </xdr:nvCxnSpPr>
      <xdr:spPr>
        <a:xfrm>
          <a:off x="14401800" y="1079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6" name="フローチャート : 判断 325"/>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59707</xdr:rowOff>
    </xdr:from>
    <xdr:ext cx="762000" cy="259045"/>
    <xdr:sp macro="" textlink="">
      <xdr:nvSpPr>
        <xdr:cNvPr id="327" name="テキスト ボックス 326"/>
        <xdr:cNvSpPr txBox="1"/>
      </xdr:nvSpPr>
      <xdr:spPr>
        <a:xfrm>
          <a:off x="14909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116840</xdr:rowOff>
    </xdr:from>
    <xdr:to>
      <xdr:col>21</xdr:col>
      <xdr:colOff>0</xdr:colOff>
      <xdr:row>62</xdr:row>
      <xdr:rowOff>165100</xdr:rowOff>
    </xdr:to>
    <xdr:cxnSp macro="">
      <xdr:nvCxnSpPr>
        <xdr:cNvPr id="328" name="直線コネクタ 327"/>
        <xdr:cNvCxnSpPr/>
      </xdr:nvCxnSpPr>
      <xdr:spPr>
        <a:xfrm>
          <a:off x="13512800" y="1074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63729</xdr:rowOff>
    </xdr:from>
    <xdr:ext cx="762000" cy="259045"/>
    <xdr:sp macro="" textlink="">
      <xdr:nvSpPr>
        <xdr:cNvPr id="330" name="テキスト ボックス 329"/>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1" name="フローチャート : 判断 330"/>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63729</xdr:rowOff>
    </xdr:from>
    <xdr:ext cx="762000" cy="259045"/>
    <xdr:sp macro="" textlink="">
      <xdr:nvSpPr>
        <xdr:cNvPr id="332" name="テキスト ボックス 331"/>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39370</xdr:rowOff>
    </xdr:from>
    <xdr:to>
      <xdr:col>24</xdr:col>
      <xdr:colOff>609600</xdr:colOff>
      <xdr:row>63</xdr:row>
      <xdr:rowOff>140970</xdr:rowOff>
    </xdr:to>
    <xdr:sp macro="" textlink="">
      <xdr:nvSpPr>
        <xdr:cNvPr id="338" name="円/楕円 337"/>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11447</xdr:rowOff>
    </xdr:from>
    <xdr:ext cx="762000" cy="259045"/>
    <xdr:sp macro="" textlink="">
      <xdr:nvSpPr>
        <xdr:cNvPr id="339" name="定員管理の状況該当値テキスト"/>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19262</xdr:rowOff>
    </xdr:from>
    <xdr:to>
      <xdr:col>23</xdr:col>
      <xdr:colOff>457200</xdr:colOff>
      <xdr:row>63</xdr:row>
      <xdr:rowOff>120862</xdr:rowOff>
    </xdr:to>
    <xdr:sp macro="" textlink="">
      <xdr:nvSpPr>
        <xdr:cNvPr id="340" name="円/楕円 339"/>
        <xdr:cNvSpPr/>
      </xdr:nvSpPr>
      <xdr:spPr>
        <a:xfrm>
          <a:off x="16129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105639</xdr:rowOff>
    </xdr:from>
    <xdr:ext cx="736600" cy="259045"/>
    <xdr:sp macro="" textlink="">
      <xdr:nvSpPr>
        <xdr:cNvPr id="341" name="テキスト ボックス 340"/>
        <xdr:cNvSpPr txBox="1"/>
      </xdr:nvSpPr>
      <xdr:spPr>
        <a:xfrm>
          <a:off x="15798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154517</xdr:rowOff>
    </xdr:from>
    <xdr:to>
      <xdr:col>22</xdr:col>
      <xdr:colOff>254000</xdr:colOff>
      <xdr:row>63</xdr:row>
      <xdr:rowOff>84667</xdr:rowOff>
    </xdr:to>
    <xdr:sp macro="" textlink="">
      <xdr:nvSpPr>
        <xdr:cNvPr id="342" name="円/楕円 341"/>
        <xdr:cNvSpPr/>
      </xdr:nvSpPr>
      <xdr:spPr>
        <a:xfrm>
          <a:off x="15240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69444</xdr:rowOff>
    </xdr:from>
    <xdr:ext cx="762000" cy="259045"/>
    <xdr:sp macro="" textlink="">
      <xdr:nvSpPr>
        <xdr:cNvPr id="343" name="テキスト ボックス 342"/>
        <xdr:cNvSpPr txBox="1"/>
      </xdr:nvSpPr>
      <xdr:spPr>
        <a:xfrm>
          <a:off x="14909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114300</xdr:rowOff>
    </xdr:from>
    <xdr:to>
      <xdr:col>21</xdr:col>
      <xdr:colOff>50800</xdr:colOff>
      <xdr:row>63</xdr:row>
      <xdr:rowOff>44450</xdr:rowOff>
    </xdr:to>
    <xdr:sp macro="" textlink="">
      <xdr:nvSpPr>
        <xdr:cNvPr id="344" name="円/楕円 343"/>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29227</xdr:rowOff>
    </xdr:from>
    <xdr:ext cx="762000" cy="259045"/>
    <xdr:sp macro="" textlink="">
      <xdr:nvSpPr>
        <xdr:cNvPr id="345" name="テキスト ボックス 344"/>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46" name="円/楕円 345"/>
        <xdr:cNvSpPr/>
      </xdr:nvSpPr>
      <xdr:spPr>
        <a:xfrm>
          <a:off x="13462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47" name="テキスト ボックス 346"/>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年度決算では、前年度</a:t>
          </a:r>
          <a:r>
            <a:rPr kumimoji="1" lang="ja-JP" altLang="en-US" sz="1100">
              <a:solidFill>
                <a:schemeClr val="dk1"/>
              </a:solidFill>
              <a:effectLst/>
              <a:latin typeface="+mn-lt"/>
              <a:ea typeface="+mn-ea"/>
              <a:cs typeface="+mn-cs"/>
            </a:rPr>
            <a:t>から０．４％改善した３．９</a:t>
          </a:r>
          <a:r>
            <a:rPr kumimoji="1" lang="ja-JP" altLang="ja-JP" sz="1100">
              <a:solidFill>
                <a:schemeClr val="dk1"/>
              </a:solidFill>
              <a:effectLst/>
              <a:latin typeface="+mn-lt"/>
              <a:ea typeface="+mn-ea"/>
              <a:cs typeface="+mn-cs"/>
            </a:rPr>
            <a:t>％であり、全国平均や類似団体平均を大幅に下回った。</a:t>
          </a:r>
          <a:endParaRPr lang="ja-JP" altLang="ja-JP" sz="1400">
            <a:effectLst/>
          </a:endParaRPr>
        </a:p>
        <a:p>
          <a:r>
            <a:rPr kumimoji="1" lang="ja-JP" altLang="ja-JP" sz="1100">
              <a:solidFill>
                <a:schemeClr val="dk1"/>
              </a:solidFill>
              <a:effectLst/>
              <a:latin typeface="+mn-lt"/>
              <a:ea typeface="+mn-ea"/>
              <a:cs typeface="+mn-cs"/>
            </a:rPr>
            <a:t>　これは、平成２１年度決算まで豊田市版プライマリーバランスの黒字化の維持（元金返済額以上の新規地方債の借入れをしない）を守り、公債費の抑制を図ってきた結果である。平成２２年度に黒字化を制限解除したが、過去の多額の地方債を償還したことと、現在は黒字化を再び維持していることから、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改善が予想される。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4" name="直線コネクタ 373"/>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7"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8" name="直線コネクタ 377"/>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122428</xdr:rowOff>
    </xdr:from>
    <xdr:to>
      <xdr:col>24</xdr:col>
      <xdr:colOff>558800</xdr:colOff>
      <xdr:row>38</xdr:row>
      <xdr:rowOff>161036</xdr:rowOff>
    </xdr:to>
    <xdr:cxnSp macro="">
      <xdr:nvCxnSpPr>
        <xdr:cNvPr id="379" name="直線コネクタ 378"/>
        <xdr:cNvCxnSpPr/>
      </xdr:nvCxnSpPr>
      <xdr:spPr>
        <a:xfrm flipV="1">
          <a:off x="16179800" y="663752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0"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1" name="フローチャート : 判断 380"/>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161036</xdr:rowOff>
    </xdr:from>
    <xdr:to>
      <xdr:col>23</xdr:col>
      <xdr:colOff>406400</xdr:colOff>
      <xdr:row>38</xdr:row>
      <xdr:rowOff>161036</xdr:rowOff>
    </xdr:to>
    <xdr:cxnSp macro="">
      <xdr:nvCxnSpPr>
        <xdr:cNvPr id="382" name="直線コネクタ 381"/>
        <xdr:cNvCxnSpPr/>
      </xdr:nvCxnSpPr>
      <xdr:spPr>
        <a:xfrm>
          <a:off x="15290800" y="6676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3" name="フローチャート : 判断 382"/>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384" name="テキスト ボックス 383"/>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141732</xdr:rowOff>
    </xdr:from>
    <xdr:to>
      <xdr:col>22</xdr:col>
      <xdr:colOff>203200</xdr:colOff>
      <xdr:row>38</xdr:row>
      <xdr:rowOff>161036</xdr:rowOff>
    </xdr:to>
    <xdr:cxnSp macro="">
      <xdr:nvCxnSpPr>
        <xdr:cNvPr id="385" name="直線コネクタ 384"/>
        <xdr:cNvCxnSpPr/>
      </xdr:nvCxnSpPr>
      <xdr:spPr>
        <a:xfrm>
          <a:off x="14401800" y="66568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6" name="フローチャート :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54864</xdr:rowOff>
    </xdr:from>
    <xdr:to>
      <xdr:col>21</xdr:col>
      <xdr:colOff>0</xdr:colOff>
      <xdr:row>38</xdr:row>
      <xdr:rowOff>141732</xdr:rowOff>
    </xdr:to>
    <xdr:cxnSp macro="">
      <xdr:nvCxnSpPr>
        <xdr:cNvPr id="388" name="直線コネクタ 387"/>
        <xdr:cNvCxnSpPr/>
      </xdr:nvCxnSpPr>
      <xdr:spPr>
        <a:xfrm>
          <a:off x="13512800" y="65699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89" name="フローチャート :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1" name="フローチャート :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2" name="テキスト ボックス 391"/>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71628</xdr:rowOff>
    </xdr:from>
    <xdr:to>
      <xdr:col>24</xdr:col>
      <xdr:colOff>609600</xdr:colOff>
      <xdr:row>39</xdr:row>
      <xdr:rowOff>1778</xdr:rowOff>
    </xdr:to>
    <xdr:sp macro="" textlink="">
      <xdr:nvSpPr>
        <xdr:cNvPr id="398" name="円/楕円 397"/>
        <xdr:cNvSpPr/>
      </xdr:nvSpPr>
      <xdr:spPr>
        <a:xfrm>
          <a:off x="16967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88155</xdr:rowOff>
    </xdr:from>
    <xdr:ext cx="762000" cy="259045"/>
    <xdr:sp macro="" textlink="">
      <xdr:nvSpPr>
        <xdr:cNvPr id="399" name="公債費負担の状況該当値テキスト"/>
        <xdr:cNvSpPr txBox="1"/>
      </xdr:nvSpPr>
      <xdr:spPr>
        <a:xfrm>
          <a:off x="17106900" y="643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110236</xdr:rowOff>
    </xdr:from>
    <xdr:to>
      <xdr:col>23</xdr:col>
      <xdr:colOff>457200</xdr:colOff>
      <xdr:row>39</xdr:row>
      <xdr:rowOff>40386</xdr:rowOff>
    </xdr:to>
    <xdr:sp macro="" textlink="">
      <xdr:nvSpPr>
        <xdr:cNvPr id="400" name="円/楕円 399"/>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50563</xdr:rowOff>
    </xdr:from>
    <xdr:ext cx="736600" cy="259045"/>
    <xdr:sp macro="" textlink="">
      <xdr:nvSpPr>
        <xdr:cNvPr id="401" name="テキスト ボックス 400"/>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110236</xdr:rowOff>
    </xdr:from>
    <xdr:to>
      <xdr:col>22</xdr:col>
      <xdr:colOff>254000</xdr:colOff>
      <xdr:row>39</xdr:row>
      <xdr:rowOff>40386</xdr:rowOff>
    </xdr:to>
    <xdr:sp macro="" textlink="">
      <xdr:nvSpPr>
        <xdr:cNvPr id="402" name="円/楕円 401"/>
        <xdr:cNvSpPr/>
      </xdr:nvSpPr>
      <xdr:spPr>
        <a:xfrm>
          <a:off x="15240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50563</xdr:rowOff>
    </xdr:from>
    <xdr:ext cx="762000" cy="259045"/>
    <xdr:sp macro="" textlink="">
      <xdr:nvSpPr>
        <xdr:cNvPr id="403" name="テキスト ボックス 402"/>
        <xdr:cNvSpPr txBox="1"/>
      </xdr:nvSpPr>
      <xdr:spPr>
        <a:xfrm>
          <a:off x="1490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90932</xdr:rowOff>
    </xdr:from>
    <xdr:to>
      <xdr:col>21</xdr:col>
      <xdr:colOff>50800</xdr:colOff>
      <xdr:row>39</xdr:row>
      <xdr:rowOff>21082</xdr:rowOff>
    </xdr:to>
    <xdr:sp macro="" textlink="">
      <xdr:nvSpPr>
        <xdr:cNvPr id="404" name="円/楕円 403"/>
        <xdr:cNvSpPr/>
      </xdr:nvSpPr>
      <xdr:spPr>
        <a:xfrm>
          <a:off x="14351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31259</xdr:rowOff>
    </xdr:from>
    <xdr:ext cx="762000" cy="259045"/>
    <xdr:sp macro="" textlink="">
      <xdr:nvSpPr>
        <xdr:cNvPr id="405" name="テキスト ボックス 404"/>
        <xdr:cNvSpPr txBox="1"/>
      </xdr:nvSpPr>
      <xdr:spPr>
        <a:xfrm>
          <a:off x="14020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4064</xdr:rowOff>
    </xdr:from>
    <xdr:to>
      <xdr:col>19</xdr:col>
      <xdr:colOff>533400</xdr:colOff>
      <xdr:row>38</xdr:row>
      <xdr:rowOff>105664</xdr:rowOff>
    </xdr:to>
    <xdr:sp macro="" textlink="">
      <xdr:nvSpPr>
        <xdr:cNvPr id="406" name="円/楕円 405"/>
        <xdr:cNvSpPr/>
      </xdr:nvSpPr>
      <xdr:spPr>
        <a:xfrm>
          <a:off x="13462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115841</xdr:rowOff>
    </xdr:from>
    <xdr:ext cx="762000" cy="259045"/>
    <xdr:sp macro="" textlink="">
      <xdr:nvSpPr>
        <xdr:cNvPr id="407" name="テキスト ボックス 406"/>
        <xdr:cNvSpPr txBox="1"/>
      </xdr:nvSpPr>
      <xdr:spPr>
        <a:xfrm>
          <a:off x="13131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充当可能財源等が将来負担額を上回るため可能比率はない。</a:t>
          </a:r>
          <a:endParaRPr lang="ja-JP" altLang="ja-JP" sz="1400">
            <a:effectLst/>
          </a:endParaRPr>
        </a:p>
        <a:p>
          <a:r>
            <a:rPr kumimoji="1" lang="ja-JP" altLang="ja-JP" sz="1100">
              <a:solidFill>
                <a:schemeClr val="dk1"/>
              </a:solidFill>
              <a:effectLst/>
              <a:latin typeface="+mn-lt"/>
              <a:ea typeface="+mn-ea"/>
              <a:cs typeface="+mn-cs"/>
            </a:rPr>
            <a:t>　しかし今後は、地方税の減収に伴う数値の悪化も懸念されるため、引き続き財務体質の強化に向けた取組を進めていく。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6" name="直線コネクタ 435"/>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7"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38" name="直線コネクタ 437"/>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1"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2" name="フローチャート : 判断 441"/>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3" name="フローチャート : 判断 442"/>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21438</xdr:rowOff>
    </xdr:from>
    <xdr:ext cx="736600" cy="259045"/>
    <xdr:sp macro="" textlink="">
      <xdr:nvSpPr>
        <xdr:cNvPr id="444" name="テキスト ボックス 443"/>
        <xdr:cNvSpPr txBox="1"/>
      </xdr:nvSpPr>
      <xdr:spPr>
        <a:xfrm>
          <a:off x="15798800" y="2421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126153</xdr:rowOff>
    </xdr:from>
    <xdr:to>
      <xdr:col>22</xdr:col>
      <xdr:colOff>254000</xdr:colOff>
      <xdr:row>16</xdr:row>
      <xdr:rowOff>56303</xdr:rowOff>
    </xdr:to>
    <xdr:sp macro="" textlink="">
      <xdr:nvSpPr>
        <xdr:cNvPr id="445" name="フローチャート : 判断 444"/>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46" name="テキスト ボックス 445"/>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14224</xdr:rowOff>
    </xdr:from>
    <xdr:to>
      <xdr:col>21</xdr:col>
      <xdr:colOff>50800</xdr:colOff>
      <xdr:row>16</xdr:row>
      <xdr:rowOff>115824</xdr:rowOff>
    </xdr:to>
    <xdr:sp macro="" textlink="">
      <xdr:nvSpPr>
        <xdr:cNvPr id="447" name="フローチャート : 判断 446"/>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48" name="テキスト ボックス 447"/>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49" name="フローチャート : 判断 448"/>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0" name="テキスト ボックス 449"/>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424,095
409,105
918.32
195,401,696
186,529,705
5,111,008
144,885,598
64,598,456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平成２１年度決算から、企業業績の悪化による地方税の大幅な減収により数値が悪化していたが、平成２６年度から大幅に改善し、平成２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度も</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から０．２ポイント改善した</a:t>
          </a:r>
          <a:r>
            <a:rPr kumimoji="1" lang="ja-JP" altLang="ja-JP" sz="1100">
              <a:solidFill>
                <a:schemeClr val="dk1"/>
              </a:solidFill>
              <a:effectLst/>
              <a:latin typeface="+mn-lt"/>
              <a:ea typeface="+mn-ea"/>
              <a:cs typeface="+mn-cs"/>
            </a:rPr>
            <a:t>。また、類似団体の平均を４．</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今後は法人住民税の一部国税化や法人実効税率の引下げによる地方税の減収により、経常一般財源の確保が難しいと予想されるため、職員の定員適正化計画に基づく適切な定員管理が必要となる。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110998</xdr:rowOff>
    </xdr:from>
    <xdr:to>
      <xdr:col>7</xdr:col>
      <xdr:colOff>15875</xdr:colOff>
      <xdr:row>35</xdr:row>
      <xdr:rowOff>129286</xdr:rowOff>
    </xdr:to>
    <xdr:cxnSp macro="">
      <xdr:nvCxnSpPr>
        <xdr:cNvPr id="64" name="直線コネクタ 63"/>
        <xdr:cNvCxnSpPr/>
      </xdr:nvCxnSpPr>
      <xdr:spPr>
        <a:xfrm flipV="1">
          <a:off x="3987800" y="61117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109999</xdr:rowOff>
    </xdr:from>
    <xdr:ext cx="762000" cy="259045"/>
    <xdr:sp macro="" textlink="">
      <xdr:nvSpPr>
        <xdr:cNvPr id="65" name="人件費平均値テキスト"/>
        <xdr:cNvSpPr txBox="1"/>
      </xdr:nvSpPr>
      <xdr:spPr>
        <a:xfrm>
          <a:off x="4914900" y="6453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129286</xdr:rowOff>
    </xdr:from>
    <xdr:to>
      <xdr:col>5</xdr:col>
      <xdr:colOff>549275</xdr:colOff>
      <xdr:row>35</xdr:row>
      <xdr:rowOff>129286</xdr:rowOff>
    </xdr:to>
    <xdr:cxnSp macro="">
      <xdr:nvCxnSpPr>
        <xdr:cNvPr id="67" name="直線コネクタ 66"/>
        <xdr:cNvCxnSpPr/>
      </xdr:nvCxnSpPr>
      <xdr:spPr>
        <a:xfrm>
          <a:off x="3098800" y="61300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129286</xdr:rowOff>
    </xdr:from>
    <xdr:to>
      <xdr:col>4</xdr:col>
      <xdr:colOff>346075</xdr:colOff>
      <xdr:row>38</xdr:row>
      <xdr:rowOff>62992</xdr:rowOff>
    </xdr:to>
    <xdr:cxnSp macro="">
      <xdr:nvCxnSpPr>
        <xdr:cNvPr id="70" name="直線コネクタ 69"/>
        <xdr:cNvCxnSpPr/>
      </xdr:nvCxnSpPr>
      <xdr:spPr>
        <a:xfrm flipV="1">
          <a:off x="2209800" y="6130036"/>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72" name="テキスト ボックス 71"/>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62992</xdr:rowOff>
    </xdr:from>
    <xdr:to>
      <xdr:col>3</xdr:col>
      <xdr:colOff>142875</xdr:colOff>
      <xdr:row>38</xdr:row>
      <xdr:rowOff>117856</xdr:rowOff>
    </xdr:to>
    <xdr:cxnSp macro="">
      <xdr:nvCxnSpPr>
        <xdr:cNvPr id="73" name="直線コネクタ 72"/>
        <xdr:cNvCxnSpPr/>
      </xdr:nvCxnSpPr>
      <xdr:spPr>
        <a:xfrm flipV="1">
          <a:off x="1320800" y="65780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83" name="円/楕円 82"/>
        <xdr:cNvSpPr/>
      </xdr:nvSpPr>
      <xdr:spPr>
        <a:xfrm>
          <a:off x="4775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76725</xdr:rowOff>
    </xdr:from>
    <xdr:ext cx="762000" cy="259045"/>
    <xdr:sp macro="" textlink="">
      <xdr:nvSpPr>
        <xdr:cNvPr id="84" name="人件費該当値テキスト"/>
        <xdr:cNvSpPr txBox="1"/>
      </xdr:nvSpPr>
      <xdr:spPr>
        <a:xfrm>
          <a:off x="4914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78486</xdr:rowOff>
    </xdr:from>
    <xdr:to>
      <xdr:col>5</xdr:col>
      <xdr:colOff>600075</xdr:colOff>
      <xdr:row>36</xdr:row>
      <xdr:rowOff>8636</xdr:rowOff>
    </xdr:to>
    <xdr:sp macro="" textlink="">
      <xdr:nvSpPr>
        <xdr:cNvPr id="85" name="円/楕円 84"/>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18813</xdr:rowOff>
    </xdr:from>
    <xdr:ext cx="736600" cy="259045"/>
    <xdr:sp macro="" textlink="">
      <xdr:nvSpPr>
        <xdr:cNvPr id="86" name="テキスト ボックス 85"/>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78486</xdr:rowOff>
    </xdr:from>
    <xdr:to>
      <xdr:col>4</xdr:col>
      <xdr:colOff>396875</xdr:colOff>
      <xdr:row>36</xdr:row>
      <xdr:rowOff>8636</xdr:rowOff>
    </xdr:to>
    <xdr:sp macro="" textlink="">
      <xdr:nvSpPr>
        <xdr:cNvPr id="87" name="円/楕円 86"/>
        <xdr:cNvSpPr/>
      </xdr:nvSpPr>
      <xdr:spPr>
        <a:xfrm>
          <a:off x="3048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18813</xdr:rowOff>
    </xdr:from>
    <xdr:ext cx="762000" cy="259045"/>
    <xdr:sp macro="" textlink="">
      <xdr:nvSpPr>
        <xdr:cNvPr id="88" name="テキスト ボックス 87"/>
        <xdr:cNvSpPr txBox="1"/>
      </xdr:nvSpPr>
      <xdr:spPr>
        <a:xfrm>
          <a:off x="2717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xdr:rowOff>
    </xdr:from>
    <xdr:to>
      <xdr:col>3</xdr:col>
      <xdr:colOff>193675</xdr:colOff>
      <xdr:row>38</xdr:row>
      <xdr:rowOff>113792</xdr:rowOff>
    </xdr:to>
    <xdr:sp macro="" textlink="">
      <xdr:nvSpPr>
        <xdr:cNvPr id="89" name="円/楕円 88"/>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90" name="テキスト ボックス 89"/>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67056</xdr:rowOff>
    </xdr:from>
    <xdr:to>
      <xdr:col>1</xdr:col>
      <xdr:colOff>676275</xdr:colOff>
      <xdr:row>38</xdr:row>
      <xdr:rowOff>168656</xdr:rowOff>
    </xdr:to>
    <xdr:sp macro="" textlink="">
      <xdr:nvSpPr>
        <xdr:cNvPr id="91" name="円/楕円 90"/>
        <xdr:cNvSpPr/>
      </xdr:nvSpPr>
      <xdr:spPr>
        <a:xfrm>
          <a:off x="1270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153433</xdr:rowOff>
    </xdr:from>
    <xdr:ext cx="762000" cy="259045"/>
    <xdr:sp macro="" textlink="">
      <xdr:nvSpPr>
        <xdr:cNvPr id="92" name="テキスト ボックス 91"/>
        <xdr:cNvSpPr txBox="1"/>
      </xdr:nvSpPr>
      <xdr:spPr>
        <a:xfrm>
          <a:off x="939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平成２１年度決算から、企業業績の悪化による地方税の大幅な減収により数値が悪化していたが、平成２６年度</a:t>
          </a:r>
          <a:r>
            <a:rPr kumimoji="1" lang="ja-JP" altLang="en-US" sz="1100">
              <a:solidFill>
                <a:schemeClr val="dk1"/>
              </a:solidFill>
              <a:effectLst/>
              <a:latin typeface="+mn-lt"/>
              <a:ea typeface="+mn-ea"/>
              <a:cs typeface="+mn-cs"/>
            </a:rPr>
            <a:t>に大幅に</a:t>
          </a:r>
          <a:r>
            <a:rPr kumimoji="1" lang="ja-JP" altLang="ja-JP" sz="1100">
              <a:solidFill>
                <a:schemeClr val="dk1"/>
              </a:solidFill>
              <a:effectLst/>
              <a:latin typeface="+mn-lt"/>
              <a:ea typeface="+mn-ea"/>
              <a:cs typeface="+mn-cs"/>
            </a:rPr>
            <a:t>向上した。しかし、平成</a:t>
          </a:r>
          <a:r>
            <a:rPr kumimoji="1" lang="ja-JP" altLang="en-US" sz="1100">
              <a:solidFill>
                <a:schemeClr val="dk1"/>
              </a:solidFill>
              <a:effectLst/>
              <a:latin typeface="+mn-lt"/>
              <a:ea typeface="+mn-ea"/>
              <a:cs typeface="+mn-cs"/>
            </a:rPr>
            <a:t>２８年度は</a:t>
          </a:r>
          <a:r>
            <a:rPr kumimoji="1" lang="ja-JP" altLang="ja-JP" sz="1100">
              <a:solidFill>
                <a:schemeClr val="dk1"/>
              </a:solidFill>
              <a:effectLst/>
              <a:latin typeface="+mn-lt"/>
              <a:ea typeface="+mn-ea"/>
              <a:cs typeface="+mn-cs"/>
            </a:rPr>
            <a:t>対前年度比０．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ポイント悪化した。類似団体より１．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ポイント上回っており、全国平均よりも高い水準である。</a:t>
          </a:r>
          <a:endParaRPr lang="ja-JP" altLang="ja-JP" sz="1400">
            <a:effectLst/>
          </a:endParaRPr>
        </a:p>
        <a:p>
          <a:r>
            <a:rPr kumimoji="1" lang="ja-JP" altLang="ja-JP" sz="1100">
              <a:solidFill>
                <a:schemeClr val="dk1"/>
              </a:solidFill>
              <a:effectLst/>
              <a:latin typeface="+mn-lt"/>
              <a:ea typeface="+mn-ea"/>
              <a:cs typeface="+mn-cs"/>
            </a:rPr>
            <a:t>　物件費が類似団体より高い水準になっているのは、類似団体と比較して公共施設が多く、施設の維持管理費が膨らむためである。今後も、効率的な施設管理と経費削減を進める必要がある。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0</xdr:rowOff>
    </xdr:from>
    <xdr:to>
      <xdr:col>24</xdr:col>
      <xdr:colOff>31750</xdr:colOff>
      <xdr:row>18</xdr:row>
      <xdr:rowOff>63500</xdr:rowOff>
    </xdr:to>
    <xdr:cxnSp macro="">
      <xdr:nvCxnSpPr>
        <xdr:cNvPr id="125" name="直線コネクタ 124"/>
        <xdr:cNvCxnSpPr/>
      </xdr:nvCxnSpPr>
      <xdr:spPr>
        <a:xfrm>
          <a:off x="15671800" y="3086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26"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158750</xdr:rowOff>
    </xdr:from>
    <xdr:to>
      <xdr:col>22</xdr:col>
      <xdr:colOff>565150</xdr:colOff>
      <xdr:row>18</xdr:row>
      <xdr:rowOff>0</xdr:rowOff>
    </xdr:to>
    <xdr:cxnSp macro="">
      <xdr:nvCxnSpPr>
        <xdr:cNvPr id="128" name="直線コネクタ 127"/>
        <xdr:cNvCxnSpPr/>
      </xdr:nvCxnSpPr>
      <xdr:spPr>
        <a:xfrm>
          <a:off x="14782800" y="307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41927</xdr:rowOff>
    </xdr:from>
    <xdr:ext cx="736600" cy="259045"/>
    <xdr:sp macro="" textlink="">
      <xdr:nvSpPr>
        <xdr:cNvPr id="130" name="テキスト ボックス 129"/>
        <xdr:cNvSpPr txBox="1"/>
      </xdr:nvSpPr>
      <xdr:spPr>
        <a:xfrm>
          <a:off x="15290800" y="26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158750</xdr:rowOff>
    </xdr:from>
    <xdr:to>
      <xdr:col>21</xdr:col>
      <xdr:colOff>361950</xdr:colOff>
      <xdr:row>20</xdr:row>
      <xdr:rowOff>152400</xdr:rowOff>
    </xdr:to>
    <xdr:cxnSp macro="">
      <xdr:nvCxnSpPr>
        <xdr:cNvPr id="131" name="直線コネクタ 130"/>
        <xdr:cNvCxnSpPr/>
      </xdr:nvCxnSpPr>
      <xdr:spPr>
        <a:xfrm flipV="1">
          <a:off x="13893800" y="30734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50800</xdr:rowOff>
    </xdr:from>
    <xdr:to>
      <xdr:col>20</xdr:col>
      <xdr:colOff>158750</xdr:colOff>
      <xdr:row>20</xdr:row>
      <xdr:rowOff>152400</xdr:rowOff>
    </xdr:to>
    <xdr:cxnSp macro="">
      <xdr:nvCxnSpPr>
        <xdr:cNvPr id="134" name="直線コネクタ 133"/>
        <xdr:cNvCxnSpPr/>
      </xdr:nvCxnSpPr>
      <xdr:spPr>
        <a:xfrm>
          <a:off x="13004800" y="3479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149877</xdr:rowOff>
    </xdr:from>
    <xdr:ext cx="762000" cy="259045"/>
    <xdr:sp macro="" textlink="">
      <xdr:nvSpPr>
        <xdr:cNvPr id="136" name="テキスト ボックス 135"/>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99077</xdr:rowOff>
    </xdr:from>
    <xdr:ext cx="762000" cy="259045"/>
    <xdr:sp macro="" textlink="">
      <xdr:nvSpPr>
        <xdr:cNvPr id="138" name="テキスト ボックス 137"/>
        <xdr:cNvSpPr txBox="1"/>
      </xdr:nvSpPr>
      <xdr:spPr>
        <a:xfrm>
          <a:off x="12623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12700</xdr:rowOff>
    </xdr:from>
    <xdr:to>
      <xdr:col>24</xdr:col>
      <xdr:colOff>82550</xdr:colOff>
      <xdr:row>18</xdr:row>
      <xdr:rowOff>114300</xdr:rowOff>
    </xdr:to>
    <xdr:sp macro="" textlink="">
      <xdr:nvSpPr>
        <xdr:cNvPr id="144" name="円/楕円 143"/>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156227</xdr:rowOff>
    </xdr:from>
    <xdr:ext cx="762000" cy="259045"/>
    <xdr:sp macro="" textlink="">
      <xdr:nvSpPr>
        <xdr:cNvPr id="145" name="物件費該当値テキスト"/>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120650</xdr:rowOff>
    </xdr:from>
    <xdr:to>
      <xdr:col>22</xdr:col>
      <xdr:colOff>615950</xdr:colOff>
      <xdr:row>18</xdr:row>
      <xdr:rowOff>50800</xdr:rowOff>
    </xdr:to>
    <xdr:sp macro="" textlink="">
      <xdr:nvSpPr>
        <xdr:cNvPr id="146" name="円/楕円 145"/>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35577</xdr:rowOff>
    </xdr:from>
    <xdr:ext cx="736600" cy="259045"/>
    <xdr:sp macro="" textlink="">
      <xdr:nvSpPr>
        <xdr:cNvPr id="147" name="テキスト ボックス 146"/>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107950</xdr:rowOff>
    </xdr:from>
    <xdr:to>
      <xdr:col>21</xdr:col>
      <xdr:colOff>412750</xdr:colOff>
      <xdr:row>18</xdr:row>
      <xdr:rowOff>38100</xdr:rowOff>
    </xdr:to>
    <xdr:sp macro="" textlink="">
      <xdr:nvSpPr>
        <xdr:cNvPr id="148" name="円/楕円 147"/>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22877</xdr:rowOff>
    </xdr:from>
    <xdr:ext cx="762000" cy="259045"/>
    <xdr:sp macro="" textlink="">
      <xdr:nvSpPr>
        <xdr:cNvPr id="149" name="テキスト ボックス 148"/>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101600</xdr:rowOff>
    </xdr:from>
    <xdr:to>
      <xdr:col>20</xdr:col>
      <xdr:colOff>209550</xdr:colOff>
      <xdr:row>21</xdr:row>
      <xdr:rowOff>31750</xdr:rowOff>
    </xdr:to>
    <xdr:sp macro="" textlink="">
      <xdr:nvSpPr>
        <xdr:cNvPr id="150" name="円/楕円 149"/>
        <xdr:cNvSpPr/>
      </xdr:nvSpPr>
      <xdr:spPr>
        <a:xfrm>
          <a:off x="13843000" y="35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21</xdr:row>
      <xdr:rowOff>16527</xdr:rowOff>
    </xdr:from>
    <xdr:ext cx="762000" cy="259045"/>
    <xdr:sp macro="" textlink="">
      <xdr:nvSpPr>
        <xdr:cNvPr id="151" name="テキスト ボックス 150"/>
        <xdr:cNvSpPr txBox="1"/>
      </xdr:nvSpPr>
      <xdr:spPr>
        <a:xfrm>
          <a:off x="135128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0</xdr:rowOff>
    </xdr:from>
    <xdr:to>
      <xdr:col>19</xdr:col>
      <xdr:colOff>6350</xdr:colOff>
      <xdr:row>20</xdr:row>
      <xdr:rowOff>101600</xdr:rowOff>
    </xdr:to>
    <xdr:sp macro="" textlink="">
      <xdr:nvSpPr>
        <xdr:cNvPr id="152" name="円/楕円 151"/>
        <xdr:cNvSpPr/>
      </xdr:nvSpPr>
      <xdr:spPr>
        <a:xfrm>
          <a:off x="12954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86377</xdr:rowOff>
    </xdr:from>
    <xdr:ext cx="762000" cy="259045"/>
    <xdr:sp macro="" textlink="">
      <xdr:nvSpPr>
        <xdr:cNvPr id="153" name="テキスト ボックス 152"/>
        <xdr:cNvSpPr txBox="1"/>
      </xdr:nvSpPr>
      <xdr:spPr>
        <a:xfrm>
          <a:off x="12623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年度決算においては、前年度</a:t>
          </a:r>
          <a:r>
            <a:rPr kumimoji="1" lang="ja-JP" altLang="en-US" sz="1100">
              <a:solidFill>
                <a:schemeClr val="dk1"/>
              </a:solidFill>
              <a:effectLst/>
              <a:latin typeface="+mn-lt"/>
              <a:ea typeface="+mn-ea"/>
              <a:cs typeface="+mn-cs"/>
            </a:rPr>
            <a:t>と同数値であり、</a:t>
          </a:r>
          <a:r>
            <a:rPr kumimoji="1" lang="ja-JP" altLang="ja-JP" sz="1100">
              <a:solidFill>
                <a:schemeClr val="dk1"/>
              </a:solidFill>
              <a:effectLst/>
              <a:latin typeface="+mn-lt"/>
              <a:ea typeface="+mn-ea"/>
              <a:cs typeface="+mn-cs"/>
            </a:rPr>
            <a:t>類似団体の平均を６．</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ポイントと大幅に下回っている。</a:t>
          </a:r>
          <a:endParaRPr lang="ja-JP" altLang="ja-JP" sz="1400">
            <a:effectLst/>
          </a:endParaRPr>
        </a:p>
        <a:p>
          <a:r>
            <a:rPr kumimoji="1" lang="ja-JP" altLang="ja-JP" sz="1100">
              <a:solidFill>
                <a:schemeClr val="dk1"/>
              </a:solidFill>
              <a:effectLst/>
              <a:latin typeface="+mn-lt"/>
              <a:ea typeface="+mn-ea"/>
              <a:cs typeface="+mn-cs"/>
            </a:rPr>
            <a:t>　今後は法人住民税の一部国税化や法人実効税率の引下げによる地方税の減収が予想されるため、経常一般財源を確保するのに厳しい状況が続くと予想されることと、高齢者の割合が増加することにより、扶助費が膨らむ傾向にあると予想さ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167822</xdr:rowOff>
    </xdr:from>
    <xdr:to>
      <xdr:col>7</xdr:col>
      <xdr:colOff>15875</xdr:colOff>
      <xdr:row>61</xdr:row>
      <xdr:rowOff>135165</xdr:rowOff>
    </xdr:to>
    <xdr:cxnSp macro="">
      <xdr:nvCxnSpPr>
        <xdr:cNvPr id="183" name="直線コネクタ 182"/>
        <xdr:cNvCxnSpPr/>
      </xdr:nvCxnSpPr>
      <xdr:spPr>
        <a:xfrm flipV="1">
          <a:off x="4826000" y="9254672"/>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82749</xdr:rowOff>
    </xdr:from>
    <xdr:ext cx="762000" cy="259045"/>
    <xdr:sp macro="" textlink="">
      <xdr:nvSpPr>
        <xdr:cNvPr id="186" name="扶助費最大値テキスト"/>
        <xdr:cNvSpPr txBox="1"/>
      </xdr:nvSpPr>
      <xdr:spPr>
        <a:xfrm>
          <a:off x="4914900" y="899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53</xdr:row>
      <xdr:rowOff>167822</xdr:rowOff>
    </xdr:from>
    <xdr:to>
      <xdr:col>7</xdr:col>
      <xdr:colOff>104775</xdr:colOff>
      <xdr:row>53</xdr:row>
      <xdr:rowOff>167822</xdr:rowOff>
    </xdr:to>
    <xdr:cxnSp macro="">
      <xdr:nvCxnSpPr>
        <xdr:cNvPr id="187" name="直線コネクタ 186"/>
        <xdr:cNvCxnSpPr/>
      </xdr:nvCxnSpPr>
      <xdr:spPr>
        <a:xfrm>
          <a:off x="4737100" y="92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53</xdr:row>
      <xdr:rowOff>167822</xdr:rowOff>
    </xdr:to>
    <xdr:cxnSp macro="">
      <xdr:nvCxnSpPr>
        <xdr:cNvPr id="188" name="直線コネクタ 187"/>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132642</xdr:rowOff>
    </xdr:from>
    <xdr:ext cx="762000" cy="259045"/>
    <xdr:sp macro="" textlink="">
      <xdr:nvSpPr>
        <xdr:cNvPr id="189"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160565</xdr:rowOff>
    </xdr:from>
    <xdr:to>
      <xdr:col>7</xdr:col>
      <xdr:colOff>66675</xdr:colOff>
      <xdr:row>58</xdr:row>
      <xdr:rowOff>90715</xdr:rowOff>
    </xdr:to>
    <xdr:sp macro="" textlink="">
      <xdr:nvSpPr>
        <xdr:cNvPr id="190" name="フローチャート : 判断 189"/>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124278</xdr:rowOff>
    </xdr:from>
    <xdr:to>
      <xdr:col>5</xdr:col>
      <xdr:colOff>549275</xdr:colOff>
      <xdr:row>53</xdr:row>
      <xdr:rowOff>167822</xdr:rowOff>
    </xdr:to>
    <xdr:cxnSp macro="">
      <xdr:nvCxnSpPr>
        <xdr:cNvPr id="191" name="直線コネクタ 190"/>
        <xdr:cNvCxnSpPr/>
      </xdr:nvCxnSpPr>
      <xdr:spPr>
        <a:xfrm>
          <a:off x="3098800" y="9211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95250</xdr:rowOff>
    </xdr:from>
    <xdr:to>
      <xdr:col>5</xdr:col>
      <xdr:colOff>600075</xdr:colOff>
      <xdr:row>58</xdr:row>
      <xdr:rowOff>25400</xdr:rowOff>
    </xdr:to>
    <xdr:sp macro="" textlink="">
      <xdr:nvSpPr>
        <xdr:cNvPr id="192" name="フローチャート : 判断 191"/>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10177</xdr:rowOff>
    </xdr:from>
    <xdr:ext cx="736600" cy="259045"/>
    <xdr:sp macro="" textlink="">
      <xdr:nvSpPr>
        <xdr:cNvPr id="193" name="テキスト ボックス 192"/>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124278</xdr:rowOff>
    </xdr:from>
    <xdr:to>
      <xdr:col>4</xdr:col>
      <xdr:colOff>346075</xdr:colOff>
      <xdr:row>54</xdr:row>
      <xdr:rowOff>94343</xdr:rowOff>
    </xdr:to>
    <xdr:cxnSp macro="">
      <xdr:nvCxnSpPr>
        <xdr:cNvPr id="194" name="直線コネクタ 193"/>
        <xdr:cNvCxnSpPr/>
      </xdr:nvCxnSpPr>
      <xdr:spPr>
        <a:xfrm flipV="1">
          <a:off x="2209800" y="9211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106135</xdr:rowOff>
    </xdr:from>
    <xdr:to>
      <xdr:col>4</xdr:col>
      <xdr:colOff>396875</xdr:colOff>
      <xdr:row>58</xdr:row>
      <xdr:rowOff>36285</xdr:rowOff>
    </xdr:to>
    <xdr:sp macro="" textlink="">
      <xdr:nvSpPr>
        <xdr:cNvPr id="195" name="フローチャート : 判断 194"/>
        <xdr:cNvSpPr/>
      </xdr:nvSpPr>
      <xdr:spPr>
        <a:xfrm>
          <a:off x="3048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21062</xdr:rowOff>
    </xdr:from>
    <xdr:ext cx="762000" cy="259045"/>
    <xdr:sp macro="" textlink="">
      <xdr:nvSpPr>
        <xdr:cNvPr id="196" name="テキスト ボックス 195"/>
        <xdr:cNvSpPr txBox="1"/>
      </xdr:nvSpPr>
      <xdr:spPr>
        <a:xfrm>
          <a:off x="2717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94343</xdr:rowOff>
    </xdr:to>
    <xdr:cxnSp macro="">
      <xdr:nvCxnSpPr>
        <xdr:cNvPr id="197" name="直線コネクタ 196"/>
        <xdr:cNvCxnSpPr/>
      </xdr:nvCxnSpPr>
      <xdr:spPr>
        <a:xfrm>
          <a:off x="1320800" y="9341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73478</xdr:rowOff>
    </xdr:from>
    <xdr:to>
      <xdr:col>3</xdr:col>
      <xdr:colOff>193675</xdr:colOff>
      <xdr:row>58</xdr:row>
      <xdr:rowOff>3628</xdr:rowOff>
    </xdr:to>
    <xdr:sp macro="" textlink="">
      <xdr:nvSpPr>
        <xdr:cNvPr id="198" name="フローチャート : 判断 197"/>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159855</xdr:rowOff>
    </xdr:from>
    <xdr:ext cx="762000" cy="259045"/>
    <xdr:sp macro="" textlink="">
      <xdr:nvSpPr>
        <xdr:cNvPr id="199" name="テキスト ボックス 198"/>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62593</xdr:rowOff>
    </xdr:from>
    <xdr:to>
      <xdr:col>1</xdr:col>
      <xdr:colOff>676275</xdr:colOff>
      <xdr:row>57</xdr:row>
      <xdr:rowOff>164193</xdr:rowOff>
    </xdr:to>
    <xdr:sp macro="" textlink="">
      <xdr:nvSpPr>
        <xdr:cNvPr id="200" name="フローチャート : 判断 199"/>
        <xdr:cNvSpPr/>
      </xdr:nvSpPr>
      <xdr:spPr>
        <a:xfrm>
          <a:off x="1270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148970</xdr:rowOff>
    </xdr:from>
    <xdr:ext cx="762000" cy="259045"/>
    <xdr:sp macro="" textlink="">
      <xdr:nvSpPr>
        <xdr:cNvPr id="201" name="テキスト ボックス 200"/>
        <xdr:cNvSpPr txBox="1"/>
      </xdr:nvSpPr>
      <xdr:spPr>
        <a:xfrm>
          <a:off x="939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7" name="円/楕円 206"/>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25599</xdr:rowOff>
    </xdr:from>
    <xdr:ext cx="762000" cy="259045"/>
    <xdr:sp macro="" textlink="">
      <xdr:nvSpPr>
        <xdr:cNvPr id="208" name="扶助費該当値テキスト"/>
        <xdr:cNvSpPr txBox="1"/>
      </xdr:nvSpPr>
      <xdr:spPr>
        <a:xfrm>
          <a:off x="4914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9" name="円/楕円 208"/>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0" name="テキスト ボックス 209"/>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73478</xdr:rowOff>
    </xdr:from>
    <xdr:to>
      <xdr:col>4</xdr:col>
      <xdr:colOff>396875</xdr:colOff>
      <xdr:row>54</xdr:row>
      <xdr:rowOff>3628</xdr:rowOff>
    </xdr:to>
    <xdr:sp macro="" textlink="">
      <xdr:nvSpPr>
        <xdr:cNvPr id="211" name="円/楕円 210"/>
        <xdr:cNvSpPr/>
      </xdr:nvSpPr>
      <xdr:spPr>
        <a:xfrm>
          <a:off x="3048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13805</xdr:rowOff>
    </xdr:from>
    <xdr:ext cx="762000" cy="259045"/>
    <xdr:sp macro="" textlink="">
      <xdr:nvSpPr>
        <xdr:cNvPr id="212" name="テキスト ボックス 211"/>
        <xdr:cNvSpPr txBox="1"/>
      </xdr:nvSpPr>
      <xdr:spPr>
        <a:xfrm>
          <a:off x="2717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3" name="円/楕円 212"/>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4" name="テキスト ボックス 213"/>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5" name="円/楕円 214"/>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16" name="テキスト ボックス 215"/>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その他の内訳は、維持補修費、投資及び出資金・貸付金と繰出金である。平成２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年度決算においては、対前年度比０．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ポイント悪化したが、</a:t>
          </a:r>
          <a:r>
            <a:rPr kumimoji="1" lang="ja-JP" altLang="en-US" sz="1100">
              <a:solidFill>
                <a:schemeClr val="dk1"/>
              </a:solidFill>
              <a:effectLst/>
              <a:latin typeface="+mn-lt"/>
              <a:ea typeface="+mn-ea"/>
              <a:cs typeface="+mn-cs"/>
            </a:rPr>
            <a:t>長期的には</a:t>
          </a:r>
          <a:r>
            <a:rPr kumimoji="1" lang="ja-JP" altLang="ja-JP" sz="1100">
              <a:solidFill>
                <a:schemeClr val="dk1"/>
              </a:solidFill>
              <a:effectLst/>
              <a:latin typeface="+mn-lt"/>
              <a:ea typeface="+mn-ea"/>
              <a:cs typeface="+mn-cs"/>
            </a:rPr>
            <a:t>平成２２年度決算からゆるやかに改善している。</a:t>
          </a:r>
          <a:endParaRPr lang="ja-JP" altLang="ja-JP" sz="1400">
            <a:effectLst/>
          </a:endParaRPr>
        </a:p>
        <a:p>
          <a:r>
            <a:rPr kumimoji="1" lang="ja-JP" altLang="ja-JP" sz="1100">
              <a:solidFill>
                <a:schemeClr val="dk1"/>
              </a:solidFill>
              <a:effectLst/>
              <a:latin typeface="+mn-lt"/>
              <a:ea typeface="+mn-ea"/>
              <a:cs typeface="+mn-cs"/>
            </a:rPr>
            <a:t>　しかしながら、今後は施設の老朽化に伴い維持補修費が膨らむことが予想される。社会資本の適切な維持管理に努め、計画的な施設改修が行えるよう、基金等の活用も検討する必要がある。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4" name="直線コネクタ 243"/>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5"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6" name="直線コネクタ 245"/>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7"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8" name="直線コネクタ 247"/>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16510</xdr:rowOff>
    </xdr:from>
    <xdr:to>
      <xdr:col>24</xdr:col>
      <xdr:colOff>31750</xdr:colOff>
      <xdr:row>53</xdr:row>
      <xdr:rowOff>24130</xdr:rowOff>
    </xdr:to>
    <xdr:cxnSp macro="">
      <xdr:nvCxnSpPr>
        <xdr:cNvPr id="249" name="直線コネクタ 248"/>
        <xdr:cNvCxnSpPr/>
      </xdr:nvCxnSpPr>
      <xdr:spPr>
        <a:xfrm>
          <a:off x="15671800" y="9103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50"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51" name="フローチャート : 判断 250"/>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52</xdr:row>
      <xdr:rowOff>165100</xdr:rowOff>
    </xdr:from>
    <xdr:to>
      <xdr:col>22</xdr:col>
      <xdr:colOff>565150</xdr:colOff>
      <xdr:row>53</xdr:row>
      <xdr:rowOff>16510</xdr:rowOff>
    </xdr:to>
    <xdr:cxnSp macro="">
      <xdr:nvCxnSpPr>
        <xdr:cNvPr id="252" name="直線コネクタ 251"/>
        <xdr:cNvCxnSpPr/>
      </xdr:nvCxnSpPr>
      <xdr:spPr>
        <a:xfrm>
          <a:off x="14782800" y="9080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3" name="フローチャート : 判断 252"/>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4" name="テキスト ボックス 253"/>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165100</xdr:rowOff>
    </xdr:from>
    <xdr:to>
      <xdr:col>21</xdr:col>
      <xdr:colOff>361950</xdr:colOff>
      <xdr:row>53</xdr:row>
      <xdr:rowOff>62230</xdr:rowOff>
    </xdr:to>
    <xdr:cxnSp macro="">
      <xdr:nvCxnSpPr>
        <xdr:cNvPr id="255" name="直線コネクタ 254"/>
        <xdr:cNvCxnSpPr/>
      </xdr:nvCxnSpPr>
      <xdr:spPr>
        <a:xfrm flipV="1">
          <a:off x="13893800" y="9080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6" name="フローチャート : 判断 255"/>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7" name="テキスト ボックス 256"/>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62230</xdr:rowOff>
    </xdr:from>
    <xdr:to>
      <xdr:col>20</xdr:col>
      <xdr:colOff>158750</xdr:colOff>
      <xdr:row>53</xdr:row>
      <xdr:rowOff>85090</xdr:rowOff>
    </xdr:to>
    <xdr:cxnSp macro="">
      <xdr:nvCxnSpPr>
        <xdr:cNvPr id="258" name="直線コネクタ 257"/>
        <xdr:cNvCxnSpPr/>
      </xdr:nvCxnSpPr>
      <xdr:spPr>
        <a:xfrm flipV="1">
          <a:off x="13004800" y="9149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9" name="フローチャート : 判断 258"/>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60" name="テキスト ボックス 259"/>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1" name="フローチャート : 判断 260"/>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2" name="テキスト ボックス 261"/>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52</xdr:row>
      <xdr:rowOff>144780</xdr:rowOff>
    </xdr:from>
    <xdr:to>
      <xdr:col>24</xdr:col>
      <xdr:colOff>82550</xdr:colOff>
      <xdr:row>53</xdr:row>
      <xdr:rowOff>74930</xdr:rowOff>
    </xdr:to>
    <xdr:sp macro="" textlink="">
      <xdr:nvSpPr>
        <xdr:cNvPr id="268" name="円/楕円 267"/>
        <xdr:cNvSpPr/>
      </xdr:nvSpPr>
      <xdr:spPr>
        <a:xfrm>
          <a:off x="164592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53357</xdr:rowOff>
    </xdr:from>
    <xdr:ext cx="762000" cy="259045"/>
    <xdr:sp macro="" textlink="">
      <xdr:nvSpPr>
        <xdr:cNvPr id="269" name="その他該当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137160</xdr:rowOff>
    </xdr:from>
    <xdr:to>
      <xdr:col>22</xdr:col>
      <xdr:colOff>615950</xdr:colOff>
      <xdr:row>53</xdr:row>
      <xdr:rowOff>67310</xdr:rowOff>
    </xdr:to>
    <xdr:sp macro="" textlink="">
      <xdr:nvSpPr>
        <xdr:cNvPr id="270" name="円/楕円 269"/>
        <xdr:cNvSpPr/>
      </xdr:nvSpPr>
      <xdr:spPr>
        <a:xfrm>
          <a:off x="15621000" y="905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77487</xdr:rowOff>
    </xdr:from>
    <xdr:ext cx="736600" cy="259045"/>
    <xdr:sp macro="" textlink="">
      <xdr:nvSpPr>
        <xdr:cNvPr id="271" name="テキスト ボックス 270"/>
        <xdr:cNvSpPr txBox="1"/>
      </xdr:nvSpPr>
      <xdr:spPr>
        <a:xfrm>
          <a:off x="15290800" y="882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114300</xdr:rowOff>
    </xdr:from>
    <xdr:to>
      <xdr:col>21</xdr:col>
      <xdr:colOff>412750</xdr:colOff>
      <xdr:row>53</xdr:row>
      <xdr:rowOff>44450</xdr:rowOff>
    </xdr:to>
    <xdr:sp macro="" textlink="">
      <xdr:nvSpPr>
        <xdr:cNvPr id="272" name="円/楕円 271"/>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54627</xdr:rowOff>
    </xdr:from>
    <xdr:ext cx="762000" cy="259045"/>
    <xdr:sp macro="" textlink="">
      <xdr:nvSpPr>
        <xdr:cNvPr id="273" name="テキスト ボックス 272"/>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11430</xdr:rowOff>
    </xdr:from>
    <xdr:to>
      <xdr:col>20</xdr:col>
      <xdr:colOff>209550</xdr:colOff>
      <xdr:row>53</xdr:row>
      <xdr:rowOff>113030</xdr:rowOff>
    </xdr:to>
    <xdr:sp macro="" textlink="">
      <xdr:nvSpPr>
        <xdr:cNvPr id="274" name="円/楕円 273"/>
        <xdr:cNvSpPr/>
      </xdr:nvSpPr>
      <xdr:spPr>
        <a:xfrm>
          <a:off x="13843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123207</xdr:rowOff>
    </xdr:from>
    <xdr:ext cx="762000" cy="259045"/>
    <xdr:sp macro="" textlink="">
      <xdr:nvSpPr>
        <xdr:cNvPr id="275" name="テキスト ボックス 274"/>
        <xdr:cNvSpPr txBox="1"/>
      </xdr:nvSpPr>
      <xdr:spPr>
        <a:xfrm>
          <a:off x="13512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34290</xdr:rowOff>
    </xdr:from>
    <xdr:to>
      <xdr:col>19</xdr:col>
      <xdr:colOff>6350</xdr:colOff>
      <xdr:row>53</xdr:row>
      <xdr:rowOff>135890</xdr:rowOff>
    </xdr:to>
    <xdr:sp macro="" textlink="">
      <xdr:nvSpPr>
        <xdr:cNvPr id="276" name="円/楕円 275"/>
        <xdr:cNvSpPr/>
      </xdr:nvSpPr>
      <xdr:spPr>
        <a:xfrm>
          <a:off x="12954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146067</xdr:rowOff>
    </xdr:from>
    <xdr:ext cx="762000" cy="259045"/>
    <xdr:sp macro="" textlink="">
      <xdr:nvSpPr>
        <xdr:cNvPr id="277" name="テキスト ボックス 276"/>
        <xdr:cNvSpPr txBox="1"/>
      </xdr:nvSpPr>
      <xdr:spPr>
        <a:xfrm>
          <a:off x="12623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平成２１年度決算から、企業業績の悪化による地方税の大幅な減収により数値が悪化していたが、平成２６年度からは向上し、平成２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も改善傾向にあり、</a:t>
          </a:r>
          <a:r>
            <a:rPr kumimoji="1" lang="ja-JP" altLang="ja-JP" sz="1100">
              <a:solidFill>
                <a:schemeClr val="dk1"/>
              </a:solidFill>
              <a:effectLst/>
              <a:latin typeface="+mn-lt"/>
              <a:ea typeface="+mn-ea"/>
              <a:cs typeface="+mn-cs"/>
            </a:rPr>
            <a:t>対前年度比０．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ポイント改善</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今後も、補助金の見直しや適正化を図り、公平な補助制度を保つ必要がある。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7" name="直線コネクタ 306"/>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8"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9" name="直線コネクタ 308"/>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10"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11" name="直線コネクタ 310"/>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140607</xdr:rowOff>
    </xdr:from>
    <xdr:to>
      <xdr:col>24</xdr:col>
      <xdr:colOff>31750</xdr:colOff>
      <xdr:row>35</xdr:row>
      <xdr:rowOff>162378</xdr:rowOff>
    </xdr:to>
    <xdr:cxnSp macro="">
      <xdr:nvCxnSpPr>
        <xdr:cNvPr id="312" name="直線コネクタ 311"/>
        <xdr:cNvCxnSpPr/>
      </xdr:nvCxnSpPr>
      <xdr:spPr>
        <a:xfrm flipV="1">
          <a:off x="15671800" y="6141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3"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4" name="フローチャート : 判断 313"/>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162378</xdr:rowOff>
    </xdr:from>
    <xdr:to>
      <xdr:col>22</xdr:col>
      <xdr:colOff>565150</xdr:colOff>
      <xdr:row>36</xdr:row>
      <xdr:rowOff>78014</xdr:rowOff>
    </xdr:to>
    <xdr:cxnSp macro="">
      <xdr:nvCxnSpPr>
        <xdr:cNvPr id="315" name="直線コネクタ 314"/>
        <xdr:cNvCxnSpPr/>
      </xdr:nvCxnSpPr>
      <xdr:spPr>
        <a:xfrm flipV="1">
          <a:off x="14782800" y="61631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6" name="フローチャート : 判断 315"/>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51905</xdr:rowOff>
    </xdr:from>
    <xdr:ext cx="736600" cy="259045"/>
    <xdr:sp macro="" textlink="">
      <xdr:nvSpPr>
        <xdr:cNvPr id="317" name="テキスト ボックス 316"/>
        <xdr:cNvSpPr txBox="1"/>
      </xdr:nvSpPr>
      <xdr:spPr>
        <a:xfrm>
          <a:off x="15290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78014</xdr:rowOff>
    </xdr:from>
    <xdr:to>
      <xdr:col>21</xdr:col>
      <xdr:colOff>361950</xdr:colOff>
      <xdr:row>38</xdr:row>
      <xdr:rowOff>105228</xdr:rowOff>
    </xdr:to>
    <xdr:cxnSp macro="">
      <xdr:nvCxnSpPr>
        <xdr:cNvPr id="318" name="直線コネクタ 317"/>
        <xdr:cNvCxnSpPr/>
      </xdr:nvCxnSpPr>
      <xdr:spPr>
        <a:xfrm flipV="1">
          <a:off x="13893800" y="6250214"/>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9" name="フローチャート : 判断 318"/>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20" name="テキスト ボックス 319"/>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105228</xdr:rowOff>
    </xdr:from>
    <xdr:to>
      <xdr:col>20</xdr:col>
      <xdr:colOff>158750</xdr:colOff>
      <xdr:row>38</xdr:row>
      <xdr:rowOff>127000</xdr:rowOff>
    </xdr:to>
    <xdr:cxnSp macro="">
      <xdr:nvCxnSpPr>
        <xdr:cNvPr id="321" name="直線コネクタ 320"/>
        <xdr:cNvCxnSpPr/>
      </xdr:nvCxnSpPr>
      <xdr:spPr>
        <a:xfrm flipV="1">
          <a:off x="13004800" y="6620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2" name="フローチャート : 判断 321"/>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3" name="テキスト ボックス 322"/>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4" name="フローチャート : 判断 323"/>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25" name="テキスト ボックス 324"/>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31" name="円/楕円 330"/>
        <xdr:cNvSpPr/>
      </xdr:nvSpPr>
      <xdr:spPr>
        <a:xfrm>
          <a:off x="164592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106334</xdr:rowOff>
    </xdr:from>
    <xdr:ext cx="762000" cy="259045"/>
    <xdr:sp macro="" textlink="">
      <xdr:nvSpPr>
        <xdr:cNvPr id="332" name="補助費等該当値テキスト"/>
        <xdr:cNvSpPr txBox="1"/>
      </xdr:nvSpPr>
      <xdr:spPr>
        <a:xfrm>
          <a:off x="16598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111578</xdr:rowOff>
    </xdr:from>
    <xdr:to>
      <xdr:col>22</xdr:col>
      <xdr:colOff>615950</xdr:colOff>
      <xdr:row>36</xdr:row>
      <xdr:rowOff>41728</xdr:rowOff>
    </xdr:to>
    <xdr:sp macro="" textlink="">
      <xdr:nvSpPr>
        <xdr:cNvPr id="333" name="円/楕円 332"/>
        <xdr:cNvSpPr/>
      </xdr:nvSpPr>
      <xdr:spPr>
        <a:xfrm>
          <a:off x="15621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34" name="テキスト ボックス 333"/>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27214</xdr:rowOff>
    </xdr:from>
    <xdr:to>
      <xdr:col>21</xdr:col>
      <xdr:colOff>412750</xdr:colOff>
      <xdr:row>36</xdr:row>
      <xdr:rowOff>128814</xdr:rowOff>
    </xdr:to>
    <xdr:sp macro="" textlink="">
      <xdr:nvSpPr>
        <xdr:cNvPr id="335" name="円/楕円 334"/>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113591</xdr:rowOff>
    </xdr:from>
    <xdr:ext cx="762000" cy="259045"/>
    <xdr:sp macro="" textlink="">
      <xdr:nvSpPr>
        <xdr:cNvPr id="336" name="テキスト ボックス 335"/>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54428</xdr:rowOff>
    </xdr:from>
    <xdr:to>
      <xdr:col>20</xdr:col>
      <xdr:colOff>209550</xdr:colOff>
      <xdr:row>38</xdr:row>
      <xdr:rowOff>156028</xdr:rowOff>
    </xdr:to>
    <xdr:sp macro="" textlink="">
      <xdr:nvSpPr>
        <xdr:cNvPr id="337" name="円/楕円 336"/>
        <xdr:cNvSpPr/>
      </xdr:nvSpPr>
      <xdr:spPr>
        <a:xfrm>
          <a:off x="13843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140805</xdr:rowOff>
    </xdr:from>
    <xdr:ext cx="762000" cy="259045"/>
    <xdr:sp macro="" textlink="">
      <xdr:nvSpPr>
        <xdr:cNvPr id="338" name="テキスト ボックス 337"/>
        <xdr:cNvSpPr txBox="1"/>
      </xdr:nvSpPr>
      <xdr:spPr>
        <a:xfrm>
          <a:off x="13512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39" name="円/楕円 338"/>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40" name="テキスト ボックス 339"/>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年度決算においては、対前年度０．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ポイント改善している。類似団体の平均を７．</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ポイントと大幅に下回っており、安定した数値であると判断できる。</a:t>
          </a:r>
          <a:endParaRPr lang="ja-JP" altLang="ja-JP" sz="1400">
            <a:effectLst/>
          </a:endParaRPr>
        </a:p>
        <a:p>
          <a:r>
            <a:rPr kumimoji="1" lang="ja-JP" altLang="ja-JP" sz="1100">
              <a:solidFill>
                <a:schemeClr val="dk1"/>
              </a:solidFill>
              <a:effectLst/>
              <a:latin typeface="+mn-lt"/>
              <a:ea typeface="+mn-ea"/>
              <a:cs typeface="+mn-cs"/>
            </a:rPr>
            <a:t>　これは、平成２１年度決算まで豊田市版プライマリーバランスの黒字化の維持を守り、公債費の抑制を図ってきた結果である。平成２２年度に黒字化を制限解除したが、過去の多額の地方債を償還したことと、現在は黒字化を再び維持していることから、今後は改善が予想さ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8" name="直線コネクタ 367"/>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9"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70" name="直線コネクタ 369"/>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71"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2" name="直線コネクタ 371"/>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165100</xdr:rowOff>
    </xdr:from>
    <xdr:to>
      <xdr:col>7</xdr:col>
      <xdr:colOff>15875</xdr:colOff>
      <xdr:row>75</xdr:row>
      <xdr:rowOff>8890</xdr:rowOff>
    </xdr:to>
    <xdr:cxnSp macro="">
      <xdr:nvCxnSpPr>
        <xdr:cNvPr id="373" name="直線コネクタ 372"/>
        <xdr:cNvCxnSpPr/>
      </xdr:nvCxnSpPr>
      <xdr:spPr>
        <a:xfrm flipV="1">
          <a:off x="3987800" y="12852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74"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5" name="フローチャート : 判断 374"/>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xdr:rowOff>
    </xdr:from>
    <xdr:to>
      <xdr:col>5</xdr:col>
      <xdr:colOff>549275</xdr:colOff>
      <xdr:row>75</xdr:row>
      <xdr:rowOff>54610</xdr:rowOff>
    </xdr:to>
    <xdr:cxnSp macro="">
      <xdr:nvCxnSpPr>
        <xdr:cNvPr id="376" name="直線コネクタ 375"/>
        <xdr:cNvCxnSpPr/>
      </xdr:nvCxnSpPr>
      <xdr:spPr>
        <a:xfrm flipV="1">
          <a:off x="3098800" y="12867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7" name="フローチャート : 判断 376"/>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78" name="テキスト ボックス 377"/>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54610</xdr:rowOff>
    </xdr:from>
    <xdr:to>
      <xdr:col>4</xdr:col>
      <xdr:colOff>346075</xdr:colOff>
      <xdr:row>76</xdr:row>
      <xdr:rowOff>50800</xdr:rowOff>
    </xdr:to>
    <xdr:cxnSp macro="">
      <xdr:nvCxnSpPr>
        <xdr:cNvPr id="379" name="直線コネクタ 378"/>
        <xdr:cNvCxnSpPr/>
      </xdr:nvCxnSpPr>
      <xdr:spPr>
        <a:xfrm flipV="1">
          <a:off x="2209800" y="129133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76</xdr:row>
      <xdr:rowOff>50800</xdr:rowOff>
    </xdr:to>
    <xdr:cxnSp macro="">
      <xdr:nvCxnSpPr>
        <xdr:cNvPr id="382" name="直線コネクタ 381"/>
        <xdr:cNvCxnSpPr/>
      </xdr:nvCxnSpPr>
      <xdr:spPr>
        <a:xfrm>
          <a:off x="1320800" y="12997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3" name="フローチャート : 判断 382"/>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170197</xdr:rowOff>
    </xdr:from>
    <xdr:ext cx="762000" cy="259045"/>
    <xdr:sp macro="" textlink="">
      <xdr:nvSpPr>
        <xdr:cNvPr id="384" name="テキスト ボックス 383"/>
        <xdr:cNvSpPr txBox="1"/>
      </xdr:nvSpPr>
      <xdr:spPr>
        <a:xfrm>
          <a:off x="1828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5" name="フローチャート : 判断 384"/>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21607</xdr:rowOff>
    </xdr:from>
    <xdr:ext cx="762000" cy="259045"/>
    <xdr:sp macro="" textlink="">
      <xdr:nvSpPr>
        <xdr:cNvPr id="386" name="テキスト ボックス 385"/>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92" name="円/楕円 391"/>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22877</xdr:rowOff>
    </xdr:from>
    <xdr:ext cx="762000" cy="259045"/>
    <xdr:sp macro="" textlink="">
      <xdr:nvSpPr>
        <xdr:cNvPr id="393" name="公債費該当値テキスト"/>
        <xdr:cNvSpPr txBox="1"/>
      </xdr:nvSpPr>
      <xdr:spPr>
        <a:xfrm>
          <a:off x="4914900" y="1271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129540</xdr:rowOff>
    </xdr:from>
    <xdr:to>
      <xdr:col>5</xdr:col>
      <xdr:colOff>600075</xdr:colOff>
      <xdr:row>75</xdr:row>
      <xdr:rowOff>59690</xdr:rowOff>
    </xdr:to>
    <xdr:sp macro="" textlink="">
      <xdr:nvSpPr>
        <xdr:cNvPr id="394" name="円/楕円 393"/>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69867</xdr:rowOff>
    </xdr:from>
    <xdr:ext cx="736600" cy="259045"/>
    <xdr:sp macro="" textlink="">
      <xdr:nvSpPr>
        <xdr:cNvPr id="395" name="テキスト ボックス 394"/>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xdr:rowOff>
    </xdr:from>
    <xdr:to>
      <xdr:col>4</xdr:col>
      <xdr:colOff>396875</xdr:colOff>
      <xdr:row>75</xdr:row>
      <xdr:rowOff>105410</xdr:rowOff>
    </xdr:to>
    <xdr:sp macro="" textlink="">
      <xdr:nvSpPr>
        <xdr:cNvPr id="396" name="円/楕円 395"/>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115587</xdr:rowOff>
    </xdr:from>
    <xdr:ext cx="762000" cy="259045"/>
    <xdr:sp macro="" textlink="">
      <xdr:nvSpPr>
        <xdr:cNvPr id="397" name="テキスト ボックス 396"/>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0</xdr:rowOff>
    </xdr:from>
    <xdr:to>
      <xdr:col>3</xdr:col>
      <xdr:colOff>193675</xdr:colOff>
      <xdr:row>76</xdr:row>
      <xdr:rowOff>101600</xdr:rowOff>
    </xdr:to>
    <xdr:sp macro="" textlink="">
      <xdr:nvSpPr>
        <xdr:cNvPr id="398" name="円/楕円 397"/>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111777</xdr:rowOff>
    </xdr:from>
    <xdr:ext cx="762000" cy="259045"/>
    <xdr:sp macro="" textlink="">
      <xdr:nvSpPr>
        <xdr:cNvPr id="399" name="テキスト ボックス 398"/>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400" name="円/楕円 399"/>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401" name="テキスト ボックス 400"/>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平成２１年度決算から、企業業績の悪化による地方税の大幅な減収により数値が悪化していたが、平成２６年度からは向上し、平成２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対前年度０．２ポイント悪化したものの、水準としては改善傾向にある。</a:t>
          </a:r>
          <a:r>
            <a:rPr kumimoji="1" lang="ja-JP" altLang="ja-JP" sz="1100">
              <a:solidFill>
                <a:schemeClr val="dk1"/>
              </a:solidFill>
              <a:effectLst/>
              <a:latin typeface="+mn-lt"/>
              <a:ea typeface="+mn-ea"/>
              <a:cs typeface="+mn-cs"/>
            </a:rPr>
            <a:t>また、類似団体の平均を１</a:t>
          </a:r>
          <a:r>
            <a:rPr kumimoji="1" lang="ja-JP" altLang="en-US" sz="1100">
              <a:solidFill>
                <a:schemeClr val="dk1"/>
              </a:solidFill>
              <a:effectLst/>
              <a:latin typeface="+mn-lt"/>
              <a:ea typeface="+mn-ea"/>
              <a:cs typeface="+mn-cs"/>
            </a:rPr>
            <a:t>７．９</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大幅に下回って</a:t>
          </a:r>
          <a:r>
            <a:rPr kumimoji="1" lang="ja-JP" altLang="en-US" sz="1100">
              <a:solidFill>
                <a:schemeClr val="dk1"/>
              </a:solidFill>
              <a:effectLst/>
              <a:latin typeface="+mn-lt"/>
              <a:ea typeface="+mn-ea"/>
              <a:cs typeface="+mn-cs"/>
            </a:rPr>
            <a:t>おり、この差は前年度から１．９ポイント広がっている。</a:t>
          </a:r>
          <a:endParaRPr lang="ja-JP" altLang="ja-JP" sz="1400">
            <a:effectLst/>
          </a:endParaRPr>
        </a:p>
        <a:p>
          <a:r>
            <a:rPr kumimoji="1" lang="ja-JP" altLang="ja-JP" sz="1100">
              <a:solidFill>
                <a:schemeClr val="dk1"/>
              </a:solidFill>
              <a:effectLst/>
              <a:latin typeface="+mn-lt"/>
              <a:ea typeface="+mn-ea"/>
              <a:cs typeface="+mn-cs"/>
            </a:rPr>
            <a:t>　今後は法人住民税の一部国税化や法人実効税率の引下げによる地方税の減収が見込まれ、経常一般財源を確保するのに厳しい状況が続くと予想されることから、引き続き財務体質の強化に取り組む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88900</xdr:rowOff>
    </xdr:from>
    <xdr:to>
      <xdr:col>24</xdr:col>
      <xdr:colOff>31750</xdr:colOff>
      <xdr:row>80</xdr:row>
      <xdr:rowOff>157480</xdr:rowOff>
    </xdr:to>
    <xdr:cxnSp macro="">
      <xdr:nvCxnSpPr>
        <xdr:cNvPr id="429" name="直線コネクタ 428"/>
        <xdr:cNvCxnSpPr/>
      </xdr:nvCxnSpPr>
      <xdr:spPr>
        <a:xfrm flipV="1">
          <a:off x="16510000" y="127762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157480</xdr:rowOff>
    </xdr:from>
    <xdr:to>
      <xdr:col>24</xdr:col>
      <xdr:colOff>120650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3827</xdr:rowOff>
    </xdr:from>
    <xdr:ext cx="762000" cy="259045"/>
    <xdr:sp macro="" textlink="">
      <xdr:nvSpPr>
        <xdr:cNvPr id="432" name="公債費以外最大値テキスト"/>
        <xdr:cNvSpPr txBox="1"/>
      </xdr:nvSpPr>
      <xdr:spPr>
        <a:xfrm>
          <a:off x="16598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74</xdr:row>
      <xdr:rowOff>88900</xdr:rowOff>
    </xdr:from>
    <xdr:to>
      <xdr:col>24</xdr:col>
      <xdr:colOff>120650</xdr:colOff>
      <xdr:row>74</xdr:row>
      <xdr:rowOff>88900</xdr:rowOff>
    </xdr:to>
    <xdr:cxnSp macro="">
      <xdr:nvCxnSpPr>
        <xdr:cNvPr id="433" name="直線コネクタ 432"/>
        <xdr:cNvCxnSpPr/>
      </xdr:nvCxnSpPr>
      <xdr:spPr>
        <a:xfrm>
          <a:off x="16421100" y="1277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81280</xdr:rowOff>
    </xdr:from>
    <xdr:to>
      <xdr:col>24</xdr:col>
      <xdr:colOff>31750</xdr:colOff>
      <xdr:row>74</xdr:row>
      <xdr:rowOff>88900</xdr:rowOff>
    </xdr:to>
    <xdr:cxnSp macro="">
      <xdr:nvCxnSpPr>
        <xdr:cNvPr id="434" name="直線コネクタ 433"/>
        <xdr:cNvCxnSpPr/>
      </xdr:nvCxnSpPr>
      <xdr:spPr>
        <a:xfrm>
          <a:off x="15671800" y="12768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6366</xdr:rowOff>
    </xdr:from>
    <xdr:ext cx="762000" cy="259045"/>
    <xdr:sp macro="" textlink="">
      <xdr:nvSpPr>
        <xdr:cNvPr id="435" name="公債費以外平均値テキスト"/>
        <xdr:cNvSpPr txBox="1"/>
      </xdr:nvSpPr>
      <xdr:spPr>
        <a:xfrm>
          <a:off x="16598900" y="133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34289</xdr:rowOff>
    </xdr:from>
    <xdr:to>
      <xdr:col>24</xdr:col>
      <xdr:colOff>82550</xdr:colOff>
      <xdr:row>78</xdr:row>
      <xdr:rowOff>135889</xdr:rowOff>
    </xdr:to>
    <xdr:sp macro="" textlink="">
      <xdr:nvSpPr>
        <xdr:cNvPr id="436" name="フローチャート : 判断 435"/>
        <xdr:cNvSpPr/>
      </xdr:nvSpPr>
      <xdr:spPr>
        <a:xfrm>
          <a:off x="16459200" y="134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81280</xdr:rowOff>
    </xdr:from>
    <xdr:to>
      <xdr:col>22</xdr:col>
      <xdr:colOff>565150</xdr:colOff>
      <xdr:row>74</xdr:row>
      <xdr:rowOff>81280</xdr:rowOff>
    </xdr:to>
    <xdr:cxnSp macro="">
      <xdr:nvCxnSpPr>
        <xdr:cNvPr id="437" name="直線コネクタ 436"/>
        <xdr:cNvCxnSpPr/>
      </xdr:nvCxnSpPr>
      <xdr:spPr>
        <a:xfrm>
          <a:off x="14782800" y="12768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125730</xdr:rowOff>
    </xdr:from>
    <xdr:to>
      <xdr:col>22</xdr:col>
      <xdr:colOff>615950</xdr:colOff>
      <xdr:row>78</xdr:row>
      <xdr:rowOff>55880</xdr:rowOff>
    </xdr:to>
    <xdr:sp macro="" textlink="">
      <xdr:nvSpPr>
        <xdr:cNvPr id="438" name="フローチャート : 判断 437"/>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39" name="テキスト ボックス 438"/>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81280</xdr:rowOff>
    </xdr:from>
    <xdr:to>
      <xdr:col>21</xdr:col>
      <xdr:colOff>361950</xdr:colOff>
      <xdr:row>77</xdr:row>
      <xdr:rowOff>119380</xdr:rowOff>
    </xdr:to>
    <xdr:cxnSp macro="">
      <xdr:nvCxnSpPr>
        <xdr:cNvPr id="440" name="直線コネクタ 439"/>
        <xdr:cNvCxnSpPr/>
      </xdr:nvCxnSpPr>
      <xdr:spPr>
        <a:xfrm flipV="1">
          <a:off x="13893800" y="12768580"/>
          <a:ext cx="8890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121920</xdr:rowOff>
    </xdr:from>
    <xdr:to>
      <xdr:col>21</xdr:col>
      <xdr:colOff>412750</xdr:colOff>
      <xdr:row>78</xdr:row>
      <xdr:rowOff>52070</xdr:rowOff>
    </xdr:to>
    <xdr:sp macro="" textlink="">
      <xdr:nvSpPr>
        <xdr:cNvPr id="441" name="フローチャート : 判断 440"/>
        <xdr:cNvSpPr/>
      </xdr:nvSpPr>
      <xdr:spPr>
        <a:xfrm>
          <a:off x="14732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36847</xdr:rowOff>
    </xdr:from>
    <xdr:ext cx="762000" cy="259045"/>
    <xdr:sp macro="" textlink="">
      <xdr:nvSpPr>
        <xdr:cNvPr id="442" name="テキスト ボックス 441"/>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119380</xdr:rowOff>
    </xdr:from>
    <xdr:to>
      <xdr:col>20</xdr:col>
      <xdr:colOff>158750</xdr:colOff>
      <xdr:row>77</xdr:row>
      <xdr:rowOff>127000</xdr:rowOff>
    </xdr:to>
    <xdr:cxnSp macro="">
      <xdr:nvCxnSpPr>
        <xdr:cNvPr id="443" name="直線コネクタ 442"/>
        <xdr:cNvCxnSpPr/>
      </xdr:nvCxnSpPr>
      <xdr:spPr>
        <a:xfrm flipV="1">
          <a:off x="13004800" y="133210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87630</xdr:rowOff>
    </xdr:from>
    <xdr:to>
      <xdr:col>20</xdr:col>
      <xdr:colOff>209550</xdr:colOff>
      <xdr:row>78</xdr:row>
      <xdr:rowOff>17780</xdr:rowOff>
    </xdr:to>
    <xdr:sp macro="" textlink="">
      <xdr:nvSpPr>
        <xdr:cNvPr id="444" name="フローチャート : 判断 443"/>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2557</xdr:rowOff>
    </xdr:from>
    <xdr:ext cx="762000" cy="259045"/>
    <xdr:sp macro="" textlink="">
      <xdr:nvSpPr>
        <xdr:cNvPr id="445" name="テキスト ボックス 444"/>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102870</xdr:rowOff>
    </xdr:from>
    <xdr:to>
      <xdr:col>19</xdr:col>
      <xdr:colOff>6350</xdr:colOff>
      <xdr:row>78</xdr:row>
      <xdr:rowOff>33020</xdr:rowOff>
    </xdr:to>
    <xdr:sp macro="" textlink="">
      <xdr:nvSpPr>
        <xdr:cNvPr id="446" name="フローチャート : 判断 445"/>
        <xdr:cNvSpPr/>
      </xdr:nvSpPr>
      <xdr:spPr>
        <a:xfrm>
          <a:off x="12954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17797</xdr:rowOff>
    </xdr:from>
    <xdr:ext cx="762000" cy="259045"/>
    <xdr:sp macro="" textlink="">
      <xdr:nvSpPr>
        <xdr:cNvPr id="447" name="テキスト ボックス 446"/>
        <xdr:cNvSpPr txBox="1"/>
      </xdr:nvSpPr>
      <xdr:spPr>
        <a:xfrm>
          <a:off x="12623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38100</xdr:rowOff>
    </xdr:from>
    <xdr:to>
      <xdr:col>24</xdr:col>
      <xdr:colOff>82550</xdr:colOff>
      <xdr:row>74</xdr:row>
      <xdr:rowOff>139700</xdr:rowOff>
    </xdr:to>
    <xdr:sp macro="" textlink="">
      <xdr:nvSpPr>
        <xdr:cNvPr id="453" name="円/楕円 452"/>
        <xdr:cNvSpPr/>
      </xdr:nvSpPr>
      <xdr:spPr>
        <a:xfrm>
          <a:off x="16459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118127</xdr:rowOff>
    </xdr:from>
    <xdr:ext cx="762000" cy="259045"/>
    <xdr:sp macro="" textlink="">
      <xdr:nvSpPr>
        <xdr:cNvPr id="454" name="公債費以外該当値テキスト"/>
        <xdr:cNvSpPr txBox="1"/>
      </xdr:nvSpPr>
      <xdr:spPr>
        <a:xfrm>
          <a:off x="16598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30480</xdr:rowOff>
    </xdr:from>
    <xdr:to>
      <xdr:col>22</xdr:col>
      <xdr:colOff>615950</xdr:colOff>
      <xdr:row>74</xdr:row>
      <xdr:rowOff>132080</xdr:rowOff>
    </xdr:to>
    <xdr:sp macro="" textlink="">
      <xdr:nvSpPr>
        <xdr:cNvPr id="455" name="円/楕円 454"/>
        <xdr:cNvSpPr/>
      </xdr:nvSpPr>
      <xdr:spPr>
        <a:xfrm>
          <a:off x="15621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142257</xdr:rowOff>
    </xdr:from>
    <xdr:ext cx="736600" cy="259045"/>
    <xdr:sp macro="" textlink="">
      <xdr:nvSpPr>
        <xdr:cNvPr id="456" name="テキスト ボックス 455"/>
        <xdr:cNvSpPr txBox="1"/>
      </xdr:nvSpPr>
      <xdr:spPr>
        <a:xfrm>
          <a:off x="15290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30480</xdr:rowOff>
    </xdr:from>
    <xdr:to>
      <xdr:col>21</xdr:col>
      <xdr:colOff>412750</xdr:colOff>
      <xdr:row>74</xdr:row>
      <xdr:rowOff>132080</xdr:rowOff>
    </xdr:to>
    <xdr:sp macro="" textlink="">
      <xdr:nvSpPr>
        <xdr:cNvPr id="457" name="円/楕円 456"/>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142257</xdr:rowOff>
    </xdr:from>
    <xdr:ext cx="762000" cy="259045"/>
    <xdr:sp macro="" textlink="">
      <xdr:nvSpPr>
        <xdr:cNvPr id="458" name="テキスト ボックス 457"/>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68580</xdr:rowOff>
    </xdr:from>
    <xdr:to>
      <xdr:col>20</xdr:col>
      <xdr:colOff>209550</xdr:colOff>
      <xdr:row>77</xdr:row>
      <xdr:rowOff>170180</xdr:rowOff>
    </xdr:to>
    <xdr:sp macro="" textlink="">
      <xdr:nvSpPr>
        <xdr:cNvPr id="459" name="円/楕円 458"/>
        <xdr:cNvSpPr/>
      </xdr:nvSpPr>
      <xdr:spPr>
        <a:xfrm>
          <a:off x="13843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8907</xdr:rowOff>
    </xdr:from>
    <xdr:ext cx="762000" cy="259045"/>
    <xdr:sp macro="" textlink="">
      <xdr:nvSpPr>
        <xdr:cNvPr id="460" name="テキスト ボックス 459"/>
        <xdr:cNvSpPr txBox="1"/>
      </xdr:nvSpPr>
      <xdr:spPr>
        <a:xfrm>
          <a:off x="13512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61" name="円/楕円 460"/>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16527</xdr:rowOff>
    </xdr:from>
    <xdr:ext cx="762000" cy="259045"/>
    <xdr:sp macro="" textlink="">
      <xdr:nvSpPr>
        <xdr:cNvPr id="462" name="テキスト ボックス 461"/>
        <xdr:cNvSpPr txBox="1"/>
      </xdr:nvSpPr>
      <xdr:spPr>
        <a:xfrm>
          <a:off x="12623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愛知県豊田市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137500</xdr:rowOff>
    </xdr:from>
    <xdr:to>
      <xdr:col>4</xdr:col>
      <xdr:colOff>1117600</xdr:colOff>
      <xdr:row>14</xdr:row>
      <xdr:rowOff>154508</xdr:rowOff>
    </xdr:to>
    <xdr:cxnSp macro="">
      <xdr:nvCxnSpPr>
        <xdr:cNvPr id="48" name="直線コネクタ 47"/>
        <xdr:cNvCxnSpPr/>
      </xdr:nvCxnSpPr>
      <xdr:spPr bwMode="auto">
        <a:xfrm flipV="1">
          <a:off x="5003800" y="2585425"/>
          <a:ext cx="647700" cy="1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120865</xdr:rowOff>
    </xdr:from>
    <xdr:ext cx="762000" cy="259045"/>
    <xdr:sp macro="" textlink="">
      <xdr:nvSpPr>
        <xdr:cNvPr id="49" name="人口1人当たり決算額の推移平均値テキスト130"/>
        <xdr:cNvSpPr txBox="1"/>
      </xdr:nvSpPr>
      <xdr:spPr>
        <a:xfrm>
          <a:off x="5740400" y="2911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154508</xdr:rowOff>
    </xdr:from>
    <xdr:to>
      <xdr:col>4</xdr:col>
      <xdr:colOff>469900</xdr:colOff>
      <xdr:row>15</xdr:row>
      <xdr:rowOff>90134</xdr:rowOff>
    </xdr:to>
    <xdr:cxnSp macro="">
      <xdr:nvCxnSpPr>
        <xdr:cNvPr id="51" name="直線コネクタ 50"/>
        <xdr:cNvCxnSpPr/>
      </xdr:nvCxnSpPr>
      <xdr:spPr bwMode="auto">
        <a:xfrm flipV="1">
          <a:off x="4305300" y="2602433"/>
          <a:ext cx="698500" cy="107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60926</xdr:rowOff>
    </xdr:from>
    <xdr:ext cx="736600" cy="259045"/>
    <xdr:sp macro="" textlink="">
      <xdr:nvSpPr>
        <xdr:cNvPr id="53" name="テキスト ボックス 52"/>
        <xdr:cNvSpPr txBox="1"/>
      </xdr:nvSpPr>
      <xdr:spPr>
        <a:xfrm>
          <a:off x="4622800" y="302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90134</xdr:rowOff>
    </xdr:from>
    <xdr:to>
      <xdr:col>3</xdr:col>
      <xdr:colOff>904875</xdr:colOff>
      <xdr:row>15</xdr:row>
      <xdr:rowOff>170739</xdr:rowOff>
    </xdr:to>
    <xdr:cxnSp macro="">
      <xdr:nvCxnSpPr>
        <xdr:cNvPr id="54" name="直線コネクタ 53"/>
        <xdr:cNvCxnSpPr/>
      </xdr:nvCxnSpPr>
      <xdr:spPr bwMode="auto">
        <a:xfrm flipV="1">
          <a:off x="3606800" y="2709509"/>
          <a:ext cx="698500" cy="80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77843</xdr:rowOff>
    </xdr:from>
    <xdr:ext cx="762000" cy="259045"/>
    <xdr:sp macro="" textlink="">
      <xdr:nvSpPr>
        <xdr:cNvPr id="56" name="テキスト ボックス 55"/>
        <xdr:cNvSpPr txBox="1"/>
      </xdr:nvSpPr>
      <xdr:spPr>
        <a:xfrm>
          <a:off x="3924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170739</xdr:rowOff>
    </xdr:from>
    <xdr:to>
      <xdr:col>3</xdr:col>
      <xdr:colOff>206375</xdr:colOff>
      <xdr:row>16</xdr:row>
      <xdr:rowOff>8707</xdr:rowOff>
    </xdr:to>
    <xdr:cxnSp macro="">
      <xdr:nvCxnSpPr>
        <xdr:cNvPr id="57" name="直線コネクタ 56"/>
        <xdr:cNvCxnSpPr/>
      </xdr:nvCxnSpPr>
      <xdr:spPr bwMode="auto">
        <a:xfrm flipV="1">
          <a:off x="2908300" y="2790114"/>
          <a:ext cx="698500" cy="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157258</xdr:rowOff>
    </xdr:from>
    <xdr:ext cx="762000" cy="259045"/>
    <xdr:sp macro="" textlink="">
      <xdr:nvSpPr>
        <xdr:cNvPr id="59" name="テキスト ボックス 58"/>
        <xdr:cNvSpPr txBox="1"/>
      </xdr:nvSpPr>
      <xdr:spPr>
        <a:xfrm>
          <a:off x="32258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71076</xdr:rowOff>
    </xdr:from>
    <xdr:ext cx="762000" cy="259045"/>
    <xdr:sp macro="" textlink="">
      <xdr:nvSpPr>
        <xdr:cNvPr id="61" name="テキスト ボックス 60"/>
        <xdr:cNvSpPr txBox="1"/>
      </xdr:nvSpPr>
      <xdr:spPr>
        <a:xfrm>
          <a:off x="2527300" y="303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86700</xdr:rowOff>
    </xdr:from>
    <xdr:to>
      <xdr:col>5</xdr:col>
      <xdr:colOff>34925</xdr:colOff>
      <xdr:row>15</xdr:row>
      <xdr:rowOff>16850</xdr:rowOff>
    </xdr:to>
    <xdr:sp macro="" textlink="">
      <xdr:nvSpPr>
        <xdr:cNvPr id="67" name="円/楕円 66"/>
        <xdr:cNvSpPr/>
      </xdr:nvSpPr>
      <xdr:spPr bwMode="auto">
        <a:xfrm>
          <a:off x="5600700" y="2534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103227</xdr:rowOff>
    </xdr:from>
    <xdr:ext cx="762000" cy="259045"/>
    <xdr:sp macro="" textlink="">
      <xdr:nvSpPr>
        <xdr:cNvPr id="68" name="人口1人当たり決算額の推移該当値テキスト130"/>
        <xdr:cNvSpPr txBox="1"/>
      </xdr:nvSpPr>
      <xdr:spPr>
        <a:xfrm>
          <a:off x="5740400" y="237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69,562</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103708</xdr:rowOff>
    </xdr:from>
    <xdr:to>
      <xdr:col>4</xdr:col>
      <xdr:colOff>520700</xdr:colOff>
      <xdr:row>15</xdr:row>
      <xdr:rowOff>33858</xdr:rowOff>
    </xdr:to>
    <xdr:sp macro="" textlink="">
      <xdr:nvSpPr>
        <xdr:cNvPr id="69" name="円/楕円 68"/>
        <xdr:cNvSpPr/>
      </xdr:nvSpPr>
      <xdr:spPr bwMode="auto">
        <a:xfrm>
          <a:off x="4953000" y="2551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44035</xdr:rowOff>
    </xdr:from>
    <xdr:ext cx="736600" cy="259045"/>
    <xdr:sp macro="" textlink="">
      <xdr:nvSpPr>
        <xdr:cNvPr id="70" name="テキスト ボックス 69"/>
        <xdr:cNvSpPr txBox="1"/>
      </xdr:nvSpPr>
      <xdr:spPr>
        <a:xfrm>
          <a:off x="4622800" y="2320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69,190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39334</xdr:rowOff>
    </xdr:from>
    <xdr:to>
      <xdr:col>3</xdr:col>
      <xdr:colOff>955675</xdr:colOff>
      <xdr:row>15</xdr:row>
      <xdr:rowOff>140934</xdr:rowOff>
    </xdr:to>
    <xdr:sp macro="" textlink="">
      <xdr:nvSpPr>
        <xdr:cNvPr id="71" name="円/楕円 70"/>
        <xdr:cNvSpPr/>
      </xdr:nvSpPr>
      <xdr:spPr bwMode="auto">
        <a:xfrm>
          <a:off x="4254500" y="2658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151111</xdr:rowOff>
    </xdr:from>
    <xdr:ext cx="762000" cy="259045"/>
    <xdr:sp macro="" textlink="">
      <xdr:nvSpPr>
        <xdr:cNvPr id="72" name="テキスト ボックス 71"/>
        <xdr:cNvSpPr txBox="1"/>
      </xdr:nvSpPr>
      <xdr:spPr>
        <a:xfrm>
          <a:off x="3924300" y="2427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66,848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119939</xdr:rowOff>
    </xdr:from>
    <xdr:to>
      <xdr:col>3</xdr:col>
      <xdr:colOff>257175</xdr:colOff>
      <xdr:row>16</xdr:row>
      <xdr:rowOff>50089</xdr:rowOff>
    </xdr:to>
    <xdr:sp macro="" textlink="">
      <xdr:nvSpPr>
        <xdr:cNvPr id="73" name="円/楕円 72"/>
        <xdr:cNvSpPr/>
      </xdr:nvSpPr>
      <xdr:spPr bwMode="auto">
        <a:xfrm>
          <a:off x="3556000" y="2739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60266</xdr:rowOff>
    </xdr:from>
    <xdr:ext cx="762000" cy="259045"/>
    <xdr:sp macro="" textlink="">
      <xdr:nvSpPr>
        <xdr:cNvPr id="74" name="テキスト ボックス 73"/>
        <xdr:cNvSpPr txBox="1"/>
      </xdr:nvSpPr>
      <xdr:spPr>
        <a:xfrm>
          <a:off x="3225800" y="250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65,085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129357</xdr:rowOff>
    </xdr:from>
    <xdr:to>
      <xdr:col>2</xdr:col>
      <xdr:colOff>692150</xdr:colOff>
      <xdr:row>16</xdr:row>
      <xdr:rowOff>59507</xdr:rowOff>
    </xdr:to>
    <xdr:sp macro="" textlink="">
      <xdr:nvSpPr>
        <xdr:cNvPr id="75" name="円/楕円 74"/>
        <xdr:cNvSpPr/>
      </xdr:nvSpPr>
      <xdr:spPr bwMode="auto">
        <a:xfrm>
          <a:off x="2857500" y="274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69684</xdr:rowOff>
    </xdr:from>
    <xdr:ext cx="762000" cy="259045"/>
    <xdr:sp macro="" textlink="">
      <xdr:nvSpPr>
        <xdr:cNvPr id="76" name="テキスト ボックス 75"/>
        <xdr:cNvSpPr txBox="1"/>
      </xdr:nvSpPr>
      <xdr:spPr>
        <a:xfrm>
          <a:off x="2527300" y="251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340695</xdr:rowOff>
    </xdr:from>
    <xdr:to>
      <xdr:col>4</xdr:col>
      <xdr:colOff>1117600</xdr:colOff>
      <xdr:row>36</xdr:row>
      <xdr:rowOff>80411</xdr:rowOff>
    </xdr:to>
    <xdr:cxnSp macro="">
      <xdr:nvCxnSpPr>
        <xdr:cNvPr id="108" name="直線コネクタ 107"/>
        <xdr:cNvCxnSpPr/>
      </xdr:nvCxnSpPr>
      <xdr:spPr bwMode="auto">
        <a:xfrm flipV="1">
          <a:off x="5003800" y="6951045"/>
          <a:ext cx="647700" cy="8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325472</xdr:rowOff>
    </xdr:from>
    <xdr:ext cx="762000" cy="259045"/>
    <xdr:sp macro="" textlink="">
      <xdr:nvSpPr>
        <xdr:cNvPr id="109" name="人口1人当たり決算額の推移平均値テキスト445"/>
        <xdr:cNvSpPr txBox="1"/>
      </xdr:nvSpPr>
      <xdr:spPr>
        <a:xfrm>
          <a:off x="5740400" y="6935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80411</xdr:rowOff>
    </xdr:from>
    <xdr:to>
      <xdr:col>4</xdr:col>
      <xdr:colOff>469900</xdr:colOff>
      <xdr:row>36</xdr:row>
      <xdr:rowOff>148077</xdr:rowOff>
    </xdr:to>
    <xdr:cxnSp macro="">
      <xdr:nvCxnSpPr>
        <xdr:cNvPr id="111" name="直線コネクタ 110"/>
        <xdr:cNvCxnSpPr/>
      </xdr:nvCxnSpPr>
      <xdr:spPr bwMode="auto">
        <a:xfrm flipV="1">
          <a:off x="4305300" y="7033661"/>
          <a:ext cx="698500" cy="67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85806</xdr:rowOff>
    </xdr:from>
    <xdr:to>
      <xdr:col>3</xdr:col>
      <xdr:colOff>904875</xdr:colOff>
      <xdr:row>36</xdr:row>
      <xdr:rowOff>148077</xdr:rowOff>
    </xdr:to>
    <xdr:cxnSp macro="">
      <xdr:nvCxnSpPr>
        <xdr:cNvPr id="114" name="直線コネクタ 113"/>
        <xdr:cNvCxnSpPr/>
      </xdr:nvCxnSpPr>
      <xdr:spPr bwMode="auto">
        <a:xfrm>
          <a:off x="3606800" y="7039056"/>
          <a:ext cx="698500" cy="62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85806</xdr:rowOff>
    </xdr:from>
    <xdr:to>
      <xdr:col>3</xdr:col>
      <xdr:colOff>206375</xdr:colOff>
      <xdr:row>36</xdr:row>
      <xdr:rowOff>166091</xdr:rowOff>
    </xdr:to>
    <xdr:cxnSp macro="">
      <xdr:nvCxnSpPr>
        <xdr:cNvPr id="117" name="直線コネクタ 116"/>
        <xdr:cNvCxnSpPr/>
      </xdr:nvCxnSpPr>
      <xdr:spPr bwMode="auto">
        <a:xfrm flipV="1">
          <a:off x="2908300" y="7039056"/>
          <a:ext cx="698500" cy="80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271325</xdr:rowOff>
    </xdr:from>
    <xdr:ext cx="762000" cy="259045"/>
    <xdr:sp macro="" textlink="">
      <xdr:nvSpPr>
        <xdr:cNvPr id="121" name="テキスト ボックス 120"/>
        <xdr:cNvSpPr txBox="1"/>
      </xdr:nvSpPr>
      <xdr:spPr>
        <a:xfrm>
          <a:off x="2527300" y="653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289895</xdr:rowOff>
    </xdr:from>
    <xdr:to>
      <xdr:col>5</xdr:col>
      <xdr:colOff>34925</xdr:colOff>
      <xdr:row>36</xdr:row>
      <xdr:rowOff>48595</xdr:rowOff>
    </xdr:to>
    <xdr:sp macro="" textlink="">
      <xdr:nvSpPr>
        <xdr:cNvPr id="127" name="円/楕円 126"/>
        <xdr:cNvSpPr/>
      </xdr:nvSpPr>
      <xdr:spPr bwMode="auto">
        <a:xfrm>
          <a:off x="5600700" y="6900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134972</xdr:rowOff>
    </xdr:from>
    <xdr:ext cx="762000" cy="259045"/>
    <xdr:sp macro="" textlink="">
      <xdr:nvSpPr>
        <xdr:cNvPr id="128" name="人口1人当たり決算額の推移該当値テキスト445"/>
        <xdr:cNvSpPr txBox="1"/>
      </xdr:nvSpPr>
      <xdr:spPr>
        <a:xfrm>
          <a:off x="5740400" y="674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11,576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29611</xdr:rowOff>
    </xdr:from>
    <xdr:to>
      <xdr:col>4</xdr:col>
      <xdr:colOff>520700</xdr:colOff>
      <xdr:row>36</xdr:row>
      <xdr:rowOff>131211</xdr:rowOff>
    </xdr:to>
    <xdr:sp macro="" textlink="">
      <xdr:nvSpPr>
        <xdr:cNvPr id="129" name="円/楕円 128"/>
        <xdr:cNvSpPr/>
      </xdr:nvSpPr>
      <xdr:spPr bwMode="auto">
        <a:xfrm>
          <a:off x="4953000" y="6982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115988</xdr:rowOff>
    </xdr:from>
    <xdr:ext cx="736600" cy="259045"/>
    <xdr:sp macro="" textlink="">
      <xdr:nvSpPr>
        <xdr:cNvPr id="130" name="テキスト ボックス 129"/>
        <xdr:cNvSpPr txBox="1"/>
      </xdr:nvSpPr>
      <xdr:spPr>
        <a:xfrm>
          <a:off x="4622800" y="706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97277</xdr:rowOff>
    </xdr:from>
    <xdr:to>
      <xdr:col>3</xdr:col>
      <xdr:colOff>955675</xdr:colOff>
      <xdr:row>37</xdr:row>
      <xdr:rowOff>27427</xdr:rowOff>
    </xdr:to>
    <xdr:sp macro="" textlink="">
      <xdr:nvSpPr>
        <xdr:cNvPr id="131" name="円/楕円 130"/>
        <xdr:cNvSpPr/>
      </xdr:nvSpPr>
      <xdr:spPr bwMode="auto">
        <a:xfrm>
          <a:off x="4254500" y="705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12204</xdr:rowOff>
    </xdr:from>
    <xdr:ext cx="762000" cy="259045"/>
    <xdr:sp macro="" textlink="">
      <xdr:nvSpPr>
        <xdr:cNvPr id="132" name="テキスト ボックス 131"/>
        <xdr:cNvSpPr txBox="1"/>
      </xdr:nvSpPr>
      <xdr:spPr>
        <a:xfrm>
          <a:off x="3924300" y="713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35006</xdr:rowOff>
    </xdr:from>
    <xdr:to>
      <xdr:col>3</xdr:col>
      <xdr:colOff>257175</xdr:colOff>
      <xdr:row>36</xdr:row>
      <xdr:rowOff>136606</xdr:rowOff>
    </xdr:to>
    <xdr:sp macro="" textlink="">
      <xdr:nvSpPr>
        <xdr:cNvPr id="133" name="円/楕円 132"/>
        <xdr:cNvSpPr/>
      </xdr:nvSpPr>
      <xdr:spPr bwMode="auto">
        <a:xfrm>
          <a:off x="3556000" y="6988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121383</xdr:rowOff>
    </xdr:from>
    <xdr:ext cx="762000" cy="259045"/>
    <xdr:sp macro="" textlink="">
      <xdr:nvSpPr>
        <xdr:cNvPr id="134" name="テキスト ボックス 133"/>
        <xdr:cNvSpPr txBox="1"/>
      </xdr:nvSpPr>
      <xdr:spPr>
        <a:xfrm>
          <a:off x="3225800" y="707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115291</xdr:rowOff>
    </xdr:from>
    <xdr:to>
      <xdr:col>2</xdr:col>
      <xdr:colOff>692150</xdr:colOff>
      <xdr:row>37</xdr:row>
      <xdr:rowOff>45441</xdr:rowOff>
    </xdr:to>
    <xdr:sp macro="" textlink="">
      <xdr:nvSpPr>
        <xdr:cNvPr id="135" name="円/楕円 134"/>
        <xdr:cNvSpPr/>
      </xdr:nvSpPr>
      <xdr:spPr bwMode="auto">
        <a:xfrm>
          <a:off x="2857500" y="706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30218</xdr:rowOff>
    </xdr:from>
    <xdr:ext cx="762000" cy="259045"/>
    <xdr:sp macro="" textlink="">
      <xdr:nvSpPr>
        <xdr:cNvPr id="136" name="テキスト ボックス 135"/>
        <xdr:cNvSpPr txBox="1"/>
      </xdr:nvSpPr>
      <xdr:spPr>
        <a:xfrm>
          <a:off x="2527300" y="715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424,095
409,105
918.32
195,401,696
186,529,705
5,111,008
144,885,598
64,598,456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131699</xdr:rowOff>
    </xdr:from>
    <xdr:to>
      <xdr:col>6</xdr:col>
      <xdr:colOff>511175</xdr:colOff>
      <xdr:row>33</xdr:row>
      <xdr:rowOff>26810</xdr:rowOff>
    </xdr:to>
    <xdr:cxnSp macro="">
      <xdr:nvCxnSpPr>
        <xdr:cNvPr id="61" name="直線コネクタ 60"/>
        <xdr:cNvCxnSpPr/>
      </xdr:nvCxnSpPr>
      <xdr:spPr>
        <a:xfrm>
          <a:off x="3797300" y="5618099"/>
          <a:ext cx="8382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158538</xdr:rowOff>
    </xdr:from>
    <xdr:ext cx="534377" cy="259045"/>
    <xdr:sp macro="" textlink="">
      <xdr:nvSpPr>
        <xdr:cNvPr id="62" name="人件費平均値テキスト"/>
        <xdr:cNvSpPr txBox="1"/>
      </xdr:nvSpPr>
      <xdr:spPr>
        <a:xfrm>
          <a:off x="4686300" y="5987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131699</xdr:rowOff>
    </xdr:from>
    <xdr:to>
      <xdr:col>5</xdr:col>
      <xdr:colOff>358775</xdr:colOff>
      <xdr:row>33</xdr:row>
      <xdr:rowOff>30125</xdr:rowOff>
    </xdr:to>
    <xdr:cxnSp macro="">
      <xdr:nvCxnSpPr>
        <xdr:cNvPr id="64" name="直線コネクタ 63"/>
        <xdr:cNvCxnSpPr/>
      </xdr:nvCxnSpPr>
      <xdr:spPr>
        <a:xfrm flipV="1">
          <a:off x="2908300" y="5618099"/>
          <a:ext cx="889000" cy="6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30125</xdr:rowOff>
    </xdr:from>
    <xdr:to>
      <xdr:col>4</xdr:col>
      <xdr:colOff>155575</xdr:colOff>
      <xdr:row>33</xdr:row>
      <xdr:rowOff>147129</xdr:rowOff>
    </xdr:to>
    <xdr:cxnSp macro="">
      <xdr:nvCxnSpPr>
        <xdr:cNvPr id="67" name="直線コネクタ 66"/>
        <xdr:cNvCxnSpPr/>
      </xdr:nvCxnSpPr>
      <xdr:spPr>
        <a:xfrm flipV="1">
          <a:off x="2019300" y="5687975"/>
          <a:ext cx="889000" cy="11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71196</xdr:rowOff>
    </xdr:from>
    <xdr:to>
      <xdr:col>2</xdr:col>
      <xdr:colOff>638175</xdr:colOff>
      <xdr:row>33</xdr:row>
      <xdr:rowOff>147129</xdr:rowOff>
    </xdr:to>
    <xdr:cxnSp macro="">
      <xdr:nvCxnSpPr>
        <xdr:cNvPr id="70" name="直線コネクタ 69"/>
        <xdr:cNvCxnSpPr/>
      </xdr:nvCxnSpPr>
      <xdr:spPr>
        <a:xfrm>
          <a:off x="1130300" y="5729046"/>
          <a:ext cx="889000" cy="7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147460</xdr:rowOff>
    </xdr:from>
    <xdr:to>
      <xdr:col>6</xdr:col>
      <xdr:colOff>561975</xdr:colOff>
      <xdr:row>33</xdr:row>
      <xdr:rowOff>77610</xdr:rowOff>
    </xdr:to>
    <xdr:sp macro="" textlink="">
      <xdr:nvSpPr>
        <xdr:cNvPr id="80" name="円/楕円 79"/>
        <xdr:cNvSpPr/>
      </xdr:nvSpPr>
      <xdr:spPr>
        <a:xfrm>
          <a:off x="4584700" y="563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170337</xdr:rowOff>
    </xdr:from>
    <xdr:ext cx="534377" cy="259045"/>
    <xdr:sp macro="" textlink="">
      <xdr:nvSpPr>
        <xdr:cNvPr id="81" name="人件費該当値テキスト"/>
        <xdr:cNvSpPr txBox="1"/>
      </xdr:nvSpPr>
      <xdr:spPr>
        <a:xfrm>
          <a:off x="4686300" y="548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67,463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80899</xdr:rowOff>
    </xdr:from>
    <xdr:to>
      <xdr:col>5</xdr:col>
      <xdr:colOff>409575</xdr:colOff>
      <xdr:row>33</xdr:row>
      <xdr:rowOff>11049</xdr:rowOff>
    </xdr:to>
    <xdr:sp macro="" textlink="">
      <xdr:nvSpPr>
        <xdr:cNvPr id="82" name="円/楕円 81"/>
        <xdr:cNvSpPr/>
      </xdr:nvSpPr>
      <xdr:spPr>
        <a:xfrm>
          <a:off x="3746500" y="55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27576</xdr:rowOff>
    </xdr:from>
    <xdr:ext cx="534377" cy="259045"/>
    <xdr:sp macro="" textlink="">
      <xdr:nvSpPr>
        <xdr:cNvPr id="83" name="テキスト ボックス 82"/>
        <xdr:cNvSpPr txBox="1"/>
      </xdr:nvSpPr>
      <xdr:spPr>
        <a:xfrm>
          <a:off x="3530111" y="53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69,210</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150775</xdr:rowOff>
    </xdr:from>
    <xdr:to>
      <xdr:col>4</xdr:col>
      <xdr:colOff>206375</xdr:colOff>
      <xdr:row>33</xdr:row>
      <xdr:rowOff>80925</xdr:rowOff>
    </xdr:to>
    <xdr:sp macro="" textlink="">
      <xdr:nvSpPr>
        <xdr:cNvPr id="84" name="円/楕円 83"/>
        <xdr:cNvSpPr/>
      </xdr:nvSpPr>
      <xdr:spPr>
        <a:xfrm>
          <a:off x="2857500" y="56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97452</xdr:rowOff>
    </xdr:from>
    <xdr:ext cx="534377" cy="259045"/>
    <xdr:sp macro="" textlink="">
      <xdr:nvSpPr>
        <xdr:cNvPr id="85" name="テキスト ボックス 84"/>
        <xdr:cNvSpPr txBox="1"/>
      </xdr:nvSpPr>
      <xdr:spPr>
        <a:xfrm>
          <a:off x="2641111" y="54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96329</xdr:rowOff>
    </xdr:from>
    <xdr:to>
      <xdr:col>3</xdr:col>
      <xdr:colOff>3175</xdr:colOff>
      <xdr:row>34</xdr:row>
      <xdr:rowOff>26479</xdr:rowOff>
    </xdr:to>
    <xdr:sp macro="" textlink="">
      <xdr:nvSpPr>
        <xdr:cNvPr id="86" name="円/楕円 85"/>
        <xdr:cNvSpPr/>
      </xdr:nvSpPr>
      <xdr:spPr>
        <a:xfrm>
          <a:off x="1968500" y="575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43006</xdr:rowOff>
    </xdr:from>
    <xdr:ext cx="534377" cy="259045"/>
    <xdr:sp macro="" textlink="">
      <xdr:nvSpPr>
        <xdr:cNvPr id="87" name="テキスト ボックス 86"/>
        <xdr:cNvSpPr txBox="1"/>
      </xdr:nvSpPr>
      <xdr:spPr>
        <a:xfrm>
          <a:off x="1752111" y="552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20396</xdr:rowOff>
    </xdr:from>
    <xdr:to>
      <xdr:col>1</xdr:col>
      <xdr:colOff>485775</xdr:colOff>
      <xdr:row>33</xdr:row>
      <xdr:rowOff>121996</xdr:rowOff>
    </xdr:to>
    <xdr:sp macro="" textlink="">
      <xdr:nvSpPr>
        <xdr:cNvPr id="88" name="円/楕円 87"/>
        <xdr:cNvSpPr/>
      </xdr:nvSpPr>
      <xdr:spPr>
        <a:xfrm>
          <a:off x="1079500" y="567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138523</xdr:rowOff>
    </xdr:from>
    <xdr:ext cx="534377" cy="259045"/>
    <xdr:sp macro="" textlink="">
      <xdr:nvSpPr>
        <xdr:cNvPr id="89" name="テキスト ボックス 88"/>
        <xdr:cNvSpPr txBox="1"/>
      </xdr:nvSpPr>
      <xdr:spPr>
        <a:xfrm>
          <a:off x="863111" y="54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59424</xdr:rowOff>
    </xdr:from>
    <xdr:to>
      <xdr:col>6</xdr:col>
      <xdr:colOff>511175</xdr:colOff>
      <xdr:row>56</xdr:row>
      <xdr:rowOff>88240</xdr:rowOff>
    </xdr:to>
    <xdr:cxnSp macro="">
      <xdr:nvCxnSpPr>
        <xdr:cNvPr id="119" name="直線コネクタ 118"/>
        <xdr:cNvCxnSpPr/>
      </xdr:nvCxnSpPr>
      <xdr:spPr>
        <a:xfrm flipV="1">
          <a:off x="3797300" y="9660624"/>
          <a:ext cx="838200" cy="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82504</xdr:rowOff>
    </xdr:from>
    <xdr:ext cx="534377" cy="259045"/>
    <xdr:sp macro="" textlink="">
      <xdr:nvSpPr>
        <xdr:cNvPr id="120" name="物件費平均値テキスト"/>
        <xdr:cNvSpPr txBox="1"/>
      </xdr:nvSpPr>
      <xdr:spPr>
        <a:xfrm>
          <a:off x="4686300" y="9855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88240</xdr:rowOff>
    </xdr:from>
    <xdr:to>
      <xdr:col>5</xdr:col>
      <xdr:colOff>358775</xdr:colOff>
      <xdr:row>56</xdr:row>
      <xdr:rowOff>107341</xdr:rowOff>
    </xdr:to>
    <xdr:cxnSp macro="">
      <xdr:nvCxnSpPr>
        <xdr:cNvPr id="122" name="直線コネクタ 121"/>
        <xdr:cNvCxnSpPr/>
      </xdr:nvCxnSpPr>
      <xdr:spPr>
        <a:xfrm flipV="1">
          <a:off x="2908300" y="9689440"/>
          <a:ext cx="889000" cy="1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34777</xdr:rowOff>
    </xdr:from>
    <xdr:ext cx="534377" cy="259045"/>
    <xdr:sp macro="" textlink="">
      <xdr:nvSpPr>
        <xdr:cNvPr id="124" name="テキスト ボックス 123"/>
        <xdr:cNvSpPr txBox="1"/>
      </xdr:nvSpPr>
      <xdr:spPr>
        <a:xfrm>
          <a:off x="3530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107341</xdr:rowOff>
    </xdr:from>
    <xdr:to>
      <xdr:col>4</xdr:col>
      <xdr:colOff>155575</xdr:colOff>
      <xdr:row>56</xdr:row>
      <xdr:rowOff>140030</xdr:rowOff>
    </xdr:to>
    <xdr:cxnSp macro="">
      <xdr:nvCxnSpPr>
        <xdr:cNvPr id="125" name="直線コネクタ 124"/>
        <xdr:cNvCxnSpPr/>
      </xdr:nvCxnSpPr>
      <xdr:spPr>
        <a:xfrm flipV="1">
          <a:off x="2019300" y="9708541"/>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36860</xdr:rowOff>
    </xdr:from>
    <xdr:ext cx="534377" cy="259045"/>
    <xdr:sp macro="" textlink="">
      <xdr:nvSpPr>
        <xdr:cNvPr id="127" name="テキスト ボックス 126"/>
        <xdr:cNvSpPr txBox="1"/>
      </xdr:nvSpPr>
      <xdr:spPr>
        <a:xfrm>
          <a:off x="2641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140030</xdr:rowOff>
    </xdr:from>
    <xdr:to>
      <xdr:col>2</xdr:col>
      <xdr:colOff>638175</xdr:colOff>
      <xdr:row>56</xdr:row>
      <xdr:rowOff>144297</xdr:rowOff>
    </xdr:to>
    <xdr:cxnSp macro="">
      <xdr:nvCxnSpPr>
        <xdr:cNvPr id="128" name="直線コネクタ 127"/>
        <xdr:cNvCxnSpPr/>
      </xdr:nvCxnSpPr>
      <xdr:spPr>
        <a:xfrm flipV="1">
          <a:off x="1130300" y="9741230"/>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73372</xdr:rowOff>
    </xdr:from>
    <xdr:ext cx="534377" cy="259045"/>
    <xdr:sp macro="" textlink="">
      <xdr:nvSpPr>
        <xdr:cNvPr id="130" name="テキスト ボックス 129"/>
        <xdr:cNvSpPr txBox="1"/>
      </xdr:nvSpPr>
      <xdr:spPr>
        <a:xfrm>
          <a:off x="1752111" y="100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83011</xdr:rowOff>
    </xdr:from>
    <xdr:ext cx="534377" cy="259045"/>
    <xdr:sp macro="" textlink="">
      <xdr:nvSpPr>
        <xdr:cNvPr id="132" name="テキスト ボックス 131"/>
        <xdr:cNvSpPr txBox="1"/>
      </xdr:nvSpPr>
      <xdr:spPr>
        <a:xfrm>
          <a:off x="863111" y="100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8624</xdr:rowOff>
    </xdr:from>
    <xdr:to>
      <xdr:col>6</xdr:col>
      <xdr:colOff>561975</xdr:colOff>
      <xdr:row>56</xdr:row>
      <xdr:rowOff>110224</xdr:rowOff>
    </xdr:to>
    <xdr:sp macro="" textlink="">
      <xdr:nvSpPr>
        <xdr:cNvPr id="138" name="円/楕円 137"/>
        <xdr:cNvSpPr/>
      </xdr:nvSpPr>
      <xdr:spPr>
        <a:xfrm>
          <a:off x="4584700" y="960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31501</xdr:rowOff>
    </xdr:from>
    <xdr:ext cx="534377" cy="259045"/>
    <xdr:sp macro="" textlink="">
      <xdr:nvSpPr>
        <xdr:cNvPr id="139" name="物件費該当値テキスト"/>
        <xdr:cNvSpPr txBox="1"/>
      </xdr:nvSpPr>
      <xdr:spPr>
        <a:xfrm>
          <a:off x="4686300" y="946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69,321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37440</xdr:rowOff>
    </xdr:from>
    <xdr:to>
      <xdr:col>5</xdr:col>
      <xdr:colOff>409575</xdr:colOff>
      <xdr:row>56</xdr:row>
      <xdr:rowOff>139040</xdr:rowOff>
    </xdr:to>
    <xdr:sp macro="" textlink="">
      <xdr:nvSpPr>
        <xdr:cNvPr id="140" name="円/楕円 139"/>
        <xdr:cNvSpPr/>
      </xdr:nvSpPr>
      <xdr:spPr>
        <a:xfrm>
          <a:off x="3746500" y="963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155567</xdr:rowOff>
    </xdr:from>
    <xdr:ext cx="534377" cy="259045"/>
    <xdr:sp macro="" textlink="">
      <xdr:nvSpPr>
        <xdr:cNvPr id="141" name="テキスト ボックス 140"/>
        <xdr:cNvSpPr txBox="1"/>
      </xdr:nvSpPr>
      <xdr:spPr>
        <a:xfrm>
          <a:off x="3530111" y="94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56541</xdr:rowOff>
    </xdr:from>
    <xdr:to>
      <xdr:col>4</xdr:col>
      <xdr:colOff>206375</xdr:colOff>
      <xdr:row>56</xdr:row>
      <xdr:rowOff>158141</xdr:rowOff>
    </xdr:to>
    <xdr:sp macro="" textlink="">
      <xdr:nvSpPr>
        <xdr:cNvPr id="142" name="円/楕円 141"/>
        <xdr:cNvSpPr/>
      </xdr:nvSpPr>
      <xdr:spPr>
        <a:xfrm>
          <a:off x="2857500" y="965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3218</xdr:rowOff>
    </xdr:from>
    <xdr:ext cx="534377" cy="259045"/>
    <xdr:sp macro="" textlink="">
      <xdr:nvSpPr>
        <xdr:cNvPr id="143" name="テキスト ボックス 142"/>
        <xdr:cNvSpPr txBox="1"/>
      </xdr:nvSpPr>
      <xdr:spPr>
        <a:xfrm>
          <a:off x="2641111" y="943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89230</xdr:rowOff>
    </xdr:from>
    <xdr:to>
      <xdr:col>3</xdr:col>
      <xdr:colOff>3175</xdr:colOff>
      <xdr:row>57</xdr:row>
      <xdr:rowOff>19380</xdr:rowOff>
    </xdr:to>
    <xdr:sp macro="" textlink="">
      <xdr:nvSpPr>
        <xdr:cNvPr id="144" name="円/楕円 143"/>
        <xdr:cNvSpPr/>
      </xdr:nvSpPr>
      <xdr:spPr>
        <a:xfrm>
          <a:off x="1968500" y="96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35907</xdr:rowOff>
    </xdr:from>
    <xdr:ext cx="534377" cy="259045"/>
    <xdr:sp macro="" textlink="">
      <xdr:nvSpPr>
        <xdr:cNvPr id="145" name="テキスト ボックス 144"/>
        <xdr:cNvSpPr txBox="1"/>
      </xdr:nvSpPr>
      <xdr:spPr>
        <a:xfrm>
          <a:off x="1752111" y="946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62,974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93497</xdr:rowOff>
    </xdr:from>
    <xdr:to>
      <xdr:col>1</xdr:col>
      <xdr:colOff>485775</xdr:colOff>
      <xdr:row>57</xdr:row>
      <xdr:rowOff>23647</xdr:rowOff>
    </xdr:to>
    <xdr:sp macro="" textlink="">
      <xdr:nvSpPr>
        <xdr:cNvPr id="146" name="円/楕円 145"/>
        <xdr:cNvSpPr/>
      </xdr:nvSpPr>
      <xdr:spPr>
        <a:xfrm>
          <a:off x="1079500" y="96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40174</xdr:rowOff>
    </xdr:from>
    <xdr:ext cx="534377" cy="259045"/>
    <xdr:sp macro="" textlink="">
      <xdr:nvSpPr>
        <xdr:cNvPr id="147" name="テキスト ボックス 146"/>
        <xdr:cNvSpPr txBox="1"/>
      </xdr:nvSpPr>
      <xdr:spPr>
        <a:xfrm>
          <a:off x="863111" y="946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84328</xdr:rowOff>
    </xdr:from>
    <xdr:to>
      <xdr:col>6</xdr:col>
      <xdr:colOff>511175</xdr:colOff>
      <xdr:row>76</xdr:row>
      <xdr:rowOff>127254</xdr:rowOff>
    </xdr:to>
    <xdr:cxnSp macro="">
      <xdr:nvCxnSpPr>
        <xdr:cNvPr id="176" name="直線コネクタ 175"/>
        <xdr:cNvCxnSpPr/>
      </xdr:nvCxnSpPr>
      <xdr:spPr>
        <a:xfrm flipV="1">
          <a:off x="3797300" y="13114528"/>
          <a:ext cx="838200" cy="4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8272</xdr:rowOff>
    </xdr:from>
    <xdr:ext cx="469744" cy="259045"/>
    <xdr:sp macro="" textlink="">
      <xdr:nvSpPr>
        <xdr:cNvPr id="177" name="維持補修費平均値テキスト"/>
        <xdr:cNvSpPr txBox="1"/>
      </xdr:nvSpPr>
      <xdr:spPr>
        <a:xfrm>
          <a:off x="4686300" y="12867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127254</xdr:rowOff>
    </xdr:from>
    <xdr:to>
      <xdr:col>5</xdr:col>
      <xdr:colOff>358775</xdr:colOff>
      <xdr:row>76</xdr:row>
      <xdr:rowOff>158750</xdr:rowOff>
    </xdr:to>
    <xdr:cxnSp macro="">
      <xdr:nvCxnSpPr>
        <xdr:cNvPr id="179" name="直線コネクタ 178"/>
        <xdr:cNvCxnSpPr/>
      </xdr:nvCxnSpPr>
      <xdr:spPr>
        <a:xfrm flipV="1">
          <a:off x="2908300" y="13157454"/>
          <a:ext cx="88900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158750</xdr:rowOff>
    </xdr:from>
    <xdr:to>
      <xdr:col>4</xdr:col>
      <xdr:colOff>155575</xdr:colOff>
      <xdr:row>77</xdr:row>
      <xdr:rowOff>54863</xdr:rowOff>
    </xdr:to>
    <xdr:cxnSp macro="">
      <xdr:nvCxnSpPr>
        <xdr:cNvPr id="182" name="直線コネクタ 181"/>
        <xdr:cNvCxnSpPr/>
      </xdr:nvCxnSpPr>
      <xdr:spPr>
        <a:xfrm flipV="1">
          <a:off x="2019300" y="13188950"/>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54863</xdr:rowOff>
    </xdr:from>
    <xdr:to>
      <xdr:col>2</xdr:col>
      <xdr:colOff>638175</xdr:colOff>
      <xdr:row>77</xdr:row>
      <xdr:rowOff>103760</xdr:rowOff>
    </xdr:to>
    <xdr:cxnSp macro="">
      <xdr:nvCxnSpPr>
        <xdr:cNvPr id="185" name="直線コネクタ 184"/>
        <xdr:cNvCxnSpPr/>
      </xdr:nvCxnSpPr>
      <xdr:spPr>
        <a:xfrm flipV="1">
          <a:off x="1130300" y="13256513"/>
          <a:ext cx="889000" cy="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33528</xdr:rowOff>
    </xdr:from>
    <xdr:to>
      <xdr:col>6</xdr:col>
      <xdr:colOff>561975</xdr:colOff>
      <xdr:row>76</xdr:row>
      <xdr:rowOff>135128</xdr:rowOff>
    </xdr:to>
    <xdr:sp macro="" textlink="">
      <xdr:nvSpPr>
        <xdr:cNvPr id="195" name="円/楕円 194"/>
        <xdr:cNvSpPr/>
      </xdr:nvSpPr>
      <xdr:spPr>
        <a:xfrm>
          <a:off x="4584700" y="130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11955</xdr:rowOff>
    </xdr:from>
    <xdr:ext cx="469744" cy="259045"/>
    <xdr:sp macro="" textlink="">
      <xdr:nvSpPr>
        <xdr:cNvPr id="196" name="維持補修費該当値テキスト"/>
        <xdr:cNvSpPr txBox="1"/>
      </xdr:nvSpPr>
      <xdr:spPr>
        <a:xfrm>
          <a:off x="4686300"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76454</xdr:rowOff>
    </xdr:from>
    <xdr:to>
      <xdr:col>5</xdr:col>
      <xdr:colOff>409575</xdr:colOff>
      <xdr:row>77</xdr:row>
      <xdr:rowOff>6604</xdr:rowOff>
    </xdr:to>
    <xdr:sp macro="" textlink="">
      <xdr:nvSpPr>
        <xdr:cNvPr id="197" name="円/楕円 196"/>
        <xdr:cNvSpPr/>
      </xdr:nvSpPr>
      <xdr:spPr>
        <a:xfrm>
          <a:off x="3746500" y="131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169181</xdr:rowOff>
    </xdr:from>
    <xdr:ext cx="469744" cy="259045"/>
    <xdr:sp macro="" textlink="">
      <xdr:nvSpPr>
        <xdr:cNvPr id="198" name="テキスト ボックス 197"/>
        <xdr:cNvSpPr txBox="1"/>
      </xdr:nvSpPr>
      <xdr:spPr>
        <a:xfrm>
          <a:off x="3562427" y="1319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107950</xdr:rowOff>
    </xdr:from>
    <xdr:to>
      <xdr:col>4</xdr:col>
      <xdr:colOff>206375</xdr:colOff>
      <xdr:row>77</xdr:row>
      <xdr:rowOff>38100</xdr:rowOff>
    </xdr:to>
    <xdr:sp macro="" textlink="">
      <xdr:nvSpPr>
        <xdr:cNvPr id="199" name="円/楕円 198"/>
        <xdr:cNvSpPr/>
      </xdr:nvSpPr>
      <xdr:spPr>
        <a:xfrm>
          <a:off x="2857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29227</xdr:rowOff>
    </xdr:from>
    <xdr:ext cx="469744" cy="259045"/>
    <xdr:sp macro="" textlink="">
      <xdr:nvSpPr>
        <xdr:cNvPr id="200" name="テキスト ボックス 199"/>
        <xdr:cNvSpPr txBox="1"/>
      </xdr:nvSpPr>
      <xdr:spPr>
        <a:xfrm>
          <a:off x="26734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4063</xdr:rowOff>
    </xdr:from>
    <xdr:to>
      <xdr:col>3</xdr:col>
      <xdr:colOff>3175</xdr:colOff>
      <xdr:row>77</xdr:row>
      <xdr:rowOff>105663</xdr:rowOff>
    </xdr:to>
    <xdr:sp macro="" textlink="">
      <xdr:nvSpPr>
        <xdr:cNvPr id="201" name="円/楕円 200"/>
        <xdr:cNvSpPr/>
      </xdr:nvSpPr>
      <xdr:spPr>
        <a:xfrm>
          <a:off x="1968500" y="1320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96790</xdr:rowOff>
    </xdr:from>
    <xdr:ext cx="469744" cy="259045"/>
    <xdr:sp macro="" textlink="">
      <xdr:nvSpPr>
        <xdr:cNvPr id="202" name="テキスト ボックス 201"/>
        <xdr:cNvSpPr txBox="1"/>
      </xdr:nvSpPr>
      <xdr:spPr>
        <a:xfrm>
          <a:off x="1784427" y="13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52960</xdr:rowOff>
    </xdr:from>
    <xdr:to>
      <xdr:col>1</xdr:col>
      <xdr:colOff>485775</xdr:colOff>
      <xdr:row>77</xdr:row>
      <xdr:rowOff>154560</xdr:rowOff>
    </xdr:to>
    <xdr:sp macro="" textlink="">
      <xdr:nvSpPr>
        <xdr:cNvPr id="203" name="円/楕円 202"/>
        <xdr:cNvSpPr/>
      </xdr:nvSpPr>
      <xdr:spPr>
        <a:xfrm>
          <a:off x="1079500" y="132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145687</xdr:rowOff>
    </xdr:from>
    <xdr:ext cx="469744" cy="259045"/>
    <xdr:sp macro="" textlink="">
      <xdr:nvSpPr>
        <xdr:cNvPr id="204" name="テキスト ボックス 203"/>
        <xdr:cNvSpPr txBox="1"/>
      </xdr:nvSpPr>
      <xdr:spPr>
        <a:xfrm>
          <a:off x="895427" y="1334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132017</xdr:rowOff>
    </xdr:from>
    <xdr:to>
      <xdr:col>6</xdr:col>
      <xdr:colOff>511175</xdr:colOff>
      <xdr:row>99</xdr:row>
      <xdr:rowOff>7086</xdr:rowOff>
    </xdr:to>
    <xdr:cxnSp macro="">
      <xdr:nvCxnSpPr>
        <xdr:cNvPr id="234" name="直線コネクタ 233"/>
        <xdr:cNvCxnSpPr/>
      </xdr:nvCxnSpPr>
      <xdr:spPr>
        <a:xfrm flipV="1">
          <a:off x="3797300" y="16934117"/>
          <a:ext cx="838200" cy="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5728</xdr:rowOff>
    </xdr:from>
    <xdr:to>
      <xdr:col>5</xdr:col>
      <xdr:colOff>358775</xdr:colOff>
      <xdr:row>99</xdr:row>
      <xdr:rowOff>7086</xdr:rowOff>
    </xdr:to>
    <xdr:cxnSp macro="">
      <xdr:nvCxnSpPr>
        <xdr:cNvPr id="237" name="直線コネクタ 236"/>
        <xdr:cNvCxnSpPr/>
      </xdr:nvCxnSpPr>
      <xdr:spPr>
        <a:xfrm>
          <a:off x="2908300" y="16979278"/>
          <a:ext cx="889000"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5728</xdr:rowOff>
    </xdr:from>
    <xdr:to>
      <xdr:col>4</xdr:col>
      <xdr:colOff>155575</xdr:colOff>
      <xdr:row>99</xdr:row>
      <xdr:rowOff>65024</xdr:rowOff>
    </xdr:to>
    <xdr:cxnSp macro="">
      <xdr:nvCxnSpPr>
        <xdr:cNvPr id="240" name="直線コネクタ 239"/>
        <xdr:cNvCxnSpPr/>
      </xdr:nvCxnSpPr>
      <xdr:spPr>
        <a:xfrm flipV="1">
          <a:off x="2019300" y="16979278"/>
          <a:ext cx="889000" cy="5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65024</xdr:rowOff>
    </xdr:from>
    <xdr:to>
      <xdr:col>2</xdr:col>
      <xdr:colOff>638175</xdr:colOff>
      <xdr:row>99</xdr:row>
      <xdr:rowOff>67170</xdr:rowOff>
    </xdr:to>
    <xdr:cxnSp macro="">
      <xdr:nvCxnSpPr>
        <xdr:cNvPr id="243" name="直線コネクタ 242"/>
        <xdr:cNvCxnSpPr/>
      </xdr:nvCxnSpPr>
      <xdr:spPr>
        <a:xfrm flipV="1">
          <a:off x="1130300" y="17038574"/>
          <a:ext cx="889000" cy="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81217</xdr:rowOff>
    </xdr:from>
    <xdr:to>
      <xdr:col>6</xdr:col>
      <xdr:colOff>561975</xdr:colOff>
      <xdr:row>99</xdr:row>
      <xdr:rowOff>11367</xdr:rowOff>
    </xdr:to>
    <xdr:sp macro="" textlink="">
      <xdr:nvSpPr>
        <xdr:cNvPr id="253" name="円/楕円 252"/>
        <xdr:cNvSpPr/>
      </xdr:nvSpPr>
      <xdr:spPr>
        <a:xfrm>
          <a:off x="4584700" y="168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167594</xdr:rowOff>
    </xdr:from>
    <xdr:ext cx="534377" cy="259045"/>
    <xdr:sp macro="" textlink="">
      <xdr:nvSpPr>
        <xdr:cNvPr id="254" name="扶助費該当値テキスト"/>
        <xdr:cNvSpPr txBox="1"/>
      </xdr:nvSpPr>
      <xdr:spPr>
        <a:xfrm>
          <a:off x="4686300" y="167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66,605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127736</xdr:rowOff>
    </xdr:from>
    <xdr:to>
      <xdr:col>5</xdr:col>
      <xdr:colOff>409575</xdr:colOff>
      <xdr:row>99</xdr:row>
      <xdr:rowOff>57886</xdr:rowOff>
    </xdr:to>
    <xdr:sp macro="" textlink="">
      <xdr:nvSpPr>
        <xdr:cNvPr id="255" name="円/楕円 254"/>
        <xdr:cNvSpPr/>
      </xdr:nvSpPr>
      <xdr:spPr>
        <a:xfrm>
          <a:off x="3746500" y="1692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49013</xdr:rowOff>
    </xdr:from>
    <xdr:ext cx="534377" cy="259045"/>
    <xdr:sp macro="" textlink="">
      <xdr:nvSpPr>
        <xdr:cNvPr id="256" name="テキスト ボックス 255"/>
        <xdr:cNvSpPr txBox="1"/>
      </xdr:nvSpPr>
      <xdr:spPr>
        <a:xfrm>
          <a:off x="3530111" y="1702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126378</xdr:rowOff>
    </xdr:from>
    <xdr:to>
      <xdr:col>4</xdr:col>
      <xdr:colOff>206375</xdr:colOff>
      <xdr:row>99</xdr:row>
      <xdr:rowOff>56528</xdr:rowOff>
    </xdr:to>
    <xdr:sp macro="" textlink="">
      <xdr:nvSpPr>
        <xdr:cNvPr id="257" name="円/楕円 256"/>
        <xdr:cNvSpPr/>
      </xdr:nvSpPr>
      <xdr:spPr>
        <a:xfrm>
          <a:off x="2857500" y="169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47655</xdr:rowOff>
    </xdr:from>
    <xdr:ext cx="534377" cy="259045"/>
    <xdr:sp macro="" textlink="">
      <xdr:nvSpPr>
        <xdr:cNvPr id="258" name="テキスト ボックス 257"/>
        <xdr:cNvSpPr txBox="1"/>
      </xdr:nvSpPr>
      <xdr:spPr>
        <a:xfrm>
          <a:off x="2641111" y="1702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63,049</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14224</xdr:rowOff>
    </xdr:from>
    <xdr:to>
      <xdr:col>3</xdr:col>
      <xdr:colOff>3175</xdr:colOff>
      <xdr:row>99</xdr:row>
      <xdr:rowOff>115824</xdr:rowOff>
    </xdr:to>
    <xdr:sp macro="" textlink="">
      <xdr:nvSpPr>
        <xdr:cNvPr id="259" name="円/楕円 258"/>
        <xdr:cNvSpPr/>
      </xdr:nvSpPr>
      <xdr:spPr>
        <a:xfrm>
          <a:off x="1968500" y="1698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106951</xdr:rowOff>
    </xdr:from>
    <xdr:ext cx="534377" cy="259045"/>
    <xdr:sp macro="" textlink="">
      <xdr:nvSpPr>
        <xdr:cNvPr id="260" name="テキスト ボックス 259"/>
        <xdr:cNvSpPr txBox="1"/>
      </xdr:nvSpPr>
      <xdr:spPr>
        <a:xfrm>
          <a:off x="1752111"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58,380</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16370</xdr:rowOff>
    </xdr:from>
    <xdr:to>
      <xdr:col>1</xdr:col>
      <xdr:colOff>485775</xdr:colOff>
      <xdr:row>99</xdr:row>
      <xdr:rowOff>117970</xdr:rowOff>
    </xdr:to>
    <xdr:sp macro="" textlink="">
      <xdr:nvSpPr>
        <xdr:cNvPr id="261" name="円/楕円 260"/>
        <xdr:cNvSpPr/>
      </xdr:nvSpPr>
      <xdr:spPr>
        <a:xfrm>
          <a:off x="1079500" y="169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109097</xdr:rowOff>
    </xdr:from>
    <xdr:ext cx="534377" cy="259045"/>
    <xdr:sp macro="" textlink="">
      <xdr:nvSpPr>
        <xdr:cNvPr id="262" name="テキスト ボックス 261"/>
        <xdr:cNvSpPr txBox="1"/>
      </xdr:nvSpPr>
      <xdr:spPr>
        <a:xfrm>
          <a:off x="863111" y="1708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156959</xdr:rowOff>
    </xdr:from>
    <xdr:to>
      <xdr:col>15</xdr:col>
      <xdr:colOff>180975</xdr:colOff>
      <xdr:row>34</xdr:row>
      <xdr:rowOff>1351</xdr:rowOff>
    </xdr:to>
    <xdr:cxnSp macro="">
      <xdr:nvCxnSpPr>
        <xdr:cNvPr id="289" name="直線コネクタ 288"/>
        <xdr:cNvCxnSpPr/>
      </xdr:nvCxnSpPr>
      <xdr:spPr>
        <a:xfrm>
          <a:off x="9639300" y="5814809"/>
          <a:ext cx="8382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95239</xdr:rowOff>
    </xdr:from>
    <xdr:ext cx="534377" cy="259045"/>
    <xdr:sp macro="" textlink="">
      <xdr:nvSpPr>
        <xdr:cNvPr id="290" name="補助費等平均値テキスト"/>
        <xdr:cNvSpPr txBox="1"/>
      </xdr:nvSpPr>
      <xdr:spPr>
        <a:xfrm>
          <a:off x="10528300" y="5924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156959</xdr:rowOff>
    </xdr:from>
    <xdr:to>
      <xdr:col>14</xdr:col>
      <xdr:colOff>28575</xdr:colOff>
      <xdr:row>33</xdr:row>
      <xdr:rowOff>168435</xdr:rowOff>
    </xdr:to>
    <xdr:cxnSp macro="">
      <xdr:nvCxnSpPr>
        <xdr:cNvPr id="292" name="直線コネクタ 291"/>
        <xdr:cNvCxnSpPr/>
      </xdr:nvCxnSpPr>
      <xdr:spPr>
        <a:xfrm flipV="1">
          <a:off x="8750300" y="5814809"/>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38112</xdr:rowOff>
    </xdr:from>
    <xdr:ext cx="534377" cy="259045"/>
    <xdr:sp macro="" textlink="">
      <xdr:nvSpPr>
        <xdr:cNvPr id="294" name="テキスト ボックス 293"/>
        <xdr:cNvSpPr txBox="1"/>
      </xdr:nvSpPr>
      <xdr:spPr>
        <a:xfrm>
          <a:off x="9372111" y="603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144181</xdr:rowOff>
    </xdr:from>
    <xdr:to>
      <xdr:col>12</xdr:col>
      <xdr:colOff>511175</xdr:colOff>
      <xdr:row>33</xdr:row>
      <xdr:rowOff>168435</xdr:rowOff>
    </xdr:to>
    <xdr:cxnSp macro="">
      <xdr:nvCxnSpPr>
        <xdr:cNvPr id="295" name="直線コネクタ 294"/>
        <xdr:cNvCxnSpPr/>
      </xdr:nvCxnSpPr>
      <xdr:spPr>
        <a:xfrm>
          <a:off x="7861300" y="5802031"/>
          <a:ext cx="889000" cy="2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43004</xdr:rowOff>
    </xdr:from>
    <xdr:ext cx="534377" cy="259045"/>
    <xdr:sp macro="" textlink="">
      <xdr:nvSpPr>
        <xdr:cNvPr id="297" name="テキスト ボックス 296"/>
        <xdr:cNvSpPr txBox="1"/>
      </xdr:nvSpPr>
      <xdr:spPr>
        <a:xfrm>
          <a:off x="8483111" y="60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144181</xdr:rowOff>
    </xdr:from>
    <xdr:to>
      <xdr:col>11</xdr:col>
      <xdr:colOff>307975</xdr:colOff>
      <xdr:row>33</xdr:row>
      <xdr:rowOff>156571</xdr:rowOff>
    </xdr:to>
    <xdr:cxnSp macro="">
      <xdr:nvCxnSpPr>
        <xdr:cNvPr id="298" name="直線コネクタ 297"/>
        <xdr:cNvCxnSpPr/>
      </xdr:nvCxnSpPr>
      <xdr:spPr>
        <a:xfrm flipV="1">
          <a:off x="6972300" y="5802031"/>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42867</xdr:rowOff>
    </xdr:from>
    <xdr:ext cx="534377" cy="259045"/>
    <xdr:sp macro="" textlink="">
      <xdr:nvSpPr>
        <xdr:cNvPr id="300" name="テキスト ボックス 299"/>
        <xdr:cNvSpPr txBox="1"/>
      </xdr:nvSpPr>
      <xdr:spPr>
        <a:xfrm>
          <a:off x="7594111" y="604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42364</xdr:rowOff>
    </xdr:from>
    <xdr:ext cx="534377" cy="259045"/>
    <xdr:sp macro="" textlink="">
      <xdr:nvSpPr>
        <xdr:cNvPr id="302" name="テキスト ボックス 301"/>
        <xdr:cNvSpPr txBox="1"/>
      </xdr:nvSpPr>
      <xdr:spPr>
        <a:xfrm>
          <a:off x="6705111" y="604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122001</xdr:rowOff>
    </xdr:from>
    <xdr:to>
      <xdr:col>15</xdr:col>
      <xdr:colOff>231775</xdr:colOff>
      <xdr:row>34</xdr:row>
      <xdr:rowOff>52151</xdr:rowOff>
    </xdr:to>
    <xdr:sp macro="" textlink="">
      <xdr:nvSpPr>
        <xdr:cNvPr id="308" name="円/楕円 307"/>
        <xdr:cNvSpPr/>
      </xdr:nvSpPr>
      <xdr:spPr>
        <a:xfrm>
          <a:off x="10426700" y="57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144878</xdr:rowOff>
    </xdr:from>
    <xdr:ext cx="534377" cy="259045"/>
    <xdr:sp macro="" textlink="">
      <xdr:nvSpPr>
        <xdr:cNvPr id="309" name="補助費等該当値テキスト"/>
        <xdr:cNvSpPr txBox="1"/>
      </xdr:nvSpPr>
      <xdr:spPr>
        <a:xfrm>
          <a:off x="10528300" y="563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36,052</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106159</xdr:rowOff>
    </xdr:from>
    <xdr:to>
      <xdr:col>14</xdr:col>
      <xdr:colOff>79375</xdr:colOff>
      <xdr:row>34</xdr:row>
      <xdr:rowOff>36309</xdr:rowOff>
    </xdr:to>
    <xdr:sp macro="" textlink="">
      <xdr:nvSpPr>
        <xdr:cNvPr id="310" name="円/楕円 309"/>
        <xdr:cNvSpPr/>
      </xdr:nvSpPr>
      <xdr:spPr>
        <a:xfrm>
          <a:off x="9588500" y="57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52836</xdr:rowOff>
    </xdr:from>
    <xdr:ext cx="534377" cy="259045"/>
    <xdr:sp macro="" textlink="">
      <xdr:nvSpPr>
        <xdr:cNvPr id="311" name="テキスト ボックス 310"/>
        <xdr:cNvSpPr txBox="1"/>
      </xdr:nvSpPr>
      <xdr:spPr>
        <a:xfrm>
          <a:off x="9372111" y="55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36,745</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117635</xdr:rowOff>
    </xdr:from>
    <xdr:to>
      <xdr:col>12</xdr:col>
      <xdr:colOff>561975</xdr:colOff>
      <xdr:row>34</xdr:row>
      <xdr:rowOff>47785</xdr:rowOff>
    </xdr:to>
    <xdr:sp macro="" textlink="">
      <xdr:nvSpPr>
        <xdr:cNvPr id="312" name="円/楕円 311"/>
        <xdr:cNvSpPr/>
      </xdr:nvSpPr>
      <xdr:spPr>
        <a:xfrm>
          <a:off x="8699500" y="577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64312</xdr:rowOff>
    </xdr:from>
    <xdr:ext cx="534377" cy="259045"/>
    <xdr:sp macro="" textlink="">
      <xdr:nvSpPr>
        <xdr:cNvPr id="313" name="テキスト ボックス 312"/>
        <xdr:cNvSpPr txBox="1"/>
      </xdr:nvSpPr>
      <xdr:spPr>
        <a:xfrm>
          <a:off x="8483111" y="555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36,243</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93381</xdr:rowOff>
    </xdr:from>
    <xdr:to>
      <xdr:col>11</xdr:col>
      <xdr:colOff>358775</xdr:colOff>
      <xdr:row>34</xdr:row>
      <xdr:rowOff>23531</xdr:rowOff>
    </xdr:to>
    <xdr:sp macro="" textlink="">
      <xdr:nvSpPr>
        <xdr:cNvPr id="314" name="円/楕円 313"/>
        <xdr:cNvSpPr/>
      </xdr:nvSpPr>
      <xdr:spPr>
        <a:xfrm>
          <a:off x="7810500" y="57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40058</xdr:rowOff>
    </xdr:from>
    <xdr:ext cx="534377" cy="259045"/>
    <xdr:sp macro="" textlink="">
      <xdr:nvSpPr>
        <xdr:cNvPr id="315" name="テキスト ボックス 314"/>
        <xdr:cNvSpPr txBox="1"/>
      </xdr:nvSpPr>
      <xdr:spPr>
        <a:xfrm>
          <a:off x="7594111" y="552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37,304</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105771</xdr:rowOff>
    </xdr:from>
    <xdr:to>
      <xdr:col>10</xdr:col>
      <xdr:colOff>155575</xdr:colOff>
      <xdr:row>34</xdr:row>
      <xdr:rowOff>35921</xdr:rowOff>
    </xdr:to>
    <xdr:sp macro="" textlink="">
      <xdr:nvSpPr>
        <xdr:cNvPr id="316" name="円/楕円 315"/>
        <xdr:cNvSpPr/>
      </xdr:nvSpPr>
      <xdr:spPr>
        <a:xfrm>
          <a:off x="6921500" y="57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52448</xdr:rowOff>
    </xdr:from>
    <xdr:ext cx="534377" cy="259045"/>
    <xdr:sp macro="" textlink="">
      <xdr:nvSpPr>
        <xdr:cNvPr id="317" name="テキスト ボックス 316"/>
        <xdr:cNvSpPr txBox="1"/>
      </xdr:nvSpPr>
      <xdr:spPr>
        <a:xfrm>
          <a:off x="6705111" y="553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11075</xdr:rowOff>
    </xdr:from>
    <xdr:to>
      <xdr:col>15</xdr:col>
      <xdr:colOff>180975</xdr:colOff>
      <xdr:row>51</xdr:row>
      <xdr:rowOff>63862</xdr:rowOff>
    </xdr:to>
    <xdr:cxnSp macro="">
      <xdr:nvCxnSpPr>
        <xdr:cNvPr id="347" name="直線コネクタ 346"/>
        <xdr:cNvCxnSpPr/>
      </xdr:nvCxnSpPr>
      <xdr:spPr>
        <a:xfrm>
          <a:off x="9639300" y="8755025"/>
          <a:ext cx="838200" cy="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11075</xdr:rowOff>
    </xdr:from>
    <xdr:to>
      <xdr:col>14</xdr:col>
      <xdr:colOff>28575</xdr:colOff>
      <xdr:row>53</xdr:row>
      <xdr:rowOff>1359</xdr:rowOff>
    </xdr:to>
    <xdr:cxnSp macro="">
      <xdr:nvCxnSpPr>
        <xdr:cNvPr id="350" name="直線コネクタ 349"/>
        <xdr:cNvCxnSpPr/>
      </xdr:nvCxnSpPr>
      <xdr:spPr>
        <a:xfrm flipV="1">
          <a:off x="8750300" y="8755025"/>
          <a:ext cx="889000" cy="3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12463</xdr:rowOff>
    </xdr:from>
    <xdr:ext cx="534377" cy="259045"/>
    <xdr:sp macro="" textlink="">
      <xdr:nvSpPr>
        <xdr:cNvPr id="352" name="テキスト ボックス 351"/>
        <xdr:cNvSpPr txBox="1"/>
      </xdr:nvSpPr>
      <xdr:spPr>
        <a:xfrm>
          <a:off x="9372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1206</xdr:rowOff>
    </xdr:from>
    <xdr:to>
      <xdr:col>12</xdr:col>
      <xdr:colOff>511175</xdr:colOff>
      <xdr:row>53</xdr:row>
      <xdr:rowOff>1359</xdr:rowOff>
    </xdr:to>
    <xdr:cxnSp macro="">
      <xdr:nvCxnSpPr>
        <xdr:cNvPr id="353" name="直線コネクタ 352"/>
        <xdr:cNvCxnSpPr/>
      </xdr:nvCxnSpPr>
      <xdr:spPr>
        <a:xfrm>
          <a:off x="7861300" y="8745156"/>
          <a:ext cx="889000" cy="3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169949</xdr:rowOff>
    </xdr:from>
    <xdr:ext cx="534377" cy="259045"/>
    <xdr:sp macro="" textlink="">
      <xdr:nvSpPr>
        <xdr:cNvPr id="355" name="テキスト ボックス 354"/>
        <xdr:cNvSpPr txBox="1"/>
      </xdr:nvSpPr>
      <xdr:spPr>
        <a:xfrm>
          <a:off x="8483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1206</xdr:rowOff>
    </xdr:from>
    <xdr:to>
      <xdr:col>11</xdr:col>
      <xdr:colOff>307975</xdr:colOff>
      <xdr:row>52</xdr:row>
      <xdr:rowOff>80283</xdr:rowOff>
    </xdr:to>
    <xdr:cxnSp macro="">
      <xdr:nvCxnSpPr>
        <xdr:cNvPr id="356" name="直線コネクタ 355"/>
        <xdr:cNvCxnSpPr/>
      </xdr:nvCxnSpPr>
      <xdr:spPr>
        <a:xfrm flipV="1">
          <a:off x="6972300" y="8745156"/>
          <a:ext cx="889000" cy="25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73480</xdr:rowOff>
    </xdr:from>
    <xdr:ext cx="534377" cy="259045"/>
    <xdr:sp macro="" textlink="">
      <xdr:nvSpPr>
        <xdr:cNvPr id="358" name="テキスト ボックス 357"/>
        <xdr:cNvSpPr txBox="1"/>
      </xdr:nvSpPr>
      <xdr:spPr>
        <a:xfrm>
          <a:off x="7594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15797</xdr:rowOff>
    </xdr:from>
    <xdr:ext cx="534377" cy="259045"/>
    <xdr:sp macro="" textlink="">
      <xdr:nvSpPr>
        <xdr:cNvPr id="360" name="テキスト ボックス 359"/>
        <xdr:cNvSpPr txBox="1"/>
      </xdr:nvSpPr>
      <xdr:spPr>
        <a:xfrm>
          <a:off x="6705111" y="97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13062</xdr:rowOff>
    </xdr:from>
    <xdr:to>
      <xdr:col>15</xdr:col>
      <xdr:colOff>231775</xdr:colOff>
      <xdr:row>51</xdr:row>
      <xdr:rowOff>114662</xdr:rowOff>
    </xdr:to>
    <xdr:sp macro="" textlink="">
      <xdr:nvSpPr>
        <xdr:cNvPr id="366" name="円/楕円 365"/>
        <xdr:cNvSpPr/>
      </xdr:nvSpPr>
      <xdr:spPr>
        <a:xfrm>
          <a:off x="10426700" y="87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137539</xdr:rowOff>
    </xdr:from>
    <xdr:ext cx="534377" cy="259045"/>
    <xdr:sp macro="" textlink="">
      <xdr:nvSpPr>
        <xdr:cNvPr id="367" name="普通建設事業費該当値テキスト"/>
        <xdr:cNvSpPr txBox="1"/>
      </xdr:nvSpPr>
      <xdr:spPr>
        <a:xfrm>
          <a:off x="10528300" y="871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90,981</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131725</xdr:rowOff>
    </xdr:from>
    <xdr:to>
      <xdr:col>14</xdr:col>
      <xdr:colOff>79375</xdr:colOff>
      <xdr:row>51</xdr:row>
      <xdr:rowOff>61875</xdr:rowOff>
    </xdr:to>
    <xdr:sp macro="" textlink="">
      <xdr:nvSpPr>
        <xdr:cNvPr id="368" name="円/楕円 367"/>
        <xdr:cNvSpPr/>
      </xdr:nvSpPr>
      <xdr:spPr>
        <a:xfrm>
          <a:off x="9588500" y="87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78402</xdr:rowOff>
    </xdr:from>
    <xdr:ext cx="534377" cy="259045"/>
    <xdr:sp macro="" textlink="">
      <xdr:nvSpPr>
        <xdr:cNvPr id="369" name="テキスト ボックス 368"/>
        <xdr:cNvSpPr txBox="1"/>
      </xdr:nvSpPr>
      <xdr:spPr>
        <a:xfrm>
          <a:off x="9372111" y="84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93,752</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122009</xdr:rowOff>
    </xdr:from>
    <xdr:to>
      <xdr:col>12</xdr:col>
      <xdr:colOff>561975</xdr:colOff>
      <xdr:row>53</xdr:row>
      <xdr:rowOff>52159</xdr:rowOff>
    </xdr:to>
    <xdr:sp macro="" textlink="">
      <xdr:nvSpPr>
        <xdr:cNvPr id="370" name="円/楕円 369"/>
        <xdr:cNvSpPr/>
      </xdr:nvSpPr>
      <xdr:spPr>
        <a:xfrm>
          <a:off x="8699500" y="903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68686</xdr:rowOff>
    </xdr:from>
    <xdr:ext cx="534377" cy="259045"/>
    <xdr:sp macro="" textlink="">
      <xdr:nvSpPr>
        <xdr:cNvPr id="371" name="テキスト ボックス 370"/>
        <xdr:cNvSpPr txBox="1"/>
      </xdr:nvSpPr>
      <xdr:spPr>
        <a:xfrm>
          <a:off x="8483111" y="881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76,262</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121856</xdr:rowOff>
    </xdr:from>
    <xdr:to>
      <xdr:col>11</xdr:col>
      <xdr:colOff>358775</xdr:colOff>
      <xdr:row>51</xdr:row>
      <xdr:rowOff>52006</xdr:rowOff>
    </xdr:to>
    <xdr:sp macro="" textlink="">
      <xdr:nvSpPr>
        <xdr:cNvPr id="372" name="円/楕円 371"/>
        <xdr:cNvSpPr/>
      </xdr:nvSpPr>
      <xdr:spPr>
        <a:xfrm>
          <a:off x="7810500" y="86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68533</xdr:rowOff>
    </xdr:from>
    <xdr:ext cx="534377" cy="259045"/>
    <xdr:sp macro="" textlink="">
      <xdr:nvSpPr>
        <xdr:cNvPr id="373" name="テキスト ボックス 372"/>
        <xdr:cNvSpPr txBox="1"/>
      </xdr:nvSpPr>
      <xdr:spPr>
        <a:xfrm>
          <a:off x="7594111" y="84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94,270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29483</xdr:rowOff>
    </xdr:from>
    <xdr:to>
      <xdr:col>10</xdr:col>
      <xdr:colOff>155575</xdr:colOff>
      <xdr:row>52</xdr:row>
      <xdr:rowOff>131083</xdr:rowOff>
    </xdr:to>
    <xdr:sp macro="" textlink="">
      <xdr:nvSpPr>
        <xdr:cNvPr id="374" name="円/楕円 373"/>
        <xdr:cNvSpPr/>
      </xdr:nvSpPr>
      <xdr:spPr>
        <a:xfrm>
          <a:off x="6921500" y="89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147610</xdr:rowOff>
    </xdr:from>
    <xdr:ext cx="534377" cy="259045"/>
    <xdr:sp macro="" textlink="">
      <xdr:nvSpPr>
        <xdr:cNvPr id="375" name="テキスト ボックス 374"/>
        <xdr:cNvSpPr txBox="1"/>
      </xdr:nvSpPr>
      <xdr:spPr>
        <a:xfrm>
          <a:off x="6705111" y="872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159954</xdr:rowOff>
    </xdr:from>
    <xdr:to>
      <xdr:col>15</xdr:col>
      <xdr:colOff>180975</xdr:colOff>
      <xdr:row>77</xdr:row>
      <xdr:rowOff>150513</xdr:rowOff>
    </xdr:to>
    <xdr:cxnSp macro="">
      <xdr:nvCxnSpPr>
        <xdr:cNvPr id="402" name="直線コネクタ 401"/>
        <xdr:cNvCxnSpPr/>
      </xdr:nvCxnSpPr>
      <xdr:spPr>
        <a:xfrm>
          <a:off x="9639300" y="12847254"/>
          <a:ext cx="838200" cy="50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160492</xdr:rowOff>
    </xdr:from>
    <xdr:ext cx="534377" cy="259045"/>
    <xdr:sp macro="" textlink="">
      <xdr:nvSpPr>
        <xdr:cNvPr id="403" name="普通建設事業費 （ うち新規整備　）平均値テキスト"/>
        <xdr:cNvSpPr txBox="1"/>
      </xdr:nvSpPr>
      <xdr:spPr>
        <a:xfrm>
          <a:off x="10528300" y="13019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159954</xdr:rowOff>
    </xdr:from>
    <xdr:to>
      <xdr:col>14</xdr:col>
      <xdr:colOff>28575</xdr:colOff>
      <xdr:row>77</xdr:row>
      <xdr:rowOff>113616</xdr:rowOff>
    </xdr:to>
    <xdr:cxnSp macro="">
      <xdr:nvCxnSpPr>
        <xdr:cNvPr id="405" name="直線コネクタ 404"/>
        <xdr:cNvCxnSpPr/>
      </xdr:nvCxnSpPr>
      <xdr:spPr>
        <a:xfrm flipV="1">
          <a:off x="8750300" y="12847254"/>
          <a:ext cx="889000" cy="46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111562</xdr:rowOff>
    </xdr:from>
    <xdr:ext cx="534377" cy="259045"/>
    <xdr:sp macro="" textlink="">
      <xdr:nvSpPr>
        <xdr:cNvPr id="407" name="テキスト ボックス 406"/>
        <xdr:cNvSpPr txBox="1"/>
      </xdr:nvSpPr>
      <xdr:spPr>
        <a:xfrm>
          <a:off x="9372111" y="1314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99713</xdr:rowOff>
    </xdr:from>
    <xdr:to>
      <xdr:col>15</xdr:col>
      <xdr:colOff>231775</xdr:colOff>
      <xdr:row>78</xdr:row>
      <xdr:rowOff>29863</xdr:rowOff>
    </xdr:to>
    <xdr:sp macro="" textlink="">
      <xdr:nvSpPr>
        <xdr:cNvPr id="415" name="円/楕円 414"/>
        <xdr:cNvSpPr/>
      </xdr:nvSpPr>
      <xdr:spPr>
        <a:xfrm>
          <a:off x="10426700" y="133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78140</xdr:rowOff>
    </xdr:from>
    <xdr:ext cx="469744" cy="259045"/>
    <xdr:sp macro="" textlink="">
      <xdr:nvSpPr>
        <xdr:cNvPr id="416" name="普通建設事業費 （ うち新規整備　）該当値テキスト"/>
        <xdr:cNvSpPr txBox="1"/>
      </xdr:nvSpPr>
      <xdr:spPr>
        <a:xfrm>
          <a:off x="10528300" y="1327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109154</xdr:rowOff>
    </xdr:from>
    <xdr:to>
      <xdr:col>14</xdr:col>
      <xdr:colOff>79375</xdr:colOff>
      <xdr:row>75</xdr:row>
      <xdr:rowOff>39304</xdr:rowOff>
    </xdr:to>
    <xdr:sp macro="" textlink="">
      <xdr:nvSpPr>
        <xdr:cNvPr id="417" name="円/楕円 416"/>
        <xdr:cNvSpPr/>
      </xdr:nvSpPr>
      <xdr:spPr>
        <a:xfrm>
          <a:off x="9588500" y="127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55831</xdr:rowOff>
    </xdr:from>
    <xdr:ext cx="534377" cy="259045"/>
    <xdr:sp macro="" textlink="">
      <xdr:nvSpPr>
        <xdr:cNvPr id="418" name="テキスト ボックス 417"/>
        <xdr:cNvSpPr txBox="1"/>
      </xdr:nvSpPr>
      <xdr:spPr>
        <a:xfrm>
          <a:off x="9372111" y="12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62816</xdr:rowOff>
    </xdr:from>
    <xdr:to>
      <xdr:col>12</xdr:col>
      <xdr:colOff>561975</xdr:colOff>
      <xdr:row>77</xdr:row>
      <xdr:rowOff>164416</xdr:rowOff>
    </xdr:to>
    <xdr:sp macro="" textlink="">
      <xdr:nvSpPr>
        <xdr:cNvPr id="419" name="円/楕円 418"/>
        <xdr:cNvSpPr/>
      </xdr:nvSpPr>
      <xdr:spPr>
        <a:xfrm>
          <a:off x="8699500" y="1326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155543</xdr:rowOff>
    </xdr:from>
    <xdr:ext cx="469744" cy="259045"/>
    <xdr:sp macro="" textlink="">
      <xdr:nvSpPr>
        <xdr:cNvPr id="420" name="テキスト ボックス 419"/>
        <xdr:cNvSpPr txBox="1"/>
      </xdr:nvSpPr>
      <xdr:spPr>
        <a:xfrm>
          <a:off x="8515427" y="1335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138393</xdr:rowOff>
    </xdr:from>
    <xdr:to>
      <xdr:col>15</xdr:col>
      <xdr:colOff>180975</xdr:colOff>
      <xdr:row>91</xdr:row>
      <xdr:rowOff>133953</xdr:rowOff>
    </xdr:to>
    <xdr:cxnSp macro="">
      <xdr:nvCxnSpPr>
        <xdr:cNvPr id="452" name="直線コネクタ 451"/>
        <xdr:cNvCxnSpPr/>
      </xdr:nvCxnSpPr>
      <xdr:spPr>
        <a:xfrm flipV="1">
          <a:off x="9639300" y="15568893"/>
          <a:ext cx="838200" cy="16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43297</xdr:rowOff>
    </xdr:from>
    <xdr:to>
      <xdr:col>14</xdr:col>
      <xdr:colOff>28575</xdr:colOff>
      <xdr:row>91</xdr:row>
      <xdr:rowOff>133953</xdr:rowOff>
    </xdr:to>
    <xdr:cxnSp macro="">
      <xdr:nvCxnSpPr>
        <xdr:cNvPr id="455" name="直線コネクタ 454"/>
        <xdr:cNvCxnSpPr/>
      </xdr:nvCxnSpPr>
      <xdr:spPr>
        <a:xfrm>
          <a:off x="8750300" y="15645247"/>
          <a:ext cx="889000" cy="9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70004</xdr:rowOff>
    </xdr:from>
    <xdr:ext cx="534377" cy="259045"/>
    <xdr:sp macro="" textlink="">
      <xdr:nvSpPr>
        <xdr:cNvPr id="457" name="テキスト ボックス 456"/>
        <xdr:cNvSpPr txBox="1"/>
      </xdr:nvSpPr>
      <xdr:spPr>
        <a:xfrm>
          <a:off x="9372111" y="1670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88554</xdr:rowOff>
    </xdr:from>
    <xdr:ext cx="534377" cy="259045"/>
    <xdr:sp macro="" textlink="">
      <xdr:nvSpPr>
        <xdr:cNvPr id="459" name="テキスト ボックス 458"/>
        <xdr:cNvSpPr txBox="1"/>
      </xdr:nvSpPr>
      <xdr:spPr>
        <a:xfrm>
          <a:off x="8483111" y="167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87593</xdr:rowOff>
    </xdr:from>
    <xdr:to>
      <xdr:col>15</xdr:col>
      <xdr:colOff>231775</xdr:colOff>
      <xdr:row>91</xdr:row>
      <xdr:rowOff>17743</xdr:rowOff>
    </xdr:to>
    <xdr:sp macro="" textlink="">
      <xdr:nvSpPr>
        <xdr:cNvPr id="465" name="円/楕円 464"/>
        <xdr:cNvSpPr/>
      </xdr:nvSpPr>
      <xdr:spPr>
        <a:xfrm>
          <a:off x="10426700" y="1551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40620</xdr:rowOff>
    </xdr:from>
    <xdr:ext cx="534377" cy="259045"/>
    <xdr:sp macro="" textlink="">
      <xdr:nvSpPr>
        <xdr:cNvPr id="466" name="普通建設事業費 （ うち更新整備　）該当値テキスト"/>
        <xdr:cNvSpPr txBox="1"/>
      </xdr:nvSpPr>
      <xdr:spPr>
        <a:xfrm>
          <a:off x="10528300" y="1547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56,040</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83153</xdr:rowOff>
    </xdr:from>
    <xdr:to>
      <xdr:col>14</xdr:col>
      <xdr:colOff>79375</xdr:colOff>
      <xdr:row>92</xdr:row>
      <xdr:rowOff>13303</xdr:rowOff>
    </xdr:to>
    <xdr:sp macro="" textlink="">
      <xdr:nvSpPr>
        <xdr:cNvPr id="467" name="円/楕円 466"/>
        <xdr:cNvSpPr/>
      </xdr:nvSpPr>
      <xdr:spPr>
        <a:xfrm>
          <a:off x="9588500" y="156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29830</xdr:rowOff>
    </xdr:from>
    <xdr:ext cx="534377" cy="259045"/>
    <xdr:sp macro="" textlink="">
      <xdr:nvSpPr>
        <xdr:cNvPr id="468" name="テキスト ボックス 467"/>
        <xdr:cNvSpPr txBox="1"/>
      </xdr:nvSpPr>
      <xdr:spPr>
        <a:xfrm>
          <a:off x="9372111" y="1546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50,926</a:t>
          </a:r>
          <a:endParaRPr kumimoji="1" lang="ja-JP" altLang="en-US" sz="1000" b="1">
            <a:solidFill>
              <a:srgbClr val="FF0000"/>
            </a:solidFill>
            <a:latin typeface="ＭＳ Ｐゴシック"/>
          </a:endParaRPr>
        </a:p>
      </xdr:txBody>
    </xdr:sp>
    <xdr:clientData/>
  </xdr:oneCellAnchor>
  <xdr:twoCellAnchor>
    <xdr:from>
      <xdr:col>12</xdr:col>
      <xdr:colOff>460375</xdr:colOff>
      <xdr:row>90</xdr:row>
      <xdr:rowOff>163947</xdr:rowOff>
    </xdr:from>
    <xdr:to>
      <xdr:col>12</xdr:col>
      <xdr:colOff>561975</xdr:colOff>
      <xdr:row>91</xdr:row>
      <xdr:rowOff>94097</xdr:rowOff>
    </xdr:to>
    <xdr:sp macro="" textlink="">
      <xdr:nvSpPr>
        <xdr:cNvPr id="469" name="円/楕円 468"/>
        <xdr:cNvSpPr/>
      </xdr:nvSpPr>
      <xdr:spPr>
        <a:xfrm>
          <a:off x="8699500" y="1559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89</xdr:row>
      <xdr:rowOff>110624</xdr:rowOff>
    </xdr:from>
    <xdr:ext cx="534377" cy="259045"/>
    <xdr:sp macro="" textlink="">
      <xdr:nvSpPr>
        <xdr:cNvPr id="470" name="テキスト ボックス 469"/>
        <xdr:cNvSpPr txBox="1"/>
      </xdr:nvSpPr>
      <xdr:spPr>
        <a:xfrm>
          <a:off x="8483111" y="1536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88853</xdr:rowOff>
    </xdr:from>
    <xdr:to>
      <xdr:col>23</xdr:col>
      <xdr:colOff>517525</xdr:colOff>
      <xdr:row>39</xdr:row>
      <xdr:rowOff>91890</xdr:rowOff>
    </xdr:to>
    <xdr:cxnSp macro="">
      <xdr:nvCxnSpPr>
        <xdr:cNvPr id="501" name="直線コネクタ 500"/>
        <xdr:cNvCxnSpPr/>
      </xdr:nvCxnSpPr>
      <xdr:spPr>
        <a:xfrm flipV="1">
          <a:off x="15481300" y="6775403"/>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83824</xdr:rowOff>
    </xdr:from>
    <xdr:to>
      <xdr:col>22</xdr:col>
      <xdr:colOff>365125</xdr:colOff>
      <xdr:row>39</xdr:row>
      <xdr:rowOff>91890</xdr:rowOff>
    </xdr:to>
    <xdr:cxnSp macro="">
      <xdr:nvCxnSpPr>
        <xdr:cNvPr id="504" name="直線コネクタ 503"/>
        <xdr:cNvCxnSpPr/>
      </xdr:nvCxnSpPr>
      <xdr:spPr>
        <a:xfrm>
          <a:off x="14592300" y="6770374"/>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61584</xdr:rowOff>
    </xdr:from>
    <xdr:to>
      <xdr:col>21</xdr:col>
      <xdr:colOff>161925</xdr:colOff>
      <xdr:row>39</xdr:row>
      <xdr:rowOff>83824</xdr:rowOff>
    </xdr:to>
    <xdr:cxnSp macro="">
      <xdr:nvCxnSpPr>
        <xdr:cNvPr id="507" name="直線コネクタ 506"/>
        <xdr:cNvCxnSpPr/>
      </xdr:nvCxnSpPr>
      <xdr:spPr>
        <a:xfrm>
          <a:off x="13703300" y="6748134"/>
          <a:ext cx="889000" cy="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61584</xdr:rowOff>
    </xdr:from>
    <xdr:to>
      <xdr:col>19</xdr:col>
      <xdr:colOff>644525</xdr:colOff>
      <xdr:row>39</xdr:row>
      <xdr:rowOff>91629</xdr:rowOff>
    </xdr:to>
    <xdr:cxnSp macro="">
      <xdr:nvCxnSpPr>
        <xdr:cNvPr id="510" name="直線コネクタ 509"/>
        <xdr:cNvCxnSpPr/>
      </xdr:nvCxnSpPr>
      <xdr:spPr>
        <a:xfrm flipV="1">
          <a:off x="12814300" y="6748134"/>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108377</xdr:rowOff>
    </xdr:from>
    <xdr:ext cx="378565" cy="259045"/>
    <xdr:sp macro="" textlink="">
      <xdr:nvSpPr>
        <xdr:cNvPr id="512" name="テキスト ボックス 511"/>
        <xdr:cNvSpPr txBox="1"/>
      </xdr:nvSpPr>
      <xdr:spPr>
        <a:xfrm>
          <a:off x="13514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38053</xdr:rowOff>
    </xdr:from>
    <xdr:to>
      <xdr:col>23</xdr:col>
      <xdr:colOff>568325</xdr:colOff>
      <xdr:row>39</xdr:row>
      <xdr:rowOff>139653</xdr:rowOff>
    </xdr:to>
    <xdr:sp macro="" textlink="">
      <xdr:nvSpPr>
        <xdr:cNvPr id="520" name="円/楕円 519"/>
        <xdr:cNvSpPr/>
      </xdr:nvSpPr>
      <xdr:spPr>
        <a:xfrm>
          <a:off x="16268700" y="672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78565" cy="259045"/>
    <xdr:sp macro="" textlink="">
      <xdr:nvSpPr>
        <xdr:cNvPr id="521" name="災害復旧事業費該当値テキスト"/>
        <xdr:cNvSpPr txBox="1"/>
      </xdr:nvSpPr>
      <xdr:spPr>
        <a:xfrm>
          <a:off x="16370300" y="6668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41090</xdr:rowOff>
    </xdr:from>
    <xdr:to>
      <xdr:col>22</xdr:col>
      <xdr:colOff>415925</xdr:colOff>
      <xdr:row>39</xdr:row>
      <xdr:rowOff>142690</xdr:rowOff>
    </xdr:to>
    <xdr:sp macro="" textlink="">
      <xdr:nvSpPr>
        <xdr:cNvPr id="522" name="円/楕円 521"/>
        <xdr:cNvSpPr/>
      </xdr:nvSpPr>
      <xdr:spPr>
        <a:xfrm>
          <a:off x="15430500" y="67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133817</xdr:rowOff>
    </xdr:from>
    <xdr:ext cx="378565" cy="259045"/>
    <xdr:sp macro="" textlink="">
      <xdr:nvSpPr>
        <xdr:cNvPr id="523" name="テキスト ボックス 522"/>
        <xdr:cNvSpPr txBox="1"/>
      </xdr:nvSpPr>
      <xdr:spPr>
        <a:xfrm>
          <a:off x="15292017" y="6820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33024</xdr:rowOff>
    </xdr:from>
    <xdr:to>
      <xdr:col>21</xdr:col>
      <xdr:colOff>212725</xdr:colOff>
      <xdr:row>39</xdr:row>
      <xdr:rowOff>134624</xdr:rowOff>
    </xdr:to>
    <xdr:sp macro="" textlink="">
      <xdr:nvSpPr>
        <xdr:cNvPr id="524" name="円/楕円 523"/>
        <xdr:cNvSpPr/>
      </xdr:nvSpPr>
      <xdr:spPr>
        <a:xfrm>
          <a:off x="14541500" y="67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125751</xdr:rowOff>
    </xdr:from>
    <xdr:ext cx="378565" cy="259045"/>
    <xdr:sp macro="" textlink="">
      <xdr:nvSpPr>
        <xdr:cNvPr id="525" name="テキスト ボックス 524"/>
        <xdr:cNvSpPr txBox="1"/>
      </xdr:nvSpPr>
      <xdr:spPr>
        <a:xfrm>
          <a:off x="14403017" y="681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10784</xdr:rowOff>
    </xdr:from>
    <xdr:to>
      <xdr:col>20</xdr:col>
      <xdr:colOff>9525</xdr:colOff>
      <xdr:row>39</xdr:row>
      <xdr:rowOff>112384</xdr:rowOff>
    </xdr:to>
    <xdr:sp macro="" textlink="">
      <xdr:nvSpPr>
        <xdr:cNvPr id="526" name="円/楕円 525"/>
        <xdr:cNvSpPr/>
      </xdr:nvSpPr>
      <xdr:spPr>
        <a:xfrm>
          <a:off x="13652500" y="66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128911</xdr:rowOff>
    </xdr:from>
    <xdr:ext cx="469744" cy="259045"/>
    <xdr:sp macro="" textlink="">
      <xdr:nvSpPr>
        <xdr:cNvPr id="527" name="テキスト ボックス 526"/>
        <xdr:cNvSpPr txBox="1"/>
      </xdr:nvSpPr>
      <xdr:spPr>
        <a:xfrm>
          <a:off x="13468427" y="64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40829</xdr:rowOff>
    </xdr:from>
    <xdr:to>
      <xdr:col>18</xdr:col>
      <xdr:colOff>492125</xdr:colOff>
      <xdr:row>39</xdr:row>
      <xdr:rowOff>142429</xdr:rowOff>
    </xdr:to>
    <xdr:sp macro="" textlink="">
      <xdr:nvSpPr>
        <xdr:cNvPr id="528" name="円/楕円 527"/>
        <xdr:cNvSpPr/>
      </xdr:nvSpPr>
      <xdr:spPr>
        <a:xfrm>
          <a:off x="12763500" y="672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133556</xdr:rowOff>
    </xdr:from>
    <xdr:ext cx="378565" cy="259045"/>
    <xdr:sp macro="" textlink="">
      <xdr:nvSpPr>
        <xdr:cNvPr id="529" name="テキスト ボックス 528"/>
        <xdr:cNvSpPr txBox="1"/>
      </xdr:nvSpPr>
      <xdr:spPr>
        <a:xfrm>
          <a:off x="12625017" y="682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61650</xdr:rowOff>
    </xdr:from>
    <xdr:to>
      <xdr:col>23</xdr:col>
      <xdr:colOff>517525</xdr:colOff>
      <xdr:row>75</xdr:row>
      <xdr:rowOff>83595</xdr:rowOff>
    </xdr:to>
    <xdr:cxnSp macro="">
      <xdr:nvCxnSpPr>
        <xdr:cNvPr id="610" name="直線コネクタ 609"/>
        <xdr:cNvCxnSpPr/>
      </xdr:nvCxnSpPr>
      <xdr:spPr>
        <a:xfrm>
          <a:off x="15481300" y="12920400"/>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89</xdr:rowOff>
    </xdr:from>
    <xdr:ext cx="534377" cy="259045"/>
    <xdr:sp macro="" textlink="">
      <xdr:nvSpPr>
        <xdr:cNvPr id="611" name="公債費平均値テキスト"/>
        <xdr:cNvSpPr txBox="1"/>
      </xdr:nvSpPr>
      <xdr:spPr>
        <a:xfrm>
          <a:off x="16370300" y="12515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16518</xdr:rowOff>
    </xdr:from>
    <xdr:to>
      <xdr:col>22</xdr:col>
      <xdr:colOff>365125</xdr:colOff>
      <xdr:row>75</xdr:row>
      <xdr:rowOff>61650</xdr:rowOff>
    </xdr:to>
    <xdr:cxnSp macro="">
      <xdr:nvCxnSpPr>
        <xdr:cNvPr id="613" name="直線コネクタ 612"/>
        <xdr:cNvCxnSpPr/>
      </xdr:nvCxnSpPr>
      <xdr:spPr>
        <a:xfrm>
          <a:off x="14592300" y="12875268"/>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89755</xdr:rowOff>
    </xdr:from>
    <xdr:ext cx="534377" cy="259045"/>
    <xdr:sp macro="" textlink="">
      <xdr:nvSpPr>
        <xdr:cNvPr id="615" name="テキスト ボックス 614"/>
        <xdr:cNvSpPr txBox="1"/>
      </xdr:nvSpPr>
      <xdr:spPr>
        <a:xfrm>
          <a:off x="15214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16518</xdr:rowOff>
    </xdr:from>
    <xdr:to>
      <xdr:col>21</xdr:col>
      <xdr:colOff>161925</xdr:colOff>
      <xdr:row>75</xdr:row>
      <xdr:rowOff>109492</xdr:rowOff>
    </xdr:to>
    <xdr:cxnSp macro="">
      <xdr:nvCxnSpPr>
        <xdr:cNvPr id="616" name="直線コネクタ 615"/>
        <xdr:cNvCxnSpPr/>
      </xdr:nvCxnSpPr>
      <xdr:spPr>
        <a:xfrm flipV="1">
          <a:off x="13703300" y="12875268"/>
          <a:ext cx="889000" cy="9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17550</xdr:rowOff>
    </xdr:from>
    <xdr:ext cx="534377" cy="259045"/>
    <xdr:sp macro="" textlink="">
      <xdr:nvSpPr>
        <xdr:cNvPr id="618" name="テキスト ボックス 617"/>
        <xdr:cNvSpPr txBox="1"/>
      </xdr:nvSpPr>
      <xdr:spPr>
        <a:xfrm>
          <a:off x="14325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109492</xdr:rowOff>
    </xdr:from>
    <xdr:to>
      <xdr:col>19</xdr:col>
      <xdr:colOff>644525</xdr:colOff>
      <xdr:row>76</xdr:row>
      <xdr:rowOff>24323</xdr:rowOff>
    </xdr:to>
    <xdr:cxnSp macro="">
      <xdr:nvCxnSpPr>
        <xdr:cNvPr id="619" name="直線コネクタ 618"/>
        <xdr:cNvCxnSpPr/>
      </xdr:nvCxnSpPr>
      <xdr:spPr>
        <a:xfrm flipV="1">
          <a:off x="12814300" y="12968242"/>
          <a:ext cx="889000" cy="8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3149</xdr:rowOff>
    </xdr:from>
    <xdr:ext cx="534377" cy="259045"/>
    <xdr:sp macro="" textlink="">
      <xdr:nvSpPr>
        <xdr:cNvPr id="621" name="テキスト ボックス 620"/>
        <xdr:cNvSpPr txBox="1"/>
      </xdr:nvSpPr>
      <xdr:spPr>
        <a:xfrm>
          <a:off x="13436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156376</xdr:rowOff>
    </xdr:from>
    <xdr:ext cx="534377" cy="259045"/>
    <xdr:sp macro="" textlink="">
      <xdr:nvSpPr>
        <xdr:cNvPr id="623" name="テキスト ボックス 622"/>
        <xdr:cNvSpPr txBox="1"/>
      </xdr:nvSpPr>
      <xdr:spPr>
        <a:xfrm>
          <a:off x="12547111" y="123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32795</xdr:rowOff>
    </xdr:from>
    <xdr:to>
      <xdr:col>23</xdr:col>
      <xdr:colOff>568325</xdr:colOff>
      <xdr:row>75</xdr:row>
      <xdr:rowOff>134395</xdr:rowOff>
    </xdr:to>
    <xdr:sp macro="" textlink="">
      <xdr:nvSpPr>
        <xdr:cNvPr id="629" name="円/楕円 628"/>
        <xdr:cNvSpPr/>
      </xdr:nvSpPr>
      <xdr:spPr>
        <a:xfrm>
          <a:off x="16268700" y="128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11222</xdr:rowOff>
    </xdr:from>
    <xdr:ext cx="534377" cy="259045"/>
    <xdr:sp macro="" textlink="">
      <xdr:nvSpPr>
        <xdr:cNvPr id="630" name="公債費該当値テキスト"/>
        <xdr:cNvSpPr txBox="1"/>
      </xdr:nvSpPr>
      <xdr:spPr>
        <a:xfrm>
          <a:off x="16370300" y="1286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31,468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10850</xdr:rowOff>
    </xdr:from>
    <xdr:to>
      <xdr:col>22</xdr:col>
      <xdr:colOff>415925</xdr:colOff>
      <xdr:row>75</xdr:row>
      <xdr:rowOff>112450</xdr:rowOff>
    </xdr:to>
    <xdr:sp macro="" textlink="">
      <xdr:nvSpPr>
        <xdr:cNvPr id="631" name="円/楕円 630"/>
        <xdr:cNvSpPr/>
      </xdr:nvSpPr>
      <xdr:spPr>
        <a:xfrm>
          <a:off x="15430500" y="128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103577</xdr:rowOff>
    </xdr:from>
    <xdr:ext cx="534377" cy="259045"/>
    <xdr:sp macro="" textlink="">
      <xdr:nvSpPr>
        <xdr:cNvPr id="632" name="テキスト ボックス 631"/>
        <xdr:cNvSpPr txBox="1"/>
      </xdr:nvSpPr>
      <xdr:spPr>
        <a:xfrm>
          <a:off x="15214111" y="1296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137168</xdr:rowOff>
    </xdr:from>
    <xdr:to>
      <xdr:col>21</xdr:col>
      <xdr:colOff>212725</xdr:colOff>
      <xdr:row>75</xdr:row>
      <xdr:rowOff>67318</xdr:rowOff>
    </xdr:to>
    <xdr:sp macro="" textlink="">
      <xdr:nvSpPr>
        <xdr:cNvPr id="633" name="円/楕円 632"/>
        <xdr:cNvSpPr/>
      </xdr:nvSpPr>
      <xdr:spPr>
        <a:xfrm>
          <a:off x="14541500" y="1282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58445</xdr:rowOff>
    </xdr:from>
    <xdr:ext cx="534377" cy="259045"/>
    <xdr:sp macro="" textlink="">
      <xdr:nvSpPr>
        <xdr:cNvPr id="634" name="テキスト ボックス 633"/>
        <xdr:cNvSpPr txBox="1"/>
      </xdr:nvSpPr>
      <xdr:spPr>
        <a:xfrm>
          <a:off x="14325111" y="1291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58692</xdr:rowOff>
    </xdr:from>
    <xdr:to>
      <xdr:col>20</xdr:col>
      <xdr:colOff>9525</xdr:colOff>
      <xdr:row>75</xdr:row>
      <xdr:rowOff>160291</xdr:rowOff>
    </xdr:to>
    <xdr:sp macro="" textlink="">
      <xdr:nvSpPr>
        <xdr:cNvPr id="635" name="円/楕円 634"/>
        <xdr:cNvSpPr/>
      </xdr:nvSpPr>
      <xdr:spPr>
        <a:xfrm>
          <a:off x="13652500" y="129174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151420</xdr:rowOff>
    </xdr:from>
    <xdr:ext cx="534377" cy="259045"/>
    <xdr:sp macro="" textlink="">
      <xdr:nvSpPr>
        <xdr:cNvPr id="636" name="テキスト ボックス 635"/>
        <xdr:cNvSpPr txBox="1"/>
      </xdr:nvSpPr>
      <xdr:spPr>
        <a:xfrm>
          <a:off x="13436111" y="130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144973</xdr:rowOff>
    </xdr:from>
    <xdr:to>
      <xdr:col>18</xdr:col>
      <xdr:colOff>492125</xdr:colOff>
      <xdr:row>76</xdr:row>
      <xdr:rowOff>75123</xdr:rowOff>
    </xdr:to>
    <xdr:sp macro="" textlink="">
      <xdr:nvSpPr>
        <xdr:cNvPr id="637" name="円/楕円 636"/>
        <xdr:cNvSpPr/>
      </xdr:nvSpPr>
      <xdr:spPr>
        <a:xfrm>
          <a:off x="12763500" y="1300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66250</xdr:rowOff>
    </xdr:from>
    <xdr:ext cx="534377" cy="259045"/>
    <xdr:sp macro="" textlink="">
      <xdr:nvSpPr>
        <xdr:cNvPr id="638" name="テキスト ボックス 637"/>
        <xdr:cNvSpPr txBox="1"/>
      </xdr:nvSpPr>
      <xdr:spPr>
        <a:xfrm>
          <a:off x="12547111" y="1309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90436</xdr:rowOff>
    </xdr:from>
    <xdr:to>
      <xdr:col>23</xdr:col>
      <xdr:colOff>516889</xdr:colOff>
      <xdr:row>98</xdr:row>
      <xdr:rowOff>129482</xdr:rowOff>
    </xdr:to>
    <xdr:cxnSp macro="">
      <xdr:nvCxnSpPr>
        <xdr:cNvPr id="660" name="直線コネクタ 659"/>
        <xdr:cNvCxnSpPr/>
      </xdr:nvCxnSpPr>
      <xdr:spPr>
        <a:xfrm flipV="1">
          <a:off x="16317595" y="16206736"/>
          <a:ext cx="1269" cy="72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133309</xdr:rowOff>
    </xdr:from>
    <xdr:ext cx="378565" cy="259045"/>
    <xdr:sp macro="" textlink="">
      <xdr:nvSpPr>
        <xdr:cNvPr id="661" name="積立金最小値テキスト"/>
        <xdr:cNvSpPr txBox="1"/>
      </xdr:nvSpPr>
      <xdr:spPr>
        <a:xfrm>
          <a:off x="16370300" y="16935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129482</xdr:rowOff>
    </xdr:from>
    <xdr:to>
      <xdr:col>23</xdr:col>
      <xdr:colOff>606425</xdr:colOff>
      <xdr:row>98</xdr:row>
      <xdr:rowOff>129482</xdr:rowOff>
    </xdr:to>
    <xdr:cxnSp macro="">
      <xdr:nvCxnSpPr>
        <xdr:cNvPr id="662" name="直線コネクタ 661"/>
        <xdr:cNvCxnSpPr/>
      </xdr:nvCxnSpPr>
      <xdr:spPr>
        <a:xfrm>
          <a:off x="16230600" y="1693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37113</xdr:rowOff>
    </xdr:from>
    <xdr:ext cx="534377" cy="259045"/>
    <xdr:sp macro="" textlink="">
      <xdr:nvSpPr>
        <xdr:cNvPr id="663" name="積立金最大値テキスト"/>
        <xdr:cNvSpPr txBox="1"/>
      </xdr:nvSpPr>
      <xdr:spPr>
        <a:xfrm>
          <a:off x="16370300" y="1598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94</xdr:row>
      <xdr:rowOff>90436</xdr:rowOff>
    </xdr:from>
    <xdr:to>
      <xdr:col>23</xdr:col>
      <xdr:colOff>606425</xdr:colOff>
      <xdr:row>94</xdr:row>
      <xdr:rowOff>90436</xdr:rowOff>
    </xdr:to>
    <xdr:cxnSp macro="">
      <xdr:nvCxnSpPr>
        <xdr:cNvPr id="664" name="直線コネクタ 663"/>
        <xdr:cNvCxnSpPr/>
      </xdr:nvCxnSpPr>
      <xdr:spPr>
        <a:xfrm>
          <a:off x="16230600" y="1620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63325</xdr:rowOff>
    </xdr:from>
    <xdr:to>
      <xdr:col>23</xdr:col>
      <xdr:colOff>517525</xdr:colOff>
      <xdr:row>94</xdr:row>
      <xdr:rowOff>90436</xdr:rowOff>
    </xdr:to>
    <xdr:cxnSp macro="">
      <xdr:nvCxnSpPr>
        <xdr:cNvPr id="665" name="直線コネクタ 664"/>
        <xdr:cNvCxnSpPr/>
      </xdr:nvCxnSpPr>
      <xdr:spPr>
        <a:xfrm>
          <a:off x="15481300" y="16008175"/>
          <a:ext cx="838200" cy="19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92747</xdr:rowOff>
    </xdr:from>
    <xdr:ext cx="469744" cy="259045"/>
    <xdr:sp macro="" textlink="">
      <xdr:nvSpPr>
        <xdr:cNvPr id="666" name="積立金平均値テキスト"/>
        <xdr:cNvSpPr txBox="1"/>
      </xdr:nvSpPr>
      <xdr:spPr>
        <a:xfrm>
          <a:off x="16370300" y="1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114320</xdr:rowOff>
    </xdr:from>
    <xdr:to>
      <xdr:col>23</xdr:col>
      <xdr:colOff>568325</xdr:colOff>
      <xdr:row>98</xdr:row>
      <xdr:rowOff>44470</xdr:rowOff>
    </xdr:to>
    <xdr:sp macro="" textlink="">
      <xdr:nvSpPr>
        <xdr:cNvPr id="667" name="フローチャート : 判断 666"/>
        <xdr:cNvSpPr/>
      </xdr:nvSpPr>
      <xdr:spPr>
        <a:xfrm>
          <a:off x="16268700" y="1674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157302</xdr:rowOff>
    </xdr:from>
    <xdr:to>
      <xdr:col>22</xdr:col>
      <xdr:colOff>365125</xdr:colOff>
      <xdr:row>93</xdr:row>
      <xdr:rowOff>63325</xdr:rowOff>
    </xdr:to>
    <xdr:cxnSp macro="">
      <xdr:nvCxnSpPr>
        <xdr:cNvPr id="668" name="直線コネクタ 667"/>
        <xdr:cNvCxnSpPr/>
      </xdr:nvCxnSpPr>
      <xdr:spPr>
        <a:xfrm>
          <a:off x="14592300" y="15587802"/>
          <a:ext cx="889000" cy="42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105130</xdr:rowOff>
    </xdr:from>
    <xdr:to>
      <xdr:col>22</xdr:col>
      <xdr:colOff>415925</xdr:colOff>
      <xdr:row>98</xdr:row>
      <xdr:rowOff>35280</xdr:rowOff>
    </xdr:to>
    <xdr:sp macro="" textlink="">
      <xdr:nvSpPr>
        <xdr:cNvPr id="669" name="フローチャート : 判断 668"/>
        <xdr:cNvSpPr/>
      </xdr:nvSpPr>
      <xdr:spPr>
        <a:xfrm>
          <a:off x="15430500" y="167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26407</xdr:rowOff>
    </xdr:from>
    <xdr:ext cx="469744" cy="259045"/>
    <xdr:sp macro="" textlink="">
      <xdr:nvSpPr>
        <xdr:cNvPr id="670" name="テキスト ボックス 669"/>
        <xdr:cNvSpPr txBox="1"/>
      </xdr:nvSpPr>
      <xdr:spPr>
        <a:xfrm>
          <a:off x="15246427" y="168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157302</xdr:rowOff>
    </xdr:from>
    <xdr:to>
      <xdr:col>21</xdr:col>
      <xdr:colOff>161925</xdr:colOff>
      <xdr:row>97</xdr:row>
      <xdr:rowOff>36396</xdr:rowOff>
    </xdr:to>
    <xdr:cxnSp macro="">
      <xdr:nvCxnSpPr>
        <xdr:cNvPr id="671" name="直線コネクタ 670"/>
        <xdr:cNvCxnSpPr/>
      </xdr:nvCxnSpPr>
      <xdr:spPr>
        <a:xfrm flipV="1">
          <a:off x="13703300" y="15587802"/>
          <a:ext cx="889000" cy="107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64646</xdr:rowOff>
    </xdr:from>
    <xdr:to>
      <xdr:col>21</xdr:col>
      <xdr:colOff>212725</xdr:colOff>
      <xdr:row>97</xdr:row>
      <xdr:rowOff>166246</xdr:rowOff>
    </xdr:to>
    <xdr:sp macro="" textlink="">
      <xdr:nvSpPr>
        <xdr:cNvPr id="672" name="フローチャート : 判断 671"/>
        <xdr:cNvSpPr/>
      </xdr:nvSpPr>
      <xdr:spPr>
        <a:xfrm>
          <a:off x="14541500" y="1669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157373</xdr:rowOff>
    </xdr:from>
    <xdr:ext cx="469744" cy="259045"/>
    <xdr:sp macro="" textlink="">
      <xdr:nvSpPr>
        <xdr:cNvPr id="673" name="テキスト ボックス 672"/>
        <xdr:cNvSpPr txBox="1"/>
      </xdr:nvSpPr>
      <xdr:spPr>
        <a:xfrm>
          <a:off x="14357427" y="1678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36396</xdr:rowOff>
    </xdr:from>
    <xdr:to>
      <xdr:col>19</xdr:col>
      <xdr:colOff>644525</xdr:colOff>
      <xdr:row>97</xdr:row>
      <xdr:rowOff>41677</xdr:rowOff>
    </xdr:to>
    <xdr:cxnSp macro="">
      <xdr:nvCxnSpPr>
        <xdr:cNvPr id="674" name="直線コネクタ 673"/>
        <xdr:cNvCxnSpPr/>
      </xdr:nvCxnSpPr>
      <xdr:spPr>
        <a:xfrm flipV="1">
          <a:off x="12814300" y="16667046"/>
          <a:ext cx="889000" cy="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38334</xdr:rowOff>
    </xdr:from>
    <xdr:to>
      <xdr:col>20</xdr:col>
      <xdr:colOff>9525</xdr:colOff>
      <xdr:row>97</xdr:row>
      <xdr:rowOff>139934</xdr:rowOff>
    </xdr:to>
    <xdr:sp macro="" textlink="">
      <xdr:nvSpPr>
        <xdr:cNvPr id="675" name="フローチャート : 判断 674"/>
        <xdr:cNvSpPr/>
      </xdr:nvSpPr>
      <xdr:spPr>
        <a:xfrm>
          <a:off x="13652500" y="1666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131061</xdr:rowOff>
    </xdr:from>
    <xdr:ext cx="469744" cy="259045"/>
    <xdr:sp macro="" textlink="">
      <xdr:nvSpPr>
        <xdr:cNvPr id="676" name="テキスト ボックス 675"/>
        <xdr:cNvSpPr txBox="1"/>
      </xdr:nvSpPr>
      <xdr:spPr>
        <a:xfrm>
          <a:off x="13468427" y="1676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44689</xdr:rowOff>
    </xdr:from>
    <xdr:to>
      <xdr:col>18</xdr:col>
      <xdr:colOff>492125</xdr:colOff>
      <xdr:row>97</xdr:row>
      <xdr:rowOff>146289</xdr:rowOff>
    </xdr:to>
    <xdr:sp macro="" textlink="">
      <xdr:nvSpPr>
        <xdr:cNvPr id="677" name="フローチャート : 判断 676"/>
        <xdr:cNvSpPr/>
      </xdr:nvSpPr>
      <xdr:spPr>
        <a:xfrm>
          <a:off x="12763500" y="166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137416</xdr:rowOff>
    </xdr:from>
    <xdr:ext cx="469744" cy="259045"/>
    <xdr:sp macro="" textlink="">
      <xdr:nvSpPr>
        <xdr:cNvPr id="678" name="テキスト ボックス 677"/>
        <xdr:cNvSpPr txBox="1"/>
      </xdr:nvSpPr>
      <xdr:spPr>
        <a:xfrm>
          <a:off x="12579427" y="1676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39636</xdr:rowOff>
    </xdr:from>
    <xdr:to>
      <xdr:col>23</xdr:col>
      <xdr:colOff>568325</xdr:colOff>
      <xdr:row>94</xdr:row>
      <xdr:rowOff>141236</xdr:rowOff>
    </xdr:to>
    <xdr:sp macro="" textlink="">
      <xdr:nvSpPr>
        <xdr:cNvPr id="684" name="円/楕円 683"/>
        <xdr:cNvSpPr/>
      </xdr:nvSpPr>
      <xdr:spPr>
        <a:xfrm>
          <a:off x="16268700" y="161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164113</xdr:rowOff>
    </xdr:from>
    <xdr:ext cx="534377" cy="259045"/>
    <xdr:sp macro="" textlink="">
      <xdr:nvSpPr>
        <xdr:cNvPr id="685" name="積立金該当値テキスト"/>
        <xdr:cNvSpPr txBox="1"/>
      </xdr:nvSpPr>
      <xdr:spPr>
        <a:xfrm>
          <a:off x="16370300" y="161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32,155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12525</xdr:rowOff>
    </xdr:from>
    <xdr:to>
      <xdr:col>22</xdr:col>
      <xdr:colOff>415925</xdr:colOff>
      <xdr:row>93</xdr:row>
      <xdr:rowOff>114125</xdr:rowOff>
    </xdr:to>
    <xdr:sp macro="" textlink="">
      <xdr:nvSpPr>
        <xdr:cNvPr id="686" name="円/楕円 685"/>
        <xdr:cNvSpPr/>
      </xdr:nvSpPr>
      <xdr:spPr>
        <a:xfrm>
          <a:off x="15430500" y="1595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130652</xdr:rowOff>
    </xdr:from>
    <xdr:ext cx="534377" cy="259045"/>
    <xdr:sp macro="" textlink="">
      <xdr:nvSpPr>
        <xdr:cNvPr id="687" name="テキスト ボックス 686"/>
        <xdr:cNvSpPr txBox="1"/>
      </xdr:nvSpPr>
      <xdr:spPr>
        <a:xfrm>
          <a:off x="15214111" y="1573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40,841</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106502</xdr:rowOff>
    </xdr:from>
    <xdr:to>
      <xdr:col>21</xdr:col>
      <xdr:colOff>212725</xdr:colOff>
      <xdr:row>91</xdr:row>
      <xdr:rowOff>36652</xdr:rowOff>
    </xdr:to>
    <xdr:sp macro="" textlink="">
      <xdr:nvSpPr>
        <xdr:cNvPr id="688" name="円/楕円 687"/>
        <xdr:cNvSpPr/>
      </xdr:nvSpPr>
      <xdr:spPr>
        <a:xfrm>
          <a:off x="14541500" y="1553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53179</xdr:rowOff>
    </xdr:from>
    <xdr:ext cx="534377" cy="259045"/>
    <xdr:sp macro="" textlink="">
      <xdr:nvSpPr>
        <xdr:cNvPr id="689" name="テキスト ボックス 688"/>
        <xdr:cNvSpPr txBox="1"/>
      </xdr:nvSpPr>
      <xdr:spPr>
        <a:xfrm>
          <a:off x="14325111" y="153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157046</xdr:rowOff>
    </xdr:from>
    <xdr:to>
      <xdr:col>20</xdr:col>
      <xdr:colOff>9525</xdr:colOff>
      <xdr:row>97</xdr:row>
      <xdr:rowOff>87196</xdr:rowOff>
    </xdr:to>
    <xdr:sp macro="" textlink="">
      <xdr:nvSpPr>
        <xdr:cNvPr id="690" name="円/楕円 689"/>
        <xdr:cNvSpPr/>
      </xdr:nvSpPr>
      <xdr:spPr>
        <a:xfrm>
          <a:off x="13652500" y="166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103723</xdr:rowOff>
    </xdr:from>
    <xdr:ext cx="534377" cy="259045"/>
    <xdr:sp macro="" textlink="">
      <xdr:nvSpPr>
        <xdr:cNvPr id="691" name="テキスト ボックス 690"/>
        <xdr:cNvSpPr txBox="1"/>
      </xdr:nvSpPr>
      <xdr:spPr>
        <a:xfrm>
          <a:off x="13436111" y="1639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162327</xdr:rowOff>
    </xdr:from>
    <xdr:to>
      <xdr:col>18</xdr:col>
      <xdr:colOff>492125</xdr:colOff>
      <xdr:row>97</xdr:row>
      <xdr:rowOff>92477</xdr:rowOff>
    </xdr:to>
    <xdr:sp macro="" textlink="">
      <xdr:nvSpPr>
        <xdr:cNvPr id="692" name="円/楕円 691"/>
        <xdr:cNvSpPr/>
      </xdr:nvSpPr>
      <xdr:spPr>
        <a:xfrm>
          <a:off x="12763500" y="166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109004</xdr:rowOff>
    </xdr:from>
    <xdr:ext cx="534377" cy="259045"/>
    <xdr:sp macro="" textlink="">
      <xdr:nvSpPr>
        <xdr:cNvPr id="693" name="テキスト ボックス 692"/>
        <xdr:cNvSpPr txBox="1"/>
      </xdr:nvSpPr>
      <xdr:spPr>
        <a:xfrm>
          <a:off x="12547111" y="163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138230</xdr:rowOff>
    </xdr:from>
    <xdr:to>
      <xdr:col>32</xdr:col>
      <xdr:colOff>187325</xdr:colOff>
      <xdr:row>35</xdr:row>
      <xdr:rowOff>139373</xdr:rowOff>
    </xdr:to>
    <xdr:cxnSp macro="">
      <xdr:nvCxnSpPr>
        <xdr:cNvPr id="724" name="直線コネクタ 723"/>
        <xdr:cNvCxnSpPr/>
      </xdr:nvCxnSpPr>
      <xdr:spPr>
        <a:xfrm>
          <a:off x="21323300" y="613898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57693</xdr:rowOff>
    </xdr:from>
    <xdr:ext cx="469744" cy="259045"/>
    <xdr:sp macro="" textlink="">
      <xdr:nvSpPr>
        <xdr:cNvPr id="725" name="投資及び出資金平均値テキスト"/>
        <xdr:cNvSpPr txBox="1"/>
      </xdr:nvSpPr>
      <xdr:spPr>
        <a:xfrm>
          <a:off x="22212300" y="64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137577</xdr:rowOff>
    </xdr:from>
    <xdr:to>
      <xdr:col>31</xdr:col>
      <xdr:colOff>34925</xdr:colOff>
      <xdr:row>35</xdr:row>
      <xdr:rowOff>138230</xdr:rowOff>
    </xdr:to>
    <xdr:cxnSp macro="">
      <xdr:nvCxnSpPr>
        <xdr:cNvPr id="727" name="直線コネクタ 726"/>
        <xdr:cNvCxnSpPr/>
      </xdr:nvCxnSpPr>
      <xdr:spPr>
        <a:xfrm>
          <a:off x="20434300" y="613832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12463</xdr:rowOff>
    </xdr:from>
    <xdr:ext cx="469744" cy="259045"/>
    <xdr:sp macro="" textlink="">
      <xdr:nvSpPr>
        <xdr:cNvPr id="729" name="テキスト ボックス 728"/>
        <xdr:cNvSpPr txBox="1"/>
      </xdr:nvSpPr>
      <xdr:spPr>
        <a:xfrm>
          <a:off x="21088427"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137577</xdr:rowOff>
    </xdr:from>
    <xdr:to>
      <xdr:col>29</xdr:col>
      <xdr:colOff>517525</xdr:colOff>
      <xdr:row>37</xdr:row>
      <xdr:rowOff>103287</xdr:rowOff>
    </xdr:to>
    <xdr:cxnSp macro="">
      <xdr:nvCxnSpPr>
        <xdr:cNvPr id="730" name="直線コネクタ 729"/>
        <xdr:cNvCxnSpPr/>
      </xdr:nvCxnSpPr>
      <xdr:spPr>
        <a:xfrm flipV="1">
          <a:off x="19545300" y="6138327"/>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164645</xdr:rowOff>
    </xdr:from>
    <xdr:ext cx="469744" cy="259045"/>
    <xdr:sp macro="" textlink="">
      <xdr:nvSpPr>
        <xdr:cNvPr id="732" name="テキスト ボックス 731"/>
        <xdr:cNvSpPr txBox="1"/>
      </xdr:nvSpPr>
      <xdr:spPr>
        <a:xfrm>
          <a:off x="20199427"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103287</xdr:rowOff>
    </xdr:from>
    <xdr:to>
      <xdr:col>28</xdr:col>
      <xdr:colOff>314325</xdr:colOff>
      <xdr:row>37</xdr:row>
      <xdr:rowOff>105247</xdr:rowOff>
    </xdr:to>
    <xdr:cxnSp macro="">
      <xdr:nvCxnSpPr>
        <xdr:cNvPr id="733" name="直線コネクタ 732"/>
        <xdr:cNvCxnSpPr/>
      </xdr:nvCxnSpPr>
      <xdr:spPr>
        <a:xfrm flipV="1">
          <a:off x="18656300" y="6446937"/>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89861</xdr:rowOff>
    </xdr:from>
    <xdr:ext cx="469744" cy="259045"/>
    <xdr:sp macro="" textlink="">
      <xdr:nvSpPr>
        <xdr:cNvPr id="735" name="テキスト ボックス 734"/>
        <xdr:cNvSpPr txBox="1"/>
      </xdr:nvSpPr>
      <xdr:spPr>
        <a:xfrm>
          <a:off x="19310427" y="66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77450</xdr:rowOff>
    </xdr:from>
    <xdr:ext cx="469744" cy="259045"/>
    <xdr:sp macro="" textlink="">
      <xdr:nvSpPr>
        <xdr:cNvPr id="737" name="テキスト ボックス 736"/>
        <xdr:cNvSpPr txBox="1"/>
      </xdr:nvSpPr>
      <xdr:spPr>
        <a:xfrm>
          <a:off x="18421427" y="659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88573</xdr:rowOff>
    </xdr:from>
    <xdr:to>
      <xdr:col>32</xdr:col>
      <xdr:colOff>238125</xdr:colOff>
      <xdr:row>36</xdr:row>
      <xdr:rowOff>18723</xdr:rowOff>
    </xdr:to>
    <xdr:sp macro="" textlink="">
      <xdr:nvSpPr>
        <xdr:cNvPr id="743" name="円/楕円 742"/>
        <xdr:cNvSpPr/>
      </xdr:nvSpPr>
      <xdr:spPr>
        <a:xfrm>
          <a:off x="22110700" y="60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111450</xdr:rowOff>
    </xdr:from>
    <xdr:ext cx="469744" cy="259045"/>
    <xdr:sp macro="" textlink="">
      <xdr:nvSpPr>
        <xdr:cNvPr id="744" name="投資及び出資金該当値テキスト"/>
        <xdr:cNvSpPr txBox="1"/>
      </xdr:nvSpPr>
      <xdr:spPr>
        <a:xfrm>
          <a:off x="22212300" y="594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3,952</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87430</xdr:rowOff>
    </xdr:from>
    <xdr:to>
      <xdr:col>31</xdr:col>
      <xdr:colOff>85725</xdr:colOff>
      <xdr:row>36</xdr:row>
      <xdr:rowOff>17580</xdr:rowOff>
    </xdr:to>
    <xdr:sp macro="" textlink="">
      <xdr:nvSpPr>
        <xdr:cNvPr id="745" name="円/楕円 744"/>
        <xdr:cNvSpPr/>
      </xdr:nvSpPr>
      <xdr:spPr>
        <a:xfrm>
          <a:off x="21272500" y="60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34107</xdr:rowOff>
    </xdr:from>
    <xdr:ext cx="469744" cy="259045"/>
    <xdr:sp macro="" textlink="">
      <xdr:nvSpPr>
        <xdr:cNvPr id="746" name="テキスト ボックス 745"/>
        <xdr:cNvSpPr txBox="1"/>
      </xdr:nvSpPr>
      <xdr:spPr>
        <a:xfrm>
          <a:off x="21088427" y="5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86777</xdr:rowOff>
    </xdr:from>
    <xdr:to>
      <xdr:col>29</xdr:col>
      <xdr:colOff>568325</xdr:colOff>
      <xdr:row>36</xdr:row>
      <xdr:rowOff>16927</xdr:rowOff>
    </xdr:to>
    <xdr:sp macro="" textlink="">
      <xdr:nvSpPr>
        <xdr:cNvPr id="747" name="円/楕円 746"/>
        <xdr:cNvSpPr/>
      </xdr:nvSpPr>
      <xdr:spPr>
        <a:xfrm>
          <a:off x="20383500" y="60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33454</xdr:rowOff>
    </xdr:from>
    <xdr:ext cx="469744" cy="259045"/>
    <xdr:sp macro="" textlink="">
      <xdr:nvSpPr>
        <xdr:cNvPr id="748" name="テキスト ボックス 747"/>
        <xdr:cNvSpPr txBox="1"/>
      </xdr:nvSpPr>
      <xdr:spPr>
        <a:xfrm>
          <a:off x="20199427" y="586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52487</xdr:rowOff>
    </xdr:from>
    <xdr:to>
      <xdr:col>28</xdr:col>
      <xdr:colOff>365125</xdr:colOff>
      <xdr:row>37</xdr:row>
      <xdr:rowOff>154087</xdr:rowOff>
    </xdr:to>
    <xdr:sp macro="" textlink="">
      <xdr:nvSpPr>
        <xdr:cNvPr id="749" name="円/楕円 748"/>
        <xdr:cNvSpPr/>
      </xdr:nvSpPr>
      <xdr:spPr>
        <a:xfrm>
          <a:off x="19494500" y="63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170614</xdr:rowOff>
    </xdr:from>
    <xdr:ext cx="469744" cy="259045"/>
    <xdr:sp macro="" textlink="">
      <xdr:nvSpPr>
        <xdr:cNvPr id="750" name="テキスト ボックス 749"/>
        <xdr:cNvSpPr txBox="1"/>
      </xdr:nvSpPr>
      <xdr:spPr>
        <a:xfrm>
          <a:off x="19310427" y="617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54447</xdr:rowOff>
    </xdr:from>
    <xdr:to>
      <xdr:col>27</xdr:col>
      <xdr:colOff>161925</xdr:colOff>
      <xdr:row>37</xdr:row>
      <xdr:rowOff>156047</xdr:rowOff>
    </xdr:to>
    <xdr:sp macro="" textlink="">
      <xdr:nvSpPr>
        <xdr:cNvPr id="751" name="円/楕円 750"/>
        <xdr:cNvSpPr/>
      </xdr:nvSpPr>
      <xdr:spPr>
        <a:xfrm>
          <a:off x="18605500" y="63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1124</xdr:rowOff>
    </xdr:from>
    <xdr:ext cx="469744" cy="259045"/>
    <xdr:sp macro="" textlink="">
      <xdr:nvSpPr>
        <xdr:cNvPr id="752" name="テキスト ボックス 751"/>
        <xdr:cNvSpPr txBox="1"/>
      </xdr:nvSpPr>
      <xdr:spPr>
        <a:xfrm>
          <a:off x="18421427" y="6173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109492</xdr:rowOff>
    </xdr:from>
    <xdr:to>
      <xdr:col>32</xdr:col>
      <xdr:colOff>187325</xdr:colOff>
      <xdr:row>58</xdr:row>
      <xdr:rowOff>124384</xdr:rowOff>
    </xdr:to>
    <xdr:cxnSp macro="">
      <xdr:nvCxnSpPr>
        <xdr:cNvPr id="783" name="直線コネクタ 782"/>
        <xdr:cNvCxnSpPr/>
      </xdr:nvCxnSpPr>
      <xdr:spPr>
        <a:xfrm>
          <a:off x="21323300" y="10053592"/>
          <a:ext cx="838200" cy="1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109492</xdr:rowOff>
    </xdr:from>
    <xdr:to>
      <xdr:col>31</xdr:col>
      <xdr:colOff>34925</xdr:colOff>
      <xdr:row>59</xdr:row>
      <xdr:rowOff>46105</xdr:rowOff>
    </xdr:to>
    <xdr:cxnSp macro="">
      <xdr:nvCxnSpPr>
        <xdr:cNvPr id="786" name="直線コネクタ 785"/>
        <xdr:cNvCxnSpPr/>
      </xdr:nvCxnSpPr>
      <xdr:spPr>
        <a:xfrm flipV="1">
          <a:off x="20434300" y="10053592"/>
          <a:ext cx="889000" cy="10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35491</xdr:rowOff>
    </xdr:from>
    <xdr:to>
      <xdr:col>29</xdr:col>
      <xdr:colOff>517525</xdr:colOff>
      <xdr:row>59</xdr:row>
      <xdr:rowOff>46105</xdr:rowOff>
    </xdr:to>
    <xdr:cxnSp macro="">
      <xdr:nvCxnSpPr>
        <xdr:cNvPr id="789" name="直線コネクタ 788"/>
        <xdr:cNvCxnSpPr/>
      </xdr:nvCxnSpPr>
      <xdr:spPr>
        <a:xfrm>
          <a:off x="19545300" y="10151041"/>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35491</xdr:rowOff>
    </xdr:from>
    <xdr:to>
      <xdr:col>28</xdr:col>
      <xdr:colOff>314325</xdr:colOff>
      <xdr:row>59</xdr:row>
      <xdr:rowOff>46464</xdr:rowOff>
    </xdr:to>
    <xdr:cxnSp macro="">
      <xdr:nvCxnSpPr>
        <xdr:cNvPr id="792" name="直線コネクタ 791"/>
        <xdr:cNvCxnSpPr/>
      </xdr:nvCxnSpPr>
      <xdr:spPr>
        <a:xfrm flipV="1">
          <a:off x="18656300" y="1015104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73584</xdr:rowOff>
    </xdr:from>
    <xdr:to>
      <xdr:col>32</xdr:col>
      <xdr:colOff>238125</xdr:colOff>
      <xdr:row>59</xdr:row>
      <xdr:rowOff>3734</xdr:rowOff>
    </xdr:to>
    <xdr:sp macro="" textlink="">
      <xdr:nvSpPr>
        <xdr:cNvPr id="802" name="円/楕円 801"/>
        <xdr:cNvSpPr/>
      </xdr:nvSpPr>
      <xdr:spPr>
        <a:xfrm>
          <a:off x="22110700" y="100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52011</xdr:rowOff>
    </xdr:from>
    <xdr:ext cx="469744" cy="259045"/>
    <xdr:sp macro="" textlink="">
      <xdr:nvSpPr>
        <xdr:cNvPr id="803" name="貸付金該当値テキスト"/>
        <xdr:cNvSpPr txBox="1"/>
      </xdr:nvSpPr>
      <xdr:spPr>
        <a:xfrm>
          <a:off x="22212300" y="999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58692</xdr:rowOff>
    </xdr:from>
    <xdr:to>
      <xdr:col>31</xdr:col>
      <xdr:colOff>85725</xdr:colOff>
      <xdr:row>58</xdr:row>
      <xdr:rowOff>160292</xdr:rowOff>
    </xdr:to>
    <xdr:sp macro="" textlink="">
      <xdr:nvSpPr>
        <xdr:cNvPr id="804" name="円/楕円 803"/>
        <xdr:cNvSpPr/>
      </xdr:nvSpPr>
      <xdr:spPr>
        <a:xfrm>
          <a:off x="21272500" y="100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151419</xdr:rowOff>
    </xdr:from>
    <xdr:ext cx="469744" cy="259045"/>
    <xdr:sp macro="" textlink="">
      <xdr:nvSpPr>
        <xdr:cNvPr id="805" name="テキスト ボックス 804"/>
        <xdr:cNvSpPr txBox="1"/>
      </xdr:nvSpPr>
      <xdr:spPr>
        <a:xfrm>
          <a:off x="21088427" y="1009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166755</xdr:rowOff>
    </xdr:from>
    <xdr:to>
      <xdr:col>29</xdr:col>
      <xdr:colOff>568325</xdr:colOff>
      <xdr:row>59</xdr:row>
      <xdr:rowOff>96905</xdr:rowOff>
    </xdr:to>
    <xdr:sp macro="" textlink="">
      <xdr:nvSpPr>
        <xdr:cNvPr id="806" name="円/楕円 805"/>
        <xdr:cNvSpPr/>
      </xdr:nvSpPr>
      <xdr:spPr>
        <a:xfrm>
          <a:off x="20383500" y="1011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88032</xdr:rowOff>
    </xdr:from>
    <xdr:ext cx="469744" cy="259045"/>
    <xdr:sp macro="" textlink="">
      <xdr:nvSpPr>
        <xdr:cNvPr id="807" name="テキスト ボックス 806"/>
        <xdr:cNvSpPr txBox="1"/>
      </xdr:nvSpPr>
      <xdr:spPr>
        <a:xfrm>
          <a:off x="20199427" y="1020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156141</xdr:rowOff>
    </xdr:from>
    <xdr:to>
      <xdr:col>28</xdr:col>
      <xdr:colOff>365125</xdr:colOff>
      <xdr:row>59</xdr:row>
      <xdr:rowOff>86291</xdr:rowOff>
    </xdr:to>
    <xdr:sp macro="" textlink="">
      <xdr:nvSpPr>
        <xdr:cNvPr id="808" name="円/楕円 807"/>
        <xdr:cNvSpPr/>
      </xdr:nvSpPr>
      <xdr:spPr>
        <a:xfrm>
          <a:off x="19494500" y="101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77418</xdr:rowOff>
    </xdr:from>
    <xdr:ext cx="469744" cy="259045"/>
    <xdr:sp macro="" textlink="">
      <xdr:nvSpPr>
        <xdr:cNvPr id="809" name="テキスト ボックス 808"/>
        <xdr:cNvSpPr txBox="1"/>
      </xdr:nvSpPr>
      <xdr:spPr>
        <a:xfrm>
          <a:off x="19310427" y="1019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167114</xdr:rowOff>
    </xdr:from>
    <xdr:to>
      <xdr:col>27</xdr:col>
      <xdr:colOff>161925</xdr:colOff>
      <xdr:row>59</xdr:row>
      <xdr:rowOff>97264</xdr:rowOff>
    </xdr:to>
    <xdr:sp macro="" textlink="">
      <xdr:nvSpPr>
        <xdr:cNvPr id="810" name="円/楕円 809"/>
        <xdr:cNvSpPr/>
      </xdr:nvSpPr>
      <xdr:spPr>
        <a:xfrm>
          <a:off x="18605500" y="10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88391</xdr:rowOff>
    </xdr:from>
    <xdr:ext cx="469744" cy="259045"/>
    <xdr:sp macro="" textlink="">
      <xdr:nvSpPr>
        <xdr:cNvPr id="811" name="テキスト ボックス 810"/>
        <xdr:cNvSpPr txBox="1"/>
      </xdr:nvSpPr>
      <xdr:spPr>
        <a:xfrm>
          <a:off x="18421427" y="1020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6786</xdr:rowOff>
    </xdr:from>
    <xdr:to>
      <xdr:col>32</xdr:col>
      <xdr:colOff>187325</xdr:colOff>
      <xdr:row>78</xdr:row>
      <xdr:rowOff>56195</xdr:rowOff>
    </xdr:to>
    <xdr:cxnSp macro="">
      <xdr:nvCxnSpPr>
        <xdr:cNvPr id="843" name="直線コネクタ 842"/>
        <xdr:cNvCxnSpPr/>
      </xdr:nvCxnSpPr>
      <xdr:spPr>
        <a:xfrm flipV="1">
          <a:off x="21323300" y="13208436"/>
          <a:ext cx="838200" cy="2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56195</xdr:rowOff>
    </xdr:from>
    <xdr:to>
      <xdr:col>31</xdr:col>
      <xdr:colOff>34925</xdr:colOff>
      <xdr:row>78</xdr:row>
      <xdr:rowOff>79251</xdr:rowOff>
    </xdr:to>
    <xdr:cxnSp macro="">
      <xdr:nvCxnSpPr>
        <xdr:cNvPr id="846" name="直線コネクタ 845"/>
        <xdr:cNvCxnSpPr/>
      </xdr:nvCxnSpPr>
      <xdr:spPr>
        <a:xfrm flipV="1">
          <a:off x="20434300" y="13429295"/>
          <a:ext cx="889000" cy="2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79251</xdr:rowOff>
    </xdr:from>
    <xdr:to>
      <xdr:col>29</xdr:col>
      <xdr:colOff>517525</xdr:colOff>
      <xdr:row>79</xdr:row>
      <xdr:rowOff>76346</xdr:rowOff>
    </xdr:to>
    <xdr:cxnSp macro="">
      <xdr:nvCxnSpPr>
        <xdr:cNvPr id="849" name="直線コネクタ 848"/>
        <xdr:cNvCxnSpPr/>
      </xdr:nvCxnSpPr>
      <xdr:spPr>
        <a:xfrm flipV="1">
          <a:off x="19545300" y="13452351"/>
          <a:ext cx="889000" cy="16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57927</xdr:rowOff>
    </xdr:from>
    <xdr:to>
      <xdr:col>28</xdr:col>
      <xdr:colOff>314325</xdr:colOff>
      <xdr:row>79</xdr:row>
      <xdr:rowOff>76346</xdr:rowOff>
    </xdr:to>
    <xdr:cxnSp macro="">
      <xdr:nvCxnSpPr>
        <xdr:cNvPr id="852" name="直線コネクタ 851"/>
        <xdr:cNvCxnSpPr/>
      </xdr:nvCxnSpPr>
      <xdr:spPr>
        <a:xfrm>
          <a:off x="18656300" y="13431027"/>
          <a:ext cx="889000" cy="18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127436</xdr:rowOff>
    </xdr:from>
    <xdr:to>
      <xdr:col>32</xdr:col>
      <xdr:colOff>238125</xdr:colOff>
      <xdr:row>77</xdr:row>
      <xdr:rowOff>57586</xdr:rowOff>
    </xdr:to>
    <xdr:sp macro="" textlink="">
      <xdr:nvSpPr>
        <xdr:cNvPr id="862" name="円/楕円 861"/>
        <xdr:cNvSpPr/>
      </xdr:nvSpPr>
      <xdr:spPr>
        <a:xfrm>
          <a:off x="22110700" y="131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105863</xdr:rowOff>
    </xdr:from>
    <xdr:ext cx="534377" cy="259045"/>
    <xdr:sp macro="" textlink="">
      <xdr:nvSpPr>
        <xdr:cNvPr id="863" name="繰出金該当値テキスト"/>
        <xdr:cNvSpPr txBox="1"/>
      </xdr:nvSpPr>
      <xdr:spPr>
        <a:xfrm>
          <a:off x="22212300" y="131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33,320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5395</xdr:rowOff>
    </xdr:from>
    <xdr:to>
      <xdr:col>31</xdr:col>
      <xdr:colOff>85725</xdr:colOff>
      <xdr:row>78</xdr:row>
      <xdr:rowOff>106995</xdr:rowOff>
    </xdr:to>
    <xdr:sp macro="" textlink="">
      <xdr:nvSpPr>
        <xdr:cNvPr id="864" name="円/楕円 863"/>
        <xdr:cNvSpPr/>
      </xdr:nvSpPr>
      <xdr:spPr>
        <a:xfrm>
          <a:off x="21272500" y="1337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98122</xdr:rowOff>
    </xdr:from>
    <xdr:ext cx="534377" cy="259045"/>
    <xdr:sp macro="" textlink="">
      <xdr:nvSpPr>
        <xdr:cNvPr id="865" name="テキスト ボックス 864"/>
        <xdr:cNvSpPr txBox="1"/>
      </xdr:nvSpPr>
      <xdr:spPr>
        <a:xfrm>
          <a:off x="21056111" y="1347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28451</xdr:rowOff>
    </xdr:from>
    <xdr:to>
      <xdr:col>29</xdr:col>
      <xdr:colOff>568325</xdr:colOff>
      <xdr:row>78</xdr:row>
      <xdr:rowOff>130051</xdr:rowOff>
    </xdr:to>
    <xdr:sp macro="" textlink="">
      <xdr:nvSpPr>
        <xdr:cNvPr id="866" name="円/楕円 865"/>
        <xdr:cNvSpPr/>
      </xdr:nvSpPr>
      <xdr:spPr>
        <a:xfrm>
          <a:off x="20383500" y="134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121178</xdr:rowOff>
    </xdr:from>
    <xdr:ext cx="534377" cy="259045"/>
    <xdr:sp macro="" textlink="">
      <xdr:nvSpPr>
        <xdr:cNvPr id="867" name="テキスト ボックス 866"/>
        <xdr:cNvSpPr txBox="1"/>
      </xdr:nvSpPr>
      <xdr:spPr>
        <a:xfrm>
          <a:off x="20167111" y="1349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25,851</a:t>
          </a:r>
          <a:endParaRPr kumimoji="1" lang="ja-JP" altLang="en-US" sz="1000" b="1">
            <a:solidFill>
              <a:srgbClr val="FF0000"/>
            </a:solidFill>
            <a:latin typeface="ＭＳ Ｐゴシック"/>
          </a:endParaRPr>
        </a:p>
      </xdr:txBody>
    </xdr:sp>
    <xdr:clientData/>
  </xdr:oneCellAnchor>
  <xdr:twoCellAnchor>
    <xdr:from>
      <xdr:col>28</xdr:col>
      <xdr:colOff>263525</xdr:colOff>
      <xdr:row>79</xdr:row>
      <xdr:rowOff>25546</xdr:rowOff>
    </xdr:from>
    <xdr:to>
      <xdr:col>28</xdr:col>
      <xdr:colOff>365125</xdr:colOff>
      <xdr:row>79</xdr:row>
      <xdr:rowOff>127146</xdr:rowOff>
    </xdr:to>
    <xdr:sp macro="" textlink="">
      <xdr:nvSpPr>
        <xdr:cNvPr id="868" name="円/楕円 867"/>
        <xdr:cNvSpPr/>
      </xdr:nvSpPr>
      <xdr:spPr>
        <a:xfrm>
          <a:off x="19494500" y="1357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118273</xdr:rowOff>
    </xdr:from>
    <xdr:ext cx="534377" cy="259045"/>
    <xdr:sp macro="" textlink="">
      <xdr:nvSpPr>
        <xdr:cNvPr id="869" name="テキスト ボックス 868"/>
        <xdr:cNvSpPr txBox="1"/>
      </xdr:nvSpPr>
      <xdr:spPr>
        <a:xfrm>
          <a:off x="19278111" y="1366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7127</xdr:rowOff>
    </xdr:from>
    <xdr:to>
      <xdr:col>27</xdr:col>
      <xdr:colOff>161925</xdr:colOff>
      <xdr:row>78</xdr:row>
      <xdr:rowOff>108727</xdr:rowOff>
    </xdr:to>
    <xdr:sp macro="" textlink="">
      <xdr:nvSpPr>
        <xdr:cNvPr id="870" name="円/楕円 869"/>
        <xdr:cNvSpPr/>
      </xdr:nvSpPr>
      <xdr:spPr>
        <a:xfrm>
          <a:off x="18605500" y="133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99854</xdr:rowOff>
    </xdr:from>
    <xdr:ext cx="534377" cy="259045"/>
    <xdr:sp macro="" textlink="">
      <xdr:nvSpPr>
        <xdr:cNvPr id="871" name="テキスト ボックス 870"/>
        <xdr:cNvSpPr txBox="1"/>
      </xdr:nvSpPr>
      <xdr:spPr>
        <a:xfrm>
          <a:off x="18389111" y="1347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平成２１年度決算から企業業績の悪化による地方税の大幅な減収により、予算規模の縮小を図っていたが、平成２６年度以降は改善し、平成２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年度決算において</a:t>
          </a:r>
          <a:r>
            <a:rPr kumimoji="1" lang="ja-JP" altLang="en-US" sz="1100">
              <a:solidFill>
                <a:schemeClr val="dk1"/>
              </a:solidFill>
              <a:effectLst/>
              <a:latin typeface="+mn-lt"/>
              <a:ea typeface="+mn-ea"/>
              <a:cs typeface="+mn-cs"/>
            </a:rPr>
            <a:t>もほとんどの項目で同程度の水準で推移している。</a:t>
          </a:r>
          <a:endParaRPr lang="ja-JP" altLang="ja-JP" sz="1400">
            <a:effectLst/>
          </a:endParaRPr>
        </a:p>
        <a:p>
          <a:r>
            <a:rPr kumimoji="1" lang="ja-JP" altLang="ja-JP" sz="1100">
              <a:solidFill>
                <a:schemeClr val="dk1"/>
              </a:solidFill>
              <a:effectLst/>
              <a:latin typeface="+mn-lt"/>
              <a:ea typeface="+mn-ea"/>
              <a:cs typeface="+mn-cs"/>
            </a:rPr>
            <a:t>　本市は周辺６町村と合併し広域であることから、職員総数や公共施設数が類似団体平均に比べて多いため、人件費や物件費が多額となっている。また普通建設事業費においては、市街地再開発や</a:t>
          </a:r>
          <a:r>
            <a:rPr kumimoji="1" lang="ja-JP" altLang="en-US" sz="1100">
              <a:solidFill>
                <a:schemeClr val="dk1"/>
              </a:solidFill>
              <a:effectLst/>
              <a:latin typeface="+mn-lt"/>
              <a:ea typeface="+mn-ea"/>
              <a:cs typeface="+mn-cs"/>
            </a:rPr>
            <a:t>区画整理事業により</a:t>
          </a:r>
          <a:r>
            <a:rPr kumimoji="1" lang="ja-JP" altLang="ja-JP" sz="1100">
              <a:solidFill>
                <a:schemeClr val="dk1"/>
              </a:solidFill>
              <a:effectLst/>
              <a:latin typeface="+mn-lt"/>
              <a:ea typeface="+mn-ea"/>
              <a:cs typeface="+mn-cs"/>
            </a:rPr>
            <a:t>、一人当たりのコストが類似団体よりも</a:t>
          </a:r>
          <a:r>
            <a:rPr kumimoji="1" lang="ja-JP" altLang="en-US" sz="1100">
              <a:solidFill>
                <a:schemeClr val="dk1"/>
              </a:solidFill>
              <a:effectLst/>
              <a:latin typeface="+mn-lt"/>
              <a:ea typeface="+mn-ea"/>
              <a:cs typeface="+mn-cs"/>
            </a:rPr>
            <a:t>４４，５８６</a:t>
          </a:r>
          <a:r>
            <a:rPr kumimoji="1" lang="ja-JP" altLang="ja-JP" sz="1100">
              <a:solidFill>
                <a:schemeClr val="dk1"/>
              </a:solidFill>
              <a:effectLst/>
              <a:latin typeface="+mn-lt"/>
              <a:ea typeface="+mn-ea"/>
              <a:cs typeface="+mn-cs"/>
            </a:rPr>
            <a:t>円と大幅に高くなっている。一方で、扶助費</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公債費は例年類似団体平均を下回っている。扶助費、保険事業等への繰出金については、老年人口割合及び国民健康保険加入率が低い等の要因により支出が抑制されているが、今後は高齢化に伴い増加が予想される。公債費については、平成２１年度決算まで豊田市版プライマリーバランスの黒字化を維持し抑制を図ってた結果である。平成２２年度に黒字化を制限解除したが、過去の多額の地方債を償還したことと、現在は黒字化を再び維持していることから、今後は改善が予想される。</a:t>
          </a:r>
          <a:r>
            <a:rPr kumimoji="1" lang="ja-JP" altLang="en-US" sz="1100">
              <a:solidFill>
                <a:schemeClr val="dk1"/>
              </a:solidFill>
              <a:effectLst/>
              <a:latin typeface="+mn-lt"/>
              <a:ea typeface="+mn-ea"/>
              <a:cs typeface="+mn-cs"/>
            </a:rPr>
            <a:t>また、繰出金は例年類似団体を下回っていたが、区画整理事業の進捗により特別会計への繰出金が大幅に増えたため、平成２８年度決算においては、類似団体と同水準の金額になっている。</a:t>
          </a:r>
          <a:endParaRPr lang="ja-JP" altLang="ja-JP" sz="1400">
            <a:effectLst/>
          </a:endParaRPr>
        </a:p>
        <a:p>
          <a:r>
            <a:rPr kumimoji="1" lang="ja-JP" altLang="ja-JP" sz="1100">
              <a:solidFill>
                <a:schemeClr val="dk1"/>
              </a:solidFill>
              <a:effectLst/>
              <a:latin typeface="+mn-lt"/>
              <a:ea typeface="+mn-ea"/>
              <a:cs typeface="+mn-cs"/>
            </a:rPr>
            <a:t>　今後は、法人税の一部国税化や法人実効税率の引き上げによる地方税の減収が予想されるため、引き続き財務体質の強化を図り経費削減に努めていく。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424,095
409,105
918.32
195,401,696
186,529,705
5,111,008
144,885,598
64,598,456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36830</xdr:rowOff>
    </xdr:from>
    <xdr:to>
      <xdr:col>6</xdr:col>
      <xdr:colOff>511175</xdr:colOff>
      <xdr:row>34</xdr:row>
      <xdr:rowOff>42817</xdr:rowOff>
    </xdr:to>
    <xdr:cxnSp macro="">
      <xdr:nvCxnSpPr>
        <xdr:cNvPr id="63" name="直線コネクタ 62"/>
        <xdr:cNvCxnSpPr/>
      </xdr:nvCxnSpPr>
      <xdr:spPr>
        <a:xfrm>
          <a:off x="3797300" y="5694680"/>
          <a:ext cx="838200" cy="1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36830</xdr:rowOff>
    </xdr:from>
    <xdr:to>
      <xdr:col>5</xdr:col>
      <xdr:colOff>358775</xdr:colOff>
      <xdr:row>34</xdr:row>
      <xdr:rowOff>2540</xdr:rowOff>
    </xdr:to>
    <xdr:cxnSp macro="">
      <xdr:nvCxnSpPr>
        <xdr:cNvPr id="66" name="直線コネクタ 65"/>
        <xdr:cNvCxnSpPr/>
      </xdr:nvCxnSpPr>
      <xdr:spPr>
        <a:xfrm flipV="1">
          <a:off x="2908300" y="5694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150586</xdr:rowOff>
    </xdr:from>
    <xdr:to>
      <xdr:col>4</xdr:col>
      <xdr:colOff>155575</xdr:colOff>
      <xdr:row>34</xdr:row>
      <xdr:rowOff>2540</xdr:rowOff>
    </xdr:to>
    <xdr:cxnSp macro="">
      <xdr:nvCxnSpPr>
        <xdr:cNvPr id="69" name="直線コネクタ 68"/>
        <xdr:cNvCxnSpPr/>
      </xdr:nvCxnSpPr>
      <xdr:spPr>
        <a:xfrm>
          <a:off x="2019300" y="5636986"/>
          <a:ext cx="889000" cy="19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150586</xdr:rowOff>
    </xdr:from>
    <xdr:to>
      <xdr:col>2</xdr:col>
      <xdr:colOff>638175</xdr:colOff>
      <xdr:row>33</xdr:row>
      <xdr:rowOff>128270</xdr:rowOff>
    </xdr:to>
    <xdr:cxnSp macro="">
      <xdr:nvCxnSpPr>
        <xdr:cNvPr id="72" name="直線コネクタ 71"/>
        <xdr:cNvCxnSpPr/>
      </xdr:nvCxnSpPr>
      <xdr:spPr>
        <a:xfrm flipV="1">
          <a:off x="1130300" y="5636986"/>
          <a:ext cx="889000" cy="14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34126</xdr:rowOff>
    </xdr:from>
    <xdr:ext cx="469744" cy="259045"/>
    <xdr:sp macro="" textlink="">
      <xdr:nvSpPr>
        <xdr:cNvPr id="74" name="テキスト ボックス 73"/>
        <xdr:cNvSpPr txBox="1"/>
      </xdr:nvSpPr>
      <xdr:spPr>
        <a:xfrm>
          <a:off x="1784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163467</xdr:rowOff>
    </xdr:from>
    <xdr:to>
      <xdr:col>6</xdr:col>
      <xdr:colOff>561975</xdr:colOff>
      <xdr:row>34</xdr:row>
      <xdr:rowOff>93617</xdr:rowOff>
    </xdr:to>
    <xdr:sp macro="" textlink="">
      <xdr:nvSpPr>
        <xdr:cNvPr id="82" name="円/楕円 81"/>
        <xdr:cNvSpPr/>
      </xdr:nvSpPr>
      <xdr:spPr>
        <a:xfrm>
          <a:off x="45847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14894</xdr:rowOff>
    </xdr:from>
    <xdr:ext cx="469744" cy="259045"/>
    <xdr:sp macro="" textlink="">
      <xdr:nvSpPr>
        <xdr:cNvPr id="83" name="議会費該当値テキスト"/>
        <xdr:cNvSpPr txBox="1"/>
      </xdr:nvSpPr>
      <xdr:spPr>
        <a:xfrm>
          <a:off x="4686300" y="567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157480</xdr:rowOff>
    </xdr:from>
    <xdr:to>
      <xdr:col>5</xdr:col>
      <xdr:colOff>409575</xdr:colOff>
      <xdr:row>33</xdr:row>
      <xdr:rowOff>87630</xdr:rowOff>
    </xdr:to>
    <xdr:sp macro="" textlink="">
      <xdr:nvSpPr>
        <xdr:cNvPr id="84" name="円/楕円 83"/>
        <xdr:cNvSpPr/>
      </xdr:nvSpPr>
      <xdr:spPr>
        <a:xfrm>
          <a:off x="3746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104157</xdr:rowOff>
    </xdr:from>
    <xdr:ext cx="469744" cy="259045"/>
    <xdr:sp macro="" textlink="">
      <xdr:nvSpPr>
        <xdr:cNvPr id="85" name="テキスト ボックス 84"/>
        <xdr:cNvSpPr txBox="1"/>
      </xdr:nvSpPr>
      <xdr:spPr>
        <a:xfrm>
          <a:off x="3562427" y="54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123190</xdr:rowOff>
    </xdr:from>
    <xdr:to>
      <xdr:col>4</xdr:col>
      <xdr:colOff>206375</xdr:colOff>
      <xdr:row>34</xdr:row>
      <xdr:rowOff>53340</xdr:rowOff>
    </xdr:to>
    <xdr:sp macro="" textlink="">
      <xdr:nvSpPr>
        <xdr:cNvPr id="86" name="円/楕円 85"/>
        <xdr:cNvSpPr/>
      </xdr:nvSpPr>
      <xdr:spPr>
        <a:xfrm>
          <a:off x="2857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69867</xdr:rowOff>
    </xdr:from>
    <xdr:ext cx="469744" cy="259045"/>
    <xdr:sp macro="" textlink="">
      <xdr:nvSpPr>
        <xdr:cNvPr id="87" name="テキスト ボックス 86"/>
        <xdr:cNvSpPr txBox="1"/>
      </xdr:nvSpPr>
      <xdr:spPr>
        <a:xfrm>
          <a:off x="2673427" y="555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99786</xdr:rowOff>
    </xdr:from>
    <xdr:to>
      <xdr:col>3</xdr:col>
      <xdr:colOff>3175</xdr:colOff>
      <xdr:row>33</xdr:row>
      <xdr:rowOff>29936</xdr:rowOff>
    </xdr:to>
    <xdr:sp macro="" textlink="">
      <xdr:nvSpPr>
        <xdr:cNvPr id="88" name="円/楕円 87"/>
        <xdr:cNvSpPr/>
      </xdr:nvSpPr>
      <xdr:spPr>
        <a:xfrm>
          <a:off x="19685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46463</xdr:rowOff>
    </xdr:from>
    <xdr:ext cx="469744" cy="259045"/>
    <xdr:sp macro="" textlink="">
      <xdr:nvSpPr>
        <xdr:cNvPr id="89" name="テキスト ボックス 88"/>
        <xdr:cNvSpPr txBox="1"/>
      </xdr:nvSpPr>
      <xdr:spPr>
        <a:xfrm>
          <a:off x="1784427"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77470</xdr:rowOff>
    </xdr:from>
    <xdr:to>
      <xdr:col>1</xdr:col>
      <xdr:colOff>485775</xdr:colOff>
      <xdr:row>34</xdr:row>
      <xdr:rowOff>7620</xdr:rowOff>
    </xdr:to>
    <xdr:sp macro="" textlink="">
      <xdr:nvSpPr>
        <xdr:cNvPr id="90" name="円/楕円 89"/>
        <xdr:cNvSpPr/>
      </xdr:nvSpPr>
      <xdr:spPr>
        <a:xfrm>
          <a:off x="1079500" y="57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24147</xdr:rowOff>
    </xdr:from>
    <xdr:ext cx="469744" cy="259045"/>
    <xdr:sp macro="" textlink="">
      <xdr:nvSpPr>
        <xdr:cNvPr id="91" name="テキスト ボックス 90"/>
        <xdr:cNvSpPr txBox="1"/>
      </xdr:nvSpPr>
      <xdr:spPr>
        <a:xfrm>
          <a:off x="895427" y="55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48009</xdr:rowOff>
    </xdr:from>
    <xdr:to>
      <xdr:col>6</xdr:col>
      <xdr:colOff>510540</xdr:colOff>
      <xdr:row>58</xdr:row>
      <xdr:rowOff>52467</xdr:rowOff>
    </xdr:to>
    <xdr:cxnSp macro="">
      <xdr:nvCxnSpPr>
        <xdr:cNvPr id="114" name="直線コネクタ 113"/>
        <xdr:cNvCxnSpPr/>
      </xdr:nvCxnSpPr>
      <xdr:spPr>
        <a:xfrm flipV="1">
          <a:off x="4633595" y="8963409"/>
          <a:ext cx="1270" cy="1033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56294</xdr:rowOff>
    </xdr:from>
    <xdr:ext cx="534377" cy="259045"/>
    <xdr:sp macro="" textlink="">
      <xdr:nvSpPr>
        <xdr:cNvPr id="115" name="総務費最小値テキスト"/>
        <xdr:cNvSpPr txBox="1"/>
      </xdr:nvSpPr>
      <xdr:spPr>
        <a:xfrm>
          <a:off x="4686300" y="100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52467</xdr:rowOff>
    </xdr:from>
    <xdr:to>
      <xdr:col>6</xdr:col>
      <xdr:colOff>600075</xdr:colOff>
      <xdr:row>58</xdr:row>
      <xdr:rowOff>52467</xdr:rowOff>
    </xdr:to>
    <xdr:cxnSp macro="">
      <xdr:nvCxnSpPr>
        <xdr:cNvPr id="116" name="直線コネクタ 115"/>
        <xdr:cNvCxnSpPr/>
      </xdr:nvCxnSpPr>
      <xdr:spPr>
        <a:xfrm>
          <a:off x="4546600" y="999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166136</xdr:rowOff>
    </xdr:from>
    <xdr:ext cx="534377" cy="259045"/>
    <xdr:sp macro="" textlink="">
      <xdr:nvSpPr>
        <xdr:cNvPr id="117" name="総務費最大値テキスト"/>
        <xdr:cNvSpPr txBox="1"/>
      </xdr:nvSpPr>
      <xdr:spPr>
        <a:xfrm>
          <a:off x="4686300" y="873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52</xdr:row>
      <xdr:rowOff>48009</xdr:rowOff>
    </xdr:from>
    <xdr:to>
      <xdr:col>6</xdr:col>
      <xdr:colOff>600075</xdr:colOff>
      <xdr:row>52</xdr:row>
      <xdr:rowOff>48009</xdr:rowOff>
    </xdr:to>
    <xdr:cxnSp macro="">
      <xdr:nvCxnSpPr>
        <xdr:cNvPr id="118" name="直線コネクタ 117"/>
        <xdr:cNvCxnSpPr/>
      </xdr:nvCxnSpPr>
      <xdr:spPr>
        <a:xfrm>
          <a:off x="4546600" y="896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52</xdr:row>
      <xdr:rowOff>48009</xdr:rowOff>
    </xdr:from>
    <xdr:to>
      <xdr:col>6</xdr:col>
      <xdr:colOff>511175</xdr:colOff>
      <xdr:row>53</xdr:row>
      <xdr:rowOff>155748</xdr:rowOff>
    </xdr:to>
    <xdr:cxnSp macro="">
      <xdr:nvCxnSpPr>
        <xdr:cNvPr id="119" name="直線コネクタ 118"/>
        <xdr:cNvCxnSpPr/>
      </xdr:nvCxnSpPr>
      <xdr:spPr>
        <a:xfrm flipV="1">
          <a:off x="3797300" y="8963409"/>
          <a:ext cx="838200" cy="27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31208</xdr:rowOff>
    </xdr:from>
    <xdr:ext cx="534377" cy="259045"/>
    <xdr:sp macro="" textlink="">
      <xdr:nvSpPr>
        <xdr:cNvPr id="120" name="総務費平均値テキスト"/>
        <xdr:cNvSpPr txBox="1"/>
      </xdr:nvSpPr>
      <xdr:spPr>
        <a:xfrm>
          <a:off x="4686300" y="9632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52781</xdr:rowOff>
    </xdr:from>
    <xdr:to>
      <xdr:col>6</xdr:col>
      <xdr:colOff>561975</xdr:colOff>
      <xdr:row>56</xdr:row>
      <xdr:rowOff>154381</xdr:rowOff>
    </xdr:to>
    <xdr:sp macro="" textlink="">
      <xdr:nvSpPr>
        <xdr:cNvPr id="121" name="フローチャート : 判断 120"/>
        <xdr:cNvSpPr/>
      </xdr:nvSpPr>
      <xdr:spPr>
        <a:xfrm>
          <a:off x="45847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58616</xdr:rowOff>
    </xdr:from>
    <xdr:to>
      <xdr:col>5</xdr:col>
      <xdr:colOff>358775</xdr:colOff>
      <xdr:row>53</xdr:row>
      <xdr:rowOff>155748</xdr:rowOff>
    </xdr:to>
    <xdr:cxnSp macro="">
      <xdr:nvCxnSpPr>
        <xdr:cNvPr id="122" name="直線コネクタ 121"/>
        <xdr:cNvCxnSpPr/>
      </xdr:nvCxnSpPr>
      <xdr:spPr>
        <a:xfrm>
          <a:off x="2908300" y="8802566"/>
          <a:ext cx="889000" cy="44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35682</xdr:rowOff>
    </xdr:from>
    <xdr:to>
      <xdr:col>5</xdr:col>
      <xdr:colOff>409575</xdr:colOff>
      <xdr:row>56</xdr:row>
      <xdr:rowOff>137282</xdr:rowOff>
    </xdr:to>
    <xdr:sp macro="" textlink="">
      <xdr:nvSpPr>
        <xdr:cNvPr id="123" name="フローチャート : 判断 122"/>
        <xdr:cNvSpPr/>
      </xdr:nvSpPr>
      <xdr:spPr>
        <a:xfrm>
          <a:off x="3746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128409</xdr:rowOff>
    </xdr:from>
    <xdr:ext cx="534377" cy="259045"/>
    <xdr:sp macro="" textlink="">
      <xdr:nvSpPr>
        <xdr:cNvPr id="124" name="テキスト ボックス 123"/>
        <xdr:cNvSpPr txBox="1"/>
      </xdr:nvSpPr>
      <xdr:spPr>
        <a:xfrm>
          <a:off x="3530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51</xdr:row>
      <xdr:rowOff>58616</xdr:rowOff>
    </xdr:from>
    <xdr:to>
      <xdr:col>4</xdr:col>
      <xdr:colOff>155575</xdr:colOff>
      <xdr:row>54</xdr:row>
      <xdr:rowOff>120246</xdr:rowOff>
    </xdr:to>
    <xdr:cxnSp macro="">
      <xdr:nvCxnSpPr>
        <xdr:cNvPr id="125" name="直線コネクタ 124"/>
        <xdr:cNvCxnSpPr/>
      </xdr:nvCxnSpPr>
      <xdr:spPr>
        <a:xfrm flipV="1">
          <a:off x="2019300" y="8802566"/>
          <a:ext cx="889000" cy="57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31728</xdr:rowOff>
    </xdr:from>
    <xdr:to>
      <xdr:col>4</xdr:col>
      <xdr:colOff>206375</xdr:colOff>
      <xdr:row>56</xdr:row>
      <xdr:rowOff>133328</xdr:rowOff>
    </xdr:to>
    <xdr:sp macro="" textlink="">
      <xdr:nvSpPr>
        <xdr:cNvPr id="126" name="フローチャート : 判断 125"/>
        <xdr:cNvSpPr/>
      </xdr:nvSpPr>
      <xdr:spPr>
        <a:xfrm>
          <a:off x="2857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124455</xdr:rowOff>
    </xdr:from>
    <xdr:ext cx="534377" cy="259045"/>
    <xdr:sp macro="" textlink="">
      <xdr:nvSpPr>
        <xdr:cNvPr id="127" name="テキスト ボックス 126"/>
        <xdr:cNvSpPr txBox="1"/>
      </xdr:nvSpPr>
      <xdr:spPr>
        <a:xfrm>
          <a:off x="2641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15547</xdr:rowOff>
    </xdr:from>
    <xdr:to>
      <xdr:col>2</xdr:col>
      <xdr:colOff>638175</xdr:colOff>
      <xdr:row>54</xdr:row>
      <xdr:rowOff>120246</xdr:rowOff>
    </xdr:to>
    <xdr:cxnSp macro="">
      <xdr:nvCxnSpPr>
        <xdr:cNvPr id="128" name="直線コネクタ 127"/>
        <xdr:cNvCxnSpPr/>
      </xdr:nvCxnSpPr>
      <xdr:spPr>
        <a:xfrm>
          <a:off x="1130300" y="9102397"/>
          <a:ext cx="889000" cy="2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168042</xdr:rowOff>
    </xdr:from>
    <xdr:to>
      <xdr:col>3</xdr:col>
      <xdr:colOff>3175</xdr:colOff>
      <xdr:row>56</xdr:row>
      <xdr:rowOff>98192</xdr:rowOff>
    </xdr:to>
    <xdr:sp macro="" textlink="">
      <xdr:nvSpPr>
        <xdr:cNvPr id="129" name="フローチャート : 判断 128"/>
        <xdr:cNvSpPr/>
      </xdr:nvSpPr>
      <xdr:spPr>
        <a:xfrm>
          <a:off x="1968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89319</xdr:rowOff>
    </xdr:from>
    <xdr:ext cx="534377" cy="259045"/>
    <xdr:sp macro="" textlink="">
      <xdr:nvSpPr>
        <xdr:cNvPr id="130" name="テキスト ボックス 129"/>
        <xdr:cNvSpPr txBox="1"/>
      </xdr:nvSpPr>
      <xdr:spPr>
        <a:xfrm>
          <a:off x="1752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126688</xdr:rowOff>
    </xdr:from>
    <xdr:to>
      <xdr:col>1</xdr:col>
      <xdr:colOff>485775</xdr:colOff>
      <xdr:row>56</xdr:row>
      <xdr:rowOff>56838</xdr:rowOff>
    </xdr:to>
    <xdr:sp macro="" textlink="">
      <xdr:nvSpPr>
        <xdr:cNvPr id="131" name="フローチャート : 判断 130"/>
        <xdr:cNvSpPr/>
      </xdr:nvSpPr>
      <xdr:spPr>
        <a:xfrm>
          <a:off x="1079500" y="955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47965</xdr:rowOff>
    </xdr:from>
    <xdr:ext cx="534377" cy="259045"/>
    <xdr:sp macro="" textlink="">
      <xdr:nvSpPr>
        <xdr:cNvPr id="132" name="テキスト ボックス 131"/>
        <xdr:cNvSpPr txBox="1"/>
      </xdr:nvSpPr>
      <xdr:spPr>
        <a:xfrm>
          <a:off x="863111" y="9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168659</xdr:rowOff>
    </xdr:from>
    <xdr:to>
      <xdr:col>6</xdr:col>
      <xdr:colOff>561975</xdr:colOff>
      <xdr:row>52</xdr:row>
      <xdr:rowOff>98809</xdr:rowOff>
    </xdr:to>
    <xdr:sp macro="" textlink="">
      <xdr:nvSpPr>
        <xdr:cNvPr id="138" name="円/楕円 137"/>
        <xdr:cNvSpPr/>
      </xdr:nvSpPr>
      <xdr:spPr>
        <a:xfrm>
          <a:off x="4584700" y="891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121686</xdr:rowOff>
    </xdr:from>
    <xdr:ext cx="534377" cy="259045"/>
    <xdr:sp macro="" textlink="">
      <xdr:nvSpPr>
        <xdr:cNvPr id="139" name="総務費該当値テキスト"/>
        <xdr:cNvSpPr txBox="1"/>
      </xdr:nvSpPr>
      <xdr:spPr>
        <a:xfrm>
          <a:off x="4686300" y="88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69,011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104948</xdr:rowOff>
    </xdr:from>
    <xdr:to>
      <xdr:col>5</xdr:col>
      <xdr:colOff>409575</xdr:colOff>
      <xdr:row>54</xdr:row>
      <xdr:rowOff>35098</xdr:rowOff>
    </xdr:to>
    <xdr:sp macro="" textlink="">
      <xdr:nvSpPr>
        <xdr:cNvPr id="140" name="円/楕円 139"/>
        <xdr:cNvSpPr/>
      </xdr:nvSpPr>
      <xdr:spPr>
        <a:xfrm>
          <a:off x="3746500" y="91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51625</xdr:rowOff>
    </xdr:from>
    <xdr:ext cx="534377" cy="259045"/>
    <xdr:sp macro="" textlink="">
      <xdr:nvSpPr>
        <xdr:cNvPr id="141" name="テキスト ボックス 140"/>
        <xdr:cNvSpPr txBox="1"/>
      </xdr:nvSpPr>
      <xdr:spPr>
        <a:xfrm>
          <a:off x="3530111" y="896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56,798</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7816</xdr:rowOff>
    </xdr:from>
    <xdr:to>
      <xdr:col>4</xdr:col>
      <xdr:colOff>206375</xdr:colOff>
      <xdr:row>51</xdr:row>
      <xdr:rowOff>109416</xdr:rowOff>
    </xdr:to>
    <xdr:sp macro="" textlink="">
      <xdr:nvSpPr>
        <xdr:cNvPr id="142" name="円/楕円 141"/>
        <xdr:cNvSpPr/>
      </xdr:nvSpPr>
      <xdr:spPr>
        <a:xfrm>
          <a:off x="2857500" y="875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125943</xdr:rowOff>
    </xdr:from>
    <xdr:ext cx="534377" cy="259045"/>
    <xdr:sp macro="" textlink="">
      <xdr:nvSpPr>
        <xdr:cNvPr id="143" name="テキスト ボックス 142"/>
        <xdr:cNvSpPr txBox="1"/>
      </xdr:nvSpPr>
      <xdr:spPr>
        <a:xfrm>
          <a:off x="2641111" y="852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76,047</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69446</xdr:rowOff>
    </xdr:from>
    <xdr:to>
      <xdr:col>3</xdr:col>
      <xdr:colOff>3175</xdr:colOff>
      <xdr:row>54</xdr:row>
      <xdr:rowOff>171046</xdr:rowOff>
    </xdr:to>
    <xdr:sp macro="" textlink="">
      <xdr:nvSpPr>
        <xdr:cNvPr id="144" name="円/楕円 143"/>
        <xdr:cNvSpPr/>
      </xdr:nvSpPr>
      <xdr:spPr>
        <a:xfrm>
          <a:off x="1968500" y="93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16123</xdr:rowOff>
    </xdr:from>
    <xdr:ext cx="534377" cy="259045"/>
    <xdr:sp macro="" textlink="">
      <xdr:nvSpPr>
        <xdr:cNvPr id="145" name="テキスト ボックス 144"/>
        <xdr:cNvSpPr txBox="1"/>
      </xdr:nvSpPr>
      <xdr:spPr>
        <a:xfrm>
          <a:off x="1752111" y="910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50,851</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136197</xdr:rowOff>
    </xdr:from>
    <xdr:to>
      <xdr:col>1</xdr:col>
      <xdr:colOff>485775</xdr:colOff>
      <xdr:row>53</xdr:row>
      <xdr:rowOff>66347</xdr:rowOff>
    </xdr:to>
    <xdr:sp macro="" textlink="">
      <xdr:nvSpPr>
        <xdr:cNvPr id="146" name="円/楕円 145"/>
        <xdr:cNvSpPr/>
      </xdr:nvSpPr>
      <xdr:spPr>
        <a:xfrm>
          <a:off x="1079500" y="905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82874</xdr:rowOff>
    </xdr:from>
    <xdr:ext cx="534377" cy="259045"/>
    <xdr:sp macro="" textlink="">
      <xdr:nvSpPr>
        <xdr:cNvPr id="147" name="テキスト ボックス 146"/>
        <xdr:cNvSpPr txBox="1"/>
      </xdr:nvSpPr>
      <xdr:spPr>
        <a:xfrm>
          <a:off x="863111" y="882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85685</xdr:rowOff>
    </xdr:from>
    <xdr:to>
      <xdr:col>6</xdr:col>
      <xdr:colOff>510540</xdr:colOff>
      <xdr:row>78</xdr:row>
      <xdr:rowOff>22623</xdr:rowOff>
    </xdr:to>
    <xdr:cxnSp macro="">
      <xdr:nvCxnSpPr>
        <xdr:cNvPr id="174" name="直線コネクタ 173"/>
        <xdr:cNvCxnSpPr/>
      </xdr:nvCxnSpPr>
      <xdr:spPr>
        <a:xfrm flipV="1">
          <a:off x="4633595" y="12087185"/>
          <a:ext cx="1270" cy="13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26450</xdr:rowOff>
    </xdr:from>
    <xdr:ext cx="599010" cy="259045"/>
    <xdr:sp macro="" textlink="">
      <xdr:nvSpPr>
        <xdr:cNvPr id="175" name="民生費最小値テキスト"/>
        <xdr:cNvSpPr txBox="1"/>
      </xdr:nvSpPr>
      <xdr:spPr>
        <a:xfrm>
          <a:off x="4686300" y="1339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78</xdr:row>
      <xdr:rowOff>22623</xdr:rowOff>
    </xdr:from>
    <xdr:to>
      <xdr:col>6</xdr:col>
      <xdr:colOff>600075</xdr:colOff>
      <xdr:row>78</xdr:row>
      <xdr:rowOff>22623</xdr:rowOff>
    </xdr:to>
    <xdr:cxnSp macro="">
      <xdr:nvCxnSpPr>
        <xdr:cNvPr id="176" name="直線コネクタ 175"/>
        <xdr:cNvCxnSpPr/>
      </xdr:nvCxnSpPr>
      <xdr:spPr>
        <a:xfrm>
          <a:off x="4546600" y="13395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32362</xdr:rowOff>
    </xdr:from>
    <xdr:ext cx="599010" cy="259045"/>
    <xdr:sp macro="" textlink="">
      <xdr:nvSpPr>
        <xdr:cNvPr id="177" name="民生費最大値テキスト"/>
        <xdr:cNvSpPr txBox="1"/>
      </xdr:nvSpPr>
      <xdr:spPr>
        <a:xfrm>
          <a:off x="4686300" y="1186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85685</xdr:rowOff>
    </xdr:from>
    <xdr:to>
      <xdr:col>6</xdr:col>
      <xdr:colOff>600075</xdr:colOff>
      <xdr:row>70</xdr:row>
      <xdr:rowOff>85685</xdr:rowOff>
    </xdr:to>
    <xdr:cxnSp macro="">
      <xdr:nvCxnSpPr>
        <xdr:cNvPr id="178" name="直線コネクタ 177"/>
        <xdr:cNvCxnSpPr/>
      </xdr:nvCxnSpPr>
      <xdr:spPr>
        <a:xfrm>
          <a:off x="4546600" y="1208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115174</xdr:rowOff>
    </xdr:from>
    <xdr:to>
      <xdr:col>6</xdr:col>
      <xdr:colOff>511175</xdr:colOff>
      <xdr:row>77</xdr:row>
      <xdr:rowOff>156268</xdr:rowOff>
    </xdr:to>
    <xdr:cxnSp macro="">
      <xdr:nvCxnSpPr>
        <xdr:cNvPr id="179" name="直線コネクタ 178"/>
        <xdr:cNvCxnSpPr/>
      </xdr:nvCxnSpPr>
      <xdr:spPr>
        <a:xfrm flipV="1">
          <a:off x="3797300" y="13316824"/>
          <a:ext cx="83820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150291</xdr:rowOff>
    </xdr:from>
    <xdr:ext cx="599010" cy="259045"/>
    <xdr:sp macro="" textlink="">
      <xdr:nvSpPr>
        <xdr:cNvPr id="180" name="民生費平均値テキスト"/>
        <xdr:cNvSpPr txBox="1"/>
      </xdr:nvSpPr>
      <xdr:spPr>
        <a:xfrm>
          <a:off x="4686300" y="12666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127414</xdr:rowOff>
    </xdr:from>
    <xdr:to>
      <xdr:col>6</xdr:col>
      <xdr:colOff>561975</xdr:colOff>
      <xdr:row>75</xdr:row>
      <xdr:rowOff>57564</xdr:rowOff>
    </xdr:to>
    <xdr:sp macro="" textlink="">
      <xdr:nvSpPr>
        <xdr:cNvPr id="181" name="フローチャート : 判断 180"/>
        <xdr:cNvSpPr/>
      </xdr:nvSpPr>
      <xdr:spPr>
        <a:xfrm>
          <a:off x="4584700" y="1281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156268</xdr:rowOff>
    </xdr:from>
    <xdr:to>
      <xdr:col>5</xdr:col>
      <xdr:colOff>358775</xdr:colOff>
      <xdr:row>78</xdr:row>
      <xdr:rowOff>49861</xdr:rowOff>
    </xdr:to>
    <xdr:cxnSp macro="">
      <xdr:nvCxnSpPr>
        <xdr:cNvPr id="182" name="直線コネクタ 181"/>
        <xdr:cNvCxnSpPr/>
      </xdr:nvCxnSpPr>
      <xdr:spPr>
        <a:xfrm flipV="1">
          <a:off x="2908300" y="13357918"/>
          <a:ext cx="889000" cy="6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26035</xdr:rowOff>
    </xdr:from>
    <xdr:to>
      <xdr:col>5</xdr:col>
      <xdr:colOff>409575</xdr:colOff>
      <xdr:row>75</xdr:row>
      <xdr:rowOff>127635</xdr:rowOff>
    </xdr:to>
    <xdr:sp macro="" textlink="">
      <xdr:nvSpPr>
        <xdr:cNvPr id="183" name="フローチャート : 判断 182"/>
        <xdr:cNvSpPr/>
      </xdr:nvSpPr>
      <xdr:spPr>
        <a:xfrm>
          <a:off x="37465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144162</xdr:rowOff>
    </xdr:from>
    <xdr:ext cx="599010" cy="259045"/>
    <xdr:sp macro="" textlink="">
      <xdr:nvSpPr>
        <xdr:cNvPr id="184" name="テキスト ボックス 183"/>
        <xdr:cNvSpPr txBox="1"/>
      </xdr:nvSpPr>
      <xdr:spPr>
        <a:xfrm>
          <a:off x="3497794" y="1266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49861</xdr:rowOff>
    </xdr:from>
    <xdr:to>
      <xdr:col>4</xdr:col>
      <xdr:colOff>155575</xdr:colOff>
      <xdr:row>78</xdr:row>
      <xdr:rowOff>82114</xdr:rowOff>
    </xdr:to>
    <xdr:cxnSp macro="">
      <xdr:nvCxnSpPr>
        <xdr:cNvPr id="185" name="直線コネクタ 184"/>
        <xdr:cNvCxnSpPr/>
      </xdr:nvCxnSpPr>
      <xdr:spPr>
        <a:xfrm flipV="1">
          <a:off x="2019300" y="13422961"/>
          <a:ext cx="889000" cy="3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59269</xdr:rowOff>
    </xdr:from>
    <xdr:to>
      <xdr:col>4</xdr:col>
      <xdr:colOff>206375</xdr:colOff>
      <xdr:row>75</xdr:row>
      <xdr:rowOff>160869</xdr:rowOff>
    </xdr:to>
    <xdr:sp macro="" textlink="">
      <xdr:nvSpPr>
        <xdr:cNvPr id="186" name="フローチャート : 判断 185"/>
        <xdr:cNvSpPr/>
      </xdr:nvSpPr>
      <xdr:spPr>
        <a:xfrm>
          <a:off x="2857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5946</xdr:rowOff>
    </xdr:from>
    <xdr:ext cx="599010" cy="259045"/>
    <xdr:sp macro="" textlink="">
      <xdr:nvSpPr>
        <xdr:cNvPr id="187" name="テキスト ボックス 186"/>
        <xdr:cNvSpPr txBox="1"/>
      </xdr:nvSpPr>
      <xdr:spPr>
        <a:xfrm>
          <a:off x="2608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81091</xdr:rowOff>
    </xdr:from>
    <xdr:to>
      <xdr:col>2</xdr:col>
      <xdr:colOff>638175</xdr:colOff>
      <xdr:row>78</xdr:row>
      <xdr:rowOff>82114</xdr:rowOff>
    </xdr:to>
    <xdr:cxnSp macro="">
      <xdr:nvCxnSpPr>
        <xdr:cNvPr id="188" name="直線コネクタ 187"/>
        <xdr:cNvCxnSpPr/>
      </xdr:nvCxnSpPr>
      <xdr:spPr>
        <a:xfrm>
          <a:off x="1130300" y="13454191"/>
          <a:ext cx="889000" cy="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160344</xdr:rowOff>
    </xdr:from>
    <xdr:to>
      <xdr:col>3</xdr:col>
      <xdr:colOff>3175</xdr:colOff>
      <xdr:row>76</xdr:row>
      <xdr:rowOff>90494</xdr:rowOff>
    </xdr:to>
    <xdr:sp macro="" textlink="">
      <xdr:nvSpPr>
        <xdr:cNvPr id="189" name="フローチャート : 判断 188"/>
        <xdr:cNvSpPr/>
      </xdr:nvSpPr>
      <xdr:spPr>
        <a:xfrm>
          <a:off x="1968500" y="1301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107020</xdr:rowOff>
    </xdr:from>
    <xdr:ext cx="599010" cy="259045"/>
    <xdr:sp macro="" textlink="">
      <xdr:nvSpPr>
        <xdr:cNvPr id="190" name="テキスト ボックス 189"/>
        <xdr:cNvSpPr txBox="1"/>
      </xdr:nvSpPr>
      <xdr:spPr>
        <a:xfrm>
          <a:off x="1719794" y="127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28691</xdr:rowOff>
    </xdr:from>
    <xdr:to>
      <xdr:col>1</xdr:col>
      <xdr:colOff>485775</xdr:colOff>
      <xdr:row>76</xdr:row>
      <xdr:rowOff>130291</xdr:rowOff>
    </xdr:to>
    <xdr:sp macro="" textlink="">
      <xdr:nvSpPr>
        <xdr:cNvPr id="191" name="フローチャート : 判断 190"/>
        <xdr:cNvSpPr/>
      </xdr:nvSpPr>
      <xdr:spPr>
        <a:xfrm>
          <a:off x="1079500" y="1305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146818</xdr:rowOff>
    </xdr:from>
    <xdr:ext cx="599010" cy="259045"/>
    <xdr:sp macro="" textlink="">
      <xdr:nvSpPr>
        <xdr:cNvPr id="192" name="テキスト ボックス 191"/>
        <xdr:cNvSpPr txBox="1"/>
      </xdr:nvSpPr>
      <xdr:spPr>
        <a:xfrm>
          <a:off x="830794" y="1283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64374</xdr:rowOff>
    </xdr:from>
    <xdr:to>
      <xdr:col>6</xdr:col>
      <xdr:colOff>561975</xdr:colOff>
      <xdr:row>77</xdr:row>
      <xdr:rowOff>165974</xdr:rowOff>
    </xdr:to>
    <xdr:sp macro="" textlink="">
      <xdr:nvSpPr>
        <xdr:cNvPr id="198" name="円/楕円 197"/>
        <xdr:cNvSpPr/>
      </xdr:nvSpPr>
      <xdr:spPr>
        <a:xfrm>
          <a:off x="4584700" y="1326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150751</xdr:rowOff>
    </xdr:from>
    <xdr:ext cx="599010" cy="259045"/>
    <xdr:sp macro="" textlink="">
      <xdr:nvSpPr>
        <xdr:cNvPr id="199" name="民生費該当値テキスト"/>
        <xdr:cNvSpPr txBox="1"/>
      </xdr:nvSpPr>
      <xdr:spPr>
        <a:xfrm>
          <a:off x="4686300" y="1318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105468</xdr:rowOff>
    </xdr:from>
    <xdr:to>
      <xdr:col>5</xdr:col>
      <xdr:colOff>409575</xdr:colOff>
      <xdr:row>78</xdr:row>
      <xdr:rowOff>35618</xdr:rowOff>
    </xdr:to>
    <xdr:sp macro="" textlink="">
      <xdr:nvSpPr>
        <xdr:cNvPr id="200" name="円/楕円 199"/>
        <xdr:cNvSpPr/>
      </xdr:nvSpPr>
      <xdr:spPr>
        <a:xfrm>
          <a:off x="3746500" y="133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26745</xdr:rowOff>
    </xdr:from>
    <xdr:ext cx="599010" cy="259045"/>
    <xdr:sp macro="" textlink="">
      <xdr:nvSpPr>
        <xdr:cNvPr id="201" name="テキスト ボックス 200"/>
        <xdr:cNvSpPr txBox="1"/>
      </xdr:nvSpPr>
      <xdr:spPr>
        <a:xfrm>
          <a:off x="3497794" y="1339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170511</xdr:rowOff>
    </xdr:from>
    <xdr:to>
      <xdr:col>4</xdr:col>
      <xdr:colOff>206375</xdr:colOff>
      <xdr:row>78</xdr:row>
      <xdr:rowOff>100661</xdr:rowOff>
    </xdr:to>
    <xdr:sp macro="" textlink="">
      <xdr:nvSpPr>
        <xdr:cNvPr id="202" name="円/楕円 201"/>
        <xdr:cNvSpPr/>
      </xdr:nvSpPr>
      <xdr:spPr>
        <a:xfrm>
          <a:off x="2857500" y="133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91788</xdr:rowOff>
    </xdr:from>
    <xdr:ext cx="599010" cy="259045"/>
    <xdr:sp macro="" textlink="">
      <xdr:nvSpPr>
        <xdr:cNvPr id="203" name="テキスト ボックス 202"/>
        <xdr:cNvSpPr txBox="1"/>
      </xdr:nvSpPr>
      <xdr:spPr>
        <a:xfrm>
          <a:off x="2608794" y="1346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31314</xdr:rowOff>
    </xdr:from>
    <xdr:to>
      <xdr:col>3</xdr:col>
      <xdr:colOff>3175</xdr:colOff>
      <xdr:row>78</xdr:row>
      <xdr:rowOff>132914</xdr:rowOff>
    </xdr:to>
    <xdr:sp macro="" textlink="">
      <xdr:nvSpPr>
        <xdr:cNvPr id="204" name="円/楕円 203"/>
        <xdr:cNvSpPr/>
      </xdr:nvSpPr>
      <xdr:spPr>
        <a:xfrm>
          <a:off x="1968500" y="1340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124041</xdr:rowOff>
    </xdr:from>
    <xdr:ext cx="599010" cy="259045"/>
    <xdr:sp macro="" textlink="">
      <xdr:nvSpPr>
        <xdr:cNvPr id="205" name="テキスト ボックス 204"/>
        <xdr:cNvSpPr txBox="1"/>
      </xdr:nvSpPr>
      <xdr:spPr>
        <a:xfrm>
          <a:off x="1719794" y="134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30291</xdr:rowOff>
    </xdr:from>
    <xdr:to>
      <xdr:col>1</xdr:col>
      <xdr:colOff>485775</xdr:colOff>
      <xdr:row>78</xdr:row>
      <xdr:rowOff>131891</xdr:rowOff>
    </xdr:to>
    <xdr:sp macro="" textlink="">
      <xdr:nvSpPr>
        <xdr:cNvPr id="206" name="円/楕円 205"/>
        <xdr:cNvSpPr/>
      </xdr:nvSpPr>
      <xdr:spPr>
        <a:xfrm>
          <a:off x="1079500" y="134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123018</xdr:rowOff>
    </xdr:from>
    <xdr:ext cx="599010" cy="259045"/>
    <xdr:sp macro="" textlink="">
      <xdr:nvSpPr>
        <xdr:cNvPr id="207" name="テキスト ボックス 206"/>
        <xdr:cNvSpPr txBox="1"/>
      </xdr:nvSpPr>
      <xdr:spPr>
        <a:xfrm>
          <a:off x="830794" y="1349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0" name="直線コネクタ 229"/>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1"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2" name="直線コネクタ 231"/>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3"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4" name="直線コネクタ 233"/>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139700</xdr:rowOff>
    </xdr:from>
    <xdr:to>
      <xdr:col>6</xdr:col>
      <xdr:colOff>511175</xdr:colOff>
      <xdr:row>96</xdr:row>
      <xdr:rowOff>165188</xdr:rowOff>
    </xdr:to>
    <xdr:cxnSp macro="">
      <xdr:nvCxnSpPr>
        <xdr:cNvPr id="235" name="直線コネクタ 234"/>
        <xdr:cNvCxnSpPr/>
      </xdr:nvCxnSpPr>
      <xdr:spPr>
        <a:xfrm>
          <a:off x="3797300" y="16084550"/>
          <a:ext cx="838200" cy="53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124843</xdr:rowOff>
    </xdr:from>
    <xdr:ext cx="534377" cy="259045"/>
    <xdr:sp macro="" textlink="">
      <xdr:nvSpPr>
        <xdr:cNvPr id="236" name="衛生費平均値テキスト"/>
        <xdr:cNvSpPr txBox="1"/>
      </xdr:nvSpPr>
      <xdr:spPr>
        <a:xfrm>
          <a:off x="4686300" y="16584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7" name="フローチャート : 判断 236"/>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139700</xdr:rowOff>
    </xdr:from>
    <xdr:to>
      <xdr:col>5</xdr:col>
      <xdr:colOff>358775</xdr:colOff>
      <xdr:row>96</xdr:row>
      <xdr:rowOff>98871</xdr:rowOff>
    </xdr:to>
    <xdr:cxnSp macro="">
      <xdr:nvCxnSpPr>
        <xdr:cNvPr id="238" name="直線コネクタ 237"/>
        <xdr:cNvCxnSpPr/>
      </xdr:nvCxnSpPr>
      <xdr:spPr>
        <a:xfrm flipV="1">
          <a:off x="2908300" y="16084550"/>
          <a:ext cx="889000" cy="4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39" name="フローチャート : 判断 238"/>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38112</xdr:rowOff>
    </xdr:from>
    <xdr:ext cx="534377" cy="259045"/>
    <xdr:sp macro="" textlink="">
      <xdr:nvSpPr>
        <xdr:cNvPr id="240" name="テキスト ボックス 239"/>
        <xdr:cNvSpPr txBox="1"/>
      </xdr:nvSpPr>
      <xdr:spPr>
        <a:xfrm>
          <a:off x="3530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98871</xdr:rowOff>
    </xdr:from>
    <xdr:to>
      <xdr:col>4</xdr:col>
      <xdr:colOff>155575</xdr:colOff>
      <xdr:row>96</xdr:row>
      <xdr:rowOff>170538</xdr:rowOff>
    </xdr:to>
    <xdr:cxnSp macro="">
      <xdr:nvCxnSpPr>
        <xdr:cNvPr id="241" name="直線コネクタ 240"/>
        <xdr:cNvCxnSpPr/>
      </xdr:nvCxnSpPr>
      <xdr:spPr>
        <a:xfrm flipV="1">
          <a:off x="2019300" y="16558071"/>
          <a:ext cx="8890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2" name="フローチャート : 判断 241"/>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79443</xdr:rowOff>
    </xdr:from>
    <xdr:ext cx="534377" cy="259045"/>
    <xdr:sp macro="" textlink="">
      <xdr:nvSpPr>
        <xdr:cNvPr id="243" name="テキスト ボックス 242"/>
        <xdr:cNvSpPr txBox="1"/>
      </xdr:nvSpPr>
      <xdr:spPr>
        <a:xfrm>
          <a:off x="2641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161325</xdr:rowOff>
    </xdr:from>
    <xdr:to>
      <xdr:col>2</xdr:col>
      <xdr:colOff>638175</xdr:colOff>
      <xdr:row>96</xdr:row>
      <xdr:rowOff>170538</xdr:rowOff>
    </xdr:to>
    <xdr:cxnSp macro="">
      <xdr:nvCxnSpPr>
        <xdr:cNvPr id="244" name="直線コネクタ 243"/>
        <xdr:cNvCxnSpPr/>
      </xdr:nvCxnSpPr>
      <xdr:spPr>
        <a:xfrm>
          <a:off x="1130300" y="16620525"/>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5" name="フローチャート : 判断 244"/>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113733</xdr:rowOff>
    </xdr:from>
    <xdr:ext cx="534377" cy="259045"/>
    <xdr:sp macro="" textlink="">
      <xdr:nvSpPr>
        <xdr:cNvPr id="246" name="テキスト ボックス 245"/>
        <xdr:cNvSpPr txBox="1"/>
      </xdr:nvSpPr>
      <xdr:spPr>
        <a:xfrm>
          <a:off x="1752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7" name="フローチャート : 判断 246"/>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101961</xdr:rowOff>
    </xdr:from>
    <xdr:ext cx="534377" cy="259045"/>
    <xdr:sp macro="" textlink="">
      <xdr:nvSpPr>
        <xdr:cNvPr id="248" name="テキスト ボックス 247"/>
        <xdr:cNvSpPr txBox="1"/>
      </xdr:nvSpPr>
      <xdr:spPr>
        <a:xfrm>
          <a:off x="863111" y="1673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114388</xdr:rowOff>
    </xdr:from>
    <xdr:to>
      <xdr:col>6</xdr:col>
      <xdr:colOff>561975</xdr:colOff>
      <xdr:row>97</xdr:row>
      <xdr:rowOff>44538</xdr:rowOff>
    </xdr:to>
    <xdr:sp macro="" textlink="">
      <xdr:nvSpPr>
        <xdr:cNvPr id="254" name="円/楕円 253"/>
        <xdr:cNvSpPr/>
      </xdr:nvSpPr>
      <xdr:spPr>
        <a:xfrm>
          <a:off x="4584700" y="165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137265</xdr:rowOff>
    </xdr:from>
    <xdr:ext cx="534377" cy="259045"/>
    <xdr:sp macro="" textlink="">
      <xdr:nvSpPr>
        <xdr:cNvPr id="255" name="衛生費該当値テキスト"/>
        <xdr:cNvSpPr txBox="1"/>
      </xdr:nvSpPr>
      <xdr:spPr>
        <a:xfrm>
          <a:off x="4686300" y="1642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33,885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88900</xdr:rowOff>
    </xdr:from>
    <xdr:to>
      <xdr:col>5</xdr:col>
      <xdr:colOff>409575</xdr:colOff>
      <xdr:row>94</xdr:row>
      <xdr:rowOff>19050</xdr:rowOff>
    </xdr:to>
    <xdr:sp macro="" textlink="">
      <xdr:nvSpPr>
        <xdr:cNvPr id="256" name="円/楕円 255"/>
        <xdr:cNvSpPr/>
      </xdr:nvSpPr>
      <xdr:spPr>
        <a:xfrm>
          <a:off x="3746500" y="16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35577</xdr:rowOff>
    </xdr:from>
    <xdr:ext cx="534377" cy="259045"/>
    <xdr:sp macro="" textlink="">
      <xdr:nvSpPr>
        <xdr:cNvPr id="257" name="テキスト ボックス 256"/>
        <xdr:cNvSpPr txBox="1"/>
      </xdr:nvSpPr>
      <xdr:spPr>
        <a:xfrm>
          <a:off x="3530111" y="1580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48071</xdr:rowOff>
    </xdr:from>
    <xdr:to>
      <xdr:col>4</xdr:col>
      <xdr:colOff>206375</xdr:colOff>
      <xdr:row>96</xdr:row>
      <xdr:rowOff>149671</xdr:rowOff>
    </xdr:to>
    <xdr:sp macro="" textlink="">
      <xdr:nvSpPr>
        <xdr:cNvPr id="258" name="円/楕円 257"/>
        <xdr:cNvSpPr/>
      </xdr:nvSpPr>
      <xdr:spPr>
        <a:xfrm>
          <a:off x="2857500" y="165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166198</xdr:rowOff>
    </xdr:from>
    <xdr:ext cx="534377" cy="259045"/>
    <xdr:sp macro="" textlink="">
      <xdr:nvSpPr>
        <xdr:cNvPr id="259" name="テキスト ボックス 258"/>
        <xdr:cNvSpPr txBox="1"/>
      </xdr:nvSpPr>
      <xdr:spPr>
        <a:xfrm>
          <a:off x="2641111" y="1628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119738</xdr:rowOff>
    </xdr:from>
    <xdr:to>
      <xdr:col>3</xdr:col>
      <xdr:colOff>3175</xdr:colOff>
      <xdr:row>97</xdr:row>
      <xdr:rowOff>49888</xdr:rowOff>
    </xdr:to>
    <xdr:sp macro="" textlink="">
      <xdr:nvSpPr>
        <xdr:cNvPr id="260" name="円/楕円 259"/>
        <xdr:cNvSpPr/>
      </xdr:nvSpPr>
      <xdr:spPr>
        <a:xfrm>
          <a:off x="1968500" y="165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66415</xdr:rowOff>
    </xdr:from>
    <xdr:ext cx="534377" cy="259045"/>
    <xdr:sp macro="" textlink="">
      <xdr:nvSpPr>
        <xdr:cNvPr id="261" name="テキスト ボックス 260"/>
        <xdr:cNvSpPr txBox="1"/>
      </xdr:nvSpPr>
      <xdr:spPr>
        <a:xfrm>
          <a:off x="1752111" y="1635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110525</xdr:rowOff>
    </xdr:from>
    <xdr:to>
      <xdr:col>1</xdr:col>
      <xdr:colOff>485775</xdr:colOff>
      <xdr:row>97</xdr:row>
      <xdr:rowOff>40675</xdr:rowOff>
    </xdr:to>
    <xdr:sp macro="" textlink="">
      <xdr:nvSpPr>
        <xdr:cNvPr id="262" name="円/楕円 261"/>
        <xdr:cNvSpPr/>
      </xdr:nvSpPr>
      <xdr:spPr>
        <a:xfrm>
          <a:off x="1079500" y="165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57202</xdr:rowOff>
    </xdr:from>
    <xdr:ext cx="534377" cy="259045"/>
    <xdr:sp macro="" textlink="">
      <xdr:nvSpPr>
        <xdr:cNvPr id="263" name="テキスト ボックス 262"/>
        <xdr:cNvSpPr txBox="1"/>
      </xdr:nvSpPr>
      <xdr:spPr>
        <a:xfrm>
          <a:off x="863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5" name="直線コネクタ 284"/>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6"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7" name="直線コネクタ 286"/>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88"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89" name="直線コネクタ 288"/>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93066</xdr:rowOff>
    </xdr:from>
    <xdr:to>
      <xdr:col>15</xdr:col>
      <xdr:colOff>180975</xdr:colOff>
      <xdr:row>36</xdr:row>
      <xdr:rowOff>94437</xdr:rowOff>
    </xdr:to>
    <xdr:cxnSp macro="">
      <xdr:nvCxnSpPr>
        <xdr:cNvPr id="290" name="直線コネクタ 289"/>
        <xdr:cNvCxnSpPr/>
      </xdr:nvCxnSpPr>
      <xdr:spPr>
        <a:xfrm>
          <a:off x="9639300" y="626526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95673</xdr:rowOff>
    </xdr:from>
    <xdr:ext cx="378565" cy="259045"/>
    <xdr:sp macro="" textlink="">
      <xdr:nvSpPr>
        <xdr:cNvPr id="291" name="労働費平均値テキスト"/>
        <xdr:cNvSpPr txBox="1"/>
      </xdr:nvSpPr>
      <xdr:spPr>
        <a:xfrm>
          <a:off x="10528300" y="6267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2" name="フローチャート : 判断 291"/>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93066</xdr:rowOff>
    </xdr:from>
    <xdr:to>
      <xdr:col>14</xdr:col>
      <xdr:colOff>28575</xdr:colOff>
      <xdr:row>36</xdr:row>
      <xdr:rowOff>115011</xdr:rowOff>
    </xdr:to>
    <xdr:cxnSp macro="">
      <xdr:nvCxnSpPr>
        <xdr:cNvPr id="293" name="直線コネクタ 292"/>
        <xdr:cNvCxnSpPr/>
      </xdr:nvCxnSpPr>
      <xdr:spPr>
        <a:xfrm flipV="1">
          <a:off x="8750300" y="626526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4" name="フローチャート : 判断 293"/>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168825</xdr:rowOff>
    </xdr:from>
    <xdr:ext cx="378565" cy="259045"/>
    <xdr:sp macro="" textlink="">
      <xdr:nvSpPr>
        <xdr:cNvPr id="295" name="テキスト ボックス 294"/>
        <xdr:cNvSpPr txBox="1"/>
      </xdr:nvSpPr>
      <xdr:spPr>
        <a:xfrm>
          <a:off x="9450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88493</xdr:rowOff>
    </xdr:from>
    <xdr:to>
      <xdr:col>12</xdr:col>
      <xdr:colOff>511175</xdr:colOff>
      <xdr:row>36</xdr:row>
      <xdr:rowOff>115011</xdr:rowOff>
    </xdr:to>
    <xdr:cxnSp macro="">
      <xdr:nvCxnSpPr>
        <xdr:cNvPr id="296" name="直線コネクタ 295"/>
        <xdr:cNvCxnSpPr/>
      </xdr:nvCxnSpPr>
      <xdr:spPr>
        <a:xfrm>
          <a:off x="7861300" y="6089243"/>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7" name="フローチャート : 判断 296"/>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298" name="テキスト ボックス 297"/>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88493</xdr:rowOff>
    </xdr:from>
    <xdr:to>
      <xdr:col>11</xdr:col>
      <xdr:colOff>307975</xdr:colOff>
      <xdr:row>35</xdr:row>
      <xdr:rowOff>121412</xdr:rowOff>
    </xdr:to>
    <xdr:cxnSp macro="">
      <xdr:nvCxnSpPr>
        <xdr:cNvPr id="299" name="直線コネクタ 298"/>
        <xdr:cNvCxnSpPr/>
      </xdr:nvCxnSpPr>
      <xdr:spPr>
        <a:xfrm flipV="1">
          <a:off x="6972300" y="6089243"/>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0" name="フローチャート : 判断 299"/>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158310</xdr:rowOff>
    </xdr:from>
    <xdr:ext cx="469744" cy="259045"/>
    <xdr:sp macro="" textlink="">
      <xdr:nvSpPr>
        <xdr:cNvPr id="301" name="テキスト ボックス 300"/>
        <xdr:cNvSpPr txBox="1"/>
      </xdr:nvSpPr>
      <xdr:spPr>
        <a:xfrm>
          <a:off x="7626427"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2" name="フローチャート : 判断 301"/>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3" name="テキスト ボックス 302"/>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43637</xdr:rowOff>
    </xdr:from>
    <xdr:to>
      <xdr:col>15</xdr:col>
      <xdr:colOff>231775</xdr:colOff>
      <xdr:row>36</xdr:row>
      <xdr:rowOff>145237</xdr:rowOff>
    </xdr:to>
    <xdr:sp macro="" textlink="">
      <xdr:nvSpPr>
        <xdr:cNvPr id="309" name="円/楕円 308"/>
        <xdr:cNvSpPr/>
      </xdr:nvSpPr>
      <xdr:spPr>
        <a:xfrm>
          <a:off x="10426700" y="621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66514</xdr:rowOff>
    </xdr:from>
    <xdr:ext cx="378565" cy="259045"/>
    <xdr:sp macro="" textlink="">
      <xdr:nvSpPr>
        <xdr:cNvPr id="310" name="労働費該当値テキスト"/>
        <xdr:cNvSpPr txBox="1"/>
      </xdr:nvSpPr>
      <xdr:spPr>
        <a:xfrm>
          <a:off x="10528300" y="606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42266</xdr:rowOff>
    </xdr:from>
    <xdr:to>
      <xdr:col>14</xdr:col>
      <xdr:colOff>79375</xdr:colOff>
      <xdr:row>36</xdr:row>
      <xdr:rowOff>143866</xdr:rowOff>
    </xdr:to>
    <xdr:sp macro="" textlink="">
      <xdr:nvSpPr>
        <xdr:cNvPr id="311" name="円/楕円 310"/>
        <xdr:cNvSpPr/>
      </xdr:nvSpPr>
      <xdr:spPr>
        <a:xfrm>
          <a:off x="9588500" y="621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160393</xdr:rowOff>
    </xdr:from>
    <xdr:ext cx="378565" cy="259045"/>
    <xdr:sp macro="" textlink="">
      <xdr:nvSpPr>
        <xdr:cNvPr id="312" name="テキスト ボックス 311"/>
        <xdr:cNvSpPr txBox="1"/>
      </xdr:nvSpPr>
      <xdr:spPr>
        <a:xfrm>
          <a:off x="9450017" y="5989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64211</xdr:rowOff>
    </xdr:from>
    <xdr:to>
      <xdr:col>12</xdr:col>
      <xdr:colOff>561975</xdr:colOff>
      <xdr:row>36</xdr:row>
      <xdr:rowOff>165811</xdr:rowOff>
    </xdr:to>
    <xdr:sp macro="" textlink="">
      <xdr:nvSpPr>
        <xdr:cNvPr id="313" name="円/楕円 312"/>
        <xdr:cNvSpPr/>
      </xdr:nvSpPr>
      <xdr:spPr>
        <a:xfrm>
          <a:off x="8699500" y="62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156938</xdr:rowOff>
    </xdr:from>
    <xdr:ext cx="378565" cy="259045"/>
    <xdr:sp macro="" textlink="">
      <xdr:nvSpPr>
        <xdr:cNvPr id="314" name="テキスト ボックス 313"/>
        <xdr:cNvSpPr txBox="1"/>
      </xdr:nvSpPr>
      <xdr:spPr>
        <a:xfrm>
          <a:off x="8561017" y="632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37693</xdr:rowOff>
    </xdr:from>
    <xdr:to>
      <xdr:col>11</xdr:col>
      <xdr:colOff>358775</xdr:colOff>
      <xdr:row>35</xdr:row>
      <xdr:rowOff>139293</xdr:rowOff>
    </xdr:to>
    <xdr:sp macro="" textlink="">
      <xdr:nvSpPr>
        <xdr:cNvPr id="315" name="円/楕円 314"/>
        <xdr:cNvSpPr/>
      </xdr:nvSpPr>
      <xdr:spPr>
        <a:xfrm>
          <a:off x="78105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155820</xdr:rowOff>
    </xdr:from>
    <xdr:ext cx="469744" cy="259045"/>
    <xdr:sp macro="" textlink="">
      <xdr:nvSpPr>
        <xdr:cNvPr id="316" name="テキスト ボックス 315"/>
        <xdr:cNvSpPr txBox="1"/>
      </xdr:nvSpPr>
      <xdr:spPr>
        <a:xfrm>
          <a:off x="7626427" y="581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70612</xdr:rowOff>
    </xdr:from>
    <xdr:to>
      <xdr:col>10</xdr:col>
      <xdr:colOff>155575</xdr:colOff>
      <xdr:row>36</xdr:row>
      <xdr:rowOff>762</xdr:rowOff>
    </xdr:to>
    <xdr:sp macro="" textlink="">
      <xdr:nvSpPr>
        <xdr:cNvPr id="317" name="円/楕円 316"/>
        <xdr:cNvSpPr/>
      </xdr:nvSpPr>
      <xdr:spPr>
        <a:xfrm>
          <a:off x="6921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163339</xdr:rowOff>
    </xdr:from>
    <xdr:ext cx="469744" cy="259045"/>
    <xdr:sp macro="" textlink="">
      <xdr:nvSpPr>
        <xdr:cNvPr id="318" name="テキスト ボックス 317"/>
        <xdr:cNvSpPr txBox="1"/>
      </xdr:nvSpPr>
      <xdr:spPr>
        <a:xfrm>
          <a:off x="6737427"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2" name="テキスト ボックス 331"/>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4" name="テキスト ボックス 333"/>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6" name="テキスト ボックス 335"/>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4" name="直線コネクタ 343"/>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5"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6" name="直線コネクタ 345"/>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7"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48" name="直線コネクタ 347"/>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20284</xdr:rowOff>
    </xdr:from>
    <xdr:to>
      <xdr:col>15</xdr:col>
      <xdr:colOff>180975</xdr:colOff>
      <xdr:row>55</xdr:row>
      <xdr:rowOff>29972</xdr:rowOff>
    </xdr:to>
    <xdr:cxnSp macro="">
      <xdr:nvCxnSpPr>
        <xdr:cNvPr id="349" name="直線コネクタ 348"/>
        <xdr:cNvCxnSpPr/>
      </xdr:nvCxnSpPr>
      <xdr:spPr>
        <a:xfrm flipV="1">
          <a:off x="9639300" y="9450034"/>
          <a:ext cx="8382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167149</xdr:rowOff>
    </xdr:from>
    <xdr:ext cx="469744" cy="259045"/>
    <xdr:sp macro="" textlink="">
      <xdr:nvSpPr>
        <xdr:cNvPr id="350" name="農林水産業費平均値テキスト"/>
        <xdr:cNvSpPr txBox="1"/>
      </xdr:nvSpPr>
      <xdr:spPr>
        <a:xfrm>
          <a:off x="10528300" y="9596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1" name="フローチャート : 判断 350"/>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29972</xdr:rowOff>
    </xdr:from>
    <xdr:to>
      <xdr:col>14</xdr:col>
      <xdr:colOff>28575</xdr:colOff>
      <xdr:row>55</xdr:row>
      <xdr:rowOff>75583</xdr:rowOff>
    </xdr:to>
    <xdr:cxnSp macro="">
      <xdr:nvCxnSpPr>
        <xdr:cNvPr id="352" name="直線コネクタ 351"/>
        <xdr:cNvCxnSpPr/>
      </xdr:nvCxnSpPr>
      <xdr:spPr>
        <a:xfrm flipV="1">
          <a:off x="8750300" y="9459722"/>
          <a:ext cx="8890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3" name="フローチャート : 判断 352"/>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128069</xdr:rowOff>
    </xdr:from>
    <xdr:ext cx="469744" cy="259045"/>
    <xdr:sp macro="" textlink="">
      <xdr:nvSpPr>
        <xdr:cNvPr id="354" name="テキスト ボックス 353"/>
        <xdr:cNvSpPr txBox="1"/>
      </xdr:nvSpPr>
      <xdr:spPr>
        <a:xfrm>
          <a:off x="9404427" y="972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75583</xdr:rowOff>
    </xdr:from>
    <xdr:to>
      <xdr:col>12</xdr:col>
      <xdr:colOff>511175</xdr:colOff>
      <xdr:row>56</xdr:row>
      <xdr:rowOff>25726</xdr:rowOff>
    </xdr:to>
    <xdr:cxnSp macro="">
      <xdr:nvCxnSpPr>
        <xdr:cNvPr id="355" name="直線コネクタ 354"/>
        <xdr:cNvCxnSpPr/>
      </xdr:nvCxnSpPr>
      <xdr:spPr>
        <a:xfrm flipV="1">
          <a:off x="7861300" y="9505333"/>
          <a:ext cx="889000" cy="12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6" name="フローチャート : 判断 355"/>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117401</xdr:rowOff>
    </xdr:from>
    <xdr:ext cx="469744" cy="259045"/>
    <xdr:sp macro="" textlink="">
      <xdr:nvSpPr>
        <xdr:cNvPr id="357" name="テキスト ボックス 356"/>
        <xdr:cNvSpPr txBox="1"/>
      </xdr:nvSpPr>
      <xdr:spPr>
        <a:xfrm>
          <a:off x="8515427" y="971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72427</xdr:rowOff>
    </xdr:from>
    <xdr:to>
      <xdr:col>11</xdr:col>
      <xdr:colOff>307975</xdr:colOff>
      <xdr:row>56</xdr:row>
      <xdr:rowOff>25726</xdr:rowOff>
    </xdr:to>
    <xdr:cxnSp macro="">
      <xdr:nvCxnSpPr>
        <xdr:cNvPr id="358" name="直線コネクタ 357"/>
        <xdr:cNvCxnSpPr/>
      </xdr:nvCxnSpPr>
      <xdr:spPr>
        <a:xfrm>
          <a:off x="6972300" y="9502177"/>
          <a:ext cx="889000" cy="12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59" name="フローチャート : 判断 358"/>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160835</xdr:rowOff>
    </xdr:from>
    <xdr:ext cx="469744" cy="259045"/>
    <xdr:sp macro="" textlink="">
      <xdr:nvSpPr>
        <xdr:cNvPr id="360" name="テキスト ボックス 359"/>
        <xdr:cNvSpPr txBox="1"/>
      </xdr:nvSpPr>
      <xdr:spPr>
        <a:xfrm>
          <a:off x="7626427" y="976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1" name="フローチャート : 判断 360"/>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146139</xdr:rowOff>
    </xdr:from>
    <xdr:ext cx="469744" cy="259045"/>
    <xdr:sp macro="" textlink="">
      <xdr:nvSpPr>
        <xdr:cNvPr id="362" name="テキスト ボックス 361"/>
        <xdr:cNvSpPr txBox="1"/>
      </xdr:nvSpPr>
      <xdr:spPr>
        <a:xfrm>
          <a:off x="6737427" y="974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140934</xdr:rowOff>
    </xdr:from>
    <xdr:to>
      <xdr:col>15</xdr:col>
      <xdr:colOff>231775</xdr:colOff>
      <xdr:row>55</xdr:row>
      <xdr:rowOff>71084</xdr:rowOff>
    </xdr:to>
    <xdr:sp macro="" textlink="">
      <xdr:nvSpPr>
        <xdr:cNvPr id="368" name="円/楕円 367"/>
        <xdr:cNvSpPr/>
      </xdr:nvSpPr>
      <xdr:spPr>
        <a:xfrm>
          <a:off x="10426700" y="939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163811</xdr:rowOff>
    </xdr:from>
    <xdr:ext cx="469744" cy="259045"/>
    <xdr:sp macro="" textlink="">
      <xdr:nvSpPr>
        <xdr:cNvPr id="369" name="農林水産業費該当値テキスト"/>
        <xdr:cNvSpPr txBox="1"/>
      </xdr:nvSpPr>
      <xdr:spPr>
        <a:xfrm>
          <a:off x="10528300" y="925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7,022</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150622</xdr:rowOff>
    </xdr:from>
    <xdr:to>
      <xdr:col>14</xdr:col>
      <xdr:colOff>79375</xdr:colOff>
      <xdr:row>55</xdr:row>
      <xdr:rowOff>80772</xdr:rowOff>
    </xdr:to>
    <xdr:sp macro="" textlink="">
      <xdr:nvSpPr>
        <xdr:cNvPr id="370" name="円/楕円 369"/>
        <xdr:cNvSpPr/>
      </xdr:nvSpPr>
      <xdr:spPr>
        <a:xfrm>
          <a:off x="9588500" y="940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97299</xdr:rowOff>
    </xdr:from>
    <xdr:ext cx="469744" cy="259045"/>
    <xdr:sp macro="" textlink="">
      <xdr:nvSpPr>
        <xdr:cNvPr id="371" name="テキスト ボックス 370"/>
        <xdr:cNvSpPr txBox="1"/>
      </xdr:nvSpPr>
      <xdr:spPr>
        <a:xfrm>
          <a:off x="9404427" y="918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24783</xdr:rowOff>
    </xdr:from>
    <xdr:to>
      <xdr:col>12</xdr:col>
      <xdr:colOff>561975</xdr:colOff>
      <xdr:row>55</xdr:row>
      <xdr:rowOff>126383</xdr:rowOff>
    </xdr:to>
    <xdr:sp macro="" textlink="">
      <xdr:nvSpPr>
        <xdr:cNvPr id="372" name="円/楕円 371"/>
        <xdr:cNvSpPr/>
      </xdr:nvSpPr>
      <xdr:spPr>
        <a:xfrm>
          <a:off x="8699500" y="94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142910</xdr:rowOff>
    </xdr:from>
    <xdr:ext cx="469744" cy="259045"/>
    <xdr:sp macro="" textlink="">
      <xdr:nvSpPr>
        <xdr:cNvPr id="373" name="テキスト ボックス 372"/>
        <xdr:cNvSpPr txBox="1"/>
      </xdr:nvSpPr>
      <xdr:spPr>
        <a:xfrm>
          <a:off x="8515427" y="922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146376</xdr:rowOff>
    </xdr:from>
    <xdr:to>
      <xdr:col>11</xdr:col>
      <xdr:colOff>358775</xdr:colOff>
      <xdr:row>56</xdr:row>
      <xdr:rowOff>76526</xdr:rowOff>
    </xdr:to>
    <xdr:sp macro="" textlink="">
      <xdr:nvSpPr>
        <xdr:cNvPr id="374" name="円/楕円 373"/>
        <xdr:cNvSpPr/>
      </xdr:nvSpPr>
      <xdr:spPr>
        <a:xfrm>
          <a:off x="7810500" y="957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93053</xdr:rowOff>
    </xdr:from>
    <xdr:ext cx="469744" cy="259045"/>
    <xdr:sp macro="" textlink="">
      <xdr:nvSpPr>
        <xdr:cNvPr id="375" name="テキスト ボックス 374"/>
        <xdr:cNvSpPr txBox="1"/>
      </xdr:nvSpPr>
      <xdr:spPr>
        <a:xfrm>
          <a:off x="7626427" y="935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21627</xdr:rowOff>
    </xdr:from>
    <xdr:to>
      <xdr:col>10</xdr:col>
      <xdr:colOff>155575</xdr:colOff>
      <xdr:row>55</xdr:row>
      <xdr:rowOff>123227</xdr:rowOff>
    </xdr:to>
    <xdr:sp macro="" textlink="">
      <xdr:nvSpPr>
        <xdr:cNvPr id="376" name="円/楕円 375"/>
        <xdr:cNvSpPr/>
      </xdr:nvSpPr>
      <xdr:spPr>
        <a:xfrm>
          <a:off x="6921500" y="94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139754</xdr:rowOff>
    </xdr:from>
    <xdr:ext cx="469744" cy="259045"/>
    <xdr:sp macro="" textlink="">
      <xdr:nvSpPr>
        <xdr:cNvPr id="377" name="テキスト ボックス 376"/>
        <xdr:cNvSpPr txBox="1"/>
      </xdr:nvSpPr>
      <xdr:spPr>
        <a:xfrm>
          <a:off x="6737427" y="922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399" name="直線コネクタ 398"/>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0"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1" name="直線コネクタ 400"/>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2"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3" name="直線コネクタ 402"/>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117184</xdr:rowOff>
    </xdr:from>
    <xdr:to>
      <xdr:col>15</xdr:col>
      <xdr:colOff>180975</xdr:colOff>
      <xdr:row>77</xdr:row>
      <xdr:rowOff>130191</xdr:rowOff>
    </xdr:to>
    <xdr:cxnSp macro="">
      <xdr:nvCxnSpPr>
        <xdr:cNvPr id="404" name="直線コネクタ 403"/>
        <xdr:cNvCxnSpPr/>
      </xdr:nvCxnSpPr>
      <xdr:spPr>
        <a:xfrm>
          <a:off x="9639300" y="13318834"/>
          <a:ext cx="8382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5"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6" name="フローチャート : 判断 405"/>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60489</xdr:rowOff>
    </xdr:from>
    <xdr:to>
      <xdr:col>14</xdr:col>
      <xdr:colOff>28575</xdr:colOff>
      <xdr:row>77</xdr:row>
      <xdr:rowOff>117184</xdr:rowOff>
    </xdr:to>
    <xdr:cxnSp macro="">
      <xdr:nvCxnSpPr>
        <xdr:cNvPr id="407" name="直線コネクタ 406"/>
        <xdr:cNvCxnSpPr/>
      </xdr:nvCxnSpPr>
      <xdr:spPr>
        <a:xfrm>
          <a:off x="8750300" y="13262139"/>
          <a:ext cx="889000" cy="5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08" name="フローチャート : 判断 407"/>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09" name="テキスト ボックス 408"/>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60489</xdr:rowOff>
    </xdr:from>
    <xdr:to>
      <xdr:col>12</xdr:col>
      <xdr:colOff>511175</xdr:colOff>
      <xdr:row>77</xdr:row>
      <xdr:rowOff>147450</xdr:rowOff>
    </xdr:to>
    <xdr:cxnSp macro="">
      <xdr:nvCxnSpPr>
        <xdr:cNvPr id="410" name="直線コネクタ 409"/>
        <xdr:cNvCxnSpPr/>
      </xdr:nvCxnSpPr>
      <xdr:spPr>
        <a:xfrm flipV="1">
          <a:off x="7861300" y="13262139"/>
          <a:ext cx="889000" cy="8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1" name="フローチャート : 判断 410"/>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2" name="テキスト ボックス 411"/>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122670</xdr:rowOff>
    </xdr:from>
    <xdr:to>
      <xdr:col>11</xdr:col>
      <xdr:colOff>307975</xdr:colOff>
      <xdr:row>77</xdr:row>
      <xdr:rowOff>147450</xdr:rowOff>
    </xdr:to>
    <xdr:cxnSp macro="">
      <xdr:nvCxnSpPr>
        <xdr:cNvPr id="413" name="直線コネクタ 412"/>
        <xdr:cNvCxnSpPr/>
      </xdr:nvCxnSpPr>
      <xdr:spPr>
        <a:xfrm>
          <a:off x="6972300" y="13324320"/>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4" name="フローチャート : 判断 413"/>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5" name="テキスト ボックス 414"/>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6" name="フローチャート : 判断 415"/>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7" name="テキスト ボックス 416"/>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79391</xdr:rowOff>
    </xdr:from>
    <xdr:to>
      <xdr:col>15</xdr:col>
      <xdr:colOff>231775</xdr:colOff>
      <xdr:row>78</xdr:row>
      <xdr:rowOff>9541</xdr:rowOff>
    </xdr:to>
    <xdr:sp macro="" textlink="">
      <xdr:nvSpPr>
        <xdr:cNvPr id="423" name="円/楕円 422"/>
        <xdr:cNvSpPr/>
      </xdr:nvSpPr>
      <xdr:spPr>
        <a:xfrm>
          <a:off x="10426700" y="1328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57818</xdr:rowOff>
    </xdr:from>
    <xdr:ext cx="469744" cy="259045"/>
    <xdr:sp macro="" textlink="">
      <xdr:nvSpPr>
        <xdr:cNvPr id="424" name="商工費該当値テキスト"/>
        <xdr:cNvSpPr txBox="1"/>
      </xdr:nvSpPr>
      <xdr:spPr>
        <a:xfrm>
          <a:off x="10528300" y="1325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66384</xdr:rowOff>
    </xdr:from>
    <xdr:to>
      <xdr:col>14</xdr:col>
      <xdr:colOff>79375</xdr:colOff>
      <xdr:row>77</xdr:row>
      <xdr:rowOff>167984</xdr:rowOff>
    </xdr:to>
    <xdr:sp macro="" textlink="">
      <xdr:nvSpPr>
        <xdr:cNvPr id="425" name="円/楕円 424"/>
        <xdr:cNvSpPr/>
      </xdr:nvSpPr>
      <xdr:spPr>
        <a:xfrm>
          <a:off x="9588500" y="13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159111</xdr:rowOff>
    </xdr:from>
    <xdr:ext cx="469744" cy="259045"/>
    <xdr:sp macro="" textlink="">
      <xdr:nvSpPr>
        <xdr:cNvPr id="426" name="テキスト ボックス 425"/>
        <xdr:cNvSpPr txBox="1"/>
      </xdr:nvSpPr>
      <xdr:spPr>
        <a:xfrm>
          <a:off x="9404427" y="1336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9689</xdr:rowOff>
    </xdr:from>
    <xdr:to>
      <xdr:col>12</xdr:col>
      <xdr:colOff>561975</xdr:colOff>
      <xdr:row>77</xdr:row>
      <xdr:rowOff>111289</xdr:rowOff>
    </xdr:to>
    <xdr:sp macro="" textlink="">
      <xdr:nvSpPr>
        <xdr:cNvPr id="427" name="円/楕円 426"/>
        <xdr:cNvSpPr/>
      </xdr:nvSpPr>
      <xdr:spPr>
        <a:xfrm>
          <a:off x="8699500" y="1321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102416</xdr:rowOff>
    </xdr:from>
    <xdr:ext cx="534377" cy="259045"/>
    <xdr:sp macro="" textlink="">
      <xdr:nvSpPr>
        <xdr:cNvPr id="428" name="テキスト ボックス 427"/>
        <xdr:cNvSpPr txBox="1"/>
      </xdr:nvSpPr>
      <xdr:spPr>
        <a:xfrm>
          <a:off x="8483111" y="1330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96650</xdr:rowOff>
    </xdr:from>
    <xdr:to>
      <xdr:col>11</xdr:col>
      <xdr:colOff>358775</xdr:colOff>
      <xdr:row>78</xdr:row>
      <xdr:rowOff>26800</xdr:rowOff>
    </xdr:to>
    <xdr:sp macro="" textlink="">
      <xdr:nvSpPr>
        <xdr:cNvPr id="429" name="円/楕円 428"/>
        <xdr:cNvSpPr/>
      </xdr:nvSpPr>
      <xdr:spPr>
        <a:xfrm>
          <a:off x="7810500" y="1329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17927</xdr:rowOff>
    </xdr:from>
    <xdr:ext cx="469744" cy="259045"/>
    <xdr:sp macro="" textlink="">
      <xdr:nvSpPr>
        <xdr:cNvPr id="430" name="テキスト ボックス 429"/>
        <xdr:cNvSpPr txBox="1"/>
      </xdr:nvSpPr>
      <xdr:spPr>
        <a:xfrm>
          <a:off x="7626427" y="1339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71870</xdr:rowOff>
    </xdr:from>
    <xdr:to>
      <xdr:col>10</xdr:col>
      <xdr:colOff>155575</xdr:colOff>
      <xdr:row>78</xdr:row>
      <xdr:rowOff>2020</xdr:rowOff>
    </xdr:to>
    <xdr:sp macro="" textlink="">
      <xdr:nvSpPr>
        <xdr:cNvPr id="431" name="円/楕円 430"/>
        <xdr:cNvSpPr/>
      </xdr:nvSpPr>
      <xdr:spPr>
        <a:xfrm>
          <a:off x="6921500" y="132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164597</xdr:rowOff>
    </xdr:from>
    <xdr:ext cx="469744" cy="259045"/>
    <xdr:sp macro="" textlink="">
      <xdr:nvSpPr>
        <xdr:cNvPr id="432" name="テキスト ボックス 431"/>
        <xdr:cNvSpPr txBox="1"/>
      </xdr:nvSpPr>
      <xdr:spPr>
        <a:xfrm>
          <a:off x="6737427" y="133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7" name="直線コネクタ 456"/>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58"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59" name="直線コネクタ 458"/>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0"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1" name="直線コネクタ 460"/>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170866</xdr:rowOff>
    </xdr:from>
    <xdr:to>
      <xdr:col>15</xdr:col>
      <xdr:colOff>180975</xdr:colOff>
      <xdr:row>93</xdr:row>
      <xdr:rowOff>42411</xdr:rowOff>
    </xdr:to>
    <xdr:cxnSp macro="">
      <xdr:nvCxnSpPr>
        <xdr:cNvPr id="462" name="直線コネクタ 461"/>
        <xdr:cNvCxnSpPr/>
      </xdr:nvCxnSpPr>
      <xdr:spPr>
        <a:xfrm flipV="1">
          <a:off x="9639300" y="15601366"/>
          <a:ext cx="838200" cy="38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38104</xdr:rowOff>
    </xdr:from>
    <xdr:ext cx="534377" cy="259045"/>
    <xdr:sp macro="" textlink="">
      <xdr:nvSpPr>
        <xdr:cNvPr id="463" name="土木費平均値テキスト"/>
        <xdr:cNvSpPr txBox="1"/>
      </xdr:nvSpPr>
      <xdr:spPr>
        <a:xfrm>
          <a:off x="10528300" y="164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4" name="フローチャート : 判断 463"/>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92</xdr:row>
      <xdr:rowOff>16923</xdr:rowOff>
    </xdr:from>
    <xdr:to>
      <xdr:col>14</xdr:col>
      <xdr:colOff>28575</xdr:colOff>
      <xdr:row>93</xdr:row>
      <xdr:rowOff>42411</xdr:rowOff>
    </xdr:to>
    <xdr:cxnSp macro="">
      <xdr:nvCxnSpPr>
        <xdr:cNvPr id="465" name="直線コネクタ 464"/>
        <xdr:cNvCxnSpPr/>
      </xdr:nvCxnSpPr>
      <xdr:spPr>
        <a:xfrm>
          <a:off x="8750300" y="15790323"/>
          <a:ext cx="889000" cy="19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6" name="フローチャート : 判断 465"/>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165740</xdr:rowOff>
    </xdr:from>
    <xdr:ext cx="534377" cy="259045"/>
    <xdr:sp macro="" textlink="">
      <xdr:nvSpPr>
        <xdr:cNvPr id="467" name="テキスト ボックス 466"/>
        <xdr:cNvSpPr txBox="1"/>
      </xdr:nvSpPr>
      <xdr:spPr>
        <a:xfrm>
          <a:off x="9372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16923</xdr:rowOff>
    </xdr:from>
    <xdr:to>
      <xdr:col>12</xdr:col>
      <xdr:colOff>511175</xdr:colOff>
      <xdr:row>94</xdr:row>
      <xdr:rowOff>15894</xdr:rowOff>
    </xdr:to>
    <xdr:cxnSp macro="">
      <xdr:nvCxnSpPr>
        <xdr:cNvPr id="468" name="直線コネクタ 467"/>
        <xdr:cNvCxnSpPr/>
      </xdr:nvCxnSpPr>
      <xdr:spPr>
        <a:xfrm flipV="1">
          <a:off x="7861300" y="15790323"/>
          <a:ext cx="889000" cy="34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69" name="フローチャート : 判断 468"/>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102436</xdr:rowOff>
    </xdr:from>
    <xdr:ext cx="534377" cy="259045"/>
    <xdr:sp macro="" textlink="">
      <xdr:nvSpPr>
        <xdr:cNvPr id="470" name="テキスト ボックス 469"/>
        <xdr:cNvSpPr txBox="1"/>
      </xdr:nvSpPr>
      <xdr:spPr>
        <a:xfrm>
          <a:off x="8483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15894</xdr:rowOff>
    </xdr:from>
    <xdr:to>
      <xdr:col>11</xdr:col>
      <xdr:colOff>307975</xdr:colOff>
      <xdr:row>94</xdr:row>
      <xdr:rowOff>91199</xdr:rowOff>
    </xdr:to>
    <xdr:cxnSp macro="">
      <xdr:nvCxnSpPr>
        <xdr:cNvPr id="471" name="直線コネクタ 470"/>
        <xdr:cNvCxnSpPr/>
      </xdr:nvCxnSpPr>
      <xdr:spPr>
        <a:xfrm flipV="1">
          <a:off x="6972300" y="16132194"/>
          <a:ext cx="889000" cy="7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2" name="フローチャート : 判断 471"/>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100322</xdr:rowOff>
    </xdr:from>
    <xdr:ext cx="534377" cy="259045"/>
    <xdr:sp macro="" textlink="">
      <xdr:nvSpPr>
        <xdr:cNvPr id="473" name="テキスト ボックス 472"/>
        <xdr:cNvSpPr txBox="1"/>
      </xdr:nvSpPr>
      <xdr:spPr>
        <a:xfrm>
          <a:off x="7594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4" name="フローチャート : 判断 473"/>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155052</xdr:rowOff>
    </xdr:from>
    <xdr:ext cx="534377" cy="259045"/>
    <xdr:sp macro="" textlink="">
      <xdr:nvSpPr>
        <xdr:cNvPr id="475" name="テキスト ボックス 474"/>
        <xdr:cNvSpPr txBox="1"/>
      </xdr:nvSpPr>
      <xdr:spPr>
        <a:xfrm>
          <a:off x="6705111" y="1661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120066</xdr:rowOff>
    </xdr:from>
    <xdr:to>
      <xdr:col>15</xdr:col>
      <xdr:colOff>231775</xdr:colOff>
      <xdr:row>91</xdr:row>
      <xdr:rowOff>50216</xdr:rowOff>
    </xdr:to>
    <xdr:sp macro="" textlink="">
      <xdr:nvSpPr>
        <xdr:cNvPr id="481" name="円/楕円 480"/>
        <xdr:cNvSpPr/>
      </xdr:nvSpPr>
      <xdr:spPr>
        <a:xfrm>
          <a:off x="10426700" y="1555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73093</xdr:rowOff>
    </xdr:from>
    <xdr:ext cx="534377" cy="259045"/>
    <xdr:sp macro="" textlink="">
      <xdr:nvSpPr>
        <xdr:cNvPr id="482" name="土木費該当値テキスト"/>
        <xdr:cNvSpPr txBox="1"/>
      </xdr:nvSpPr>
      <xdr:spPr>
        <a:xfrm>
          <a:off x="10528300" y="1550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94,364</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163061</xdr:rowOff>
    </xdr:from>
    <xdr:to>
      <xdr:col>14</xdr:col>
      <xdr:colOff>79375</xdr:colOff>
      <xdr:row>93</xdr:row>
      <xdr:rowOff>93211</xdr:rowOff>
    </xdr:to>
    <xdr:sp macro="" textlink="">
      <xdr:nvSpPr>
        <xdr:cNvPr id="483" name="円/楕円 482"/>
        <xdr:cNvSpPr/>
      </xdr:nvSpPr>
      <xdr:spPr>
        <a:xfrm>
          <a:off x="9588500" y="159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109738</xdr:rowOff>
    </xdr:from>
    <xdr:ext cx="534377" cy="259045"/>
    <xdr:sp macro="" textlink="">
      <xdr:nvSpPr>
        <xdr:cNvPr id="484" name="テキスト ボックス 483"/>
        <xdr:cNvSpPr txBox="1"/>
      </xdr:nvSpPr>
      <xdr:spPr>
        <a:xfrm>
          <a:off x="9372111" y="1571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74,107</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137573</xdr:rowOff>
    </xdr:from>
    <xdr:to>
      <xdr:col>12</xdr:col>
      <xdr:colOff>561975</xdr:colOff>
      <xdr:row>92</xdr:row>
      <xdr:rowOff>67723</xdr:rowOff>
    </xdr:to>
    <xdr:sp macro="" textlink="">
      <xdr:nvSpPr>
        <xdr:cNvPr id="485" name="円/楕円 484"/>
        <xdr:cNvSpPr/>
      </xdr:nvSpPr>
      <xdr:spPr>
        <a:xfrm>
          <a:off x="8699500" y="157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90</xdr:row>
      <xdr:rowOff>84250</xdr:rowOff>
    </xdr:from>
    <xdr:ext cx="534377" cy="259045"/>
    <xdr:sp macro="" textlink="">
      <xdr:nvSpPr>
        <xdr:cNvPr id="486" name="テキスト ボックス 485"/>
        <xdr:cNvSpPr txBox="1"/>
      </xdr:nvSpPr>
      <xdr:spPr>
        <a:xfrm>
          <a:off x="8483111" y="1551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84,445</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136544</xdr:rowOff>
    </xdr:from>
    <xdr:to>
      <xdr:col>11</xdr:col>
      <xdr:colOff>358775</xdr:colOff>
      <xdr:row>94</xdr:row>
      <xdr:rowOff>66694</xdr:rowOff>
    </xdr:to>
    <xdr:sp macro="" textlink="">
      <xdr:nvSpPr>
        <xdr:cNvPr id="487" name="円/楕円 486"/>
        <xdr:cNvSpPr/>
      </xdr:nvSpPr>
      <xdr:spPr>
        <a:xfrm>
          <a:off x="7810500" y="160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83221</xdr:rowOff>
    </xdr:from>
    <xdr:ext cx="534377" cy="259045"/>
    <xdr:sp macro="" textlink="">
      <xdr:nvSpPr>
        <xdr:cNvPr id="488" name="テキスト ボックス 487"/>
        <xdr:cNvSpPr txBox="1"/>
      </xdr:nvSpPr>
      <xdr:spPr>
        <a:xfrm>
          <a:off x="7594111" y="158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66,499</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40399</xdr:rowOff>
    </xdr:from>
    <xdr:to>
      <xdr:col>10</xdr:col>
      <xdr:colOff>155575</xdr:colOff>
      <xdr:row>94</xdr:row>
      <xdr:rowOff>141999</xdr:rowOff>
    </xdr:to>
    <xdr:sp macro="" textlink="">
      <xdr:nvSpPr>
        <xdr:cNvPr id="489" name="円/楕円 488"/>
        <xdr:cNvSpPr/>
      </xdr:nvSpPr>
      <xdr:spPr>
        <a:xfrm>
          <a:off x="6921500" y="161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92</xdr:row>
      <xdr:rowOff>158526</xdr:rowOff>
    </xdr:from>
    <xdr:ext cx="534377" cy="259045"/>
    <xdr:sp macro="" textlink="">
      <xdr:nvSpPr>
        <xdr:cNvPr id="490" name="テキスト ボックス 489"/>
        <xdr:cNvSpPr txBox="1"/>
      </xdr:nvSpPr>
      <xdr:spPr>
        <a:xfrm>
          <a:off x="6705111" y="1593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7" name="直線コネクタ 516"/>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18"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19" name="直線コネクタ 518"/>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0"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1" name="直線コネクタ 520"/>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94797</xdr:rowOff>
    </xdr:from>
    <xdr:to>
      <xdr:col>23</xdr:col>
      <xdr:colOff>517525</xdr:colOff>
      <xdr:row>32</xdr:row>
      <xdr:rowOff>141823</xdr:rowOff>
    </xdr:to>
    <xdr:cxnSp macro="">
      <xdr:nvCxnSpPr>
        <xdr:cNvPr id="522" name="直線コネクタ 521"/>
        <xdr:cNvCxnSpPr/>
      </xdr:nvCxnSpPr>
      <xdr:spPr>
        <a:xfrm flipV="1">
          <a:off x="15481300" y="5409747"/>
          <a:ext cx="838200" cy="21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96392</xdr:rowOff>
    </xdr:from>
    <xdr:ext cx="534377" cy="259045"/>
    <xdr:sp macro="" textlink="">
      <xdr:nvSpPr>
        <xdr:cNvPr id="523" name="消防費平均値テキスト"/>
        <xdr:cNvSpPr txBox="1"/>
      </xdr:nvSpPr>
      <xdr:spPr>
        <a:xfrm>
          <a:off x="16370300" y="6097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4" name="フローチャート : 判断 523"/>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141823</xdr:rowOff>
    </xdr:from>
    <xdr:to>
      <xdr:col>22</xdr:col>
      <xdr:colOff>365125</xdr:colOff>
      <xdr:row>33</xdr:row>
      <xdr:rowOff>63935</xdr:rowOff>
    </xdr:to>
    <xdr:cxnSp macro="">
      <xdr:nvCxnSpPr>
        <xdr:cNvPr id="525" name="直線コネクタ 524"/>
        <xdr:cNvCxnSpPr/>
      </xdr:nvCxnSpPr>
      <xdr:spPr>
        <a:xfrm flipV="1">
          <a:off x="14592300" y="5628223"/>
          <a:ext cx="889000" cy="9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6" name="フローチャート : 判断 525"/>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8381</xdr:rowOff>
    </xdr:from>
    <xdr:ext cx="534377" cy="259045"/>
    <xdr:sp macro="" textlink="">
      <xdr:nvSpPr>
        <xdr:cNvPr id="527" name="テキスト ボックス 526"/>
        <xdr:cNvSpPr txBox="1"/>
      </xdr:nvSpPr>
      <xdr:spPr>
        <a:xfrm>
          <a:off x="15214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56424</xdr:rowOff>
    </xdr:from>
    <xdr:to>
      <xdr:col>21</xdr:col>
      <xdr:colOff>161925</xdr:colOff>
      <xdr:row>33</xdr:row>
      <xdr:rowOff>63935</xdr:rowOff>
    </xdr:to>
    <xdr:cxnSp macro="">
      <xdr:nvCxnSpPr>
        <xdr:cNvPr id="528" name="直線コネクタ 527"/>
        <xdr:cNvCxnSpPr/>
      </xdr:nvCxnSpPr>
      <xdr:spPr>
        <a:xfrm>
          <a:off x="13703300" y="5714274"/>
          <a:ext cx="8890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29" name="フローチャート : 判断 528"/>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0" name="テキスト ボックス 529"/>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24910</xdr:rowOff>
    </xdr:from>
    <xdr:to>
      <xdr:col>19</xdr:col>
      <xdr:colOff>644525</xdr:colOff>
      <xdr:row>33</xdr:row>
      <xdr:rowOff>56424</xdr:rowOff>
    </xdr:to>
    <xdr:cxnSp macro="">
      <xdr:nvCxnSpPr>
        <xdr:cNvPr id="531" name="直線コネクタ 530"/>
        <xdr:cNvCxnSpPr/>
      </xdr:nvCxnSpPr>
      <xdr:spPr>
        <a:xfrm>
          <a:off x="12814300" y="5682760"/>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2" name="フローチャート : 判断 531"/>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80716</xdr:rowOff>
    </xdr:from>
    <xdr:ext cx="534377" cy="259045"/>
    <xdr:sp macro="" textlink="">
      <xdr:nvSpPr>
        <xdr:cNvPr id="533" name="テキスト ボックス 532"/>
        <xdr:cNvSpPr txBox="1"/>
      </xdr:nvSpPr>
      <xdr:spPr>
        <a:xfrm>
          <a:off x="13436111" y="625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4" name="フローチャート : 判断 533"/>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41528</xdr:rowOff>
    </xdr:from>
    <xdr:ext cx="534377" cy="259045"/>
    <xdr:sp macro="" textlink="">
      <xdr:nvSpPr>
        <xdr:cNvPr id="535" name="テキスト ボックス 534"/>
        <xdr:cNvSpPr txBox="1"/>
      </xdr:nvSpPr>
      <xdr:spPr>
        <a:xfrm>
          <a:off x="12547111" y="62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43997</xdr:rowOff>
    </xdr:from>
    <xdr:to>
      <xdr:col>23</xdr:col>
      <xdr:colOff>568325</xdr:colOff>
      <xdr:row>31</xdr:row>
      <xdr:rowOff>145597</xdr:rowOff>
    </xdr:to>
    <xdr:sp macro="" textlink="">
      <xdr:nvSpPr>
        <xdr:cNvPr id="541" name="円/楕円 540"/>
        <xdr:cNvSpPr/>
      </xdr:nvSpPr>
      <xdr:spPr>
        <a:xfrm>
          <a:off x="16268700" y="53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66874</xdr:rowOff>
    </xdr:from>
    <xdr:ext cx="534377" cy="259045"/>
    <xdr:sp macro="" textlink="">
      <xdr:nvSpPr>
        <xdr:cNvPr id="542" name="消防費該当値テキスト"/>
        <xdr:cNvSpPr txBox="1"/>
      </xdr:nvSpPr>
      <xdr:spPr>
        <a:xfrm>
          <a:off x="16370300" y="521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16,425</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91023</xdr:rowOff>
    </xdr:from>
    <xdr:to>
      <xdr:col>22</xdr:col>
      <xdr:colOff>415925</xdr:colOff>
      <xdr:row>33</xdr:row>
      <xdr:rowOff>21173</xdr:rowOff>
    </xdr:to>
    <xdr:sp macro="" textlink="">
      <xdr:nvSpPr>
        <xdr:cNvPr id="543" name="円/楕円 542"/>
        <xdr:cNvSpPr/>
      </xdr:nvSpPr>
      <xdr:spPr>
        <a:xfrm>
          <a:off x="15430500" y="55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37700</xdr:rowOff>
    </xdr:from>
    <xdr:ext cx="534377" cy="259045"/>
    <xdr:sp macro="" textlink="">
      <xdr:nvSpPr>
        <xdr:cNvPr id="544" name="テキスト ボックス 543"/>
        <xdr:cNvSpPr txBox="1"/>
      </xdr:nvSpPr>
      <xdr:spPr>
        <a:xfrm>
          <a:off x="15214111" y="53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15,087</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13135</xdr:rowOff>
    </xdr:from>
    <xdr:to>
      <xdr:col>21</xdr:col>
      <xdr:colOff>212725</xdr:colOff>
      <xdr:row>33</xdr:row>
      <xdr:rowOff>114735</xdr:rowOff>
    </xdr:to>
    <xdr:sp macro="" textlink="">
      <xdr:nvSpPr>
        <xdr:cNvPr id="545" name="円/楕円 544"/>
        <xdr:cNvSpPr/>
      </xdr:nvSpPr>
      <xdr:spPr>
        <a:xfrm>
          <a:off x="14541500" y="56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131262</xdr:rowOff>
    </xdr:from>
    <xdr:ext cx="534377" cy="259045"/>
    <xdr:sp macro="" textlink="">
      <xdr:nvSpPr>
        <xdr:cNvPr id="546" name="テキスト ボックス 545"/>
        <xdr:cNvSpPr txBox="1"/>
      </xdr:nvSpPr>
      <xdr:spPr>
        <a:xfrm>
          <a:off x="14325111" y="54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14,514</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5624</xdr:rowOff>
    </xdr:from>
    <xdr:to>
      <xdr:col>20</xdr:col>
      <xdr:colOff>9525</xdr:colOff>
      <xdr:row>33</xdr:row>
      <xdr:rowOff>107224</xdr:rowOff>
    </xdr:to>
    <xdr:sp macro="" textlink="">
      <xdr:nvSpPr>
        <xdr:cNvPr id="547" name="円/楕円 546"/>
        <xdr:cNvSpPr/>
      </xdr:nvSpPr>
      <xdr:spPr>
        <a:xfrm>
          <a:off x="136525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123751</xdr:rowOff>
    </xdr:from>
    <xdr:ext cx="534377" cy="259045"/>
    <xdr:sp macro="" textlink="">
      <xdr:nvSpPr>
        <xdr:cNvPr id="548" name="テキスト ボックス 547"/>
        <xdr:cNvSpPr txBox="1"/>
      </xdr:nvSpPr>
      <xdr:spPr>
        <a:xfrm>
          <a:off x="13436111" y="543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14,560</a:t>
          </a:r>
          <a:endParaRPr kumimoji="1" lang="ja-JP" altLang="en-US" sz="1000" b="1">
            <a:solidFill>
              <a:srgbClr val="FF0000"/>
            </a:solidFill>
            <a:latin typeface="ＭＳ Ｐゴシック"/>
          </a:endParaRPr>
        </a:p>
      </xdr:txBody>
    </xdr:sp>
    <xdr:clientData/>
  </xdr:oneCellAnchor>
  <xdr:twoCellAnchor>
    <xdr:from>
      <xdr:col>18</xdr:col>
      <xdr:colOff>390525</xdr:colOff>
      <xdr:row>32</xdr:row>
      <xdr:rowOff>145560</xdr:rowOff>
    </xdr:from>
    <xdr:to>
      <xdr:col>18</xdr:col>
      <xdr:colOff>492125</xdr:colOff>
      <xdr:row>33</xdr:row>
      <xdr:rowOff>75710</xdr:rowOff>
    </xdr:to>
    <xdr:sp macro="" textlink="">
      <xdr:nvSpPr>
        <xdr:cNvPr id="549" name="円/楕円 548"/>
        <xdr:cNvSpPr/>
      </xdr:nvSpPr>
      <xdr:spPr>
        <a:xfrm>
          <a:off x="12763500" y="563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92237</xdr:rowOff>
    </xdr:from>
    <xdr:ext cx="534377" cy="259045"/>
    <xdr:sp macro="" textlink="">
      <xdr:nvSpPr>
        <xdr:cNvPr id="550" name="テキスト ボックス 549"/>
        <xdr:cNvSpPr txBox="1"/>
      </xdr:nvSpPr>
      <xdr:spPr>
        <a:xfrm>
          <a:off x="12547111" y="540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2" name="直線コネクタ 56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3" name="テキスト ボックス 56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4" name="直線コネクタ 56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5" name="テキスト ボックス 56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6" name="直線コネクタ 56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7" name="テキスト ボックス 56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8" name="直線コネクタ 56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9" name="テキスト ボックス 56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3" name="直線コネクタ 572"/>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4"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5" name="直線コネクタ 574"/>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6"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7" name="直線コネクタ 576"/>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170561</xdr:rowOff>
    </xdr:from>
    <xdr:to>
      <xdr:col>23</xdr:col>
      <xdr:colOff>517525</xdr:colOff>
      <xdr:row>53</xdr:row>
      <xdr:rowOff>161600</xdr:rowOff>
    </xdr:to>
    <xdr:cxnSp macro="">
      <xdr:nvCxnSpPr>
        <xdr:cNvPr id="578" name="直線コネクタ 577"/>
        <xdr:cNvCxnSpPr/>
      </xdr:nvCxnSpPr>
      <xdr:spPr>
        <a:xfrm>
          <a:off x="15481300" y="8914511"/>
          <a:ext cx="838200" cy="33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79"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0" name="フローチャート : 判断 579"/>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51</xdr:row>
      <xdr:rowOff>170561</xdr:rowOff>
    </xdr:from>
    <xdr:to>
      <xdr:col>22</xdr:col>
      <xdr:colOff>365125</xdr:colOff>
      <xdr:row>53</xdr:row>
      <xdr:rowOff>86733</xdr:rowOff>
    </xdr:to>
    <xdr:cxnSp macro="">
      <xdr:nvCxnSpPr>
        <xdr:cNvPr id="581" name="直線コネクタ 580"/>
        <xdr:cNvCxnSpPr/>
      </xdr:nvCxnSpPr>
      <xdr:spPr>
        <a:xfrm flipV="1">
          <a:off x="14592300" y="8914511"/>
          <a:ext cx="889000" cy="25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2" name="フローチャート : 判断 581"/>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171408</xdr:rowOff>
    </xdr:from>
    <xdr:ext cx="534377" cy="259045"/>
    <xdr:sp macro="" textlink="">
      <xdr:nvSpPr>
        <xdr:cNvPr id="583" name="テキスト ボックス 582"/>
        <xdr:cNvSpPr txBox="1"/>
      </xdr:nvSpPr>
      <xdr:spPr>
        <a:xfrm>
          <a:off x="15214111" y="960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90277</xdr:rowOff>
    </xdr:from>
    <xdr:to>
      <xdr:col>21</xdr:col>
      <xdr:colOff>161925</xdr:colOff>
      <xdr:row>53</xdr:row>
      <xdr:rowOff>86733</xdr:rowOff>
    </xdr:to>
    <xdr:cxnSp macro="">
      <xdr:nvCxnSpPr>
        <xdr:cNvPr id="584" name="直線コネクタ 583"/>
        <xdr:cNvCxnSpPr/>
      </xdr:nvCxnSpPr>
      <xdr:spPr>
        <a:xfrm>
          <a:off x="13703300" y="9005677"/>
          <a:ext cx="889000" cy="16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5" name="フローチャート : 判断 584"/>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35277</xdr:rowOff>
    </xdr:from>
    <xdr:ext cx="534377" cy="259045"/>
    <xdr:sp macro="" textlink="">
      <xdr:nvSpPr>
        <xdr:cNvPr id="586" name="テキスト ボックス 585"/>
        <xdr:cNvSpPr txBox="1"/>
      </xdr:nvSpPr>
      <xdr:spPr>
        <a:xfrm>
          <a:off x="14325111" y="96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90277</xdr:rowOff>
    </xdr:from>
    <xdr:to>
      <xdr:col>19</xdr:col>
      <xdr:colOff>644525</xdr:colOff>
      <xdr:row>54</xdr:row>
      <xdr:rowOff>151610</xdr:rowOff>
    </xdr:to>
    <xdr:cxnSp macro="">
      <xdr:nvCxnSpPr>
        <xdr:cNvPr id="587" name="直線コネクタ 586"/>
        <xdr:cNvCxnSpPr/>
      </xdr:nvCxnSpPr>
      <xdr:spPr>
        <a:xfrm flipV="1">
          <a:off x="12814300" y="9005677"/>
          <a:ext cx="889000" cy="40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88" name="フローチャート : 判断 587"/>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90187</xdr:rowOff>
    </xdr:from>
    <xdr:ext cx="534377" cy="259045"/>
    <xdr:sp macro="" textlink="">
      <xdr:nvSpPr>
        <xdr:cNvPr id="589" name="テキスト ボックス 588"/>
        <xdr:cNvSpPr txBox="1"/>
      </xdr:nvSpPr>
      <xdr:spPr>
        <a:xfrm>
          <a:off x="13436111" y="969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0" name="フローチャート : 判断 589"/>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1" name="テキスト ボックス 590"/>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53</xdr:row>
      <xdr:rowOff>110800</xdr:rowOff>
    </xdr:from>
    <xdr:to>
      <xdr:col>23</xdr:col>
      <xdr:colOff>568325</xdr:colOff>
      <xdr:row>54</xdr:row>
      <xdr:rowOff>40950</xdr:rowOff>
    </xdr:to>
    <xdr:sp macro="" textlink="">
      <xdr:nvSpPr>
        <xdr:cNvPr id="597" name="円/楕円 596"/>
        <xdr:cNvSpPr/>
      </xdr:nvSpPr>
      <xdr:spPr>
        <a:xfrm>
          <a:off x="16268700" y="91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133677</xdr:rowOff>
    </xdr:from>
    <xdr:ext cx="534377" cy="259045"/>
    <xdr:sp macro="" textlink="">
      <xdr:nvSpPr>
        <xdr:cNvPr id="598" name="教育費該当値テキスト"/>
        <xdr:cNvSpPr txBox="1"/>
      </xdr:nvSpPr>
      <xdr:spPr>
        <a:xfrm>
          <a:off x="16370300" y="904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56,542</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119761</xdr:rowOff>
    </xdr:from>
    <xdr:to>
      <xdr:col>22</xdr:col>
      <xdr:colOff>415925</xdr:colOff>
      <xdr:row>52</xdr:row>
      <xdr:rowOff>49911</xdr:rowOff>
    </xdr:to>
    <xdr:sp macro="" textlink="">
      <xdr:nvSpPr>
        <xdr:cNvPr id="599" name="円/楕円 598"/>
        <xdr:cNvSpPr/>
      </xdr:nvSpPr>
      <xdr:spPr>
        <a:xfrm>
          <a:off x="15430500" y="886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66438</xdr:rowOff>
    </xdr:from>
    <xdr:ext cx="534377" cy="259045"/>
    <xdr:sp macro="" textlink="">
      <xdr:nvSpPr>
        <xdr:cNvPr id="600" name="テキスト ボックス 599"/>
        <xdr:cNvSpPr txBox="1"/>
      </xdr:nvSpPr>
      <xdr:spPr>
        <a:xfrm>
          <a:off x="15214111" y="86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71,150</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35933</xdr:rowOff>
    </xdr:from>
    <xdr:to>
      <xdr:col>21</xdr:col>
      <xdr:colOff>212725</xdr:colOff>
      <xdr:row>53</xdr:row>
      <xdr:rowOff>137533</xdr:rowOff>
    </xdr:to>
    <xdr:sp macro="" textlink="">
      <xdr:nvSpPr>
        <xdr:cNvPr id="601" name="円/楕円 600"/>
        <xdr:cNvSpPr/>
      </xdr:nvSpPr>
      <xdr:spPr>
        <a:xfrm>
          <a:off x="14541500" y="912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154060</xdr:rowOff>
    </xdr:from>
    <xdr:ext cx="534377" cy="259045"/>
    <xdr:sp macro="" textlink="">
      <xdr:nvSpPr>
        <xdr:cNvPr id="602" name="テキスト ボックス 601"/>
        <xdr:cNvSpPr txBox="1"/>
      </xdr:nvSpPr>
      <xdr:spPr>
        <a:xfrm>
          <a:off x="14325111" y="889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59,817</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39477</xdr:rowOff>
    </xdr:from>
    <xdr:to>
      <xdr:col>20</xdr:col>
      <xdr:colOff>9525</xdr:colOff>
      <xdr:row>52</xdr:row>
      <xdr:rowOff>141077</xdr:rowOff>
    </xdr:to>
    <xdr:sp macro="" textlink="">
      <xdr:nvSpPr>
        <xdr:cNvPr id="603" name="円/楕円 602"/>
        <xdr:cNvSpPr/>
      </xdr:nvSpPr>
      <xdr:spPr>
        <a:xfrm>
          <a:off x="13652500" y="89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157604</xdr:rowOff>
    </xdr:from>
    <xdr:ext cx="534377" cy="259045"/>
    <xdr:sp macro="" textlink="">
      <xdr:nvSpPr>
        <xdr:cNvPr id="604" name="テキスト ボックス 603"/>
        <xdr:cNvSpPr txBox="1"/>
      </xdr:nvSpPr>
      <xdr:spPr>
        <a:xfrm>
          <a:off x="13436111" y="87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67,162</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100810</xdr:rowOff>
    </xdr:from>
    <xdr:to>
      <xdr:col>18</xdr:col>
      <xdr:colOff>492125</xdr:colOff>
      <xdr:row>55</xdr:row>
      <xdr:rowOff>30960</xdr:rowOff>
    </xdr:to>
    <xdr:sp macro="" textlink="">
      <xdr:nvSpPr>
        <xdr:cNvPr id="605" name="円/楕円 604"/>
        <xdr:cNvSpPr/>
      </xdr:nvSpPr>
      <xdr:spPr>
        <a:xfrm>
          <a:off x="12763500" y="93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47487</xdr:rowOff>
    </xdr:from>
    <xdr:ext cx="534377" cy="259045"/>
    <xdr:sp macro="" textlink="">
      <xdr:nvSpPr>
        <xdr:cNvPr id="606" name="テキスト ボックス 605"/>
        <xdr:cNvSpPr txBox="1"/>
      </xdr:nvSpPr>
      <xdr:spPr>
        <a:xfrm>
          <a:off x="12547111" y="913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2" name="直線コネクタ 631"/>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3"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5"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6" name="直線コネクタ 635"/>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88853</xdr:rowOff>
    </xdr:from>
    <xdr:to>
      <xdr:col>23</xdr:col>
      <xdr:colOff>517525</xdr:colOff>
      <xdr:row>79</xdr:row>
      <xdr:rowOff>91891</xdr:rowOff>
    </xdr:to>
    <xdr:cxnSp macro="">
      <xdr:nvCxnSpPr>
        <xdr:cNvPr id="637" name="直線コネクタ 636"/>
        <xdr:cNvCxnSpPr/>
      </xdr:nvCxnSpPr>
      <xdr:spPr>
        <a:xfrm flipV="1">
          <a:off x="15481300" y="13633403"/>
          <a:ext cx="838200" cy="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38"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39" name="フローチャート : 判断 638"/>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83824</xdr:rowOff>
    </xdr:from>
    <xdr:to>
      <xdr:col>22</xdr:col>
      <xdr:colOff>365125</xdr:colOff>
      <xdr:row>79</xdr:row>
      <xdr:rowOff>91891</xdr:rowOff>
    </xdr:to>
    <xdr:cxnSp macro="">
      <xdr:nvCxnSpPr>
        <xdr:cNvPr id="640" name="直線コネクタ 639"/>
        <xdr:cNvCxnSpPr/>
      </xdr:nvCxnSpPr>
      <xdr:spPr>
        <a:xfrm>
          <a:off x="14592300" y="13628374"/>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1" name="フローチャート : 判断 640"/>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2" name="テキスト ボックス 641"/>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61584</xdr:rowOff>
    </xdr:from>
    <xdr:to>
      <xdr:col>21</xdr:col>
      <xdr:colOff>161925</xdr:colOff>
      <xdr:row>79</xdr:row>
      <xdr:rowOff>83824</xdr:rowOff>
    </xdr:to>
    <xdr:cxnSp macro="">
      <xdr:nvCxnSpPr>
        <xdr:cNvPr id="643" name="直線コネクタ 642"/>
        <xdr:cNvCxnSpPr/>
      </xdr:nvCxnSpPr>
      <xdr:spPr>
        <a:xfrm>
          <a:off x="13703300" y="13606134"/>
          <a:ext cx="889000" cy="2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4" name="フローチャート : 判断 643"/>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5" name="テキスト ボックス 644"/>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61584</xdr:rowOff>
    </xdr:from>
    <xdr:to>
      <xdr:col>19</xdr:col>
      <xdr:colOff>644525</xdr:colOff>
      <xdr:row>79</xdr:row>
      <xdr:rowOff>91629</xdr:rowOff>
    </xdr:to>
    <xdr:cxnSp macro="">
      <xdr:nvCxnSpPr>
        <xdr:cNvPr id="646" name="直線コネクタ 645"/>
        <xdr:cNvCxnSpPr/>
      </xdr:nvCxnSpPr>
      <xdr:spPr>
        <a:xfrm flipV="1">
          <a:off x="12814300" y="13606134"/>
          <a:ext cx="8890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7" name="フローチャート : 判断 646"/>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108377</xdr:rowOff>
    </xdr:from>
    <xdr:ext cx="378565" cy="259045"/>
    <xdr:sp macro="" textlink="">
      <xdr:nvSpPr>
        <xdr:cNvPr id="648" name="テキスト ボックス 647"/>
        <xdr:cNvSpPr txBox="1"/>
      </xdr:nvSpPr>
      <xdr:spPr>
        <a:xfrm>
          <a:off x="13514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49" name="フローチャート : 判断 648"/>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0" name="テキスト ボックス 649"/>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38053</xdr:rowOff>
    </xdr:from>
    <xdr:to>
      <xdr:col>23</xdr:col>
      <xdr:colOff>568325</xdr:colOff>
      <xdr:row>79</xdr:row>
      <xdr:rowOff>139653</xdr:rowOff>
    </xdr:to>
    <xdr:sp macro="" textlink="">
      <xdr:nvSpPr>
        <xdr:cNvPr id="656" name="円/楕円 655"/>
        <xdr:cNvSpPr/>
      </xdr:nvSpPr>
      <xdr:spPr>
        <a:xfrm>
          <a:off x="16268700" y="1358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78565" cy="259045"/>
    <xdr:sp macro="" textlink="">
      <xdr:nvSpPr>
        <xdr:cNvPr id="657" name="災害復旧費該当値テキスト"/>
        <xdr:cNvSpPr txBox="1"/>
      </xdr:nvSpPr>
      <xdr:spPr>
        <a:xfrm>
          <a:off x="16370300" y="1352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41091</xdr:rowOff>
    </xdr:from>
    <xdr:to>
      <xdr:col>22</xdr:col>
      <xdr:colOff>415925</xdr:colOff>
      <xdr:row>79</xdr:row>
      <xdr:rowOff>142691</xdr:rowOff>
    </xdr:to>
    <xdr:sp macro="" textlink="">
      <xdr:nvSpPr>
        <xdr:cNvPr id="658" name="円/楕円 657"/>
        <xdr:cNvSpPr/>
      </xdr:nvSpPr>
      <xdr:spPr>
        <a:xfrm>
          <a:off x="15430500" y="1358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133818</xdr:rowOff>
    </xdr:from>
    <xdr:ext cx="378565" cy="259045"/>
    <xdr:sp macro="" textlink="">
      <xdr:nvSpPr>
        <xdr:cNvPr id="659" name="テキスト ボックス 658"/>
        <xdr:cNvSpPr txBox="1"/>
      </xdr:nvSpPr>
      <xdr:spPr>
        <a:xfrm>
          <a:off x="15292017" y="1367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33024</xdr:rowOff>
    </xdr:from>
    <xdr:to>
      <xdr:col>21</xdr:col>
      <xdr:colOff>212725</xdr:colOff>
      <xdr:row>79</xdr:row>
      <xdr:rowOff>134624</xdr:rowOff>
    </xdr:to>
    <xdr:sp macro="" textlink="">
      <xdr:nvSpPr>
        <xdr:cNvPr id="660" name="円/楕円 659"/>
        <xdr:cNvSpPr/>
      </xdr:nvSpPr>
      <xdr:spPr>
        <a:xfrm>
          <a:off x="14541500" y="1357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125751</xdr:rowOff>
    </xdr:from>
    <xdr:ext cx="378565" cy="259045"/>
    <xdr:sp macro="" textlink="">
      <xdr:nvSpPr>
        <xdr:cNvPr id="661" name="テキスト ボックス 660"/>
        <xdr:cNvSpPr txBox="1"/>
      </xdr:nvSpPr>
      <xdr:spPr>
        <a:xfrm>
          <a:off x="14403017" y="1367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10784</xdr:rowOff>
    </xdr:from>
    <xdr:to>
      <xdr:col>20</xdr:col>
      <xdr:colOff>9525</xdr:colOff>
      <xdr:row>79</xdr:row>
      <xdr:rowOff>112384</xdr:rowOff>
    </xdr:to>
    <xdr:sp macro="" textlink="">
      <xdr:nvSpPr>
        <xdr:cNvPr id="662" name="円/楕円 661"/>
        <xdr:cNvSpPr/>
      </xdr:nvSpPr>
      <xdr:spPr>
        <a:xfrm>
          <a:off x="13652500" y="135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128911</xdr:rowOff>
    </xdr:from>
    <xdr:ext cx="469744" cy="259045"/>
    <xdr:sp macro="" textlink="">
      <xdr:nvSpPr>
        <xdr:cNvPr id="663" name="テキスト ボックス 662"/>
        <xdr:cNvSpPr txBox="1"/>
      </xdr:nvSpPr>
      <xdr:spPr>
        <a:xfrm>
          <a:off x="13468427" y="133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40829</xdr:rowOff>
    </xdr:from>
    <xdr:to>
      <xdr:col>18</xdr:col>
      <xdr:colOff>492125</xdr:colOff>
      <xdr:row>79</xdr:row>
      <xdr:rowOff>142429</xdr:rowOff>
    </xdr:to>
    <xdr:sp macro="" textlink="">
      <xdr:nvSpPr>
        <xdr:cNvPr id="664" name="円/楕円 663"/>
        <xdr:cNvSpPr/>
      </xdr:nvSpPr>
      <xdr:spPr>
        <a:xfrm>
          <a:off x="12763500" y="1358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133556</xdr:rowOff>
    </xdr:from>
    <xdr:ext cx="378565" cy="259045"/>
    <xdr:sp macro="" textlink="">
      <xdr:nvSpPr>
        <xdr:cNvPr id="665" name="テキスト ボックス 664"/>
        <xdr:cNvSpPr txBox="1"/>
      </xdr:nvSpPr>
      <xdr:spPr>
        <a:xfrm>
          <a:off x="12625017" y="1367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78" name="テキスト ボックス 67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88" name="テキスト ボックス 68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0" name="テキスト ボックス 68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2" name="直線コネクタ 691"/>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3"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4" name="直線コネクタ 693"/>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5"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6" name="直線コネクタ 695"/>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61649</xdr:rowOff>
    </xdr:from>
    <xdr:to>
      <xdr:col>23</xdr:col>
      <xdr:colOff>517525</xdr:colOff>
      <xdr:row>95</xdr:row>
      <xdr:rowOff>83595</xdr:rowOff>
    </xdr:to>
    <xdr:cxnSp macro="">
      <xdr:nvCxnSpPr>
        <xdr:cNvPr id="697" name="直線コネクタ 696"/>
        <xdr:cNvCxnSpPr/>
      </xdr:nvCxnSpPr>
      <xdr:spPr>
        <a:xfrm>
          <a:off x="15481300" y="16349399"/>
          <a:ext cx="8382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57</xdr:rowOff>
    </xdr:from>
    <xdr:ext cx="534377" cy="259045"/>
    <xdr:sp macro="" textlink="">
      <xdr:nvSpPr>
        <xdr:cNvPr id="698" name="公債費平均値テキスト"/>
        <xdr:cNvSpPr txBox="1"/>
      </xdr:nvSpPr>
      <xdr:spPr>
        <a:xfrm>
          <a:off x="16370300" y="15944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699" name="フローチャート : 判断 698"/>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16517</xdr:rowOff>
    </xdr:from>
    <xdr:to>
      <xdr:col>22</xdr:col>
      <xdr:colOff>365125</xdr:colOff>
      <xdr:row>95</xdr:row>
      <xdr:rowOff>61649</xdr:rowOff>
    </xdr:to>
    <xdr:cxnSp macro="">
      <xdr:nvCxnSpPr>
        <xdr:cNvPr id="700" name="直線コネクタ 699"/>
        <xdr:cNvCxnSpPr/>
      </xdr:nvCxnSpPr>
      <xdr:spPr>
        <a:xfrm>
          <a:off x="14592300" y="16304267"/>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1" name="フローチャート : 判断 700"/>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89625</xdr:rowOff>
    </xdr:from>
    <xdr:ext cx="534377" cy="259045"/>
    <xdr:sp macro="" textlink="">
      <xdr:nvSpPr>
        <xdr:cNvPr id="702" name="テキスト ボックス 701"/>
        <xdr:cNvSpPr txBox="1"/>
      </xdr:nvSpPr>
      <xdr:spPr>
        <a:xfrm>
          <a:off x="15214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16517</xdr:rowOff>
    </xdr:from>
    <xdr:to>
      <xdr:col>21</xdr:col>
      <xdr:colOff>161925</xdr:colOff>
      <xdr:row>95</xdr:row>
      <xdr:rowOff>109493</xdr:rowOff>
    </xdr:to>
    <xdr:cxnSp macro="">
      <xdr:nvCxnSpPr>
        <xdr:cNvPr id="703" name="直線コネクタ 702"/>
        <xdr:cNvCxnSpPr/>
      </xdr:nvCxnSpPr>
      <xdr:spPr>
        <a:xfrm flipV="1">
          <a:off x="13703300" y="16304267"/>
          <a:ext cx="889000" cy="9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4" name="フローチャート : 判断 703"/>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17485</xdr:rowOff>
    </xdr:from>
    <xdr:ext cx="534377" cy="259045"/>
    <xdr:sp macro="" textlink="">
      <xdr:nvSpPr>
        <xdr:cNvPr id="705" name="テキスト ボックス 704"/>
        <xdr:cNvSpPr txBox="1"/>
      </xdr:nvSpPr>
      <xdr:spPr>
        <a:xfrm>
          <a:off x="14325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109493</xdr:rowOff>
    </xdr:from>
    <xdr:to>
      <xdr:col>19</xdr:col>
      <xdr:colOff>644525</xdr:colOff>
      <xdr:row>96</xdr:row>
      <xdr:rowOff>24323</xdr:rowOff>
    </xdr:to>
    <xdr:cxnSp macro="">
      <xdr:nvCxnSpPr>
        <xdr:cNvPr id="706" name="直線コネクタ 705"/>
        <xdr:cNvCxnSpPr/>
      </xdr:nvCxnSpPr>
      <xdr:spPr>
        <a:xfrm flipV="1">
          <a:off x="12814300" y="16397243"/>
          <a:ext cx="889000" cy="8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7" name="フローチャート : 判断 706"/>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3018</xdr:rowOff>
    </xdr:from>
    <xdr:ext cx="534377" cy="259045"/>
    <xdr:sp macro="" textlink="">
      <xdr:nvSpPr>
        <xdr:cNvPr id="708" name="テキスト ボックス 707"/>
        <xdr:cNvSpPr txBox="1"/>
      </xdr:nvSpPr>
      <xdr:spPr>
        <a:xfrm>
          <a:off x="13436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09" name="フローチャート : 判断 708"/>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156278</xdr:rowOff>
    </xdr:from>
    <xdr:ext cx="534377" cy="259045"/>
    <xdr:sp macro="" textlink="">
      <xdr:nvSpPr>
        <xdr:cNvPr id="710" name="テキスト ボックス 709"/>
        <xdr:cNvSpPr txBox="1"/>
      </xdr:nvSpPr>
      <xdr:spPr>
        <a:xfrm>
          <a:off x="12547111" y="1575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32795</xdr:rowOff>
    </xdr:from>
    <xdr:to>
      <xdr:col>23</xdr:col>
      <xdr:colOff>568325</xdr:colOff>
      <xdr:row>95</xdr:row>
      <xdr:rowOff>134395</xdr:rowOff>
    </xdr:to>
    <xdr:sp macro="" textlink="">
      <xdr:nvSpPr>
        <xdr:cNvPr id="716" name="円/楕円 715"/>
        <xdr:cNvSpPr/>
      </xdr:nvSpPr>
      <xdr:spPr>
        <a:xfrm>
          <a:off x="16268700" y="163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11222</xdr:rowOff>
    </xdr:from>
    <xdr:ext cx="534377" cy="259045"/>
    <xdr:sp macro="" textlink="">
      <xdr:nvSpPr>
        <xdr:cNvPr id="717" name="公債費該当値テキスト"/>
        <xdr:cNvSpPr txBox="1"/>
      </xdr:nvSpPr>
      <xdr:spPr>
        <a:xfrm>
          <a:off x="16370300" y="162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31,468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10849</xdr:rowOff>
    </xdr:from>
    <xdr:to>
      <xdr:col>22</xdr:col>
      <xdr:colOff>415925</xdr:colOff>
      <xdr:row>95</xdr:row>
      <xdr:rowOff>112449</xdr:rowOff>
    </xdr:to>
    <xdr:sp macro="" textlink="">
      <xdr:nvSpPr>
        <xdr:cNvPr id="718" name="円/楕円 717"/>
        <xdr:cNvSpPr/>
      </xdr:nvSpPr>
      <xdr:spPr>
        <a:xfrm>
          <a:off x="15430500" y="16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103576</xdr:rowOff>
    </xdr:from>
    <xdr:ext cx="534377" cy="259045"/>
    <xdr:sp macro="" textlink="">
      <xdr:nvSpPr>
        <xdr:cNvPr id="719" name="テキスト ボックス 718"/>
        <xdr:cNvSpPr txBox="1"/>
      </xdr:nvSpPr>
      <xdr:spPr>
        <a:xfrm>
          <a:off x="15214111" y="1639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137167</xdr:rowOff>
    </xdr:from>
    <xdr:to>
      <xdr:col>21</xdr:col>
      <xdr:colOff>212725</xdr:colOff>
      <xdr:row>95</xdr:row>
      <xdr:rowOff>67317</xdr:rowOff>
    </xdr:to>
    <xdr:sp macro="" textlink="">
      <xdr:nvSpPr>
        <xdr:cNvPr id="720" name="円/楕円 719"/>
        <xdr:cNvSpPr/>
      </xdr:nvSpPr>
      <xdr:spPr>
        <a:xfrm>
          <a:off x="14541500" y="162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58444</xdr:rowOff>
    </xdr:from>
    <xdr:ext cx="534377" cy="259045"/>
    <xdr:sp macro="" textlink="">
      <xdr:nvSpPr>
        <xdr:cNvPr id="721" name="テキスト ボックス 720"/>
        <xdr:cNvSpPr txBox="1"/>
      </xdr:nvSpPr>
      <xdr:spPr>
        <a:xfrm>
          <a:off x="14325111" y="1634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58693</xdr:rowOff>
    </xdr:from>
    <xdr:to>
      <xdr:col>20</xdr:col>
      <xdr:colOff>9525</xdr:colOff>
      <xdr:row>95</xdr:row>
      <xdr:rowOff>160293</xdr:rowOff>
    </xdr:to>
    <xdr:sp macro="" textlink="">
      <xdr:nvSpPr>
        <xdr:cNvPr id="722" name="円/楕円 721"/>
        <xdr:cNvSpPr/>
      </xdr:nvSpPr>
      <xdr:spPr>
        <a:xfrm>
          <a:off x="13652500" y="163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151420</xdr:rowOff>
    </xdr:from>
    <xdr:ext cx="534377" cy="259045"/>
    <xdr:sp macro="" textlink="">
      <xdr:nvSpPr>
        <xdr:cNvPr id="723" name="テキスト ボックス 722"/>
        <xdr:cNvSpPr txBox="1"/>
      </xdr:nvSpPr>
      <xdr:spPr>
        <a:xfrm>
          <a:off x="13436111" y="1643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144973</xdr:rowOff>
    </xdr:from>
    <xdr:to>
      <xdr:col>18</xdr:col>
      <xdr:colOff>492125</xdr:colOff>
      <xdr:row>96</xdr:row>
      <xdr:rowOff>75123</xdr:rowOff>
    </xdr:to>
    <xdr:sp macro="" textlink="">
      <xdr:nvSpPr>
        <xdr:cNvPr id="724" name="円/楕円 723"/>
        <xdr:cNvSpPr/>
      </xdr:nvSpPr>
      <xdr:spPr>
        <a:xfrm>
          <a:off x="12763500" y="1643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66250</xdr:rowOff>
    </xdr:from>
    <xdr:ext cx="534377" cy="259045"/>
    <xdr:sp macro="" textlink="">
      <xdr:nvSpPr>
        <xdr:cNvPr id="725" name="テキスト ボックス 724"/>
        <xdr:cNvSpPr txBox="1"/>
      </xdr:nvSpPr>
      <xdr:spPr>
        <a:xfrm>
          <a:off x="12547111" y="165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1" name="直線コネクタ 750"/>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4"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5" name="直線コネクタ 754"/>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86142</xdr:rowOff>
    </xdr:from>
    <xdr:to>
      <xdr:col>32</xdr:col>
      <xdr:colOff>187325</xdr:colOff>
      <xdr:row>39</xdr:row>
      <xdr:rowOff>98878</xdr:rowOff>
    </xdr:to>
    <xdr:cxnSp macro="">
      <xdr:nvCxnSpPr>
        <xdr:cNvPr id="756" name="直線コネクタ 755"/>
        <xdr:cNvCxnSpPr/>
      </xdr:nvCxnSpPr>
      <xdr:spPr>
        <a:xfrm>
          <a:off x="21323300" y="6772692"/>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7"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58" name="フローチャート : 判断 757"/>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76998</xdr:rowOff>
    </xdr:from>
    <xdr:to>
      <xdr:col>31</xdr:col>
      <xdr:colOff>34925</xdr:colOff>
      <xdr:row>39</xdr:row>
      <xdr:rowOff>86142</xdr:rowOff>
    </xdr:to>
    <xdr:cxnSp macro="">
      <xdr:nvCxnSpPr>
        <xdr:cNvPr id="759" name="直線コネクタ 758"/>
        <xdr:cNvCxnSpPr/>
      </xdr:nvCxnSpPr>
      <xdr:spPr>
        <a:xfrm>
          <a:off x="20434300" y="67635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0" name="フローチャート : 判断 759"/>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1" name="テキスト ボックス 760"/>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103777</xdr:rowOff>
    </xdr:from>
    <xdr:to>
      <xdr:col>29</xdr:col>
      <xdr:colOff>517525</xdr:colOff>
      <xdr:row>39</xdr:row>
      <xdr:rowOff>76998</xdr:rowOff>
    </xdr:to>
    <xdr:cxnSp macro="">
      <xdr:nvCxnSpPr>
        <xdr:cNvPr id="762" name="直線コネクタ 761"/>
        <xdr:cNvCxnSpPr/>
      </xdr:nvCxnSpPr>
      <xdr:spPr>
        <a:xfrm>
          <a:off x="19545300" y="6618877"/>
          <a:ext cx="889000" cy="14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3" name="フローチャート : 判断 762"/>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4" name="テキスト ボックス 763"/>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103777</xdr:rowOff>
    </xdr:from>
    <xdr:to>
      <xdr:col>28</xdr:col>
      <xdr:colOff>314325</xdr:colOff>
      <xdr:row>39</xdr:row>
      <xdr:rowOff>98878</xdr:rowOff>
    </xdr:to>
    <xdr:cxnSp macro="">
      <xdr:nvCxnSpPr>
        <xdr:cNvPr id="765" name="直線コネクタ 764"/>
        <xdr:cNvCxnSpPr/>
      </xdr:nvCxnSpPr>
      <xdr:spPr>
        <a:xfrm flipV="1">
          <a:off x="18656300" y="6618877"/>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6" name="フローチャート : 判断 765"/>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29445</xdr:rowOff>
    </xdr:from>
    <xdr:ext cx="378565" cy="259045"/>
    <xdr:sp macro="" textlink="">
      <xdr:nvSpPr>
        <xdr:cNvPr id="767" name="テキスト ボックス 766"/>
        <xdr:cNvSpPr txBox="1"/>
      </xdr:nvSpPr>
      <xdr:spPr>
        <a:xfrm>
          <a:off x="19356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68" name="フローチャート : 判断 767"/>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69" name="テキスト ボックス 768"/>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35342</xdr:rowOff>
    </xdr:from>
    <xdr:to>
      <xdr:col>31</xdr:col>
      <xdr:colOff>85725</xdr:colOff>
      <xdr:row>39</xdr:row>
      <xdr:rowOff>136942</xdr:rowOff>
    </xdr:to>
    <xdr:sp macro="" textlink="">
      <xdr:nvSpPr>
        <xdr:cNvPr id="777" name="円/楕円 776"/>
        <xdr:cNvSpPr/>
      </xdr:nvSpPr>
      <xdr:spPr>
        <a:xfrm>
          <a:off x="21272500" y="67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128069</xdr:rowOff>
    </xdr:from>
    <xdr:ext cx="313932" cy="259045"/>
    <xdr:sp macro="" textlink="">
      <xdr:nvSpPr>
        <xdr:cNvPr id="778" name="テキスト ボックス 777"/>
        <xdr:cNvSpPr txBox="1"/>
      </xdr:nvSpPr>
      <xdr:spPr>
        <a:xfrm>
          <a:off x="21166333" y="6814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26198</xdr:rowOff>
    </xdr:from>
    <xdr:to>
      <xdr:col>29</xdr:col>
      <xdr:colOff>568325</xdr:colOff>
      <xdr:row>39</xdr:row>
      <xdr:rowOff>127798</xdr:rowOff>
    </xdr:to>
    <xdr:sp macro="" textlink="">
      <xdr:nvSpPr>
        <xdr:cNvPr id="779" name="円/楕円 778"/>
        <xdr:cNvSpPr/>
      </xdr:nvSpPr>
      <xdr:spPr>
        <a:xfrm>
          <a:off x="20383500" y="67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118925</xdr:rowOff>
    </xdr:from>
    <xdr:ext cx="313932" cy="259045"/>
    <xdr:sp macro="" textlink="">
      <xdr:nvSpPr>
        <xdr:cNvPr id="780" name="テキスト ボックス 779"/>
        <xdr:cNvSpPr txBox="1"/>
      </xdr:nvSpPr>
      <xdr:spPr>
        <a:xfrm>
          <a:off x="20277333" y="6805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52977</xdr:rowOff>
    </xdr:from>
    <xdr:to>
      <xdr:col>28</xdr:col>
      <xdr:colOff>365125</xdr:colOff>
      <xdr:row>38</xdr:row>
      <xdr:rowOff>154577</xdr:rowOff>
    </xdr:to>
    <xdr:sp macro="" textlink="">
      <xdr:nvSpPr>
        <xdr:cNvPr id="781" name="円/楕円 780"/>
        <xdr:cNvSpPr/>
      </xdr:nvSpPr>
      <xdr:spPr>
        <a:xfrm>
          <a:off x="19494500" y="65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171104</xdr:rowOff>
    </xdr:from>
    <xdr:ext cx="378565" cy="259045"/>
    <xdr:sp macro="" textlink="">
      <xdr:nvSpPr>
        <xdr:cNvPr id="782" name="テキスト ボックス 781"/>
        <xdr:cNvSpPr txBox="1"/>
      </xdr:nvSpPr>
      <xdr:spPr>
        <a:xfrm>
          <a:off x="19356017" y="6343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平成２１年度決算から企業業績の悪化による地方税の大幅な減収により、予算規模の縮小を図っていたが、平成２６年度以降は改善し、平成２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総務</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費等の項目で金額が上昇している。</a:t>
          </a:r>
          <a:endParaRPr lang="ja-JP" altLang="ja-JP" sz="1400">
            <a:effectLst/>
          </a:endParaRPr>
        </a:p>
        <a:p>
          <a:r>
            <a:rPr kumimoji="1" lang="ja-JP" altLang="ja-JP" sz="1100">
              <a:solidFill>
                <a:schemeClr val="dk1"/>
              </a:solidFill>
              <a:effectLst/>
              <a:latin typeface="+mn-lt"/>
              <a:ea typeface="+mn-ea"/>
              <a:cs typeface="+mn-cs"/>
            </a:rPr>
            <a:t>　土木費については、市街地再開発新規建設</a:t>
          </a:r>
          <a:r>
            <a:rPr kumimoji="1" lang="ja-JP" altLang="en-US" sz="1100">
              <a:solidFill>
                <a:schemeClr val="dk1"/>
              </a:solidFill>
              <a:effectLst/>
              <a:latin typeface="+mn-lt"/>
              <a:ea typeface="+mn-ea"/>
              <a:cs typeface="+mn-cs"/>
            </a:rPr>
            <a:t>や区画整理事業</a:t>
          </a:r>
          <a:r>
            <a:rPr kumimoji="1" lang="ja-JP" altLang="ja-JP" sz="1100">
              <a:solidFill>
                <a:schemeClr val="dk1"/>
              </a:solidFill>
              <a:effectLst/>
              <a:latin typeface="+mn-lt"/>
              <a:ea typeface="+mn-ea"/>
              <a:cs typeface="+mn-cs"/>
            </a:rPr>
            <a:t>により一人当たりのコストが類似団体よりも</a:t>
          </a:r>
          <a:r>
            <a:rPr kumimoji="1" lang="ja-JP" altLang="en-US" sz="1100">
              <a:solidFill>
                <a:schemeClr val="dk1"/>
              </a:solidFill>
              <a:effectLst/>
              <a:latin typeface="+mn-lt"/>
              <a:ea typeface="+mn-ea"/>
              <a:cs typeface="+mn-cs"/>
            </a:rPr>
            <a:t>５０，８３０</a:t>
          </a:r>
          <a:r>
            <a:rPr kumimoji="1" lang="ja-JP" altLang="ja-JP" sz="1100">
              <a:solidFill>
                <a:schemeClr val="dk1"/>
              </a:solidFill>
              <a:effectLst/>
              <a:latin typeface="+mn-lt"/>
              <a:ea typeface="+mn-ea"/>
              <a:cs typeface="+mn-cs"/>
            </a:rPr>
            <a:t>円高くなっている。一方で、民生費や公債費は例年類似団体平均を下回っている。老年人口割合が低い等の要因により民生費は少額となっているが、今後は高齢化に伴い増加が見込まれる。公債費については、平成２１年度決算まで豊田市版プライマリーバランスの黒字化を維持し抑制を図ってた結果である。平成２２年度に黒字化を制限解除したが、過去の多額の地方債を償還したことと、現在は黒字化を再び維持していることから、今後は改善が予想される。</a:t>
          </a:r>
          <a:endParaRPr lang="ja-JP" altLang="ja-JP" sz="1400">
            <a:effectLst/>
          </a:endParaRPr>
        </a:p>
        <a:p>
          <a:r>
            <a:rPr kumimoji="1" lang="ja-JP" altLang="ja-JP" sz="1100">
              <a:solidFill>
                <a:schemeClr val="dk1"/>
              </a:solidFill>
              <a:effectLst/>
              <a:latin typeface="+mn-lt"/>
              <a:ea typeface="+mn-ea"/>
              <a:cs typeface="+mn-cs"/>
            </a:rPr>
            <a:t>　今後は、法人税の一部国税化や法人実効税率の引き上げによる地方税の減収が予想されるため、引き続き財務体質の強化を図り経費削減に努めていく。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ついては、平成２１年度に企業業績の悪化による地方税の大幅な減収を補うため、一時的な取り崩しを行った。その後も、必要不可欠な事業費等を確保するため取り崩しを続けており、標準財政規模に対する割合は低い水準のままとなっていた。</a:t>
          </a:r>
          <a:endParaRPr lang="ja-JP" altLang="ja-JP" sz="1400">
            <a:effectLst/>
          </a:endParaRPr>
        </a:p>
        <a:p>
          <a:r>
            <a:rPr kumimoji="1" lang="ja-JP" altLang="ja-JP" sz="1100">
              <a:solidFill>
                <a:schemeClr val="dk1"/>
              </a:solidFill>
              <a:effectLst/>
              <a:latin typeface="+mn-lt"/>
              <a:ea typeface="+mn-ea"/>
              <a:cs typeface="+mn-cs"/>
            </a:rPr>
            <a:t>　しかし、自動車関連企業を中心とする製造業の業績が回復するなど、地方税の大幅な増加により、平成２６年度から積立額が取崩額を上回り、平成２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８０</a:t>
          </a:r>
          <a:r>
            <a:rPr kumimoji="1" lang="ja-JP" altLang="ja-JP" sz="1100">
              <a:solidFill>
                <a:schemeClr val="dk1"/>
              </a:solidFill>
              <a:effectLst/>
              <a:latin typeface="+mn-lt"/>
              <a:ea typeface="+mn-ea"/>
              <a:cs typeface="+mn-cs"/>
            </a:rPr>
            <a:t>億円を積み立てた。</a:t>
          </a:r>
          <a:endParaRPr lang="ja-JP" altLang="ja-JP" sz="1400">
            <a:effectLst/>
          </a:endParaRPr>
        </a:p>
        <a:p>
          <a:r>
            <a:rPr kumimoji="1" lang="ja-JP" altLang="ja-JP" sz="1100">
              <a:solidFill>
                <a:schemeClr val="dk1"/>
              </a:solidFill>
              <a:effectLst/>
              <a:latin typeface="+mn-lt"/>
              <a:ea typeface="+mn-ea"/>
              <a:cs typeface="+mn-cs"/>
            </a:rPr>
            <a:t>　実質収支額については、依然として黒字化の維持ができている。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平成１９年度以降、全ての会計において黒字が維持されており、健全財政が保たれていると判断できる。平成２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年度の連結実質赤字比率は△</a:t>
          </a:r>
          <a:r>
            <a:rPr kumimoji="1" lang="ja-JP" altLang="en-US" sz="1100">
              <a:solidFill>
                <a:schemeClr val="dk1"/>
              </a:solidFill>
              <a:effectLst/>
              <a:latin typeface="+mn-lt"/>
              <a:ea typeface="+mn-ea"/>
              <a:cs typeface="+mn-cs"/>
            </a:rPr>
            <a:t>１７．７３</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しかしながら、今後も厳しい財政運営を強いられることが予想されるため、より一層の歳入確保や短期・中期的な見通しに立った財政運営に努め、引き続き財務体質の強化を図る。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195401696</v>
      </c>
      <c r="BO4" s="351"/>
      <c r="BP4" s="351"/>
      <c r="BQ4" s="351"/>
      <c r="BR4" s="351"/>
      <c r="BS4" s="351"/>
      <c r="BT4" s="351"/>
      <c r="BU4" s="352"/>
      <c r="BV4" s="350">
        <v>193979299</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3.5</v>
      </c>
      <c r="CU4" s="357"/>
      <c r="CV4" s="357"/>
      <c r="CW4" s="357"/>
      <c r="CX4" s="357"/>
      <c r="CY4" s="357"/>
      <c r="CZ4" s="357"/>
      <c r="DA4" s="358"/>
      <c r="DB4" s="356">
        <v>4.8</v>
      </c>
      <c r="DC4" s="357"/>
      <c r="DD4" s="357"/>
      <c r="DE4" s="357"/>
      <c r="DF4" s="357"/>
      <c r="DG4" s="357"/>
      <c r="DH4" s="357"/>
      <c r="DI4" s="358"/>
      <c r="DJ4" s="139"/>
      <c r="DK4" s="139"/>
      <c r="DL4" s="139"/>
      <c r="DM4" s="139"/>
      <c r="DN4" s="139"/>
      <c r="DO4" s="139"/>
    </row>
    <row r="5" spans="1:119" ht="18.75" customHeight="1">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186529705</v>
      </c>
      <c r="BO5" s="388"/>
      <c r="BP5" s="388"/>
      <c r="BQ5" s="388"/>
      <c r="BR5" s="388"/>
      <c r="BS5" s="388"/>
      <c r="BT5" s="388"/>
      <c r="BU5" s="389"/>
      <c r="BV5" s="387">
        <v>186664575</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66.5</v>
      </c>
      <c r="CU5" s="385"/>
      <c r="CV5" s="385"/>
      <c r="CW5" s="385"/>
      <c r="CX5" s="385"/>
      <c r="CY5" s="385"/>
      <c r="CZ5" s="385"/>
      <c r="DA5" s="386"/>
      <c r="DB5" s="384">
        <v>66.5</v>
      </c>
      <c r="DC5" s="385"/>
      <c r="DD5" s="385"/>
      <c r="DE5" s="385"/>
      <c r="DF5" s="385"/>
      <c r="DG5" s="385"/>
      <c r="DH5" s="385"/>
      <c r="DI5" s="386"/>
      <c r="DJ5" s="139"/>
      <c r="DK5" s="139"/>
      <c r="DL5" s="139"/>
      <c r="DM5" s="139"/>
      <c r="DN5" s="139"/>
      <c r="DO5" s="139"/>
    </row>
    <row r="6" spans="1:119" ht="18.75" customHeight="1">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86</v>
      </c>
      <c r="AV6" s="420"/>
      <c r="AW6" s="420"/>
      <c r="AX6" s="420"/>
      <c r="AY6" s="421" t="s">
        <v>87</v>
      </c>
      <c r="AZ6" s="422"/>
      <c r="BA6" s="422"/>
      <c r="BB6" s="422"/>
      <c r="BC6" s="422"/>
      <c r="BD6" s="422"/>
      <c r="BE6" s="422"/>
      <c r="BF6" s="422"/>
      <c r="BG6" s="422"/>
      <c r="BH6" s="422"/>
      <c r="BI6" s="422"/>
      <c r="BJ6" s="422"/>
      <c r="BK6" s="422"/>
      <c r="BL6" s="422"/>
      <c r="BM6" s="423"/>
      <c r="BN6" s="387">
        <v>8871991</v>
      </c>
      <c r="BO6" s="388"/>
      <c r="BP6" s="388"/>
      <c r="BQ6" s="388"/>
      <c r="BR6" s="388"/>
      <c r="BS6" s="388"/>
      <c r="BT6" s="388"/>
      <c r="BU6" s="389"/>
      <c r="BV6" s="387">
        <v>7314724</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66.5</v>
      </c>
      <c r="CU6" s="425"/>
      <c r="CV6" s="425"/>
      <c r="CW6" s="425"/>
      <c r="CX6" s="425"/>
      <c r="CY6" s="425"/>
      <c r="CZ6" s="425"/>
      <c r="DA6" s="426"/>
      <c r="DB6" s="424">
        <v>66.5</v>
      </c>
      <c r="DC6" s="425"/>
      <c r="DD6" s="425"/>
      <c r="DE6" s="425"/>
      <c r="DF6" s="425"/>
      <c r="DG6" s="425"/>
      <c r="DH6" s="425"/>
      <c r="DI6" s="426"/>
      <c r="DJ6" s="139"/>
      <c r="DK6" s="139"/>
      <c r="DL6" s="139"/>
      <c r="DM6" s="139"/>
      <c r="DN6" s="139"/>
      <c r="DO6" s="139"/>
    </row>
    <row r="7" spans="1:119" ht="18.75" customHeight="1">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3760983</v>
      </c>
      <c r="BO7" s="388"/>
      <c r="BP7" s="388"/>
      <c r="BQ7" s="388"/>
      <c r="BR7" s="388"/>
      <c r="BS7" s="388"/>
      <c r="BT7" s="388"/>
      <c r="BU7" s="389"/>
      <c r="BV7" s="387">
        <v>1641569</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144885598</v>
      </c>
      <c r="CU7" s="388"/>
      <c r="CV7" s="388"/>
      <c r="CW7" s="388"/>
      <c r="CX7" s="388"/>
      <c r="CY7" s="388"/>
      <c r="CZ7" s="388"/>
      <c r="DA7" s="389"/>
      <c r="DB7" s="387">
        <v>117787390</v>
      </c>
      <c r="DC7" s="388"/>
      <c r="DD7" s="388"/>
      <c r="DE7" s="388"/>
      <c r="DF7" s="388"/>
      <c r="DG7" s="388"/>
      <c r="DH7" s="388"/>
      <c r="DI7" s="389"/>
      <c r="DJ7" s="139"/>
      <c r="DK7" s="139"/>
      <c r="DL7" s="139"/>
      <c r="DM7" s="139"/>
      <c r="DN7" s="139"/>
      <c r="DO7" s="139"/>
    </row>
    <row r="8" spans="1:119" ht="18.75" customHeight="1" thickBot="1">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5111008</v>
      </c>
      <c r="BO8" s="388"/>
      <c r="BP8" s="388"/>
      <c r="BQ8" s="388"/>
      <c r="BR8" s="388"/>
      <c r="BS8" s="388"/>
      <c r="BT8" s="388"/>
      <c r="BU8" s="389"/>
      <c r="BV8" s="387">
        <v>5673155</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1.3</v>
      </c>
      <c r="CU8" s="428"/>
      <c r="CV8" s="428"/>
      <c r="CW8" s="428"/>
      <c r="CX8" s="428"/>
      <c r="CY8" s="428"/>
      <c r="CZ8" s="428"/>
      <c r="DA8" s="429"/>
      <c r="DB8" s="427">
        <v>1.1100000000000001</v>
      </c>
      <c r="DC8" s="428"/>
      <c r="DD8" s="428"/>
      <c r="DE8" s="428"/>
      <c r="DF8" s="428"/>
      <c r="DG8" s="428"/>
      <c r="DH8" s="428"/>
      <c r="DI8" s="429"/>
      <c r="DJ8" s="139"/>
      <c r="DK8" s="139"/>
      <c r="DL8" s="139"/>
      <c r="DM8" s="139"/>
      <c r="DN8" s="139"/>
      <c r="DO8" s="139"/>
    </row>
    <row r="9" spans="1:119" ht="18.75" customHeight="1" thickBot="1">
      <c r="A9" s="140"/>
      <c r="B9" s="381" t="s">
        <v>97</v>
      </c>
      <c r="C9" s="382"/>
      <c r="D9" s="382"/>
      <c r="E9" s="382"/>
      <c r="F9" s="382"/>
      <c r="G9" s="382"/>
      <c r="H9" s="382"/>
      <c r="I9" s="382"/>
      <c r="J9" s="382"/>
      <c r="K9" s="430"/>
      <c r="L9" s="431" t="s">
        <v>98</v>
      </c>
      <c r="M9" s="432"/>
      <c r="N9" s="432"/>
      <c r="O9" s="432"/>
      <c r="P9" s="432"/>
      <c r="Q9" s="433"/>
      <c r="R9" s="434">
        <v>422542</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86</v>
      </c>
      <c r="AV9" s="420"/>
      <c r="AW9" s="420"/>
      <c r="AX9" s="420"/>
      <c r="AY9" s="421" t="s">
        <v>101</v>
      </c>
      <c r="AZ9" s="422"/>
      <c r="BA9" s="422"/>
      <c r="BB9" s="422"/>
      <c r="BC9" s="422"/>
      <c r="BD9" s="422"/>
      <c r="BE9" s="422"/>
      <c r="BF9" s="422"/>
      <c r="BG9" s="422"/>
      <c r="BH9" s="422"/>
      <c r="BI9" s="422"/>
      <c r="BJ9" s="422"/>
      <c r="BK9" s="422"/>
      <c r="BL9" s="422"/>
      <c r="BM9" s="423"/>
      <c r="BN9" s="387">
        <v>-562147</v>
      </c>
      <c r="BO9" s="388"/>
      <c r="BP9" s="388"/>
      <c r="BQ9" s="388"/>
      <c r="BR9" s="388"/>
      <c r="BS9" s="388"/>
      <c r="BT9" s="388"/>
      <c r="BU9" s="389"/>
      <c r="BV9" s="387">
        <v>333419</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8.6999999999999993</v>
      </c>
      <c r="CU9" s="385"/>
      <c r="CV9" s="385"/>
      <c r="CW9" s="385"/>
      <c r="CX9" s="385"/>
      <c r="CY9" s="385"/>
      <c r="CZ9" s="385"/>
      <c r="DA9" s="386"/>
      <c r="DB9" s="384">
        <v>8.9</v>
      </c>
      <c r="DC9" s="385"/>
      <c r="DD9" s="385"/>
      <c r="DE9" s="385"/>
      <c r="DF9" s="385"/>
      <c r="DG9" s="385"/>
      <c r="DH9" s="385"/>
      <c r="DI9" s="386"/>
      <c r="DJ9" s="139"/>
      <c r="DK9" s="139"/>
      <c r="DL9" s="139"/>
      <c r="DM9" s="139"/>
      <c r="DN9" s="139"/>
      <c r="DO9" s="139"/>
    </row>
    <row r="10" spans="1:119" ht="18.75" customHeight="1" thickBot="1">
      <c r="A10" s="140"/>
      <c r="B10" s="381"/>
      <c r="C10" s="382"/>
      <c r="D10" s="382"/>
      <c r="E10" s="382"/>
      <c r="F10" s="382"/>
      <c r="G10" s="382"/>
      <c r="H10" s="382"/>
      <c r="I10" s="382"/>
      <c r="J10" s="382"/>
      <c r="K10" s="430"/>
      <c r="L10" s="437" t="s">
        <v>103</v>
      </c>
      <c r="M10" s="417"/>
      <c r="N10" s="417"/>
      <c r="O10" s="417"/>
      <c r="P10" s="417"/>
      <c r="Q10" s="418"/>
      <c r="R10" s="438">
        <v>421487</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8000000</v>
      </c>
      <c r="BO10" s="388"/>
      <c r="BP10" s="388"/>
      <c r="BQ10" s="388"/>
      <c r="BR10" s="388"/>
      <c r="BS10" s="388"/>
      <c r="BT10" s="388"/>
      <c r="BU10" s="389"/>
      <c r="BV10" s="387">
        <v>6800000</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86</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v>9900</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c r="A12" s="140"/>
      <c r="B12" s="447" t="s">
        <v>114</v>
      </c>
      <c r="C12" s="448"/>
      <c r="D12" s="448"/>
      <c r="E12" s="448"/>
      <c r="F12" s="448"/>
      <c r="G12" s="448"/>
      <c r="H12" s="448"/>
      <c r="I12" s="448"/>
      <c r="J12" s="448"/>
      <c r="K12" s="449"/>
      <c r="L12" s="456" t="s">
        <v>115</v>
      </c>
      <c r="M12" s="457"/>
      <c r="N12" s="457"/>
      <c r="O12" s="457"/>
      <c r="P12" s="457"/>
      <c r="Q12" s="458"/>
      <c r="R12" s="459">
        <v>424095</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c r="A13" s="140"/>
      <c r="B13" s="450"/>
      <c r="C13" s="451"/>
      <c r="D13" s="451"/>
      <c r="E13" s="451"/>
      <c r="F13" s="451"/>
      <c r="G13" s="451"/>
      <c r="H13" s="451"/>
      <c r="I13" s="451"/>
      <c r="J13" s="451"/>
      <c r="K13" s="452"/>
      <c r="L13" s="150"/>
      <c r="M13" s="475" t="s">
        <v>123</v>
      </c>
      <c r="N13" s="476"/>
      <c r="O13" s="476"/>
      <c r="P13" s="476"/>
      <c r="Q13" s="477"/>
      <c r="R13" s="468">
        <v>409105</v>
      </c>
      <c r="S13" s="469"/>
      <c r="T13" s="469"/>
      <c r="U13" s="469"/>
      <c r="V13" s="470"/>
      <c r="W13" s="403" t="s">
        <v>124</v>
      </c>
      <c r="X13" s="404"/>
      <c r="Y13" s="404"/>
      <c r="Z13" s="404"/>
      <c r="AA13" s="404"/>
      <c r="AB13" s="394"/>
      <c r="AC13" s="438">
        <v>3961</v>
      </c>
      <c r="AD13" s="439"/>
      <c r="AE13" s="439"/>
      <c r="AF13" s="439"/>
      <c r="AG13" s="478"/>
      <c r="AH13" s="438">
        <v>4355</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7437853</v>
      </c>
      <c r="BO13" s="388"/>
      <c r="BP13" s="388"/>
      <c r="BQ13" s="388"/>
      <c r="BR13" s="388"/>
      <c r="BS13" s="388"/>
      <c r="BT13" s="388"/>
      <c r="BU13" s="389"/>
      <c r="BV13" s="387">
        <v>7143319</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3.9</v>
      </c>
      <c r="CU13" s="385"/>
      <c r="CV13" s="385"/>
      <c r="CW13" s="385"/>
      <c r="CX13" s="385"/>
      <c r="CY13" s="385"/>
      <c r="CZ13" s="385"/>
      <c r="DA13" s="386"/>
      <c r="DB13" s="384">
        <v>4.3</v>
      </c>
      <c r="DC13" s="385"/>
      <c r="DD13" s="385"/>
      <c r="DE13" s="385"/>
      <c r="DF13" s="385"/>
      <c r="DG13" s="385"/>
      <c r="DH13" s="385"/>
      <c r="DI13" s="386"/>
      <c r="DJ13" s="139"/>
      <c r="DK13" s="139"/>
      <c r="DL13" s="139"/>
      <c r="DM13" s="139"/>
      <c r="DN13" s="139"/>
      <c r="DO13" s="139"/>
    </row>
    <row r="14" spans="1:119" ht="18.75" customHeight="1" thickBot="1">
      <c r="A14" s="140"/>
      <c r="B14" s="450"/>
      <c r="C14" s="451"/>
      <c r="D14" s="451"/>
      <c r="E14" s="451"/>
      <c r="F14" s="451"/>
      <c r="G14" s="451"/>
      <c r="H14" s="451"/>
      <c r="I14" s="451"/>
      <c r="J14" s="451"/>
      <c r="K14" s="452"/>
      <c r="L14" s="465" t="s">
        <v>129</v>
      </c>
      <c r="M14" s="466"/>
      <c r="N14" s="466"/>
      <c r="O14" s="466"/>
      <c r="P14" s="466"/>
      <c r="Q14" s="467"/>
      <c r="R14" s="468">
        <v>422571</v>
      </c>
      <c r="S14" s="469"/>
      <c r="T14" s="469"/>
      <c r="U14" s="469"/>
      <c r="V14" s="470"/>
      <c r="W14" s="377"/>
      <c r="X14" s="378"/>
      <c r="Y14" s="378"/>
      <c r="Z14" s="378"/>
      <c r="AA14" s="378"/>
      <c r="AB14" s="367"/>
      <c r="AC14" s="471">
        <v>2</v>
      </c>
      <c r="AD14" s="472"/>
      <c r="AE14" s="472"/>
      <c r="AF14" s="472"/>
      <c r="AG14" s="473"/>
      <c r="AH14" s="471">
        <v>2.1</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c r="A15" s="140"/>
      <c r="B15" s="450"/>
      <c r="C15" s="451"/>
      <c r="D15" s="451"/>
      <c r="E15" s="451"/>
      <c r="F15" s="451"/>
      <c r="G15" s="451"/>
      <c r="H15" s="451"/>
      <c r="I15" s="451"/>
      <c r="J15" s="451"/>
      <c r="K15" s="452"/>
      <c r="L15" s="150"/>
      <c r="M15" s="475" t="s">
        <v>123</v>
      </c>
      <c r="N15" s="476"/>
      <c r="O15" s="476"/>
      <c r="P15" s="476"/>
      <c r="Q15" s="477"/>
      <c r="R15" s="468">
        <v>408638</v>
      </c>
      <c r="S15" s="469"/>
      <c r="T15" s="469"/>
      <c r="U15" s="469"/>
      <c r="V15" s="470"/>
      <c r="W15" s="403" t="s">
        <v>131</v>
      </c>
      <c r="X15" s="404"/>
      <c r="Y15" s="404"/>
      <c r="Z15" s="404"/>
      <c r="AA15" s="404"/>
      <c r="AB15" s="394"/>
      <c r="AC15" s="438">
        <v>96032</v>
      </c>
      <c r="AD15" s="439"/>
      <c r="AE15" s="439"/>
      <c r="AF15" s="439"/>
      <c r="AG15" s="478"/>
      <c r="AH15" s="438">
        <v>96761</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105203833</v>
      </c>
      <c r="BO15" s="351"/>
      <c r="BP15" s="351"/>
      <c r="BQ15" s="351"/>
      <c r="BR15" s="351"/>
      <c r="BS15" s="351"/>
      <c r="BT15" s="351"/>
      <c r="BU15" s="352"/>
      <c r="BV15" s="350">
        <v>84045783</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47.3</v>
      </c>
      <c r="AD16" s="472"/>
      <c r="AE16" s="472"/>
      <c r="AF16" s="472"/>
      <c r="AG16" s="473"/>
      <c r="AH16" s="471">
        <v>47.7</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65702412</v>
      </c>
      <c r="BO16" s="388"/>
      <c r="BP16" s="388"/>
      <c r="BQ16" s="388"/>
      <c r="BR16" s="388"/>
      <c r="BS16" s="388"/>
      <c r="BT16" s="388"/>
      <c r="BU16" s="389"/>
      <c r="BV16" s="387">
        <v>66276356</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103006</v>
      </c>
      <c r="AD17" s="439"/>
      <c r="AE17" s="439"/>
      <c r="AF17" s="439"/>
      <c r="AG17" s="478"/>
      <c r="AH17" s="438">
        <v>101654</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137551445</v>
      </c>
      <c r="BO17" s="388"/>
      <c r="BP17" s="388"/>
      <c r="BQ17" s="388"/>
      <c r="BR17" s="388"/>
      <c r="BS17" s="388"/>
      <c r="BT17" s="388"/>
      <c r="BU17" s="389"/>
      <c r="BV17" s="387">
        <v>109267897</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c r="A18" s="140"/>
      <c r="B18" s="498" t="s">
        <v>141</v>
      </c>
      <c r="C18" s="430"/>
      <c r="D18" s="430"/>
      <c r="E18" s="499"/>
      <c r="F18" s="499"/>
      <c r="G18" s="499"/>
      <c r="H18" s="499"/>
      <c r="I18" s="499"/>
      <c r="J18" s="499"/>
      <c r="K18" s="499"/>
      <c r="L18" s="500">
        <v>918.32</v>
      </c>
      <c r="M18" s="500"/>
      <c r="N18" s="500"/>
      <c r="O18" s="500"/>
      <c r="P18" s="500"/>
      <c r="Q18" s="500"/>
      <c r="R18" s="501"/>
      <c r="S18" s="501"/>
      <c r="T18" s="501"/>
      <c r="U18" s="501"/>
      <c r="V18" s="502"/>
      <c r="W18" s="405"/>
      <c r="X18" s="406"/>
      <c r="Y18" s="406"/>
      <c r="Z18" s="406"/>
      <c r="AA18" s="406"/>
      <c r="AB18" s="397"/>
      <c r="AC18" s="503">
        <v>50.7</v>
      </c>
      <c r="AD18" s="504"/>
      <c r="AE18" s="504"/>
      <c r="AF18" s="504"/>
      <c r="AG18" s="505"/>
      <c r="AH18" s="503">
        <v>50.1</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90903528</v>
      </c>
      <c r="BO18" s="388"/>
      <c r="BP18" s="388"/>
      <c r="BQ18" s="388"/>
      <c r="BR18" s="388"/>
      <c r="BS18" s="388"/>
      <c r="BT18" s="388"/>
      <c r="BU18" s="389"/>
      <c r="BV18" s="387">
        <v>90445367</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c r="A19" s="140"/>
      <c r="B19" s="498" t="s">
        <v>143</v>
      </c>
      <c r="C19" s="430"/>
      <c r="D19" s="430"/>
      <c r="E19" s="499"/>
      <c r="F19" s="499"/>
      <c r="G19" s="499"/>
      <c r="H19" s="499"/>
      <c r="I19" s="499"/>
      <c r="J19" s="499"/>
      <c r="K19" s="499"/>
      <c r="L19" s="507">
        <v>460</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148897257</v>
      </c>
      <c r="BO19" s="388"/>
      <c r="BP19" s="388"/>
      <c r="BQ19" s="388"/>
      <c r="BR19" s="388"/>
      <c r="BS19" s="388"/>
      <c r="BT19" s="388"/>
      <c r="BU19" s="389"/>
      <c r="BV19" s="387">
        <v>147684905</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c r="A20" s="140"/>
      <c r="B20" s="498" t="s">
        <v>145</v>
      </c>
      <c r="C20" s="430"/>
      <c r="D20" s="430"/>
      <c r="E20" s="499"/>
      <c r="F20" s="499"/>
      <c r="G20" s="499"/>
      <c r="H20" s="499"/>
      <c r="I20" s="499"/>
      <c r="J20" s="499"/>
      <c r="K20" s="499"/>
      <c r="L20" s="507">
        <v>169598</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64598456</v>
      </c>
      <c r="BO23" s="388"/>
      <c r="BP23" s="388"/>
      <c r="BQ23" s="388"/>
      <c r="BR23" s="388"/>
      <c r="BS23" s="388"/>
      <c r="BT23" s="388"/>
      <c r="BU23" s="389"/>
      <c r="BV23" s="387">
        <v>72939778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c r="A24" s="140"/>
      <c r="B24" s="520"/>
      <c r="C24" s="521"/>
      <c r="D24" s="522"/>
      <c r="E24" s="437" t="s">
        <v>154</v>
      </c>
      <c r="F24" s="417"/>
      <c r="G24" s="417"/>
      <c r="H24" s="417"/>
      <c r="I24" s="417"/>
      <c r="J24" s="417"/>
      <c r="K24" s="418"/>
      <c r="L24" s="438">
        <v>1</v>
      </c>
      <c r="M24" s="439"/>
      <c r="N24" s="439"/>
      <c r="O24" s="439"/>
      <c r="P24" s="478"/>
      <c r="Q24" s="438">
        <v>11290</v>
      </c>
      <c r="R24" s="439"/>
      <c r="S24" s="439"/>
      <c r="T24" s="439"/>
      <c r="U24" s="439"/>
      <c r="V24" s="478"/>
      <c r="W24" s="533"/>
      <c r="X24" s="521"/>
      <c r="Y24" s="522"/>
      <c r="Z24" s="437" t="s">
        <v>155</v>
      </c>
      <c r="AA24" s="417"/>
      <c r="AB24" s="417"/>
      <c r="AC24" s="417"/>
      <c r="AD24" s="417"/>
      <c r="AE24" s="417"/>
      <c r="AF24" s="417"/>
      <c r="AG24" s="418"/>
      <c r="AH24" s="438">
        <v>2995</v>
      </c>
      <c r="AI24" s="439"/>
      <c r="AJ24" s="439"/>
      <c r="AK24" s="439"/>
      <c r="AL24" s="478"/>
      <c r="AM24" s="438">
        <v>9020940</v>
      </c>
      <c r="AN24" s="439"/>
      <c r="AO24" s="439"/>
      <c r="AP24" s="439"/>
      <c r="AQ24" s="439"/>
      <c r="AR24" s="478"/>
      <c r="AS24" s="438">
        <v>3012</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35026042</v>
      </c>
      <c r="BO24" s="388"/>
      <c r="BP24" s="388"/>
      <c r="BQ24" s="388"/>
      <c r="BR24" s="388"/>
      <c r="BS24" s="388"/>
      <c r="BT24" s="388"/>
      <c r="BU24" s="389"/>
      <c r="BV24" s="387">
        <v>40119499</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c r="A25" s="140"/>
      <c r="B25" s="520"/>
      <c r="C25" s="521"/>
      <c r="D25" s="522"/>
      <c r="E25" s="437" t="s">
        <v>157</v>
      </c>
      <c r="F25" s="417"/>
      <c r="G25" s="417"/>
      <c r="H25" s="417"/>
      <c r="I25" s="417"/>
      <c r="J25" s="417"/>
      <c r="K25" s="418"/>
      <c r="L25" s="438">
        <v>2</v>
      </c>
      <c r="M25" s="439"/>
      <c r="N25" s="439"/>
      <c r="O25" s="439"/>
      <c r="P25" s="478"/>
      <c r="Q25" s="438">
        <v>9510</v>
      </c>
      <c r="R25" s="439"/>
      <c r="S25" s="439"/>
      <c r="T25" s="439"/>
      <c r="U25" s="439"/>
      <c r="V25" s="478"/>
      <c r="W25" s="533"/>
      <c r="X25" s="521"/>
      <c r="Y25" s="522"/>
      <c r="Z25" s="437" t="s">
        <v>158</v>
      </c>
      <c r="AA25" s="417"/>
      <c r="AB25" s="417"/>
      <c r="AC25" s="417"/>
      <c r="AD25" s="417"/>
      <c r="AE25" s="417"/>
      <c r="AF25" s="417"/>
      <c r="AG25" s="418"/>
      <c r="AH25" s="438">
        <v>501</v>
      </c>
      <c r="AI25" s="439"/>
      <c r="AJ25" s="439"/>
      <c r="AK25" s="439"/>
      <c r="AL25" s="478"/>
      <c r="AM25" s="438">
        <v>1535064</v>
      </c>
      <c r="AN25" s="439"/>
      <c r="AO25" s="439"/>
      <c r="AP25" s="439"/>
      <c r="AQ25" s="439"/>
      <c r="AR25" s="478"/>
      <c r="AS25" s="438">
        <v>3064</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30078349</v>
      </c>
      <c r="BO25" s="351"/>
      <c r="BP25" s="351"/>
      <c r="BQ25" s="351"/>
      <c r="BR25" s="351"/>
      <c r="BS25" s="351"/>
      <c r="BT25" s="351"/>
      <c r="BU25" s="352"/>
      <c r="BV25" s="350">
        <v>33466945</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c r="A26" s="140"/>
      <c r="B26" s="520"/>
      <c r="C26" s="521"/>
      <c r="D26" s="522"/>
      <c r="E26" s="437" t="s">
        <v>160</v>
      </c>
      <c r="F26" s="417"/>
      <c r="G26" s="417"/>
      <c r="H26" s="417"/>
      <c r="I26" s="417"/>
      <c r="J26" s="417"/>
      <c r="K26" s="418"/>
      <c r="L26" s="438">
        <v>1</v>
      </c>
      <c r="M26" s="439"/>
      <c r="N26" s="439"/>
      <c r="O26" s="439"/>
      <c r="P26" s="478"/>
      <c r="Q26" s="438">
        <v>7630</v>
      </c>
      <c r="R26" s="439"/>
      <c r="S26" s="439"/>
      <c r="T26" s="439"/>
      <c r="U26" s="439"/>
      <c r="V26" s="478"/>
      <c r="W26" s="533"/>
      <c r="X26" s="521"/>
      <c r="Y26" s="522"/>
      <c r="Z26" s="437" t="s">
        <v>161</v>
      </c>
      <c r="AA26" s="543"/>
      <c r="AB26" s="543"/>
      <c r="AC26" s="543"/>
      <c r="AD26" s="543"/>
      <c r="AE26" s="543"/>
      <c r="AF26" s="543"/>
      <c r="AG26" s="544"/>
      <c r="AH26" s="438">
        <v>180</v>
      </c>
      <c r="AI26" s="439"/>
      <c r="AJ26" s="439"/>
      <c r="AK26" s="439"/>
      <c r="AL26" s="478"/>
      <c r="AM26" s="438">
        <v>523800</v>
      </c>
      <c r="AN26" s="439"/>
      <c r="AO26" s="439"/>
      <c r="AP26" s="439"/>
      <c r="AQ26" s="439"/>
      <c r="AR26" s="478"/>
      <c r="AS26" s="438">
        <v>2910</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c r="A27" s="140"/>
      <c r="B27" s="520"/>
      <c r="C27" s="521"/>
      <c r="D27" s="522"/>
      <c r="E27" s="437" t="s">
        <v>163</v>
      </c>
      <c r="F27" s="417"/>
      <c r="G27" s="417"/>
      <c r="H27" s="417"/>
      <c r="I27" s="417"/>
      <c r="J27" s="417"/>
      <c r="K27" s="418"/>
      <c r="L27" s="438">
        <v>1</v>
      </c>
      <c r="M27" s="439"/>
      <c r="N27" s="439"/>
      <c r="O27" s="439"/>
      <c r="P27" s="478"/>
      <c r="Q27" s="438">
        <v>7530</v>
      </c>
      <c r="R27" s="439"/>
      <c r="S27" s="439"/>
      <c r="T27" s="439"/>
      <c r="U27" s="439"/>
      <c r="V27" s="478"/>
      <c r="W27" s="533"/>
      <c r="X27" s="521"/>
      <c r="Y27" s="522"/>
      <c r="Z27" s="437" t="s">
        <v>164</v>
      </c>
      <c r="AA27" s="417"/>
      <c r="AB27" s="417"/>
      <c r="AC27" s="417"/>
      <c r="AD27" s="417"/>
      <c r="AE27" s="417"/>
      <c r="AF27" s="417"/>
      <c r="AG27" s="418"/>
      <c r="AH27" s="438">
        <v>77</v>
      </c>
      <c r="AI27" s="439"/>
      <c r="AJ27" s="439"/>
      <c r="AK27" s="439"/>
      <c r="AL27" s="478"/>
      <c r="AM27" s="438">
        <v>253162</v>
      </c>
      <c r="AN27" s="439"/>
      <c r="AO27" s="439"/>
      <c r="AP27" s="439"/>
      <c r="AQ27" s="439"/>
      <c r="AR27" s="478"/>
      <c r="AS27" s="438">
        <v>3288</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15000000</v>
      </c>
      <c r="BO27" s="557"/>
      <c r="BP27" s="557"/>
      <c r="BQ27" s="557"/>
      <c r="BR27" s="557"/>
      <c r="BS27" s="557"/>
      <c r="BT27" s="557"/>
      <c r="BU27" s="558"/>
      <c r="BV27" s="556">
        <v>15000000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c r="A28" s="140"/>
      <c r="B28" s="520"/>
      <c r="C28" s="521"/>
      <c r="D28" s="522"/>
      <c r="E28" s="437" t="s">
        <v>166</v>
      </c>
      <c r="F28" s="417"/>
      <c r="G28" s="417"/>
      <c r="H28" s="417"/>
      <c r="I28" s="417"/>
      <c r="J28" s="417"/>
      <c r="K28" s="418"/>
      <c r="L28" s="438">
        <v>1</v>
      </c>
      <c r="M28" s="439"/>
      <c r="N28" s="439"/>
      <c r="O28" s="439"/>
      <c r="P28" s="478"/>
      <c r="Q28" s="438">
        <v>6870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39000000</v>
      </c>
      <c r="BO28" s="351"/>
      <c r="BP28" s="351"/>
      <c r="BQ28" s="351"/>
      <c r="BR28" s="351"/>
      <c r="BS28" s="351"/>
      <c r="BT28" s="351"/>
      <c r="BU28" s="352"/>
      <c r="BV28" s="350">
        <v>31000000</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c r="A29" s="140"/>
      <c r="B29" s="520"/>
      <c r="C29" s="521"/>
      <c r="D29" s="522"/>
      <c r="E29" s="437" t="s">
        <v>170</v>
      </c>
      <c r="F29" s="417"/>
      <c r="G29" s="417"/>
      <c r="H29" s="417"/>
      <c r="I29" s="417"/>
      <c r="J29" s="417"/>
      <c r="K29" s="418"/>
      <c r="L29" s="438">
        <v>43</v>
      </c>
      <c r="M29" s="439"/>
      <c r="N29" s="439"/>
      <c r="O29" s="439"/>
      <c r="P29" s="478"/>
      <c r="Q29" s="438">
        <v>6370</v>
      </c>
      <c r="R29" s="439"/>
      <c r="S29" s="439"/>
      <c r="T29" s="439"/>
      <c r="U29" s="439"/>
      <c r="V29" s="478"/>
      <c r="W29" s="534"/>
      <c r="X29" s="535"/>
      <c r="Y29" s="536"/>
      <c r="Z29" s="437" t="s">
        <v>171</v>
      </c>
      <c r="AA29" s="417"/>
      <c r="AB29" s="417"/>
      <c r="AC29" s="417"/>
      <c r="AD29" s="417"/>
      <c r="AE29" s="417"/>
      <c r="AF29" s="417"/>
      <c r="AG29" s="418"/>
      <c r="AH29" s="438">
        <v>3072</v>
      </c>
      <c r="AI29" s="439"/>
      <c r="AJ29" s="439"/>
      <c r="AK29" s="439"/>
      <c r="AL29" s="478"/>
      <c r="AM29" s="438">
        <v>9274102</v>
      </c>
      <c r="AN29" s="439"/>
      <c r="AO29" s="439"/>
      <c r="AP29" s="439"/>
      <c r="AQ29" s="439"/>
      <c r="AR29" s="478"/>
      <c r="AS29" s="438">
        <v>3019</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2150000</v>
      </c>
      <c r="BO29" s="388"/>
      <c r="BP29" s="388"/>
      <c r="BQ29" s="388"/>
      <c r="BR29" s="388"/>
      <c r="BS29" s="388"/>
      <c r="BT29" s="388"/>
      <c r="BU29" s="389"/>
      <c r="BV29" s="387">
        <v>2140000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100.3</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46841682</v>
      </c>
      <c r="BO30" s="557"/>
      <c r="BP30" s="557"/>
      <c r="BQ30" s="557"/>
      <c r="BR30" s="557"/>
      <c r="BS30" s="557"/>
      <c r="BT30" s="557"/>
      <c r="BU30" s="558"/>
      <c r="BV30" s="556">
        <v>41545358</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9</v>
      </c>
      <c r="BF34" s="568"/>
      <c r="BG34" s="569" t="str">
        <f>IF('各会計、関係団体の財政状況及び健全化判断比率'!B33="","",'各会計、関係団体の財政状況及び健全化判断比率'!B33)</f>
        <v>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14</v>
      </c>
      <c r="BX34" s="568"/>
      <c r="BY34" s="569" t="str">
        <f>IF('各会計、関係団体の財政状況及び健全化判断比率'!B68="","",'各会計、関係団体の財政状況及び健全化判断比率'!B68)</f>
        <v>愛知県後期高齢者医療広域連合（一般会計）</v>
      </c>
      <c r="BZ34" s="569"/>
      <c r="CA34" s="569"/>
      <c r="CB34" s="569"/>
      <c r="CC34" s="569"/>
      <c r="CD34" s="569"/>
      <c r="CE34" s="569"/>
      <c r="CF34" s="569"/>
      <c r="CG34" s="569"/>
      <c r="CH34" s="569"/>
      <c r="CI34" s="569"/>
      <c r="CJ34" s="569"/>
      <c r="CK34" s="569"/>
      <c r="CL34" s="569"/>
      <c r="CM34" s="569"/>
      <c r="CN34" s="167"/>
      <c r="CO34" s="568">
        <f>IF(CQ34="","",MAX(C34:D43,U34:V43,AM34:AN43,BE34:BF43,BW34:BX43)+1)</f>
        <v>16</v>
      </c>
      <c r="CP34" s="568"/>
      <c r="CQ34" s="569" t="str">
        <f>IF('各会計、関係団体の財政状況及び健全化判断比率'!BS7="","",'各会計、関係団体の財政状況及び健全化判断比率'!BS7)</f>
        <v>豊田市国際交流協会</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c r="A35" s="140"/>
      <c r="B35" s="166"/>
      <c r="C35" s="568">
        <f>IF(E35="","",C34+1)</f>
        <v>2</v>
      </c>
      <c r="D35" s="568"/>
      <c r="E35" s="569" t="str">
        <f>IF('各会計、関係団体の財政状況及び健全化判断比率'!B8="","",'各会計、関係団体の財政状況及び健全化判断比率'!B8)</f>
        <v>水道水源保全事業特別会計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f t="shared" ref="AM35:AM43" si="0">IF(AO35="","",AM34+1)</f>
        <v>8</v>
      </c>
      <c r="AN35" s="568"/>
      <c r="AO35" s="569" t="str">
        <f>IF('各会計、関係団体の財政状況及び健全化判断比率'!B32="","",'各会計、関係団体の財政状況及び健全化判断比率'!B32)</f>
        <v>下水道事業会計</v>
      </c>
      <c r="AP35" s="569"/>
      <c r="AQ35" s="569"/>
      <c r="AR35" s="569"/>
      <c r="AS35" s="569"/>
      <c r="AT35" s="569"/>
      <c r="AU35" s="569"/>
      <c r="AV35" s="569"/>
      <c r="AW35" s="569"/>
      <c r="AX35" s="569"/>
      <c r="AY35" s="569"/>
      <c r="AZ35" s="569"/>
      <c r="BA35" s="569"/>
      <c r="BB35" s="569"/>
      <c r="BC35" s="569"/>
      <c r="BD35" s="167"/>
      <c r="BE35" s="568">
        <f t="shared" ref="BE35:BE43" si="1">IF(BG35="","",BE34+1)</f>
        <v>10</v>
      </c>
      <c r="BF35" s="568"/>
      <c r="BG35" s="569" t="str">
        <f>IF('各会計、関係団体の財政状況及び健全化判断比率'!B34="","",'各会計、関係団体の財政状況及び健全化判断比率'!B34)</f>
        <v>卸売市場特別会計</v>
      </c>
      <c r="BH35" s="569"/>
      <c r="BI35" s="569"/>
      <c r="BJ35" s="569"/>
      <c r="BK35" s="569"/>
      <c r="BL35" s="569"/>
      <c r="BM35" s="569"/>
      <c r="BN35" s="569"/>
      <c r="BO35" s="569"/>
      <c r="BP35" s="569"/>
      <c r="BQ35" s="569"/>
      <c r="BR35" s="569"/>
      <c r="BS35" s="569"/>
      <c r="BT35" s="569"/>
      <c r="BU35" s="569"/>
      <c r="BV35" s="167"/>
      <c r="BW35" s="568">
        <f t="shared" ref="BW35:BW43" si="2">IF(BY35="","",BW34+1)</f>
        <v>15</v>
      </c>
      <c r="BX35" s="568"/>
      <c r="BY35" s="569" t="str">
        <f>IF('各会計、関係団体の財政状況及び健全化判断比率'!B69="","",'各会計、関係団体の財政状況及び健全化判断比率'!B69)</f>
        <v>愛知県後期高齢者医療広域連合（後期高齢者医療特別会計）</v>
      </c>
      <c r="BZ35" s="569"/>
      <c r="CA35" s="569"/>
      <c r="CB35" s="569"/>
      <c r="CC35" s="569"/>
      <c r="CD35" s="569"/>
      <c r="CE35" s="569"/>
      <c r="CF35" s="569"/>
      <c r="CG35" s="569"/>
      <c r="CH35" s="569"/>
      <c r="CI35" s="569"/>
      <c r="CJ35" s="569"/>
      <c r="CK35" s="569"/>
      <c r="CL35" s="569"/>
      <c r="CM35" s="569"/>
      <c r="CN35" s="167"/>
      <c r="CO35" s="568">
        <f t="shared" ref="CO35:CO43" si="3">IF(CQ35="","",CO34+1)</f>
        <v>17</v>
      </c>
      <c r="CP35" s="568"/>
      <c r="CQ35" s="569" t="str">
        <f>IF('各会計、関係団体の財政状況及び健全化判断比率'!BS8="","",'各会計、関係団体の財政状況及び健全化判断比率'!BS8)</f>
        <v>豊田地域医療センター</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c r="A36" s="140"/>
      <c r="B36" s="166"/>
      <c r="C36" s="568">
        <f>IF(E36="","",C35+1)</f>
        <v>3</v>
      </c>
      <c r="D36" s="568"/>
      <c r="E36" s="569" t="str">
        <f>IF('各会計、関係団体の財政状況及び健全化判断比率'!B9="","",'各会計、関係団体の財政状況及び健全化判断比率'!B9)</f>
        <v>母子父子寡婦福祉資金貸付事業特別会計</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11</v>
      </c>
      <c r="BF36" s="568"/>
      <c r="BG36" s="569" t="str">
        <f>IF('各会計、関係団体の財政状況及び健全化判断比率'!B35="","",'各会計、関係団体の財政状況及び健全化判断比率'!B35)</f>
        <v>都市計画事業土地区画整理特別会計</v>
      </c>
      <c r="BH36" s="569"/>
      <c r="BI36" s="569"/>
      <c r="BJ36" s="569"/>
      <c r="BK36" s="569"/>
      <c r="BL36" s="569"/>
      <c r="BM36" s="569"/>
      <c r="BN36" s="569"/>
      <c r="BO36" s="569"/>
      <c r="BP36" s="569"/>
      <c r="BQ36" s="569"/>
      <c r="BR36" s="569"/>
      <c r="BS36" s="569"/>
      <c r="BT36" s="569"/>
      <c r="BU36" s="569"/>
      <c r="BV36" s="167"/>
      <c r="BW36" s="568" t="str">
        <f t="shared" si="2"/>
        <v/>
      </c>
      <c r="BX36" s="568"/>
      <c r="BY36" s="569" t="str">
        <f>IF('各会計、関係団体の財政状況及び健全化判断比率'!B70="","",'各会計、関係団体の財政状況及び健全化判断比率'!B70)</f>
        <v/>
      </c>
      <c r="BZ36" s="569"/>
      <c r="CA36" s="569"/>
      <c r="CB36" s="569"/>
      <c r="CC36" s="569"/>
      <c r="CD36" s="569"/>
      <c r="CE36" s="569"/>
      <c r="CF36" s="569"/>
      <c r="CG36" s="569"/>
      <c r="CH36" s="569"/>
      <c r="CI36" s="569"/>
      <c r="CJ36" s="569"/>
      <c r="CK36" s="569"/>
      <c r="CL36" s="569"/>
      <c r="CM36" s="569"/>
      <c r="CN36" s="167"/>
      <c r="CO36" s="568">
        <f t="shared" si="3"/>
        <v>18</v>
      </c>
      <c r="CP36" s="568"/>
      <c r="CQ36" s="569" t="str">
        <f>IF('各会計、関係団体の財政状況及び健全化判断比率'!BS9="","",'各会計、関係団体の財政状況及び健全化判断比率'!BS9)</f>
        <v>豊田ほっとかん</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12</v>
      </c>
      <c r="BF37" s="568"/>
      <c r="BG37" s="569" t="str">
        <f>IF('各会計、関係団体の財政状況及び健全化判断比率'!B36="","",'各会計、関係団体の財政状況及び健全化判断比率'!B36)</f>
        <v>分譲住宅建設事業特別会計</v>
      </c>
      <c r="BH37" s="569"/>
      <c r="BI37" s="569"/>
      <c r="BJ37" s="569"/>
      <c r="BK37" s="569"/>
      <c r="BL37" s="569"/>
      <c r="BM37" s="569"/>
      <c r="BN37" s="569"/>
      <c r="BO37" s="569"/>
      <c r="BP37" s="569"/>
      <c r="BQ37" s="569"/>
      <c r="BR37" s="569"/>
      <c r="BS37" s="569"/>
      <c r="BT37" s="569"/>
      <c r="BU37" s="569"/>
      <c r="BV37" s="167"/>
      <c r="BW37" s="568" t="str">
        <f t="shared" si="2"/>
        <v/>
      </c>
      <c r="BX37" s="568"/>
      <c r="BY37" s="569" t="str">
        <f>IF('各会計、関係団体の財政状況及び健全化判断比率'!B71="","",'各会計、関係団体の財政状況及び健全化判断比率'!B71)</f>
        <v/>
      </c>
      <c r="BZ37" s="569"/>
      <c r="CA37" s="569"/>
      <c r="CB37" s="569"/>
      <c r="CC37" s="569"/>
      <c r="CD37" s="569"/>
      <c r="CE37" s="569"/>
      <c r="CF37" s="569"/>
      <c r="CG37" s="569"/>
      <c r="CH37" s="569"/>
      <c r="CI37" s="569"/>
      <c r="CJ37" s="569"/>
      <c r="CK37" s="569"/>
      <c r="CL37" s="569"/>
      <c r="CM37" s="569"/>
      <c r="CN37" s="167"/>
      <c r="CO37" s="568">
        <f t="shared" si="3"/>
        <v>19</v>
      </c>
      <c r="CP37" s="568"/>
      <c r="CQ37" s="569" t="str">
        <f>IF('各会計、関係団体の財政状況及び健全化判断比率'!BS10="","",'各会計、関係団体の財政状況及び健全化判断比率'!BS10)</f>
        <v>豊田加茂環境整備公社</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f t="shared" si="1"/>
        <v>13</v>
      </c>
      <c r="BF38" s="568"/>
      <c r="BG38" s="569" t="str">
        <f>IF('各会計、関係団体の財政状況及び健全化判断比率'!B37="","",'各会計、関係団体の財政状況及び健全化判断比率'!B37)</f>
        <v>産業用地造成事業特別会計</v>
      </c>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f t="shared" si="3"/>
        <v>20</v>
      </c>
      <c r="CP38" s="568"/>
      <c r="CQ38" s="569" t="str">
        <f>IF('各会計、関係団体の財政状況及び健全化判断比率'!BS11="","",'各会計、関係団体の財政状況及び健全化判断比率'!BS11)</f>
        <v>豊田都市交通研究所</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f t="shared" si="3"/>
        <v>21</v>
      </c>
      <c r="CP39" s="568"/>
      <c r="CQ39" s="569" t="str">
        <f>IF('各会計、関係団体の財政状況及び健全化判断比率'!BS12="","",'各会計、関係団体の財政状況及び健全化判断比率'!BS12)</f>
        <v>豊田市駅前開発</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f t="shared" si="3"/>
        <v>22</v>
      </c>
      <c r="CP40" s="568"/>
      <c r="CQ40" s="569" t="str">
        <f>IF('各会計、関係団体の財政状況及び健全化判断比率'!BS13="","",'各会計、関係団体の財政状況及び健全化判断比率'!BS13)</f>
        <v>豊田市水道サービス協会</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f t="shared" si="3"/>
        <v>23</v>
      </c>
      <c r="CP41" s="568"/>
      <c r="CQ41" s="569" t="str">
        <f>IF('各会計、関係団体の財政状況及び健全化判断比率'!BS14="","",'各会計、関係団体の財政状況及び健全化判断比率'!BS14)</f>
        <v>豊田市学校給食協会</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f t="shared" si="3"/>
        <v>24</v>
      </c>
      <c r="CP42" s="568"/>
      <c r="CQ42" s="569" t="str">
        <f>IF('各会計、関係団体の財政状況及び健全化判断比率'!BS15="","",'各会計、関係団体の財政状況及び健全化判断比率'!BS15)</f>
        <v>豊田市文化振興財団</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f t="shared" si="3"/>
        <v>25</v>
      </c>
      <c r="CP43" s="568"/>
      <c r="CQ43" s="569" t="str">
        <f>IF('各会計、関係団体の財政状況及び健全化判断比率'!BS16="","",'各会計、関係団体の財政状況及び健全化判断比率'!BS16)</f>
        <v>豊田市体育協会</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customSheetViews>
    <customSheetView guid="{40A4A1E5-B050-401C-B6BC-0C4C2C287517}" showGridLines="0" fitToPage="1" hiddenRows="1" hiddenColumns="1" topLeftCell="A25">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54" t="s">
        <v>531</v>
      </c>
      <c r="D34" s="1154"/>
      <c r="E34" s="1155"/>
      <c r="F34" s="32">
        <v>18.38</v>
      </c>
      <c r="G34" s="33">
        <v>18.09</v>
      </c>
      <c r="H34" s="33">
        <v>17.649999999999999</v>
      </c>
      <c r="I34" s="33">
        <v>12.73</v>
      </c>
      <c r="J34" s="34">
        <v>9.82</v>
      </c>
      <c r="K34" s="22"/>
      <c r="L34" s="22"/>
      <c r="M34" s="22"/>
      <c r="N34" s="22"/>
      <c r="O34" s="22"/>
      <c r="P34" s="22"/>
    </row>
    <row r="35" spans="1:16" ht="39" customHeight="1">
      <c r="A35" s="22"/>
      <c r="B35" s="35"/>
      <c r="C35" s="1148" t="s">
        <v>532</v>
      </c>
      <c r="D35" s="1149"/>
      <c r="E35" s="1150"/>
      <c r="F35" s="36">
        <v>6.31</v>
      </c>
      <c r="G35" s="37">
        <v>8.23</v>
      </c>
      <c r="H35" s="37">
        <v>5.54</v>
      </c>
      <c r="I35" s="37">
        <v>4.78</v>
      </c>
      <c r="J35" s="38">
        <v>3.49</v>
      </c>
      <c r="K35" s="22"/>
      <c r="L35" s="22"/>
      <c r="M35" s="22"/>
      <c r="N35" s="22"/>
      <c r="O35" s="22"/>
      <c r="P35" s="22"/>
    </row>
    <row r="36" spans="1:16" ht="39" customHeight="1">
      <c r="A36" s="22"/>
      <c r="B36" s="35"/>
      <c r="C36" s="1148" t="s">
        <v>533</v>
      </c>
      <c r="D36" s="1149"/>
      <c r="E36" s="1150"/>
      <c r="F36" s="36">
        <v>2.11</v>
      </c>
      <c r="G36" s="37">
        <v>2.79</v>
      </c>
      <c r="H36" s="37">
        <v>3.05</v>
      </c>
      <c r="I36" s="37">
        <v>2.39</v>
      </c>
      <c r="J36" s="38">
        <v>2.2200000000000002</v>
      </c>
      <c r="K36" s="22"/>
      <c r="L36" s="22"/>
      <c r="M36" s="22"/>
      <c r="N36" s="22"/>
      <c r="O36" s="22"/>
      <c r="P36" s="22"/>
    </row>
    <row r="37" spans="1:16" ht="39" customHeight="1">
      <c r="A37" s="22"/>
      <c r="B37" s="35"/>
      <c r="C37" s="1148" t="s">
        <v>534</v>
      </c>
      <c r="D37" s="1149"/>
      <c r="E37" s="1150"/>
      <c r="F37" s="36">
        <v>1.91</v>
      </c>
      <c r="G37" s="37">
        <v>0.99</v>
      </c>
      <c r="H37" s="37">
        <v>1.19</v>
      </c>
      <c r="I37" s="37">
        <v>1.22</v>
      </c>
      <c r="J37" s="38">
        <v>1.37</v>
      </c>
      <c r="K37" s="22"/>
      <c r="L37" s="22"/>
      <c r="M37" s="22"/>
      <c r="N37" s="22"/>
      <c r="O37" s="22"/>
      <c r="P37" s="22"/>
    </row>
    <row r="38" spans="1:16" ht="39" customHeight="1">
      <c r="A38" s="22"/>
      <c r="B38" s="35"/>
      <c r="C38" s="1148" t="s">
        <v>535</v>
      </c>
      <c r="D38" s="1149"/>
      <c r="E38" s="1150"/>
      <c r="F38" s="36">
        <v>0.28000000000000003</v>
      </c>
      <c r="G38" s="37">
        <v>0.33</v>
      </c>
      <c r="H38" s="37">
        <v>0.45</v>
      </c>
      <c r="I38" s="37">
        <v>0.31</v>
      </c>
      <c r="J38" s="38">
        <v>0.39</v>
      </c>
      <c r="K38" s="22"/>
      <c r="L38" s="22"/>
      <c r="M38" s="22"/>
      <c r="N38" s="22"/>
      <c r="O38" s="22"/>
      <c r="P38" s="22"/>
    </row>
    <row r="39" spans="1:16" ht="39" customHeight="1">
      <c r="A39" s="22"/>
      <c r="B39" s="35"/>
      <c r="C39" s="1148" t="s">
        <v>536</v>
      </c>
      <c r="D39" s="1149"/>
      <c r="E39" s="1150"/>
      <c r="F39" s="36">
        <v>0.17</v>
      </c>
      <c r="G39" s="37">
        <v>0.17</v>
      </c>
      <c r="H39" s="37">
        <v>0.09</v>
      </c>
      <c r="I39" s="37">
        <v>0.14000000000000001</v>
      </c>
      <c r="J39" s="38">
        <v>0.36</v>
      </c>
      <c r="K39" s="22"/>
      <c r="L39" s="22"/>
      <c r="M39" s="22"/>
      <c r="N39" s="22"/>
      <c r="O39" s="22"/>
      <c r="P39" s="22"/>
    </row>
    <row r="40" spans="1:16" ht="39" customHeight="1">
      <c r="A40" s="22"/>
      <c r="B40" s="35"/>
      <c r="C40" s="1148" t="s">
        <v>537</v>
      </c>
      <c r="D40" s="1149"/>
      <c r="E40" s="1150"/>
      <c r="F40" s="36">
        <v>0.01</v>
      </c>
      <c r="G40" s="37">
        <v>0.01</v>
      </c>
      <c r="H40" s="37">
        <v>0.02</v>
      </c>
      <c r="I40" s="37">
        <v>0.02</v>
      </c>
      <c r="J40" s="38">
        <v>0.03</v>
      </c>
      <c r="K40" s="22"/>
      <c r="L40" s="22"/>
      <c r="M40" s="22"/>
      <c r="N40" s="22"/>
      <c r="O40" s="22"/>
      <c r="P40" s="22"/>
    </row>
    <row r="41" spans="1:16" ht="39" customHeight="1">
      <c r="A41" s="22"/>
      <c r="B41" s="35"/>
      <c r="C41" s="1148" t="s">
        <v>538</v>
      </c>
      <c r="D41" s="1149"/>
      <c r="E41" s="1150"/>
      <c r="F41" s="36">
        <v>0</v>
      </c>
      <c r="G41" s="37">
        <v>0</v>
      </c>
      <c r="H41" s="37">
        <v>0</v>
      </c>
      <c r="I41" s="37">
        <v>0</v>
      </c>
      <c r="J41" s="38">
        <v>0.02</v>
      </c>
      <c r="K41" s="22"/>
      <c r="L41" s="22"/>
      <c r="M41" s="22"/>
      <c r="N41" s="22"/>
      <c r="O41" s="22"/>
      <c r="P41" s="22"/>
    </row>
    <row r="42" spans="1:16" ht="39" customHeight="1">
      <c r="A42" s="22"/>
      <c r="B42" s="39"/>
      <c r="C42" s="1148" t="s">
        <v>539</v>
      </c>
      <c r="D42" s="1149"/>
      <c r="E42" s="1150"/>
      <c r="F42" s="36" t="s">
        <v>482</v>
      </c>
      <c r="G42" s="37" t="s">
        <v>482</v>
      </c>
      <c r="H42" s="37" t="s">
        <v>482</v>
      </c>
      <c r="I42" s="37" t="s">
        <v>482</v>
      </c>
      <c r="J42" s="38" t="s">
        <v>482</v>
      </c>
      <c r="K42" s="22"/>
      <c r="L42" s="22"/>
      <c r="M42" s="22"/>
      <c r="N42" s="22"/>
      <c r="O42" s="22"/>
      <c r="P42" s="22"/>
    </row>
    <row r="43" spans="1:16" ht="39" customHeight="1" thickBot="1">
      <c r="A43" s="22"/>
      <c r="B43" s="40"/>
      <c r="C43" s="1151" t="s">
        <v>540</v>
      </c>
      <c r="D43" s="1152"/>
      <c r="E43" s="1153"/>
      <c r="F43" s="41">
        <v>0.03</v>
      </c>
      <c r="G43" s="42">
        <v>0.02</v>
      </c>
      <c r="H43" s="42">
        <v>0.02</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customSheetViews>
    <customSheetView guid="{40A4A1E5-B050-401C-B6BC-0C4C2C287517}" showGridLines="0" fitToPage="1" hiddenRows="1" hiddenColumns="1" topLeftCell="E19">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64" t="s">
        <v>11</v>
      </c>
      <c r="C45" s="1165"/>
      <c r="D45" s="58"/>
      <c r="E45" s="1170" t="s">
        <v>12</v>
      </c>
      <c r="F45" s="1170"/>
      <c r="G45" s="1170"/>
      <c r="H45" s="1170"/>
      <c r="I45" s="1170"/>
      <c r="J45" s="1171"/>
      <c r="K45" s="59">
        <v>11838</v>
      </c>
      <c r="L45" s="60">
        <v>12947</v>
      </c>
      <c r="M45" s="60">
        <v>14136</v>
      </c>
      <c r="N45" s="60">
        <v>13581</v>
      </c>
      <c r="O45" s="61">
        <v>13346</v>
      </c>
      <c r="P45" s="48"/>
      <c r="Q45" s="48"/>
      <c r="R45" s="48"/>
      <c r="S45" s="48"/>
      <c r="T45" s="48"/>
      <c r="U45" s="48"/>
    </row>
    <row r="46" spans="1:21" ht="30.75" customHeight="1">
      <c r="A46" s="48"/>
      <c r="B46" s="1166"/>
      <c r="C46" s="1167"/>
      <c r="D46" s="62"/>
      <c r="E46" s="1158" t="s">
        <v>13</v>
      </c>
      <c r="F46" s="1158"/>
      <c r="G46" s="1158"/>
      <c r="H46" s="1158"/>
      <c r="I46" s="1158"/>
      <c r="J46" s="1159"/>
      <c r="K46" s="63" t="s">
        <v>482</v>
      </c>
      <c r="L46" s="64" t="s">
        <v>482</v>
      </c>
      <c r="M46" s="64" t="s">
        <v>482</v>
      </c>
      <c r="N46" s="64" t="s">
        <v>482</v>
      </c>
      <c r="O46" s="65" t="s">
        <v>482</v>
      </c>
      <c r="P46" s="48"/>
      <c r="Q46" s="48"/>
      <c r="R46" s="48"/>
      <c r="S46" s="48"/>
      <c r="T46" s="48"/>
      <c r="U46" s="48"/>
    </row>
    <row r="47" spans="1:21" ht="30.75" customHeight="1">
      <c r="A47" s="48"/>
      <c r="B47" s="1166"/>
      <c r="C47" s="1167"/>
      <c r="D47" s="62"/>
      <c r="E47" s="1158" t="s">
        <v>14</v>
      </c>
      <c r="F47" s="1158"/>
      <c r="G47" s="1158"/>
      <c r="H47" s="1158"/>
      <c r="I47" s="1158"/>
      <c r="J47" s="1159"/>
      <c r="K47" s="63" t="s">
        <v>482</v>
      </c>
      <c r="L47" s="64" t="s">
        <v>482</v>
      </c>
      <c r="M47" s="64" t="s">
        <v>482</v>
      </c>
      <c r="N47" s="64" t="s">
        <v>482</v>
      </c>
      <c r="O47" s="65" t="s">
        <v>482</v>
      </c>
      <c r="P47" s="48"/>
      <c r="Q47" s="48"/>
      <c r="R47" s="48"/>
      <c r="S47" s="48"/>
      <c r="T47" s="48"/>
      <c r="U47" s="48"/>
    </row>
    <row r="48" spans="1:21" ht="30.75" customHeight="1">
      <c r="A48" s="48"/>
      <c r="B48" s="1166"/>
      <c r="C48" s="1167"/>
      <c r="D48" s="62"/>
      <c r="E48" s="1158" t="s">
        <v>15</v>
      </c>
      <c r="F48" s="1158"/>
      <c r="G48" s="1158"/>
      <c r="H48" s="1158"/>
      <c r="I48" s="1158"/>
      <c r="J48" s="1159"/>
      <c r="K48" s="63">
        <v>3120</v>
      </c>
      <c r="L48" s="64">
        <v>3395</v>
      </c>
      <c r="M48" s="64">
        <v>2967</v>
      </c>
      <c r="N48" s="64">
        <v>3030</v>
      </c>
      <c r="O48" s="65">
        <v>3025</v>
      </c>
      <c r="P48" s="48"/>
      <c r="Q48" s="48"/>
      <c r="R48" s="48"/>
      <c r="S48" s="48"/>
      <c r="T48" s="48"/>
      <c r="U48" s="48"/>
    </row>
    <row r="49" spans="1:21" ht="30.75" customHeight="1">
      <c r="A49" s="48"/>
      <c r="B49" s="1166"/>
      <c r="C49" s="1167"/>
      <c r="D49" s="62"/>
      <c r="E49" s="1158" t="s">
        <v>16</v>
      </c>
      <c r="F49" s="1158"/>
      <c r="G49" s="1158"/>
      <c r="H49" s="1158"/>
      <c r="I49" s="1158"/>
      <c r="J49" s="1159"/>
      <c r="K49" s="63">
        <v>9</v>
      </c>
      <c r="L49" s="64" t="s">
        <v>482</v>
      </c>
      <c r="M49" s="64" t="s">
        <v>482</v>
      </c>
      <c r="N49" s="64" t="s">
        <v>482</v>
      </c>
      <c r="O49" s="65" t="s">
        <v>482</v>
      </c>
      <c r="P49" s="48"/>
      <c r="Q49" s="48"/>
      <c r="R49" s="48"/>
      <c r="S49" s="48"/>
      <c r="T49" s="48"/>
      <c r="U49" s="48"/>
    </row>
    <row r="50" spans="1:21" ht="30.75" customHeight="1">
      <c r="A50" s="48"/>
      <c r="B50" s="1166"/>
      <c r="C50" s="1167"/>
      <c r="D50" s="62"/>
      <c r="E50" s="1158" t="s">
        <v>17</v>
      </c>
      <c r="F50" s="1158"/>
      <c r="G50" s="1158"/>
      <c r="H50" s="1158"/>
      <c r="I50" s="1158"/>
      <c r="J50" s="1159"/>
      <c r="K50" s="63">
        <v>346</v>
      </c>
      <c r="L50" s="64">
        <v>346</v>
      </c>
      <c r="M50" s="64">
        <v>347</v>
      </c>
      <c r="N50" s="64">
        <v>347</v>
      </c>
      <c r="O50" s="65">
        <v>347</v>
      </c>
      <c r="P50" s="48"/>
      <c r="Q50" s="48"/>
      <c r="R50" s="48"/>
      <c r="S50" s="48"/>
      <c r="T50" s="48"/>
      <c r="U50" s="48"/>
    </row>
    <row r="51" spans="1:21" ht="30.75" customHeight="1">
      <c r="A51" s="48"/>
      <c r="B51" s="1168"/>
      <c r="C51" s="1169"/>
      <c r="D51" s="66"/>
      <c r="E51" s="1158" t="s">
        <v>18</v>
      </c>
      <c r="F51" s="1158"/>
      <c r="G51" s="1158"/>
      <c r="H51" s="1158"/>
      <c r="I51" s="1158"/>
      <c r="J51" s="1159"/>
      <c r="K51" s="63" t="s">
        <v>482</v>
      </c>
      <c r="L51" s="64" t="s">
        <v>482</v>
      </c>
      <c r="M51" s="64" t="s">
        <v>482</v>
      </c>
      <c r="N51" s="64" t="s">
        <v>482</v>
      </c>
      <c r="O51" s="65" t="s">
        <v>482</v>
      </c>
      <c r="P51" s="48"/>
      <c r="Q51" s="48"/>
      <c r="R51" s="48"/>
      <c r="S51" s="48"/>
      <c r="T51" s="48"/>
      <c r="U51" s="48"/>
    </row>
    <row r="52" spans="1:21" ht="30.75" customHeight="1">
      <c r="A52" s="48"/>
      <c r="B52" s="1156" t="s">
        <v>19</v>
      </c>
      <c r="C52" s="1157"/>
      <c r="D52" s="66"/>
      <c r="E52" s="1158" t="s">
        <v>20</v>
      </c>
      <c r="F52" s="1158"/>
      <c r="G52" s="1158"/>
      <c r="H52" s="1158"/>
      <c r="I52" s="1158"/>
      <c r="J52" s="1159"/>
      <c r="K52" s="63">
        <v>11978</v>
      </c>
      <c r="L52" s="64">
        <v>12614</v>
      </c>
      <c r="M52" s="64">
        <v>13956</v>
      </c>
      <c r="N52" s="64">
        <v>12830</v>
      </c>
      <c r="O52" s="65">
        <v>11809</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3335</v>
      </c>
      <c r="L53" s="69">
        <v>4074</v>
      </c>
      <c r="M53" s="69">
        <v>3494</v>
      </c>
      <c r="N53" s="69">
        <v>4128</v>
      </c>
      <c r="O53" s="70">
        <v>4909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customSheetViews>
    <customSheetView guid="{40A4A1E5-B050-401C-B6BC-0C4C2C287517}" showGridLines="0" fitToPage="1" hiddenRows="1" hiddenColumns="1" topLeftCell="F31">
      <rowBreaks count="1" manualBreakCount="1">
        <brk id="56" max="15" man="1"/>
      </rowBreaks>
      <pageMargins left="0" right="0" top="0.19685039370078741" bottom="0" header="0" footer="0"/>
      <printOptions horizontalCentered="1"/>
      <pageSetup paperSize="9" scale="63" orientation="landscape" horizontalDpi="300" verticalDpi="300" r:id="rId1"/>
      <headerFooter alignWithMargins="0">
        <oddFooter>&amp;C&amp;P/&amp;N</oddFooter>
      </headerFooter>
    </customSheetView>
  </customSheetViews>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2"/>
  <headerFooter alignWithMargins="0">
    <oddFooter>&amp;C&amp;P/&amp;N</oddFooter>
  </headerFooter>
  <rowBreaks count="1" manualBreakCount="1">
    <brk id="56"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72" t="s">
        <v>24</v>
      </c>
      <c r="C41" s="1173"/>
      <c r="D41" s="81"/>
      <c r="E41" s="1178" t="s">
        <v>25</v>
      </c>
      <c r="F41" s="1178"/>
      <c r="G41" s="1178"/>
      <c r="H41" s="1179"/>
      <c r="I41" s="82">
        <v>90435</v>
      </c>
      <c r="J41" s="83">
        <v>89847</v>
      </c>
      <c r="K41" s="83">
        <v>81226</v>
      </c>
      <c r="L41" s="83">
        <v>73034</v>
      </c>
      <c r="M41" s="84">
        <v>64693</v>
      </c>
    </row>
    <row r="42" spans="2:13" ht="27.75" customHeight="1">
      <c r="B42" s="1174"/>
      <c r="C42" s="1175"/>
      <c r="D42" s="85"/>
      <c r="E42" s="1180" t="s">
        <v>26</v>
      </c>
      <c r="F42" s="1180"/>
      <c r="G42" s="1180"/>
      <c r="H42" s="1181"/>
      <c r="I42" s="86">
        <v>12173</v>
      </c>
      <c r="J42" s="87">
        <v>8631</v>
      </c>
      <c r="K42" s="87">
        <v>6428</v>
      </c>
      <c r="L42" s="87">
        <v>7312</v>
      </c>
      <c r="M42" s="88">
        <v>7069</v>
      </c>
    </row>
    <row r="43" spans="2:13" ht="27.75" customHeight="1">
      <c r="B43" s="1174"/>
      <c r="C43" s="1175"/>
      <c r="D43" s="85"/>
      <c r="E43" s="1180" t="s">
        <v>27</v>
      </c>
      <c r="F43" s="1180"/>
      <c r="G43" s="1180"/>
      <c r="H43" s="1181"/>
      <c r="I43" s="86">
        <v>40331</v>
      </c>
      <c r="J43" s="87">
        <v>39869</v>
      </c>
      <c r="K43" s="87">
        <v>38340</v>
      </c>
      <c r="L43" s="87">
        <v>37335</v>
      </c>
      <c r="M43" s="88">
        <v>33869</v>
      </c>
    </row>
    <row r="44" spans="2:13" ht="27.75" customHeight="1">
      <c r="B44" s="1174"/>
      <c r="C44" s="1175"/>
      <c r="D44" s="85"/>
      <c r="E44" s="1180" t="s">
        <v>28</v>
      </c>
      <c r="F44" s="1180"/>
      <c r="G44" s="1180"/>
      <c r="H44" s="1181"/>
      <c r="I44" s="86" t="s">
        <v>482</v>
      </c>
      <c r="J44" s="87" t="s">
        <v>482</v>
      </c>
      <c r="K44" s="87" t="s">
        <v>482</v>
      </c>
      <c r="L44" s="87" t="s">
        <v>482</v>
      </c>
      <c r="M44" s="88" t="s">
        <v>482</v>
      </c>
    </row>
    <row r="45" spans="2:13" ht="27.75" customHeight="1">
      <c r="B45" s="1174"/>
      <c r="C45" s="1175"/>
      <c r="D45" s="85"/>
      <c r="E45" s="1180" t="s">
        <v>29</v>
      </c>
      <c r="F45" s="1180"/>
      <c r="G45" s="1180"/>
      <c r="H45" s="1181"/>
      <c r="I45" s="86">
        <v>22988</v>
      </c>
      <c r="J45" s="87">
        <v>21185</v>
      </c>
      <c r="K45" s="87">
        <v>19941</v>
      </c>
      <c r="L45" s="87">
        <v>19756</v>
      </c>
      <c r="M45" s="88">
        <v>19259</v>
      </c>
    </row>
    <row r="46" spans="2:13" ht="27.75" customHeight="1">
      <c r="B46" s="1174"/>
      <c r="C46" s="1175"/>
      <c r="D46" s="89"/>
      <c r="E46" s="1180" t="s">
        <v>30</v>
      </c>
      <c r="F46" s="1180"/>
      <c r="G46" s="1180"/>
      <c r="H46" s="1181"/>
      <c r="I46" s="86">
        <v>7</v>
      </c>
      <c r="J46" s="87">
        <v>5</v>
      </c>
      <c r="K46" s="87">
        <v>2</v>
      </c>
      <c r="L46" s="87" t="s">
        <v>482</v>
      </c>
      <c r="M46" s="88" t="s">
        <v>482</v>
      </c>
    </row>
    <row r="47" spans="2:13" ht="27.75" customHeight="1">
      <c r="B47" s="1174"/>
      <c r="C47" s="1175"/>
      <c r="D47" s="90"/>
      <c r="E47" s="1182" t="s">
        <v>31</v>
      </c>
      <c r="F47" s="1183"/>
      <c r="G47" s="1183"/>
      <c r="H47" s="1184"/>
      <c r="I47" s="86" t="s">
        <v>482</v>
      </c>
      <c r="J47" s="87" t="s">
        <v>482</v>
      </c>
      <c r="K47" s="87" t="s">
        <v>482</v>
      </c>
      <c r="L47" s="87" t="s">
        <v>482</v>
      </c>
      <c r="M47" s="88" t="s">
        <v>482</v>
      </c>
    </row>
    <row r="48" spans="2:13" ht="27.75" customHeight="1">
      <c r="B48" s="1174"/>
      <c r="C48" s="1175"/>
      <c r="D48" s="85"/>
      <c r="E48" s="1180" t="s">
        <v>32</v>
      </c>
      <c r="F48" s="1180"/>
      <c r="G48" s="1180"/>
      <c r="H48" s="1181"/>
      <c r="I48" s="86" t="s">
        <v>482</v>
      </c>
      <c r="J48" s="87" t="s">
        <v>482</v>
      </c>
      <c r="K48" s="87" t="s">
        <v>482</v>
      </c>
      <c r="L48" s="87" t="s">
        <v>482</v>
      </c>
      <c r="M48" s="88" t="s">
        <v>482</v>
      </c>
    </row>
    <row r="49" spans="2:13" ht="27.75" customHeight="1">
      <c r="B49" s="1176"/>
      <c r="C49" s="1177"/>
      <c r="D49" s="85"/>
      <c r="E49" s="1180" t="s">
        <v>33</v>
      </c>
      <c r="F49" s="1180"/>
      <c r="G49" s="1180"/>
      <c r="H49" s="1181"/>
      <c r="I49" s="86" t="s">
        <v>482</v>
      </c>
      <c r="J49" s="87" t="s">
        <v>482</v>
      </c>
      <c r="K49" s="87" t="s">
        <v>482</v>
      </c>
      <c r="L49" s="87" t="s">
        <v>482</v>
      </c>
      <c r="M49" s="88" t="s">
        <v>482</v>
      </c>
    </row>
    <row r="50" spans="2:13" ht="27.75" customHeight="1">
      <c r="B50" s="1185" t="s">
        <v>34</v>
      </c>
      <c r="C50" s="1186"/>
      <c r="D50" s="91"/>
      <c r="E50" s="1180" t="s">
        <v>35</v>
      </c>
      <c r="F50" s="1180"/>
      <c r="G50" s="1180"/>
      <c r="H50" s="1181"/>
      <c r="I50" s="86">
        <v>57293</v>
      </c>
      <c r="J50" s="87">
        <v>54135</v>
      </c>
      <c r="K50" s="87">
        <v>77907</v>
      </c>
      <c r="L50" s="87">
        <v>91772</v>
      </c>
      <c r="M50" s="88">
        <v>105481</v>
      </c>
    </row>
    <row r="51" spans="2:13" ht="27.75" customHeight="1">
      <c r="B51" s="1174"/>
      <c r="C51" s="1175"/>
      <c r="D51" s="85"/>
      <c r="E51" s="1180" t="s">
        <v>36</v>
      </c>
      <c r="F51" s="1180"/>
      <c r="G51" s="1180"/>
      <c r="H51" s="1181"/>
      <c r="I51" s="86">
        <v>28400</v>
      </c>
      <c r="J51" s="87">
        <v>26038</v>
      </c>
      <c r="K51" s="87">
        <v>23613</v>
      </c>
      <c r="L51" s="87">
        <v>21658</v>
      </c>
      <c r="M51" s="88">
        <v>17737</v>
      </c>
    </row>
    <row r="52" spans="2:13" ht="27.75" customHeight="1">
      <c r="B52" s="1176"/>
      <c r="C52" s="1177"/>
      <c r="D52" s="85"/>
      <c r="E52" s="1180" t="s">
        <v>37</v>
      </c>
      <c r="F52" s="1180"/>
      <c r="G52" s="1180"/>
      <c r="H52" s="1181"/>
      <c r="I52" s="86">
        <v>111591</v>
      </c>
      <c r="J52" s="87">
        <v>106780</v>
      </c>
      <c r="K52" s="87">
        <v>97857</v>
      </c>
      <c r="L52" s="87">
        <v>90617</v>
      </c>
      <c r="M52" s="88">
        <v>84765</v>
      </c>
    </row>
    <row r="53" spans="2:13" ht="27.75" customHeight="1" thickBot="1">
      <c r="B53" s="1187" t="s">
        <v>21</v>
      </c>
      <c r="C53" s="1188"/>
      <c r="D53" s="92"/>
      <c r="E53" s="1189" t="s">
        <v>38</v>
      </c>
      <c r="F53" s="1189"/>
      <c r="G53" s="1189"/>
      <c r="H53" s="1190"/>
      <c r="I53" s="93">
        <v>-31349</v>
      </c>
      <c r="J53" s="94">
        <v>-27416</v>
      </c>
      <c r="K53" s="94">
        <v>-53440</v>
      </c>
      <c r="L53" s="94">
        <v>-66610</v>
      </c>
      <c r="M53" s="95">
        <v>-83094</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customSheetViews>
    <customSheetView guid="{40A4A1E5-B050-401C-B6BC-0C4C2C287517}" showGridLines="0" fitToPage="1" hiddenRows="1" hiddenColumns="1">
      <rowBreaks count="1" manualBreakCount="1">
        <brk id="58"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81119</v>
      </c>
      <c r="E3" s="118"/>
      <c r="F3" s="119">
        <v>41705</v>
      </c>
      <c r="G3" s="120"/>
      <c r="H3" s="121"/>
    </row>
    <row r="4" spans="1:8">
      <c r="A4" s="122"/>
      <c r="B4" s="123"/>
      <c r="C4" s="124"/>
      <c r="D4" s="125">
        <v>63373</v>
      </c>
      <c r="E4" s="126"/>
      <c r="F4" s="127">
        <v>22742</v>
      </c>
      <c r="G4" s="128"/>
      <c r="H4" s="129"/>
    </row>
    <row r="5" spans="1:8">
      <c r="A5" s="110" t="s">
        <v>518</v>
      </c>
      <c r="B5" s="115"/>
      <c r="C5" s="116"/>
      <c r="D5" s="117">
        <v>94270</v>
      </c>
      <c r="E5" s="118"/>
      <c r="F5" s="119">
        <v>47677</v>
      </c>
      <c r="G5" s="120"/>
      <c r="H5" s="121"/>
    </row>
    <row r="6" spans="1:8">
      <c r="A6" s="122"/>
      <c r="B6" s="123"/>
      <c r="C6" s="124"/>
      <c r="D6" s="125">
        <v>62361</v>
      </c>
      <c r="E6" s="126"/>
      <c r="F6" s="127">
        <v>23360</v>
      </c>
      <c r="G6" s="128"/>
      <c r="H6" s="129"/>
    </row>
    <row r="7" spans="1:8">
      <c r="A7" s="110" t="s">
        <v>519</v>
      </c>
      <c r="B7" s="115"/>
      <c r="C7" s="116"/>
      <c r="D7" s="117">
        <v>76262</v>
      </c>
      <c r="E7" s="118"/>
      <c r="F7" s="119">
        <v>51613</v>
      </c>
      <c r="G7" s="120"/>
      <c r="H7" s="121"/>
    </row>
    <row r="8" spans="1:8">
      <c r="A8" s="122"/>
      <c r="B8" s="123"/>
      <c r="C8" s="124"/>
      <c r="D8" s="125">
        <v>48910</v>
      </c>
      <c r="E8" s="126"/>
      <c r="F8" s="127">
        <v>25872</v>
      </c>
      <c r="G8" s="128"/>
      <c r="H8" s="129"/>
    </row>
    <row r="9" spans="1:8">
      <c r="A9" s="110" t="s">
        <v>520</v>
      </c>
      <c r="B9" s="115"/>
      <c r="C9" s="116"/>
      <c r="D9" s="117">
        <v>93752</v>
      </c>
      <c r="E9" s="118"/>
      <c r="F9" s="119">
        <v>50880</v>
      </c>
      <c r="G9" s="120"/>
      <c r="H9" s="121"/>
    </row>
    <row r="10" spans="1:8">
      <c r="A10" s="122"/>
      <c r="B10" s="123"/>
      <c r="C10" s="124"/>
      <c r="D10" s="125">
        <v>63167</v>
      </c>
      <c r="E10" s="126"/>
      <c r="F10" s="127">
        <v>27819</v>
      </c>
      <c r="G10" s="128"/>
      <c r="H10" s="129"/>
    </row>
    <row r="11" spans="1:8">
      <c r="A11" s="110" t="s">
        <v>521</v>
      </c>
      <c r="B11" s="115"/>
      <c r="C11" s="116"/>
      <c r="D11" s="117">
        <v>90981</v>
      </c>
      <c r="E11" s="118"/>
      <c r="F11" s="119">
        <v>46395</v>
      </c>
      <c r="G11" s="120"/>
      <c r="H11" s="121"/>
    </row>
    <row r="12" spans="1:8">
      <c r="A12" s="122"/>
      <c r="B12" s="123"/>
      <c r="C12" s="130"/>
      <c r="D12" s="125">
        <v>52690</v>
      </c>
      <c r="E12" s="126"/>
      <c r="F12" s="127">
        <v>26304</v>
      </c>
      <c r="G12" s="128"/>
      <c r="H12" s="129"/>
    </row>
    <row r="13" spans="1:8">
      <c r="A13" s="110"/>
      <c r="B13" s="115"/>
      <c r="C13" s="131"/>
      <c r="D13" s="132">
        <v>87277</v>
      </c>
      <c r="E13" s="133"/>
      <c r="F13" s="134">
        <v>47654</v>
      </c>
      <c r="G13" s="135"/>
      <c r="H13" s="121"/>
    </row>
    <row r="14" spans="1:8">
      <c r="A14" s="122"/>
      <c r="B14" s="123"/>
      <c r="C14" s="124"/>
      <c r="D14" s="125">
        <v>58100</v>
      </c>
      <c r="E14" s="126"/>
      <c r="F14" s="127">
        <v>25219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6.33</v>
      </c>
      <c r="C19" s="136">
        <f>ROUND(VALUE(SUBSTITUTE(実質収支比率等に係る経年分析!G$48,"▲","-")),2)</f>
        <v>8.25</v>
      </c>
      <c r="D19" s="136">
        <f>ROUND(VALUE(SUBSTITUTE(実質収支比率等に係る経年分析!H$48,"▲","-")),2)</f>
        <v>5.57</v>
      </c>
      <c r="E19" s="136">
        <f>ROUND(VALUE(SUBSTITUTE(実質収支比率等に係る経年分析!I$48,"▲","-")),2)</f>
        <v>4.82</v>
      </c>
      <c r="F19" s="136">
        <f>ROUND(VALUE(SUBSTITUTE(実質収支比率等に係る経年分析!J$48,"▲","-")),2)</f>
        <v>3.53</v>
      </c>
    </row>
    <row r="20" spans="1:11">
      <c r="A20" s="136" t="s">
        <v>43</v>
      </c>
      <c r="B20" s="136">
        <f>ROUND(VALUE(SUBSTITUTE(実質収支比率等に係る経年分析!F$47,"▲","-")),2)</f>
        <v>15.06</v>
      </c>
      <c r="C20" s="136">
        <f>ROUND(VALUE(SUBSTITUTE(実質収支比率等に係る経年分析!G$47,"▲","-")),2)</f>
        <v>12.16</v>
      </c>
      <c r="D20" s="136">
        <f>ROUND(VALUE(SUBSTITUTE(実質収支比率等に係る経年分析!H$47,"▲","-")),2)</f>
        <v>25.23</v>
      </c>
      <c r="E20" s="136">
        <f>ROUND(VALUE(SUBSTITUTE(実質収支比率等に係る経年分析!I$47,"▲","-")),2)</f>
        <v>26.32</v>
      </c>
      <c r="F20" s="136">
        <f>ROUND(VALUE(SUBSTITUTE(実質収支比率等に係る経年分析!J$47,"▲","-")),2)</f>
        <v>26.92</v>
      </c>
    </row>
    <row r="21" spans="1:11">
      <c r="A21" s="136" t="s">
        <v>44</v>
      </c>
      <c r="B21" s="136">
        <f>IF(ISNUMBER(VALUE(SUBSTITUTE(実質収支比率等に係る経年分析!F$49,"▲","-"))),ROUND(VALUE(SUBSTITUTE(実質収支比率等に係る経年分析!F$49,"▲","-")),2),NA())</f>
        <v>-3.26</v>
      </c>
      <c r="C21" s="136">
        <f>IF(ISNUMBER(VALUE(SUBSTITUTE(実質収支比率等に係る経年分析!G$49,"▲","-"))),ROUND(VALUE(SUBSTITUTE(実質収支比率等に係る経年分析!G$49,"▲","-")),2),NA())</f>
        <v>-1.44</v>
      </c>
      <c r="D21" s="136">
        <f>IF(ISNUMBER(VALUE(SUBSTITUTE(実質収支比率等に係る経年分析!H$49,"▲","-"))),ROUND(VALUE(SUBSTITUTE(実質収支比率等に係る経年分析!H$49,"▲","-")),2),NA())</f>
        <v>11.02</v>
      </c>
      <c r="E21" s="136">
        <f>IF(ISNUMBER(VALUE(SUBSTITUTE(実質収支比率等に係る経年分析!I$49,"▲","-"))),ROUND(VALUE(SUBSTITUTE(実質収支比率等に係る経年分析!I$49,"▲","-")),2),NA())</f>
        <v>6.06</v>
      </c>
      <c r="F21" s="136">
        <f>IF(ISNUMBER(VALUE(SUBSTITUTE(実質収支比率等に係る経年分析!J$49,"▲","-"))),ROUND(VALUE(SUBSTITUTE(実質収支比率等に係る経年分析!J$49,"▲","-")),2),NA())</f>
        <v>5.13</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都市計画事業土地区画整理特別会計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母子父子寡婦福祉資金貸付事業特別会計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0.14000000000000001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0.36</v>
      </c>
    </row>
    <row r="32" spans="1:11">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0.28000000000000003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0.39</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1.91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1.37</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2.2200000000000002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3.49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18.38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18.09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17.649999999999999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12.73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9.82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11978</v>
      </c>
      <c r="E42" s="138"/>
      <c r="F42" s="138"/>
      <c r="G42" s="138">
        <f>'実質公債費比率（分子）の構造'!L$52</f>
        <v>12614</v>
      </c>
      <c r="H42" s="138"/>
      <c r="I42" s="138"/>
      <c r="J42" s="138">
        <f>'実質公債費比率（分子）の構造'!M$52</f>
        <v>13956</v>
      </c>
      <c r="K42" s="138"/>
      <c r="L42" s="138"/>
      <c r="M42" s="138">
        <f>'実質公債費比率（分子）の構造'!N$52</f>
        <v>12830</v>
      </c>
      <c r="N42" s="138"/>
      <c r="O42" s="138"/>
      <c r="P42" s="138">
        <f>'実質公債費比率（分子）の構造'!O$52</f>
        <v>11809</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346</v>
      </c>
      <c r="C44" s="138"/>
      <c r="D44" s="138"/>
      <c r="E44" s="138">
        <f>'実質公債費比率（分子）の構造'!L$50</f>
        <v>346</v>
      </c>
      <c r="F44" s="138"/>
      <c r="G44" s="138"/>
      <c r="H44" s="138">
        <f>'実質公債費比率（分子）の構造'!M$50</f>
        <v>347</v>
      </c>
      <c r="I44" s="138"/>
      <c r="J44" s="138"/>
      <c r="K44" s="138">
        <f>'実質公債費比率（分子）の構造'!N$50</f>
        <v>347</v>
      </c>
      <c r="L44" s="138"/>
      <c r="M44" s="138"/>
      <c r="N44" s="138">
        <f>'実質公債費比率（分子）の構造'!O$50</f>
        <v>347</v>
      </c>
      <c r="O44" s="138"/>
      <c r="P44" s="138"/>
    </row>
    <row r="45" spans="1:16">
      <c r="A45" s="138" t="s">
        <v>54</v>
      </c>
      <c r="B45" s="138">
        <f>'実質公債費比率（分子）の構造'!K$49</f>
        <v>9</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3120</v>
      </c>
      <c r="C46" s="138"/>
      <c r="D46" s="138"/>
      <c r="E46" s="138">
        <f>'実質公債費比率（分子）の構造'!L$48</f>
        <v>3395</v>
      </c>
      <c r="F46" s="138"/>
      <c r="G46" s="138"/>
      <c r="H46" s="138">
        <f>'実質公債費比率（分子）の構造'!M$48</f>
        <v>2967</v>
      </c>
      <c r="I46" s="138"/>
      <c r="J46" s="138"/>
      <c r="K46" s="138">
        <f>'実質公債費比率（分子）の構造'!N$48</f>
        <v>3030</v>
      </c>
      <c r="L46" s="138"/>
      <c r="M46" s="138"/>
      <c r="N46" s="138">
        <f>'実質公債費比率（分子）の構造'!O$48</f>
        <v>3025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11838</v>
      </c>
      <c r="C49" s="138"/>
      <c r="D49" s="138"/>
      <c r="E49" s="138">
        <f>'実質公債費比率（分子）の構造'!L$45</f>
        <v>12947</v>
      </c>
      <c r="F49" s="138"/>
      <c r="G49" s="138"/>
      <c r="H49" s="138">
        <f>'実質公債費比率（分子）の構造'!M$45</f>
        <v>14136</v>
      </c>
      <c r="I49" s="138"/>
      <c r="J49" s="138"/>
      <c r="K49" s="138">
        <f>'実質公債費比率（分子）の構造'!N$45</f>
        <v>13581</v>
      </c>
      <c r="L49" s="138"/>
      <c r="M49" s="138"/>
      <c r="N49" s="138">
        <f>'実質公債費比率（分子）の構造'!O$45</f>
        <v>13346</v>
      </c>
      <c r="O49" s="138"/>
      <c r="P49" s="138"/>
    </row>
    <row r="50" spans="1:16">
      <c r="A50" s="138" t="s">
        <v>59</v>
      </c>
      <c r="B50" s="138" t="e">
        <f>NA()</f>
        <v>#N/A</v>
      </c>
      <c r="C50" s="138">
        <f>IF(ISNUMBER('実質公債費比率（分子）の構造'!K$53),'実質公債費比率（分子）の構造'!K$53,NA())</f>
        <v>3335</v>
      </c>
      <c r="D50" s="138" t="e">
        <f>NA()</f>
        <v>#N/A</v>
      </c>
      <c r="E50" s="138" t="e">
        <f>NA()</f>
        <v>#N/A</v>
      </c>
      <c r="F50" s="138">
        <f>IF(ISNUMBER('実質公債費比率（分子）の構造'!L$53),'実質公債費比率（分子）の構造'!L$53,NA())</f>
        <v>4074</v>
      </c>
      <c r="G50" s="138" t="e">
        <f>NA()</f>
        <v>#N/A</v>
      </c>
      <c r="H50" s="138" t="e">
        <f>NA()</f>
        <v>#N/A</v>
      </c>
      <c r="I50" s="138">
        <f>IF(ISNUMBER('実質公債費比率（分子）の構造'!M$53),'実質公債費比率（分子）の構造'!M$53,NA())</f>
        <v>3494</v>
      </c>
      <c r="J50" s="138" t="e">
        <f>NA()</f>
        <v>#N/A</v>
      </c>
      <c r="K50" s="138" t="e">
        <f>NA()</f>
        <v>#N/A</v>
      </c>
      <c r="L50" s="138">
        <f>IF(ISNUMBER('実質公債費比率（分子）の構造'!N$53),'実質公債費比率（分子）の構造'!N$53,NA())</f>
        <v>4128</v>
      </c>
      <c r="M50" s="138" t="e">
        <f>NA()</f>
        <v>#N/A</v>
      </c>
      <c r="N50" s="138" t="e">
        <f>NA()</f>
        <v>#N/A</v>
      </c>
      <c r="O50" s="138">
        <f>IF(ISNUMBER('実質公債費比率（分子）の構造'!O$53),'実質公債費比率（分子）の構造'!O$53,NA())</f>
        <v>4909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111591</v>
      </c>
      <c r="E56" s="137"/>
      <c r="F56" s="137"/>
      <c r="G56" s="137">
        <f>'将来負担比率（分子）の構造'!J$52</f>
        <v>106780</v>
      </c>
      <c r="H56" s="137"/>
      <c r="I56" s="137"/>
      <c r="J56" s="137">
        <f>'将来負担比率（分子）の構造'!K$52</f>
        <v>97857</v>
      </c>
      <c r="K56" s="137"/>
      <c r="L56" s="137"/>
      <c r="M56" s="137">
        <f>'将来負担比率（分子）の構造'!L$52</f>
        <v>90617</v>
      </c>
      <c r="N56" s="137"/>
      <c r="O56" s="137"/>
      <c r="P56" s="137">
        <f>'将来負担比率（分子）の構造'!M$52</f>
        <v>84765</v>
      </c>
    </row>
    <row r="57" spans="1:16">
      <c r="A57" s="137" t="s">
        <v>36</v>
      </c>
      <c r="B57" s="137"/>
      <c r="C57" s="137"/>
      <c r="D57" s="137">
        <f>'将来負担比率（分子）の構造'!I$51</f>
        <v>28400</v>
      </c>
      <c r="E57" s="137"/>
      <c r="F57" s="137"/>
      <c r="G57" s="137">
        <f>'将来負担比率（分子）の構造'!J$51</f>
        <v>26038</v>
      </c>
      <c r="H57" s="137"/>
      <c r="I57" s="137"/>
      <c r="J57" s="137">
        <f>'将来負担比率（分子）の構造'!K$51</f>
        <v>23613</v>
      </c>
      <c r="K57" s="137"/>
      <c r="L57" s="137"/>
      <c r="M57" s="137">
        <f>'将来負担比率（分子）の構造'!L$51</f>
        <v>21658</v>
      </c>
      <c r="N57" s="137"/>
      <c r="O57" s="137"/>
      <c r="P57" s="137">
        <f>'将来負担比率（分子）の構造'!M$51</f>
        <v>17737</v>
      </c>
    </row>
    <row r="58" spans="1:16">
      <c r="A58" s="137" t="s">
        <v>35</v>
      </c>
      <c r="B58" s="137"/>
      <c r="C58" s="137"/>
      <c r="D58" s="137">
        <f>'将来負担比率（分子）の構造'!I$50</f>
        <v>57293</v>
      </c>
      <c r="E58" s="137"/>
      <c r="F58" s="137"/>
      <c r="G58" s="137">
        <f>'将来負担比率（分子）の構造'!J$50</f>
        <v>54135</v>
      </c>
      <c r="H58" s="137"/>
      <c r="I58" s="137"/>
      <c r="J58" s="137">
        <f>'将来負担比率（分子）の構造'!K$50</f>
        <v>77907</v>
      </c>
      <c r="K58" s="137"/>
      <c r="L58" s="137"/>
      <c r="M58" s="137">
        <f>'将来負担比率（分子）の構造'!L$50</f>
        <v>91772</v>
      </c>
      <c r="N58" s="137"/>
      <c r="O58" s="137"/>
      <c r="P58" s="137">
        <f>'将来負担比率（分子）の構造'!M$50</f>
        <v>105481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7</v>
      </c>
      <c r="C61" s="137"/>
      <c r="D61" s="137"/>
      <c r="E61" s="137">
        <f>'将来負担比率（分子）の構造'!J$46</f>
        <v>5</v>
      </c>
      <c r="F61" s="137"/>
      <c r="G61" s="137"/>
      <c r="H61" s="137">
        <f>'将来負担比率（分子）の構造'!K$46</f>
        <v>2</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22988</v>
      </c>
      <c r="C62" s="137"/>
      <c r="D62" s="137"/>
      <c r="E62" s="137">
        <f>'将来負担比率（分子）の構造'!J$45</f>
        <v>21185</v>
      </c>
      <c r="F62" s="137"/>
      <c r="G62" s="137"/>
      <c r="H62" s="137">
        <f>'将来負担比率（分子）の構造'!K$45</f>
        <v>19941</v>
      </c>
      <c r="I62" s="137"/>
      <c r="J62" s="137"/>
      <c r="K62" s="137">
        <f>'将来負担比率（分子）の構造'!L$45</f>
        <v>19756</v>
      </c>
      <c r="L62" s="137"/>
      <c r="M62" s="137"/>
      <c r="N62" s="137">
        <f>'将来負担比率（分子）の構造'!M$45</f>
        <v>19259</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40331</v>
      </c>
      <c r="C64" s="137"/>
      <c r="D64" s="137"/>
      <c r="E64" s="137">
        <f>'将来負担比率（分子）の構造'!J$43</f>
        <v>39869</v>
      </c>
      <c r="F64" s="137"/>
      <c r="G64" s="137"/>
      <c r="H64" s="137">
        <f>'将来負担比率（分子）の構造'!K$43</f>
        <v>38340</v>
      </c>
      <c r="I64" s="137"/>
      <c r="J64" s="137"/>
      <c r="K64" s="137">
        <f>'将来負担比率（分子）の構造'!L$43</f>
        <v>37335</v>
      </c>
      <c r="L64" s="137"/>
      <c r="M64" s="137"/>
      <c r="N64" s="137">
        <f>'将来負担比率（分子）の構造'!M$43</f>
        <v>33869</v>
      </c>
      <c r="O64" s="137"/>
      <c r="P64" s="137"/>
    </row>
    <row r="65" spans="1:16">
      <c r="A65" s="137" t="s">
        <v>26</v>
      </c>
      <c r="B65" s="137">
        <f>'将来負担比率（分子）の構造'!I$42</f>
        <v>12173</v>
      </c>
      <c r="C65" s="137"/>
      <c r="D65" s="137"/>
      <c r="E65" s="137">
        <f>'将来負担比率（分子）の構造'!J$42</f>
        <v>8631</v>
      </c>
      <c r="F65" s="137"/>
      <c r="G65" s="137"/>
      <c r="H65" s="137">
        <f>'将来負担比率（分子）の構造'!K$42</f>
        <v>6428</v>
      </c>
      <c r="I65" s="137"/>
      <c r="J65" s="137"/>
      <c r="K65" s="137">
        <f>'将来負担比率（分子）の構造'!L$42</f>
        <v>7312</v>
      </c>
      <c r="L65" s="137"/>
      <c r="M65" s="137"/>
      <c r="N65" s="137">
        <f>'将来負担比率（分子）の構造'!M$42</f>
        <v>7069</v>
      </c>
      <c r="O65" s="137"/>
      <c r="P65" s="137"/>
    </row>
    <row r="66" spans="1:16">
      <c r="A66" s="137" t="s">
        <v>25</v>
      </c>
      <c r="B66" s="137">
        <f>'将来負担比率（分子）の構造'!I$41</f>
        <v>90435</v>
      </c>
      <c r="C66" s="137"/>
      <c r="D66" s="137"/>
      <c r="E66" s="137">
        <f>'将来負担比率（分子）の構造'!J$41</f>
        <v>89847</v>
      </c>
      <c r="F66" s="137"/>
      <c r="G66" s="137"/>
      <c r="H66" s="137">
        <f>'将来負担比率（分子）の構造'!K$41</f>
        <v>81226</v>
      </c>
      <c r="I66" s="137"/>
      <c r="J66" s="137"/>
      <c r="K66" s="137">
        <f>'将来負担比率（分子）の構造'!L$41</f>
        <v>73034</v>
      </c>
      <c r="L66" s="137"/>
      <c r="M66" s="137"/>
      <c r="N66" s="137">
        <f>'将来負担比率（分子）の構造'!M$41</f>
        <v>64693</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customSheetViews>
    <customSheetView guid="{40A4A1E5-B050-401C-B6BC-0C4C2C287517}" state="hidden">
      <pageMargins left="0.78700000000000003" right="0.78700000000000003" top="0.98399999999999999" bottom="0.98399999999999999" header="0.51200000000000001" footer="0.51200000000000001"/>
      <pageSetup paperSize="9" orientation="portrait"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c r="B5" s="581" t="s">
        <v>209</v>
      </c>
      <c r="C5" s="582"/>
      <c r="D5" s="582"/>
      <c r="E5" s="582"/>
      <c r="F5" s="582"/>
      <c r="G5" s="582"/>
      <c r="H5" s="582"/>
      <c r="I5" s="582"/>
      <c r="J5" s="582"/>
      <c r="K5" s="582"/>
      <c r="L5" s="582"/>
      <c r="M5" s="582"/>
      <c r="N5" s="582"/>
      <c r="O5" s="582"/>
      <c r="P5" s="582"/>
      <c r="Q5" s="583"/>
      <c r="R5" s="584">
        <v>121780385</v>
      </c>
      <c r="S5" s="585"/>
      <c r="T5" s="585"/>
      <c r="U5" s="585"/>
      <c r="V5" s="585"/>
      <c r="W5" s="585"/>
      <c r="X5" s="585"/>
      <c r="Y5" s="586"/>
      <c r="Z5" s="587">
        <v>62.3</v>
      </c>
      <c r="AA5" s="587"/>
      <c r="AB5" s="587"/>
      <c r="AC5" s="587"/>
      <c r="AD5" s="588">
        <v>117834848</v>
      </c>
      <c r="AE5" s="588"/>
      <c r="AF5" s="588"/>
      <c r="AG5" s="588"/>
      <c r="AH5" s="588"/>
      <c r="AI5" s="588"/>
      <c r="AJ5" s="588"/>
      <c r="AK5" s="588"/>
      <c r="AL5" s="589">
        <v>86.2</v>
      </c>
      <c r="AM5" s="590"/>
      <c r="AN5" s="590"/>
      <c r="AO5" s="591"/>
      <c r="AP5" s="581" t="s">
        <v>210</v>
      </c>
      <c r="AQ5" s="582"/>
      <c r="AR5" s="582"/>
      <c r="AS5" s="582"/>
      <c r="AT5" s="582"/>
      <c r="AU5" s="582"/>
      <c r="AV5" s="582"/>
      <c r="AW5" s="582"/>
      <c r="AX5" s="582"/>
      <c r="AY5" s="582"/>
      <c r="AZ5" s="582"/>
      <c r="BA5" s="582"/>
      <c r="BB5" s="582"/>
      <c r="BC5" s="582"/>
      <c r="BD5" s="582"/>
      <c r="BE5" s="582"/>
      <c r="BF5" s="583"/>
      <c r="BG5" s="595">
        <v>110722445</v>
      </c>
      <c r="BH5" s="596"/>
      <c r="BI5" s="596"/>
      <c r="BJ5" s="596"/>
      <c r="BK5" s="596"/>
      <c r="BL5" s="596"/>
      <c r="BM5" s="596"/>
      <c r="BN5" s="597"/>
      <c r="BO5" s="598">
        <v>90.9</v>
      </c>
      <c r="BP5" s="598"/>
      <c r="BQ5" s="598"/>
      <c r="BR5" s="598"/>
      <c r="BS5" s="599" t="s">
        <v>211</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203</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c r="B6" s="592" t="s">
        <v>215</v>
      </c>
      <c r="C6" s="593"/>
      <c r="D6" s="593"/>
      <c r="E6" s="593"/>
      <c r="F6" s="593"/>
      <c r="G6" s="593"/>
      <c r="H6" s="593"/>
      <c r="I6" s="593"/>
      <c r="J6" s="593"/>
      <c r="K6" s="593"/>
      <c r="L6" s="593"/>
      <c r="M6" s="593"/>
      <c r="N6" s="593"/>
      <c r="O6" s="593"/>
      <c r="P6" s="593"/>
      <c r="Q6" s="594"/>
      <c r="R6" s="595">
        <v>1187781</v>
      </c>
      <c r="S6" s="596"/>
      <c r="T6" s="596"/>
      <c r="U6" s="596"/>
      <c r="V6" s="596"/>
      <c r="W6" s="596"/>
      <c r="X6" s="596"/>
      <c r="Y6" s="597"/>
      <c r="Z6" s="598">
        <v>0.6</v>
      </c>
      <c r="AA6" s="598"/>
      <c r="AB6" s="598"/>
      <c r="AC6" s="598"/>
      <c r="AD6" s="599">
        <v>1187781</v>
      </c>
      <c r="AE6" s="599"/>
      <c r="AF6" s="599"/>
      <c r="AG6" s="599"/>
      <c r="AH6" s="599"/>
      <c r="AI6" s="599"/>
      <c r="AJ6" s="599"/>
      <c r="AK6" s="599"/>
      <c r="AL6" s="600">
        <v>0.9</v>
      </c>
      <c r="AM6" s="601"/>
      <c r="AN6" s="601"/>
      <c r="AO6" s="602"/>
      <c r="AP6" s="592" t="s">
        <v>216</v>
      </c>
      <c r="AQ6" s="593"/>
      <c r="AR6" s="593"/>
      <c r="AS6" s="593"/>
      <c r="AT6" s="593"/>
      <c r="AU6" s="593"/>
      <c r="AV6" s="593"/>
      <c r="AW6" s="593"/>
      <c r="AX6" s="593"/>
      <c r="AY6" s="593"/>
      <c r="AZ6" s="593"/>
      <c r="BA6" s="593"/>
      <c r="BB6" s="593"/>
      <c r="BC6" s="593"/>
      <c r="BD6" s="593"/>
      <c r="BE6" s="593"/>
      <c r="BF6" s="594"/>
      <c r="BG6" s="595">
        <v>110722445</v>
      </c>
      <c r="BH6" s="596"/>
      <c r="BI6" s="596"/>
      <c r="BJ6" s="596"/>
      <c r="BK6" s="596"/>
      <c r="BL6" s="596"/>
      <c r="BM6" s="596"/>
      <c r="BN6" s="597"/>
      <c r="BO6" s="598">
        <v>90.9</v>
      </c>
      <c r="BP6" s="598"/>
      <c r="BQ6" s="598"/>
      <c r="BR6" s="598"/>
      <c r="BS6" s="599" t="s">
        <v>211</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864539</v>
      </c>
      <c r="CS6" s="596"/>
      <c r="CT6" s="596"/>
      <c r="CU6" s="596"/>
      <c r="CV6" s="596"/>
      <c r="CW6" s="596"/>
      <c r="CX6" s="596"/>
      <c r="CY6" s="597"/>
      <c r="CZ6" s="598">
        <v>0.5</v>
      </c>
      <c r="DA6" s="598"/>
      <c r="DB6" s="598"/>
      <c r="DC6" s="598"/>
      <c r="DD6" s="604" t="s">
        <v>211</v>
      </c>
      <c r="DE6" s="596"/>
      <c r="DF6" s="596"/>
      <c r="DG6" s="596"/>
      <c r="DH6" s="596"/>
      <c r="DI6" s="596"/>
      <c r="DJ6" s="596"/>
      <c r="DK6" s="596"/>
      <c r="DL6" s="596"/>
      <c r="DM6" s="596"/>
      <c r="DN6" s="596"/>
      <c r="DO6" s="596"/>
      <c r="DP6" s="597"/>
      <c r="DQ6" s="604">
        <v>864495</v>
      </c>
      <c r="DR6" s="596"/>
      <c r="DS6" s="596"/>
      <c r="DT6" s="596"/>
      <c r="DU6" s="596"/>
      <c r="DV6" s="596"/>
      <c r="DW6" s="596"/>
      <c r="DX6" s="596"/>
      <c r="DY6" s="596"/>
      <c r="DZ6" s="596"/>
      <c r="EA6" s="596"/>
      <c r="EB6" s="596"/>
      <c r="EC6" s="605"/>
    </row>
    <row r="7" spans="2:143" ht="11.25" customHeight="1">
      <c r="B7" s="592" t="s">
        <v>218</v>
      </c>
      <c r="C7" s="593"/>
      <c r="D7" s="593"/>
      <c r="E7" s="593"/>
      <c r="F7" s="593"/>
      <c r="G7" s="593"/>
      <c r="H7" s="593"/>
      <c r="I7" s="593"/>
      <c r="J7" s="593"/>
      <c r="K7" s="593"/>
      <c r="L7" s="593"/>
      <c r="M7" s="593"/>
      <c r="N7" s="593"/>
      <c r="O7" s="593"/>
      <c r="P7" s="593"/>
      <c r="Q7" s="594"/>
      <c r="R7" s="595">
        <v>86778</v>
      </c>
      <c r="S7" s="596"/>
      <c r="T7" s="596"/>
      <c r="U7" s="596"/>
      <c r="V7" s="596"/>
      <c r="W7" s="596"/>
      <c r="X7" s="596"/>
      <c r="Y7" s="597"/>
      <c r="Z7" s="598">
        <v>0</v>
      </c>
      <c r="AA7" s="598"/>
      <c r="AB7" s="598"/>
      <c r="AC7" s="598"/>
      <c r="AD7" s="599">
        <v>86778</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67306087</v>
      </c>
      <c r="BH7" s="596"/>
      <c r="BI7" s="596"/>
      <c r="BJ7" s="596"/>
      <c r="BK7" s="596"/>
      <c r="BL7" s="596"/>
      <c r="BM7" s="596"/>
      <c r="BN7" s="597"/>
      <c r="BO7" s="598">
        <v>55.3</v>
      </c>
      <c r="BP7" s="598"/>
      <c r="BQ7" s="598"/>
      <c r="BR7" s="598"/>
      <c r="BS7" s="599" t="s">
        <v>211</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29267168</v>
      </c>
      <c r="CS7" s="596"/>
      <c r="CT7" s="596"/>
      <c r="CU7" s="596"/>
      <c r="CV7" s="596"/>
      <c r="CW7" s="596"/>
      <c r="CX7" s="596"/>
      <c r="CY7" s="597"/>
      <c r="CZ7" s="598">
        <v>15.7</v>
      </c>
      <c r="DA7" s="598"/>
      <c r="DB7" s="598"/>
      <c r="DC7" s="598"/>
      <c r="DD7" s="604">
        <v>1338911</v>
      </c>
      <c r="DE7" s="596"/>
      <c r="DF7" s="596"/>
      <c r="DG7" s="596"/>
      <c r="DH7" s="596"/>
      <c r="DI7" s="596"/>
      <c r="DJ7" s="596"/>
      <c r="DK7" s="596"/>
      <c r="DL7" s="596"/>
      <c r="DM7" s="596"/>
      <c r="DN7" s="596"/>
      <c r="DO7" s="596"/>
      <c r="DP7" s="597"/>
      <c r="DQ7" s="604">
        <v>27383746</v>
      </c>
      <c r="DR7" s="596"/>
      <c r="DS7" s="596"/>
      <c r="DT7" s="596"/>
      <c r="DU7" s="596"/>
      <c r="DV7" s="596"/>
      <c r="DW7" s="596"/>
      <c r="DX7" s="596"/>
      <c r="DY7" s="596"/>
      <c r="DZ7" s="596"/>
      <c r="EA7" s="596"/>
      <c r="EB7" s="596"/>
      <c r="EC7" s="605"/>
    </row>
    <row r="8" spans="2:143" ht="11.25" customHeight="1">
      <c r="B8" s="592" t="s">
        <v>221</v>
      </c>
      <c r="C8" s="593"/>
      <c r="D8" s="593"/>
      <c r="E8" s="593"/>
      <c r="F8" s="593"/>
      <c r="G8" s="593"/>
      <c r="H8" s="593"/>
      <c r="I8" s="593"/>
      <c r="J8" s="593"/>
      <c r="K8" s="593"/>
      <c r="L8" s="593"/>
      <c r="M8" s="593"/>
      <c r="N8" s="593"/>
      <c r="O8" s="593"/>
      <c r="P8" s="593"/>
      <c r="Q8" s="594"/>
      <c r="R8" s="595">
        <v>409411</v>
      </c>
      <c r="S8" s="596"/>
      <c r="T8" s="596"/>
      <c r="U8" s="596"/>
      <c r="V8" s="596"/>
      <c r="W8" s="596"/>
      <c r="X8" s="596"/>
      <c r="Y8" s="597"/>
      <c r="Z8" s="598">
        <v>0.2</v>
      </c>
      <c r="AA8" s="598"/>
      <c r="AB8" s="598"/>
      <c r="AC8" s="598"/>
      <c r="AD8" s="599">
        <v>409411</v>
      </c>
      <c r="AE8" s="599"/>
      <c r="AF8" s="599"/>
      <c r="AG8" s="599"/>
      <c r="AH8" s="599"/>
      <c r="AI8" s="599"/>
      <c r="AJ8" s="599"/>
      <c r="AK8" s="599"/>
      <c r="AL8" s="600">
        <v>0.3</v>
      </c>
      <c r="AM8" s="601"/>
      <c r="AN8" s="601"/>
      <c r="AO8" s="602"/>
      <c r="AP8" s="592" t="s">
        <v>222</v>
      </c>
      <c r="AQ8" s="593"/>
      <c r="AR8" s="593"/>
      <c r="AS8" s="593"/>
      <c r="AT8" s="593"/>
      <c r="AU8" s="593"/>
      <c r="AV8" s="593"/>
      <c r="AW8" s="593"/>
      <c r="AX8" s="593"/>
      <c r="AY8" s="593"/>
      <c r="AZ8" s="593"/>
      <c r="BA8" s="593"/>
      <c r="BB8" s="593"/>
      <c r="BC8" s="593"/>
      <c r="BD8" s="593"/>
      <c r="BE8" s="593"/>
      <c r="BF8" s="594"/>
      <c r="BG8" s="595">
        <v>763469</v>
      </c>
      <c r="BH8" s="596"/>
      <c r="BI8" s="596"/>
      <c r="BJ8" s="596"/>
      <c r="BK8" s="596"/>
      <c r="BL8" s="596"/>
      <c r="BM8" s="596"/>
      <c r="BN8" s="597"/>
      <c r="BO8" s="598">
        <v>0.6</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50892706</v>
      </c>
      <c r="CS8" s="596"/>
      <c r="CT8" s="596"/>
      <c r="CU8" s="596"/>
      <c r="CV8" s="596"/>
      <c r="CW8" s="596"/>
      <c r="CX8" s="596"/>
      <c r="CY8" s="597"/>
      <c r="CZ8" s="598">
        <v>27.3</v>
      </c>
      <c r="DA8" s="598"/>
      <c r="DB8" s="598"/>
      <c r="DC8" s="598"/>
      <c r="DD8" s="604">
        <v>2008976</v>
      </c>
      <c r="DE8" s="596"/>
      <c r="DF8" s="596"/>
      <c r="DG8" s="596"/>
      <c r="DH8" s="596"/>
      <c r="DI8" s="596"/>
      <c r="DJ8" s="596"/>
      <c r="DK8" s="596"/>
      <c r="DL8" s="596"/>
      <c r="DM8" s="596"/>
      <c r="DN8" s="596"/>
      <c r="DO8" s="596"/>
      <c r="DP8" s="597"/>
      <c r="DQ8" s="604">
        <v>28291491</v>
      </c>
      <c r="DR8" s="596"/>
      <c r="DS8" s="596"/>
      <c r="DT8" s="596"/>
      <c r="DU8" s="596"/>
      <c r="DV8" s="596"/>
      <c r="DW8" s="596"/>
      <c r="DX8" s="596"/>
      <c r="DY8" s="596"/>
      <c r="DZ8" s="596"/>
      <c r="EA8" s="596"/>
      <c r="EB8" s="596"/>
      <c r="EC8" s="605"/>
    </row>
    <row r="9" spans="2:143" ht="11.25" customHeight="1">
      <c r="B9" s="592" t="s">
        <v>224</v>
      </c>
      <c r="C9" s="593"/>
      <c r="D9" s="593"/>
      <c r="E9" s="593"/>
      <c r="F9" s="593"/>
      <c r="G9" s="593"/>
      <c r="H9" s="593"/>
      <c r="I9" s="593"/>
      <c r="J9" s="593"/>
      <c r="K9" s="593"/>
      <c r="L9" s="593"/>
      <c r="M9" s="593"/>
      <c r="N9" s="593"/>
      <c r="O9" s="593"/>
      <c r="P9" s="593"/>
      <c r="Q9" s="594"/>
      <c r="R9" s="595">
        <v>212163</v>
      </c>
      <c r="S9" s="596"/>
      <c r="T9" s="596"/>
      <c r="U9" s="596"/>
      <c r="V9" s="596"/>
      <c r="W9" s="596"/>
      <c r="X9" s="596"/>
      <c r="Y9" s="597"/>
      <c r="Z9" s="598">
        <v>0.1</v>
      </c>
      <c r="AA9" s="598"/>
      <c r="AB9" s="598"/>
      <c r="AC9" s="598"/>
      <c r="AD9" s="599">
        <v>212163</v>
      </c>
      <c r="AE9" s="599"/>
      <c r="AF9" s="599"/>
      <c r="AG9" s="599"/>
      <c r="AH9" s="599"/>
      <c r="AI9" s="599"/>
      <c r="AJ9" s="599"/>
      <c r="AK9" s="599"/>
      <c r="AL9" s="600">
        <v>0.2</v>
      </c>
      <c r="AM9" s="601"/>
      <c r="AN9" s="601"/>
      <c r="AO9" s="602"/>
      <c r="AP9" s="592" t="s">
        <v>225</v>
      </c>
      <c r="AQ9" s="593"/>
      <c r="AR9" s="593"/>
      <c r="AS9" s="593"/>
      <c r="AT9" s="593"/>
      <c r="AU9" s="593"/>
      <c r="AV9" s="593"/>
      <c r="AW9" s="593"/>
      <c r="AX9" s="593"/>
      <c r="AY9" s="593"/>
      <c r="AZ9" s="593"/>
      <c r="BA9" s="593"/>
      <c r="BB9" s="593"/>
      <c r="BC9" s="593"/>
      <c r="BD9" s="593"/>
      <c r="BE9" s="593"/>
      <c r="BF9" s="594"/>
      <c r="BG9" s="595">
        <v>30842019</v>
      </c>
      <c r="BH9" s="596"/>
      <c r="BI9" s="596"/>
      <c r="BJ9" s="596"/>
      <c r="BK9" s="596"/>
      <c r="BL9" s="596"/>
      <c r="BM9" s="596"/>
      <c r="BN9" s="597"/>
      <c r="BO9" s="598">
        <v>25.3</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14370328</v>
      </c>
      <c r="CS9" s="596"/>
      <c r="CT9" s="596"/>
      <c r="CU9" s="596"/>
      <c r="CV9" s="596"/>
      <c r="CW9" s="596"/>
      <c r="CX9" s="596"/>
      <c r="CY9" s="597"/>
      <c r="CZ9" s="598">
        <v>7.7</v>
      </c>
      <c r="DA9" s="598"/>
      <c r="DB9" s="598"/>
      <c r="DC9" s="598"/>
      <c r="DD9" s="604">
        <v>1921038</v>
      </c>
      <c r="DE9" s="596"/>
      <c r="DF9" s="596"/>
      <c r="DG9" s="596"/>
      <c r="DH9" s="596"/>
      <c r="DI9" s="596"/>
      <c r="DJ9" s="596"/>
      <c r="DK9" s="596"/>
      <c r="DL9" s="596"/>
      <c r="DM9" s="596"/>
      <c r="DN9" s="596"/>
      <c r="DO9" s="596"/>
      <c r="DP9" s="597"/>
      <c r="DQ9" s="604">
        <v>12278260</v>
      </c>
      <c r="DR9" s="596"/>
      <c r="DS9" s="596"/>
      <c r="DT9" s="596"/>
      <c r="DU9" s="596"/>
      <c r="DV9" s="596"/>
      <c r="DW9" s="596"/>
      <c r="DX9" s="596"/>
      <c r="DY9" s="596"/>
      <c r="DZ9" s="596"/>
      <c r="EA9" s="596"/>
      <c r="EB9" s="596"/>
      <c r="EC9" s="605"/>
    </row>
    <row r="10" spans="2:143" ht="11.25" customHeight="1">
      <c r="B10" s="592" t="s">
        <v>227</v>
      </c>
      <c r="C10" s="593"/>
      <c r="D10" s="593"/>
      <c r="E10" s="593"/>
      <c r="F10" s="593"/>
      <c r="G10" s="593"/>
      <c r="H10" s="593"/>
      <c r="I10" s="593"/>
      <c r="J10" s="593"/>
      <c r="K10" s="593"/>
      <c r="L10" s="593"/>
      <c r="M10" s="593"/>
      <c r="N10" s="593"/>
      <c r="O10" s="593"/>
      <c r="P10" s="593"/>
      <c r="Q10" s="594"/>
      <c r="R10" s="595">
        <v>8232678</v>
      </c>
      <c r="S10" s="596"/>
      <c r="T10" s="596"/>
      <c r="U10" s="596"/>
      <c r="V10" s="596"/>
      <c r="W10" s="596"/>
      <c r="X10" s="596"/>
      <c r="Y10" s="597"/>
      <c r="Z10" s="598">
        <v>4.2</v>
      </c>
      <c r="AA10" s="598"/>
      <c r="AB10" s="598"/>
      <c r="AC10" s="598"/>
      <c r="AD10" s="599">
        <v>8232678</v>
      </c>
      <c r="AE10" s="599"/>
      <c r="AF10" s="599"/>
      <c r="AG10" s="599"/>
      <c r="AH10" s="599"/>
      <c r="AI10" s="599"/>
      <c r="AJ10" s="599"/>
      <c r="AK10" s="599"/>
      <c r="AL10" s="600">
        <v>6</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1002773</v>
      </c>
      <c r="BH10" s="596"/>
      <c r="BI10" s="596"/>
      <c r="BJ10" s="596"/>
      <c r="BK10" s="596"/>
      <c r="BL10" s="596"/>
      <c r="BM10" s="596"/>
      <c r="BN10" s="597"/>
      <c r="BO10" s="598">
        <v>0.8</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360045</v>
      </c>
      <c r="CS10" s="596"/>
      <c r="CT10" s="596"/>
      <c r="CU10" s="596"/>
      <c r="CV10" s="596"/>
      <c r="CW10" s="596"/>
      <c r="CX10" s="596"/>
      <c r="CY10" s="597"/>
      <c r="CZ10" s="598">
        <v>0.2</v>
      </c>
      <c r="DA10" s="598"/>
      <c r="DB10" s="598"/>
      <c r="DC10" s="598"/>
      <c r="DD10" s="604">
        <v>1553</v>
      </c>
      <c r="DE10" s="596"/>
      <c r="DF10" s="596"/>
      <c r="DG10" s="596"/>
      <c r="DH10" s="596"/>
      <c r="DI10" s="596"/>
      <c r="DJ10" s="596"/>
      <c r="DK10" s="596"/>
      <c r="DL10" s="596"/>
      <c r="DM10" s="596"/>
      <c r="DN10" s="596"/>
      <c r="DO10" s="596"/>
      <c r="DP10" s="597"/>
      <c r="DQ10" s="604">
        <v>348682</v>
      </c>
      <c r="DR10" s="596"/>
      <c r="DS10" s="596"/>
      <c r="DT10" s="596"/>
      <c r="DU10" s="596"/>
      <c r="DV10" s="596"/>
      <c r="DW10" s="596"/>
      <c r="DX10" s="596"/>
      <c r="DY10" s="596"/>
      <c r="DZ10" s="596"/>
      <c r="EA10" s="596"/>
      <c r="EB10" s="596"/>
      <c r="EC10" s="605"/>
    </row>
    <row r="11" spans="2:143" ht="11.25" customHeight="1">
      <c r="B11" s="592" t="s">
        <v>230</v>
      </c>
      <c r="C11" s="593"/>
      <c r="D11" s="593"/>
      <c r="E11" s="593"/>
      <c r="F11" s="593"/>
      <c r="G11" s="593"/>
      <c r="H11" s="593"/>
      <c r="I11" s="593"/>
      <c r="J11" s="593"/>
      <c r="K11" s="593"/>
      <c r="L11" s="593"/>
      <c r="M11" s="593"/>
      <c r="N11" s="593"/>
      <c r="O11" s="593"/>
      <c r="P11" s="593"/>
      <c r="Q11" s="594"/>
      <c r="R11" s="595">
        <v>388128</v>
      </c>
      <c r="S11" s="596"/>
      <c r="T11" s="596"/>
      <c r="U11" s="596"/>
      <c r="V11" s="596"/>
      <c r="W11" s="596"/>
      <c r="X11" s="596"/>
      <c r="Y11" s="597"/>
      <c r="Z11" s="598">
        <v>0.2</v>
      </c>
      <c r="AA11" s="598"/>
      <c r="AB11" s="598"/>
      <c r="AC11" s="598"/>
      <c r="AD11" s="599">
        <v>388128</v>
      </c>
      <c r="AE11" s="599"/>
      <c r="AF11" s="599"/>
      <c r="AG11" s="599"/>
      <c r="AH11" s="599"/>
      <c r="AI11" s="599"/>
      <c r="AJ11" s="599"/>
      <c r="AK11" s="599"/>
      <c r="AL11" s="600">
        <v>0.3</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34697826</v>
      </c>
      <c r="BH11" s="596"/>
      <c r="BI11" s="596"/>
      <c r="BJ11" s="596"/>
      <c r="BK11" s="596"/>
      <c r="BL11" s="596"/>
      <c r="BM11" s="596"/>
      <c r="BN11" s="597"/>
      <c r="BO11" s="598">
        <v>28.5</v>
      </c>
      <c r="BP11" s="598"/>
      <c r="BQ11" s="598"/>
      <c r="BR11" s="598"/>
      <c r="BS11" s="604" t="s">
        <v>112</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2977974</v>
      </c>
      <c r="CS11" s="596"/>
      <c r="CT11" s="596"/>
      <c r="CU11" s="596"/>
      <c r="CV11" s="596"/>
      <c r="CW11" s="596"/>
      <c r="CX11" s="596"/>
      <c r="CY11" s="597"/>
      <c r="CZ11" s="598">
        <v>1.6</v>
      </c>
      <c r="DA11" s="598"/>
      <c r="DB11" s="598"/>
      <c r="DC11" s="598"/>
      <c r="DD11" s="604">
        <v>1090241</v>
      </c>
      <c r="DE11" s="596"/>
      <c r="DF11" s="596"/>
      <c r="DG11" s="596"/>
      <c r="DH11" s="596"/>
      <c r="DI11" s="596"/>
      <c r="DJ11" s="596"/>
      <c r="DK11" s="596"/>
      <c r="DL11" s="596"/>
      <c r="DM11" s="596"/>
      <c r="DN11" s="596"/>
      <c r="DO11" s="596"/>
      <c r="DP11" s="597"/>
      <c r="DQ11" s="604">
        <v>2216871</v>
      </c>
      <c r="DR11" s="596"/>
      <c r="DS11" s="596"/>
      <c r="DT11" s="596"/>
      <c r="DU11" s="596"/>
      <c r="DV11" s="596"/>
      <c r="DW11" s="596"/>
      <c r="DX11" s="596"/>
      <c r="DY11" s="596"/>
      <c r="DZ11" s="596"/>
      <c r="EA11" s="596"/>
      <c r="EB11" s="596"/>
      <c r="EC11" s="605"/>
    </row>
    <row r="12" spans="2:143" ht="11.25" customHeight="1">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39579661</v>
      </c>
      <c r="BH12" s="596"/>
      <c r="BI12" s="596"/>
      <c r="BJ12" s="596"/>
      <c r="BK12" s="596"/>
      <c r="BL12" s="596"/>
      <c r="BM12" s="596"/>
      <c r="BN12" s="597"/>
      <c r="BO12" s="598">
        <v>32.5</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3357078</v>
      </c>
      <c r="CS12" s="596"/>
      <c r="CT12" s="596"/>
      <c r="CU12" s="596"/>
      <c r="CV12" s="596"/>
      <c r="CW12" s="596"/>
      <c r="CX12" s="596"/>
      <c r="CY12" s="597"/>
      <c r="CZ12" s="598">
        <v>1.8</v>
      </c>
      <c r="DA12" s="598"/>
      <c r="DB12" s="598"/>
      <c r="DC12" s="598"/>
      <c r="DD12" s="604">
        <v>346079</v>
      </c>
      <c r="DE12" s="596"/>
      <c r="DF12" s="596"/>
      <c r="DG12" s="596"/>
      <c r="DH12" s="596"/>
      <c r="DI12" s="596"/>
      <c r="DJ12" s="596"/>
      <c r="DK12" s="596"/>
      <c r="DL12" s="596"/>
      <c r="DM12" s="596"/>
      <c r="DN12" s="596"/>
      <c r="DO12" s="596"/>
      <c r="DP12" s="597"/>
      <c r="DQ12" s="604">
        <v>2536909</v>
      </c>
      <c r="DR12" s="596"/>
      <c r="DS12" s="596"/>
      <c r="DT12" s="596"/>
      <c r="DU12" s="596"/>
      <c r="DV12" s="596"/>
      <c r="DW12" s="596"/>
      <c r="DX12" s="596"/>
      <c r="DY12" s="596"/>
      <c r="DZ12" s="596"/>
      <c r="EA12" s="596"/>
      <c r="EB12" s="596"/>
      <c r="EC12" s="605"/>
    </row>
    <row r="13" spans="2:143" ht="11.25" customHeight="1">
      <c r="B13" s="592" t="s">
        <v>236</v>
      </c>
      <c r="C13" s="593"/>
      <c r="D13" s="593"/>
      <c r="E13" s="593"/>
      <c r="F13" s="593"/>
      <c r="G13" s="593"/>
      <c r="H13" s="593"/>
      <c r="I13" s="593"/>
      <c r="J13" s="593"/>
      <c r="K13" s="593"/>
      <c r="L13" s="593"/>
      <c r="M13" s="593"/>
      <c r="N13" s="593"/>
      <c r="O13" s="593"/>
      <c r="P13" s="593"/>
      <c r="Q13" s="594"/>
      <c r="R13" s="595">
        <v>508211</v>
      </c>
      <c r="S13" s="596"/>
      <c r="T13" s="596"/>
      <c r="U13" s="596"/>
      <c r="V13" s="596"/>
      <c r="W13" s="596"/>
      <c r="X13" s="596"/>
      <c r="Y13" s="597"/>
      <c r="Z13" s="598">
        <v>0.3</v>
      </c>
      <c r="AA13" s="598"/>
      <c r="AB13" s="598"/>
      <c r="AC13" s="598"/>
      <c r="AD13" s="599">
        <v>508211</v>
      </c>
      <c r="AE13" s="599"/>
      <c r="AF13" s="599"/>
      <c r="AG13" s="599"/>
      <c r="AH13" s="599"/>
      <c r="AI13" s="599"/>
      <c r="AJ13" s="599"/>
      <c r="AK13" s="599"/>
      <c r="AL13" s="600">
        <v>0.4</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39356280</v>
      </c>
      <c r="BH13" s="596"/>
      <c r="BI13" s="596"/>
      <c r="BJ13" s="596"/>
      <c r="BK13" s="596"/>
      <c r="BL13" s="596"/>
      <c r="BM13" s="596"/>
      <c r="BN13" s="597"/>
      <c r="BO13" s="598">
        <v>32.299999999999997</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40019204</v>
      </c>
      <c r="CS13" s="596"/>
      <c r="CT13" s="596"/>
      <c r="CU13" s="596"/>
      <c r="CV13" s="596"/>
      <c r="CW13" s="596"/>
      <c r="CX13" s="596"/>
      <c r="CY13" s="597"/>
      <c r="CZ13" s="598">
        <v>21.5</v>
      </c>
      <c r="DA13" s="598"/>
      <c r="DB13" s="598"/>
      <c r="DC13" s="598"/>
      <c r="DD13" s="604">
        <v>25571818</v>
      </c>
      <c r="DE13" s="596"/>
      <c r="DF13" s="596"/>
      <c r="DG13" s="596"/>
      <c r="DH13" s="596"/>
      <c r="DI13" s="596"/>
      <c r="DJ13" s="596"/>
      <c r="DK13" s="596"/>
      <c r="DL13" s="596"/>
      <c r="DM13" s="596"/>
      <c r="DN13" s="596"/>
      <c r="DO13" s="596"/>
      <c r="DP13" s="597"/>
      <c r="DQ13" s="604">
        <v>26519475</v>
      </c>
      <c r="DR13" s="596"/>
      <c r="DS13" s="596"/>
      <c r="DT13" s="596"/>
      <c r="DU13" s="596"/>
      <c r="DV13" s="596"/>
      <c r="DW13" s="596"/>
      <c r="DX13" s="596"/>
      <c r="DY13" s="596"/>
      <c r="DZ13" s="596"/>
      <c r="EA13" s="596"/>
      <c r="EB13" s="596"/>
      <c r="EC13" s="605"/>
    </row>
    <row r="14" spans="2:143" ht="11.25" customHeight="1">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806464</v>
      </c>
      <c r="BH14" s="596"/>
      <c r="BI14" s="596"/>
      <c r="BJ14" s="596"/>
      <c r="BK14" s="596"/>
      <c r="BL14" s="596"/>
      <c r="BM14" s="596"/>
      <c r="BN14" s="597"/>
      <c r="BO14" s="598">
        <v>0.7</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6965588</v>
      </c>
      <c r="CS14" s="596"/>
      <c r="CT14" s="596"/>
      <c r="CU14" s="596"/>
      <c r="CV14" s="596"/>
      <c r="CW14" s="596"/>
      <c r="CX14" s="596"/>
      <c r="CY14" s="597"/>
      <c r="CZ14" s="598">
        <v>3.7</v>
      </c>
      <c r="DA14" s="598"/>
      <c r="DB14" s="598"/>
      <c r="DC14" s="598"/>
      <c r="DD14" s="604">
        <v>750695</v>
      </c>
      <c r="DE14" s="596"/>
      <c r="DF14" s="596"/>
      <c r="DG14" s="596"/>
      <c r="DH14" s="596"/>
      <c r="DI14" s="596"/>
      <c r="DJ14" s="596"/>
      <c r="DK14" s="596"/>
      <c r="DL14" s="596"/>
      <c r="DM14" s="596"/>
      <c r="DN14" s="596"/>
      <c r="DO14" s="596"/>
      <c r="DP14" s="597"/>
      <c r="DQ14" s="604">
        <v>6721440</v>
      </c>
      <c r="DR14" s="596"/>
      <c r="DS14" s="596"/>
      <c r="DT14" s="596"/>
      <c r="DU14" s="596"/>
      <c r="DV14" s="596"/>
      <c r="DW14" s="596"/>
      <c r="DX14" s="596"/>
      <c r="DY14" s="596"/>
      <c r="DZ14" s="596"/>
      <c r="EA14" s="596"/>
      <c r="EB14" s="596"/>
      <c r="EC14" s="605"/>
    </row>
    <row r="15" spans="2:143" ht="11.25" customHeight="1">
      <c r="B15" s="592" t="s">
        <v>242</v>
      </c>
      <c r="C15" s="593"/>
      <c r="D15" s="593"/>
      <c r="E15" s="593"/>
      <c r="F15" s="593"/>
      <c r="G15" s="593"/>
      <c r="H15" s="593"/>
      <c r="I15" s="593"/>
      <c r="J15" s="593"/>
      <c r="K15" s="593"/>
      <c r="L15" s="593"/>
      <c r="M15" s="593"/>
      <c r="N15" s="593"/>
      <c r="O15" s="593"/>
      <c r="P15" s="593"/>
      <c r="Q15" s="594"/>
      <c r="R15" s="595">
        <v>283459</v>
      </c>
      <c r="S15" s="596"/>
      <c r="T15" s="596"/>
      <c r="U15" s="596"/>
      <c r="V15" s="596"/>
      <c r="W15" s="596"/>
      <c r="X15" s="596"/>
      <c r="Y15" s="597"/>
      <c r="Z15" s="598">
        <v>0.1</v>
      </c>
      <c r="AA15" s="598"/>
      <c r="AB15" s="598"/>
      <c r="AC15" s="598"/>
      <c r="AD15" s="599">
        <v>283459</v>
      </c>
      <c r="AE15" s="599"/>
      <c r="AF15" s="599"/>
      <c r="AG15" s="599"/>
      <c r="AH15" s="599"/>
      <c r="AI15" s="599"/>
      <c r="AJ15" s="599"/>
      <c r="AK15" s="599"/>
      <c r="AL15" s="600">
        <v>0.2</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3029381</v>
      </c>
      <c r="BH15" s="596"/>
      <c r="BI15" s="596"/>
      <c r="BJ15" s="596"/>
      <c r="BK15" s="596"/>
      <c r="BL15" s="596"/>
      <c r="BM15" s="596"/>
      <c r="BN15" s="597"/>
      <c r="BO15" s="598">
        <v>2.5</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23979167</v>
      </c>
      <c r="CS15" s="596"/>
      <c r="CT15" s="596"/>
      <c r="CU15" s="596"/>
      <c r="CV15" s="596"/>
      <c r="CW15" s="596"/>
      <c r="CX15" s="596"/>
      <c r="CY15" s="597"/>
      <c r="CZ15" s="598">
        <v>12.9</v>
      </c>
      <c r="DA15" s="598"/>
      <c r="DB15" s="598"/>
      <c r="DC15" s="598"/>
      <c r="DD15" s="604">
        <v>5555203</v>
      </c>
      <c r="DE15" s="596"/>
      <c r="DF15" s="596"/>
      <c r="DG15" s="596"/>
      <c r="DH15" s="596"/>
      <c r="DI15" s="596"/>
      <c r="DJ15" s="596"/>
      <c r="DK15" s="596"/>
      <c r="DL15" s="596"/>
      <c r="DM15" s="596"/>
      <c r="DN15" s="596"/>
      <c r="DO15" s="596"/>
      <c r="DP15" s="597"/>
      <c r="DQ15" s="604">
        <v>19776977</v>
      </c>
      <c r="DR15" s="596"/>
      <c r="DS15" s="596"/>
      <c r="DT15" s="596"/>
      <c r="DU15" s="596"/>
      <c r="DV15" s="596"/>
      <c r="DW15" s="596"/>
      <c r="DX15" s="596"/>
      <c r="DY15" s="596"/>
      <c r="DZ15" s="596"/>
      <c r="EA15" s="596"/>
      <c r="EB15" s="596"/>
      <c r="EC15" s="605"/>
    </row>
    <row r="16" spans="2:143" ht="11.25" customHeight="1">
      <c r="B16" s="592" t="s">
        <v>245</v>
      </c>
      <c r="C16" s="593"/>
      <c r="D16" s="593"/>
      <c r="E16" s="593"/>
      <c r="F16" s="593"/>
      <c r="G16" s="593"/>
      <c r="H16" s="593"/>
      <c r="I16" s="593"/>
      <c r="J16" s="593"/>
      <c r="K16" s="593"/>
      <c r="L16" s="593"/>
      <c r="M16" s="593"/>
      <c r="N16" s="593"/>
      <c r="O16" s="593"/>
      <c r="P16" s="593"/>
      <c r="Q16" s="594"/>
      <c r="R16" s="595">
        <v>6982657</v>
      </c>
      <c r="S16" s="596"/>
      <c r="T16" s="596"/>
      <c r="U16" s="596"/>
      <c r="V16" s="596"/>
      <c r="W16" s="596"/>
      <c r="X16" s="596"/>
      <c r="Y16" s="597"/>
      <c r="Z16" s="598">
        <v>3.6</v>
      </c>
      <c r="AA16" s="598"/>
      <c r="AB16" s="598"/>
      <c r="AC16" s="598"/>
      <c r="AD16" s="599">
        <v>6693816</v>
      </c>
      <c r="AE16" s="599"/>
      <c r="AF16" s="599"/>
      <c r="AG16" s="599"/>
      <c r="AH16" s="599"/>
      <c r="AI16" s="599"/>
      <c r="AJ16" s="599"/>
      <c r="AK16" s="599"/>
      <c r="AL16" s="600">
        <v>4.9000000000000004</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v>852</v>
      </c>
      <c r="BH16" s="596"/>
      <c r="BI16" s="596"/>
      <c r="BJ16" s="596"/>
      <c r="BK16" s="596"/>
      <c r="BL16" s="596"/>
      <c r="BM16" s="596"/>
      <c r="BN16" s="597"/>
      <c r="BO16" s="598">
        <v>0</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130362</v>
      </c>
      <c r="CS16" s="596"/>
      <c r="CT16" s="596"/>
      <c r="CU16" s="596"/>
      <c r="CV16" s="596"/>
      <c r="CW16" s="596"/>
      <c r="CX16" s="596"/>
      <c r="CY16" s="597"/>
      <c r="CZ16" s="598">
        <v>0.1</v>
      </c>
      <c r="DA16" s="598"/>
      <c r="DB16" s="598"/>
      <c r="DC16" s="598"/>
      <c r="DD16" s="604" t="s">
        <v>112</v>
      </c>
      <c r="DE16" s="596"/>
      <c r="DF16" s="596"/>
      <c r="DG16" s="596"/>
      <c r="DH16" s="596"/>
      <c r="DI16" s="596"/>
      <c r="DJ16" s="596"/>
      <c r="DK16" s="596"/>
      <c r="DL16" s="596"/>
      <c r="DM16" s="596"/>
      <c r="DN16" s="596"/>
      <c r="DO16" s="596"/>
      <c r="DP16" s="597"/>
      <c r="DQ16" s="604">
        <v>128347</v>
      </c>
      <c r="DR16" s="596"/>
      <c r="DS16" s="596"/>
      <c r="DT16" s="596"/>
      <c r="DU16" s="596"/>
      <c r="DV16" s="596"/>
      <c r="DW16" s="596"/>
      <c r="DX16" s="596"/>
      <c r="DY16" s="596"/>
      <c r="DZ16" s="596"/>
      <c r="EA16" s="596"/>
      <c r="EB16" s="596"/>
      <c r="EC16" s="605"/>
    </row>
    <row r="17" spans="2:133" ht="11.25" customHeight="1">
      <c r="B17" s="592" t="s">
        <v>248</v>
      </c>
      <c r="C17" s="593"/>
      <c r="D17" s="593"/>
      <c r="E17" s="593"/>
      <c r="F17" s="593"/>
      <c r="G17" s="593"/>
      <c r="H17" s="593"/>
      <c r="I17" s="593"/>
      <c r="J17" s="593"/>
      <c r="K17" s="593"/>
      <c r="L17" s="593"/>
      <c r="M17" s="593"/>
      <c r="N17" s="593"/>
      <c r="O17" s="593"/>
      <c r="P17" s="593"/>
      <c r="Q17" s="594"/>
      <c r="R17" s="595">
        <v>6693816</v>
      </c>
      <c r="S17" s="596"/>
      <c r="T17" s="596"/>
      <c r="U17" s="596"/>
      <c r="V17" s="596"/>
      <c r="W17" s="596"/>
      <c r="X17" s="596"/>
      <c r="Y17" s="597"/>
      <c r="Z17" s="598">
        <v>3.4</v>
      </c>
      <c r="AA17" s="598"/>
      <c r="AB17" s="598"/>
      <c r="AC17" s="598"/>
      <c r="AD17" s="599">
        <v>6693816</v>
      </c>
      <c r="AE17" s="599"/>
      <c r="AF17" s="599"/>
      <c r="AG17" s="599"/>
      <c r="AH17" s="599"/>
      <c r="AI17" s="599"/>
      <c r="AJ17" s="599"/>
      <c r="AK17" s="599"/>
      <c r="AL17" s="600">
        <v>4.9000000000000004</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13345546</v>
      </c>
      <c r="CS17" s="596"/>
      <c r="CT17" s="596"/>
      <c r="CU17" s="596"/>
      <c r="CV17" s="596"/>
      <c r="CW17" s="596"/>
      <c r="CX17" s="596"/>
      <c r="CY17" s="597"/>
      <c r="CZ17" s="598">
        <v>7.2</v>
      </c>
      <c r="DA17" s="598"/>
      <c r="DB17" s="598"/>
      <c r="DC17" s="598"/>
      <c r="DD17" s="604" t="s">
        <v>112</v>
      </c>
      <c r="DE17" s="596"/>
      <c r="DF17" s="596"/>
      <c r="DG17" s="596"/>
      <c r="DH17" s="596"/>
      <c r="DI17" s="596"/>
      <c r="DJ17" s="596"/>
      <c r="DK17" s="596"/>
      <c r="DL17" s="596"/>
      <c r="DM17" s="596"/>
      <c r="DN17" s="596"/>
      <c r="DO17" s="596"/>
      <c r="DP17" s="597"/>
      <c r="DQ17" s="604">
        <v>12958573</v>
      </c>
      <c r="DR17" s="596"/>
      <c r="DS17" s="596"/>
      <c r="DT17" s="596"/>
      <c r="DU17" s="596"/>
      <c r="DV17" s="596"/>
      <c r="DW17" s="596"/>
      <c r="DX17" s="596"/>
      <c r="DY17" s="596"/>
      <c r="DZ17" s="596"/>
      <c r="EA17" s="596"/>
      <c r="EB17" s="596"/>
      <c r="EC17" s="605"/>
    </row>
    <row r="18" spans="2:133" ht="11.25" customHeight="1">
      <c r="B18" s="592" t="s">
        <v>251</v>
      </c>
      <c r="C18" s="593"/>
      <c r="D18" s="593"/>
      <c r="E18" s="593"/>
      <c r="F18" s="593"/>
      <c r="G18" s="593"/>
      <c r="H18" s="593"/>
      <c r="I18" s="593"/>
      <c r="J18" s="593"/>
      <c r="K18" s="593"/>
      <c r="L18" s="593"/>
      <c r="M18" s="593"/>
      <c r="N18" s="593"/>
      <c r="O18" s="593"/>
      <c r="P18" s="593"/>
      <c r="Q18" s="594"/>
      <c r="R18" s="595">
        <v>288841</v>
      </c>
      <c r="S18" s="596"/>
      <c r="T18" s="596"/>
      <c r="U18" s="596"/>
      <c r="V18" s="596"/>
      <c r="W18" s="596"/>
      <c r="X18" s="596"/>
      <c r="Y18" s="597"/>
      <c r="Z18" s="598">
        <v>0.1</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11057940</v>
      </c>
      <c r="BH19" s="596"/>
      <c r="BI19" s="596"/>
      <c r="BJ19" s="596"/>
      <c r="BK19" s="596"/>
      <c r="BL19" s="596"/>
      <c r="BM19" s="596"/>
      <c r="BN19" s="597"/>
      <c r="BO19" s="598">
        <v>9.1</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c r="B20" s="592" t="s">
        <v>257</v>
      </c>
      <c r="C20" s="593"/>
      <c r="D20" s="593"/>
      <c r="E20" s="593"/>
      <c r="F20" s="593"/>
      <c r="G20" s="593"/>
      <c r="H20" s="593"/>
      <c r="I20" s="593"/>
      <c r="J20" s="593"/>
      <c r="K20" s="593"/>
      <c r="L20" s="593"/>
      <c r="M20" s="593"/>
      <c r="N20" s="593"/>
      <c r="O20" s="593"/>
      <c r="P20" s="593"/>
      <c r="Q20" s="594"/>
      <c r="R20" s="595">
        <v>140071651</v>
      </c>
      <c r="S20" s="596"/>
      <c r="T20" s="596"/>
      <c r="U20" s="596"/>
      <c r="V20" s="596"/>
      <c r="W20" s="596"/>
      <c r="X20" s="596"/>
      <c r="Y20" s="597"/>
      <c r="Z20" s="598">
        <v>71.7</v>
      </c>
      <c r="AA20" s="598"/>
      <c r="AB20" s="598"/>
      <c r="AC20" s="598"/>
      <c r="AD20" s="599">
        <v>135837273</v>
      </c>
      <c r="AE20" s="599"/>
      <c r="AF20" s="599"/>
      <c r="AG20" s="599"/>
      <c r="AH20" s="599"/>
      <c r="AI20" s="599"/>
      <c r="AJ20" s="599"/>
      <c r="AK20" s="599"/>
      <c r="AL20" s="600">
        <v>99.4</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11057940</v>
      </c>
      <c r="BH20" s="596"/>
      <c r="BI20" s="596"/>
      <c r="BJ20" s="596"/>
      <c r="BK20" s="596"/>
      <c r="BL20" s="596"/>
      <c r="BM20" s="596"/>
      <c r="BN20" s="597"/>
      <c r="BO20" s="598">
        <v>9.1</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186529705</v>
      </c>
      <c r="CS20" s="596"/>
      <c r="CT20" s="596"/>
      <c r="CU20" s="596"/>
      <c r="CV20" s="596"/>
      <c r="CW20" s="596"/>
      <c r="CX20" s="596"/>
      <c r="CY20" s="597"/>
      <c r="CZ20" s="598">
        <v>100</v>
      </c>
      <c r="DA20" s="598"/>
      <c r="DB20" s="598"/>
      <c r="DC20" s="598"/>
      <c r="DD20" s="604">
        <v>38584514</v>
      </c>
      <c r="DE20" s="596"/>
      <c r="DF20" s="596"/>
      <c r="DG20" s="596"/>
      <c r="DH20" s="596"/>
      <c r="DI20" s="596"/>
      <c r="DJ20" s="596"/>
      <c r="DK20" s="596"/>
      <c r="DL20" s="596"/>
      <c r="DM20" s="596"/>
      <c r="DN20" s="596"/>
      <c r="DO20" s="596"/>
      <c r="DP20" s="597"/>
      <c r="DQ20" s="604">
        <v>140025266</v>
      </c>
      <c r="DR20" s="596"/>
      <c r="DS20" s="596"/>
      <c r="DT20" s="596"/>
      <c r="DU20" s="596"/>
      <c r="DV20" s="596"/>
      <c r="DW20" s="596"/>
      <c r="DX20" s="596"/>
      <c r="DY20" s="596"/>
      <c r="DZ20" s="596"/>
      <c r="EA20" s="596"/>
      <c r="EB20" s="596"/>
      <c r="EC20" s="605"/>
    </row>
    <row r="21" spans="2:133" ht="11.25" customHeight="1">
      <c r="B21" s="592" t="s">
        <v>260</v>
      </c>
      <c r="C21" s="593"/>
      <c r="D21" s="593"/>
      <c r="E21" s="593"/>
      <c r="F21" s="593"/>
      <c r="G21" s="593"/>
      <c r="H21" s="593"/>
      <c r="I21" s="593"/>
      <c r="J21" s="593"/>
      <c r="K21" s="593"/>
      <c r="L21" s="593"/>
      <c r="M21" s="593"/>
      <c r="N21" s="593"/>
      <c r="O21" s="593"/>
      <c r="P21" s="593"/>
      <c r="Q21" s="594"/>
      <c r="R21" s="595">
        <v>64169</v>
      </c>
      <c r="S21" s="596"/>
      <c r="T21" s="596"/>
      <c r="U21" s="596"/>
      <c r="V21" s="596"/>
      <c r="W21" s="596"/>
      <c r="X21" s="596"/>
      <c r="Y21" s="597"/>
      <c r="Z21" s="598">
        <v>0</v>
      </c>
      <c r="AA21" s="598"/>
      <c r="AB21" s="598"/>
      <c r="AC21" s="598"/>
      <c r="AD21" s="599">
        <v>64169</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62</v>
      </c>
      <c r="BH21" s="596"/>
      <c r="BI21" s="596"/>
      <c r="BJ21" s="596"/>
      <c r="BK21" s="596"/>
      <c r="BL21" s="596"/>
      <c r="BM21" s="596"/>
      <c r="BN21" s="597"/>
      <c r="BO21" s="598">
        <v>0</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c r="B22" s="592" t="s">
        <v>262</v>
      </c>
      <c r="C22" s="593"/>
      <c r="D22" s="593"/>
      <c r="E22" s="593"/>
      <c r="F22" s="593"/>
      <c r="G22" s="593"/>
      <c r="H22" s="593"/>
      <c r="I22" s="593"/>
      <c r="J22" s="593"/>
      <c r="K22" s="593"/>
      <c r="L22" s="593"/>
      <c r="M22" s="593"/>
      <c r="N22" s="593"/>
      <c r="O22" s="593"/>
      <c r="P22" s="593"/>
      <c r="Q22" s="594"/>
      <c r="R22" s="595">
        <v>530085</v>
      </c>
      <c r="S22" s="596"/>
      <c r="T22" s="596"/>
      <c r="U22" s="596"/>
      <c r="V22" s="596"/>
      <c r="W22" s="596"/>
      <c r="X22" s="596"/>
      <c r="Y22" s="597"/>
      <c r="Z22" s="598">
        <v>0.3</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v>7112341</v>
      </c>
      <c r="BH22" s="596"/>
      <c r="BI22" s="596"/>
      <c r="BJ22" s="596"/>
      <c r="BK22" s="596"/>
      <c r="BL22" s="596"/>
      <c r="BM22" s="596"/>
      <c r="BN22" s="597"/>
      <c r="BO22" s="598">
        <v>5.8</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c r="B23" s="592" t="s">
        <v>265</v>
      </c>
      <c r="C23" s="593"/>
      <c r="D23" s="593"/>
      <c r="E23" s="593"/>
      <c r="F23" s="593"/>
      <c r="G23" s="593"/>
      <c r="H23" s="593"/>
      <c r="I23" s="593"/>
      <c r="J23" s="593"/>
      <c r="K23" s="593"/>
      <c r="L23" s="593"/>
      <c r="M23" s="593"/>
      <c r="N23" s="593"/>
      <c r="O23" s="593"/>
      <c r="P23" s="593"/>
      <c r="Q23" s="594"/>
      <c r="R23" s="595">
        <v>2531687</v>
      </c>
      <c r="S23" s="596"/>
      <c r="T23" s="596"/>
      <c r="U23" s="596"/>
      <c r="V23" s="596"/>
      <c r="W23" s="596"/>
      <c r="X23" s="596"/>
      <c r="Y23" s="597"/>
      <c r="Z23" s="598">
        <v>1.3</v>
      </c>
      <c r="AA23" s="598"/>
      <c r="AB23" s="598"/>
      <c r="AC23" s="598"/>
      <c r="AD23" s="599">
        <v>234799</v>
      </c>
      <c r="AE23" s="599"/>
      <c r="AF23" s="599"/>
      <c r="AG23" s="599"/>
      <c r="AH23" s="599"/>
      <c r="AI23" s="599"/>
      <c r="AJ23" s="599"/>
      <c r="AK23" s="599"/>
      <c r="AL23" s="600">
        <v>0.2</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3945537</v>
      </c>
      <c r="BH23" s="596"/>
      <c r="BI23" s="596"/>
      <c r="BJ23" s="596"/>
      <c r="BK23" s="596"/>
      <c r="BL23" s="596"/>
      <c r="BM23" s="596"/>
      <c r="BN23" s="597"/>
      <c r="BO23" s="598">
        <v>3.2</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c r="B24" s="592" t="s">
        <v>272</v>
      </c>
      <c r="C24" s="593"/>
      <c r="D24" s="593"/>
      <c r="E24" s="593"/>
      <c r="F24" s="593"/>
      <c r="G24" s="593"/>
      <c r="H24" s="593"/>
      <c r="I24" s="593"/>
      <c r="J24" s="593"/>
      <c r="K24" s="593"/>
      <c r="L24" s="593"/>
      <c r="M24" s="593"/>
      <c r="N24" s="593"/>
      <c r="O24" s="593"/>
      <c r="P24" s="593"/>
      <c r="Q24" s="594"/>
      <c r="R24" s="595">
        <v>771819</v>
      </c>
      <c r="S24" s="596"/>
      <c r="T24" s="596"/>
      <c r="U24" s="596"/>
      <c r="V24" s="596"/>
      <c r="W24" s="596"/>
      <c r="X24" s="596"/>
      <c r="Y24" s="597"/>
      <c r="Z24" s="598">
        <v>0.4</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70203400</v>
      </c>
      <c r="CS24" s="585"/>
      <c r="CT24" s="585"/>
      <c r="CU24" s="585"/>
      <c r="CV24" s="585"/>
      <c r="CW24" s="585"/>
      <c r="CX24" s="585"/>
      <c r="CY24" s="586"/>
      <c r="CZ24" s="622">
        <v>37.6</v>
      </c>
      <c r="DA24" s="623"/>
      <c r="DB24" s="623"/>
      <c r="DC24" s="624"/>
      <c r="DD24" s="621">
        <v>50364808</v>
      </c>
      <c r="DE24" s="585"/>
      <c r="DF24" s="585"/>
      <c r="DG24" s="585"/>
      <c r="DH24" s="585"/>
      <c r="DI24" s="585"/>
      <c r="DJ24" s="585"/>
      <c r="DK24" s="586"/>
      <c r="DL24" s="621">
        <v>50330948</v>
      </c>
      <c r="DM24" s="585"/>
      <c r="DN24" s="585"/>
      <c r="DO24" s="585"/>
      <c r="DP24" s="585"/>
      <c r="DQ24" s="585"/>
      <c r="DR24" s="585"/>
      <c r="DS24" s="585"/>
      <c r="DT24" s="585"/>
      <c r="DU24" s="585"/>
      <c r="DV24" s="586"/>
      <c r="DW24" s="589">
        <v>36.799999999999997</v>
      </c>
      <c r="DX24" s="590"/>
      <c r="DY24" s="590"/>
      <c r="DZ24" s="590"/>
      <c r="EA24" s="590"/>
      <c r="EB24" s="590"/>
      <c r="EC24" s="591"/>
    </row>
    <row r="25" spans="2:133" ht="11.25" customHeight="1">
      <c r="B25" s="592" t="s">
        <v>275</v>
      </c>
      <c r="C25" s="593"/>
      <c r="D25" s="593"/>
      <c r="E25" s="593"/>
      <c r="F25" s="593"/>
      <c r="G25" s="593"/>
      <c r="H25" s="593"/>
      <c r="I25" s="593"/>
      <c r="J25" s="593"/>
      <c r="K25" s="593"/>
      <c r="L25" s="593"/>
      <c r="M25" s="593"/>
      <c r="N25" s="593"/>
      <c r="O25" s="593"/>
      <c r="P25" s="593"/>
      <c r="Q25" s="594"/>
      <c r="R25" s="595">
        <v>22199125</v>
      </c>
      <c r="S25" s="596"/>
      <c r="T25" s="596"/>
      <c r="U25" s="596"/>
      <c r="V25" s="596"/>
      <c r="W25" s="596"/>
      <c r="X25" s="596"/>
      <c r="Y25" s="597"/>
      <c r="Z25" s="598">
        <v>11.4</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28610863</v>
      </c>
      <c r="CS25" s="627"/>
      <c r="CT25" s="627"/>
      <c r="CU25" s="627"/>
      <c r="CV25" s="627"/>
      <c r="CW25" s="627"/>
      <c r="CX25" s="627"/>
      <c r="CY25" s="628"/>
      <c r="CZ25" s="629">
        <v>15.3</v>
      </c>
      <c r="DA25" s="630"/>
      <c r="DB25" s="630"/>
      <c r="DC25" s="631"/>
      <c r="DD25" s="604">
        <v>26298950</v>
      </c>
      <c r="DE25" s="627"/>
      <c r="DF25" s="627"/>
      <c r="DG25" s="627"/>
      <c r="DH25" s="627"/>
      <c r="DI25" s="627"/>
      <c r="DJ25" s="627"/>
      <c r="DK25" s="628"/>
      <c r="DL25" s="604">
        <v>26265090</v>
      </c>
      <c r="DM25" s="627"/>
      <c r="DN25" s="627"/>
      <c r="DO25" s="627"/>
      <c r="DP25" s="627"/>
      <c r="DQ25" s="627"/>
      <c r="DR25" s="627"/>
      <c r="DS25" s="627"/>
      <c r="DT25" s="627"/>
      <c r="DU25" s="627"/>
      <c r="DV25" s="628"/>
      <c r="DW25" s="600">
        <v>19.2</v>
      </c>
      <c r="DX25" s="625"/>
      <c r="DY25" s="625"/>
      <c r="DZ25" s="625"/>
      <c r="EA25" s="625"/>
      <c r="EB25" s="625"/>
      <c r="EC25" s="626"/>
    </row>
    <row r="26" spans="2:133" ht="11.25" customHeight="1">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18006944</v>
      </c>
      <c r="CS26" s="596"/>
      <c r="CT26" s="596"/>
      <c r="CU26" s="596"/>
      <c r="CV26" s="596"/>
      <c r="CW26" s="596"/>
      <c r="CX26" s="596"/>
      <c r="CY26" s="597"/>
      <c r="CZ26" s="629">
        <v>9.6999999999999993</v>
      </c>
      <c r="DA26" s="630"/>
      <c r="DB26" s="630"/>
      <c r="DC26" s="631"/>
      <c r="DD26" s="604">
        <v>16037883</v>
      </c>
      <c r="DE26" s="596"/>
      <c r="DF26" s="596"/>
      <c r="DG26" s="596"/>
      <c r="DH26" s="596"/>
      <c r="DI26" s="596"/>
      <c r="DJ26" s="596"/>
      <c r="DK26" s="597"/>
      <c r="DL26" s="604" t="s">
        <v>211</v>
      </c>
      <c r="DM26" s="596"/>
      <c r="DN26" s="596"/>
      <c r="DO26" s="596"/>
      <c r="DP26" s="596"/>
      <c r="DQ26" s="596"/>
      <c r="DR26" s="596"/>
      <c r="DS26" s="596"/>
      <c r="DT26" s="596"/>
      <c r="DU26" s="596"/>
      <c r="DV26" s="597"/>
      <c r="DW26" s="600" t="s">
        <v>211</v>
      </c>
      <c r="DX26" s="625"/>
      <c r="DY26" s="625"/>
      <c r="DZ26" s="625"/>
      <c r="EA26" s="625"/>
      <c r="EB26" s="625"/>
      <c r="EC26" s="626"/>
    </row>
    <row r="27" spans="2:133" ht="11.25" customHeight="1">
      <c r="B27" s="592" t="s">
        <v>281</v>
      </c>
      <c r="C27" s="593"/>
      <c r="D27" s="593"/>
      <c r="E27" s="593"/>
      <c r="F27" s="593"/>
      <c r="G27" s="593"/>
      <c r="H27" s="593"/>
      <c r="I27" s="593"/>
      <c r="J27" s="593"/>
      <c r="K27" s="593"/>
      <c r="L27" s="593"/>
      <c r="M27" s="593"/>
      <c r="N27" s="593"/>
      <c r="O27" s="593"/>
      <c r="P27" s="593"/>
      <c r="Q27" s="594"/>
      <c r="R27" s="595">
        <v>9736737</v>
      </c>
      <c r="S27" s="596"/>
      <c r="T27" s="596"/>
      <c r="U27" s="596"/>
      <c r="V27" s="596"/>
      <c r="W27" s="596"/>
      <c r="X27" s="596"/>
      <c r="Y27" s="597"/>
      <c r="Z27" s="598">
        <v>5</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121780385</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28246991</v>
      </c>
      <c r="CS27" s="627"/>
      <c r="CT27" s="627"/>
      <c r="CU27" s="627"/>
      <c r="CV27" s="627"/>
      <c r="CW27" s="627"/>
      <c r="CX27" s="627"/>
      <c r="CY27" s="628"/>
      <c r="CZ27" s="629">
        <v>15.1</v>
      </c>
      <c r="DA27" s="630"/>
      <c r="DB27" s="630"/>
      <c r="DC27" s="631"/>
      <c r="DD27" s="604">
        <v>11107285</v>
      </c>
      <c r="DE27" s="627"/>
      <c r="DF27" s="627"/>
      <c r="DG27" s="627"/>
      <c r="DH27" s="627"/>
      <c r="DI27" s="627"/>
      <c r="DJ27" s="627"/>
      <c r="DK27" s="628"/>
      <c r="DL27" s="604">
        <v>11107285</v>
      </c>
      <c r="DM27" s="627"/>
      <c r="DN27" s="627"/>
      <c r="DO27" s="627"/>
      <c r="DP27" s="627"/>
      <c r="DQ27" s="627"/>
      <c r="DR27" s="627"/>
      <c r="DS27" s="627"/>
      <c r="DT27" s="627"/>
      <c r="DU27" s="627"/>
      <c r="DV27" s="628"/>
      <c r="DW27" s="600">
        <v>8.1</v>
      </c>
      <c r="DX27" s="625"/>
      <c r="DY27" s="625"/>
      <c r="DZ27" s="625"/>
      <c r="EA27" s="625"/>
      <c r="EB27" s="625"/>
      <c r="EC27" s="626"/>
    </row>
    <row r="28" spans="2:133" ht="11.25" customHeight="1">
      <c r="B28" s="592" t="s">
        <v>284</v>
      </c>
      <c r="C28" s="593"/>
      <c r="D28" s="593"/>
      <c r="E28" s="593"/>
      <c r="F28" s="593"/>
      <c r="G28" s="593"/>
      <c r="H28" s="593"/>
      <c r="I28" s="593"/>
      <c r="J28" s="593"/>
      <c r="K28" s="593"/>
      <c r="L28" s="593"/>
      <c r="M28" s="593"/>
      <c r="N28" s="593"/>
      <c r="O28" s="593"/>
      <c r="P28" s="593"/>
      <c r="Q28" s="594"/>
      <c r="R28" s="595">
        <v>442504</v>
      </c>
      <c r="S28" s="596"/>
      <c r="T28" s="596"/>
      <c r="U28" s="596"/>
      <c r="V28" s="596"/>
      <c r="W28" s="596"/>
      <c r="X28" s="596"/>
      <c r="Y28" s="597"/>
      <c r="Z28" s="598">
        <v>0.2</v>
      </c>
      <c r="AA28" s="598"/>
      <c r="AB28" s="598"/>
      <c r="AC28" s="598"/>
      <c r="AD28" s="599">
        <v>136719</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13345546</v>
      </c>
      <c r="CS28" s="596"/>
      <c r="CT28" s="596"/>
      <c r="CU28" s="596"/>
      <c r="CV28" s="596"/>
      <c r="CW28" s="596"/>
      <c r="CX28" s="596"/>
      <c r="CY28" s="597"/>
      <c r="CZ28" s="629">
        <v>7.2</v>
      </c>
      <c r="DA28" s="630"/>
      <c r="DB28" s="630"/>
      <c r="DC28" s="631"/>
      <c r="DD28" s="604">
        <v>12958573</v>
      </c>
      <c r="DE28" s="596"/>
      <c r="DF28" s="596"/>
      <c r="DG28" s="596"/>
      <c r="DH28" s="596"/>
      <c r="DI28" s="596"/>
      <c r="DJ28" s="596"/>
      <c r="DK28" s="597"/>
      <c r="DL28" s="604">
        <v>12958573</v>
      </c>
      <c r="DM28" s="596"/>
      <c r="DN28" s="596"/>
      <c r="DO28" s="596"/>
      <c r="DP28" s="596"/>
      <c r="DQ28" s="596"/>
      <c r="DR28" s="596"/>
      <c r="DS28" s="596"/>
      <c r="DT28" s="596"/>
      <c r="DU28" s="596"/>
      <c r="DV28" s="597"/>
      <c r="DW28" s="600">
        <v>9.5</v>
      </c>
      <c r="DX28" s="625"/>
      <c r="DY28" s="625"/>
      <c r="DZ28" s="625"/>
      <c r="EA28" s="625"/>
      <c r="EB28" s="625"/>
      <c r="EC28" s="626"/>
    </row>
    <row r="29" spans="2:133" ht="11.25" customHeight="1">
      <c r="B29" s="592" t="s">
        <v>286</v>
      </c>
      <c r="C29" s="593"/>
      <c r="D29" s="593"/>
      <c r="E29" s="593"/>
      <c r="F29" s="593"/>
      <c r="G29" s="593"/>
      <c r="H29" s="593"/>
      <c r="I29" s="593"/>
      <c r="J29" s="593"/>
      <c r="K29" s="593"/>
      <c r="L29" s="593"/>
      <c r="M29" s="593"/>
      <c r="N29" s="593"/>
      <c r="O29" s="593"/>
      <c r="P29" s="593"/>
      <c r="Q29" s="594"/>
      <c r="R29" s="595">
        <v>25820</v>
      </c>
      <c r="S29" s="596"/>
      <c r="T29" s="596"/>
      <c r="U29" s="596"/>
      <c r="V29" s="596"/>
      <c r="W29" s="596"/>
      <c r="X29" s="596"/>
      <c r="Y29" s="597"/>
      <c r="Z29" s="598">
        <v>0</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13345546</v>
      </c>
      <c r="CS29" s="627"/>
      <c r="CT29" s="627"/>
      <c r="CU29" s="627"/>
      <c r="CV29" s="627"/>
      <c r="CW29" s="627"/>
      <c r="CX29" s="627"/>
      <c r="CY29" s="628"/>
      <c r="CZ29" s="629">
        <v>7.2</v>
      </c>
      <c r="DA29" s="630"/>
      <c r="DB29" s="630"/>
      <c r="DC29" s="631"/>
      <c r="DD29" s="604">
        <v>12958573</v>
      </c>
      <c r="DE29" s="627"/>
      <c r="DF29" s="627"/>
      <c r="DG29" s="627"/>
      <c r="DH29" s="627"/>
      <c r="DI29" s="627"/>
      <c r="DJ29" s="627"/>
      <c r="DK29" s="628"/>
      <c r="DL29" s="604">
        <v>12958573</v>
      </c>
      <c r="DM29" s="627"/>
      <c r="DN29" s="627"/>
      <c r="DO29" s="627"/>
      <c r="DP29" s="627"/>
      <c r="DQ29" s="627"/>
      <c r="DR29" s="627"/>
      <c r="DS29" s="627"/>
      <c r="DT29" s="627"/>
      <c r="DU29" s="627"/>
      <c r="DV29" s="628"/>
      <c r="DW29" s="600">
        <v>9.5</v>
      </c>
      <c r="DX29" s="625"/>
      <c r="DY29" s="625"/>
      <c r="DZ29" s="625"/>
      <c r="EA29" s="625"/>
      <c r="EB29" s="625"/>
      <c r="EC29" s="626"/>
    </row>
    <row r="30" spans="2:133" ht="11.25" customHeight="1">
      <c r="B30" s="592" t="s">
        <v>290</v>
      </c>
      <c r="C30" s="593"/>
      <c r="D30" s="593"/>
      <c r="E30" s="593"/>
      <c r="F30" s="593"/>
      <c r="G30" s="593"/>
      <c r="H30" s="593"/>
      <c r="I30" s="593"/>
      <c r="J30" s="593"/>
      <c r="K30" s="593"/>
      <c r="L30" s="593"/>
      <c r="M30" s="593"/>
      <c r="N30" s="593"/>
      <c r="O30" s="593"/>
      <c r="P30" s="593"/>
      <c r="Q30" s="594"/>
      <c r="R30" s="595">
        <v>349563</v>
      </c>
      <c r="S30" s="596"/>
      <c r="T30" s="596"/>
      <c r="U30" s="596"/>
      <c r="V30" s="596"/>
      <c r="W30" s="596"/>
      <c r="X30" s="596"/>
      <c r="Y30" s="597"/>
      <c r="Z30" s="598">
        <v>0.2</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99.7</v>
      </c>
      <c r="BH30" s="654"/>
      <c r="BI30" s="654"/>
      <c r="BJ30" s="654"/>
      <c r="BK30" s="654"/>
      <c r="BL30" s="654"/>
      <c r="BM30" s="590">
        <v>98.8</v>
      </c>
      <c r="BN30" s="654"/>
      <c r="BO30" s="654"/>
      <c r="BP30" s="654"/>
      <c r="BQ30" s="655"/>
      <c r="BR30" s="653">
        <v>99.6</v>
      </c>
      <c r="BS30" s="654"/>
      <c r="BT30" s="654"/>
      <c r="BU30" s="654"/>
      <c r="BV30" s="654"/>
      <c r="BW30" s="654"/>
      <c r="BX30" s="590">
        <v>98.6</v>
      </c>
      <c r="BY30" s="654"/>
      <c r="BZ30" s="654"/>
      <c r="CA30" s="654"/>
      <c r="CB30" s="655"/>
      <c r="CD30" s="658"/>
      <c r="CE30" s="659"/>
      <c r="CF30" s="609" t="s">
        <v>293</v>
      </c>
      <c r="CG30" s="610"/>
      <c r="CH30" s="610"/>
      <c r="CI30" s="610"/>
      <c r="CJ30" s="610"/>
      <c r="CK30" s="610"/>
      <c r="CL30" s="610"/>
      <c r="CM30" s="610"/>
      <c r="CN30" s="610"/>
      <c r="CO30" s="610"/>
      <c r="CP30" s="610"/>
      <c r="CQ30" s="611"/>
      <c r="CR30" s="595">
        <v>12781922</v>
      </c>
      <c r="CS30" s="596"/>
      <c r="CT30" s="596"/>
      <c r="CU30" s="596"/>
      <c r="CV30" s="596"/>
      <c r="CW30" s="596"/>
      <c r="CX30" s="596"/>
      <c r="CY30" s="597"/>
      <c r="CZ30" s="629">
        <v>6.9</v>
      </c>
      <c r="DA30" s="630"/>
      <c r="DB30" s="630"/>
      <c r="DC30" s="631"/>
      <c r="DD30" s="604">
        <v>12394949</v>
      </c>
      <c r="DE30" s="596"/>
      <c r="DF30" s="596"/>
      <c r="DG30" s="596"/>
      <c r="DH30" s="596"/>
      <c r="DI30" s="596"/>
      <c r="DJ30" s="596"/>
      <c r="DK30" s="597"/>
      <c r="DL30" s="604">
        <v>12394949</v>
      </c>
      <c r="DM30" s="596"/>
      <c r="DN30" s="596"/>
      <c r="DO30" s="596"/>
      <c r="DP30" s="596"/>
      <c r="DQ30" s="596"/>
      <c r="DR30" s="596"/>
      <c r="DS30" s="596"/>
      <c r="DT30" s="596"/>
      <c r="DU30" s="596"/>
      <c r="DV30" s="597"/>
      <c r="DW30" s="600">
        <v>9.1</v>
      </c>
      <c r="DX30" s="625"/>
      <c r="DY30" s="625"/>
      <c r="DZ30" s="625"/>
      <c r="EA30" s="625"/>
      <c r="EB30" s="625"/>
      <c r="EC30" s="626"/>
    </row>
    <row r="31" spans="2:133" ht="11.25" customHeight="1">
      <c r="B31" s="592" t="s">
        <v>294</v>
      </c>
      <c r="C31" s="593"/>
      <c r="D31" s="593"/>
      <c r="E31" s="593"/>
      <c r="F31" s="593"/>
      <c r="G31" s="593"/>
      <c r="H31" s="593"/>
      <c r="I31" s="593"/>
      <c r="J31" s="593"/>
      <c r="K31" s="593"/>
      <c r="L31" s="593"/>
      <c r="M31" s="593"/>
      <c r="N31" s="593"/>
      <c r="O31" s="593"/>
      <c r="P31" s="593"/>
      <c r="Q31" s="594"/>
      <c r="R31" s="595">
        <v>7314724</v>
      </c>
      <c r="S31" s="596"/>
      <c r="T31" s="596"/>
      <c r="U31" s="596"/>
      <c r="V31" s="596"/>
      <c r="W31" s="596"/>
      <c r="X31" s="596"/>
      <c r="Y31" s="597"/>
      <c r="Z31" s="598">
        <v>3.7</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99.6</v>
      </c>
      <c r="BH31" s="627"/>
      <c r="BI31" s="627"/>
      <c r="BJ31" s="627"/>
      <c r="BK31" s="627"/>
      <c r="BL31" s="627"/>
      <c r="BM31" s="601">
        <v>98.6</v>
      </c>
      <c r="BN31" s="651"/>
      <c r="BO31" s="651"/>
      <c r="BP31" s="651"/>
      <c r="BQ31" s="652"/>
      <c r="BR31" s="650">
        <v>99.6</v>
      </c>
      <c r="BS31" s="627"/>
      <c r="BT31" s="627"/>
      <c r="BU31" s="627"/>
      <c r="BV31" s="627"/>
      <c r="BW31" s="627"/>
      <c r="BX31" s="601">
        <v>98.3</v>
      </c>
      <c r="BY31" s="651"/>
      <c r="BZ31" s="651"/>
      <c r="CA31" s="651"/>
      <c r="CB31" s="652"/>
      <c r="CD31" s="658"/>
      <c r="CE31" s="659"/>
      <c r="CF31" s="609" t="s">
        <v>297</v>
      </c>
      <c r="CG31" s="610"/>
      <c r="CH31" s="610"/>
      <c r="CI31" s="610"/>
      <c r="CJ31" s="610"/>
      <c r="CK31" s="610"/>
      <c r="CL31" s="610"/>
      <c r="CM31" s="610"/>
      <c r="CN31" s="610"/>
      <c r="CO31" s="610"/>
      <c r="CP31" s="610"/>
      <c r="CQ31" s="611"/>
      <c r="CR31" s="595">
        <v>563624</v>
      </c>
      <c r="CS31" s="627"/>
      <c r="CT31" s="627"/>
      <c r="CU31" s="627"/>
      <c r="CV31" s="627"/>
      <c r="CW31" s="627"/>
      <c r="CX31" s="627"/>
      <c r="CY31" s="628"/>
      <c r="CZ31" s="629">
        <v>0.3</v>
      </c>
      <c r="DA31" s="630"/>
      <c r="DB31" s="630"/>
      <c r="DC31" s="631"/>
      <c r="DD31" s="604">
        <v>563624</v>
      </c>
      <c r="DE31" s="627"/>
      <c r="DF31" s="627"/>
      <c r="DG31" s="627"/>
      <c r="DH31" s="627"/>
      <c r="DI31" s="627"/>
      <c r="DJ31" s="627"/>
      <c r="DK31" s="628"/>
      <c r="DL31" s="604">
        <v>563624</v>
      </c>
      <c r="DM31" s="627"/>
      <c r="DN31" s="627"/>
      <c r="DO31" s="627"/>
      <c r="DP31" s="627"/>
      <c r="DQ31" s="627"/>
      <c r="DR31" s="627"/>
      <c r="DS31" s="627"/>
      <c r="DT31" s="627"/>
      <c r="DU31" s="627"/>
      <c r="DV31" s="628"/>
      <c r="DW31" s="600">
        <v>0.4</v>
      </c>
      <c r="DX31" s="625"/>
      <c r="DY31" s="625"/>
      <c r="DZ31" s="625"/>
      <c r="EA31" s="625"/>
      <c r="EB31" s="625"/>
      <c r="EC31" s="626"/>
    </row>
    <row r="32" spans="2:133" ht="11.25" customHeight="1">
      <c r="B32" s="592" t="s">
        <v>298</v>
      </c>
      <c r="C32" s="593"/>
      <c r="D32" s="593"/>
      <c r="E32" s="593"/>
      <c r="F32" s="593"/>
      <c r="G32" s="593"/>
      <c r="H32" s="593"/>
      <c r="I32" s="593"/>
      <c r="J32" s="593"/>
      <c r="K32" s="593"/>
      <c r="L32" s="593"/>
      <c r="M32" s="593"/>
      <c r="N32" s="593"/>
      <c r="O32" s="593"/>
      <c r="P32" s="593"/>
      <c r="Q32" s="594"/>
      <c r="R32" s="595">
        <v>6923212</v>
      </c>
      <c r="S32" s="596"/>
      <c r="T32" s="596"/>
      <c r="U32" s="596"/>
      <c r="V32" s="596"/>
      <c r="W32" s="596"/>
      <c r="X32" s="596"/>
      <c r="Y32" s="597"/>
      <c r="Z32" s="598">
        <v>3.5</v>
      </c>
      <c r="AA32" s="598"/>
      <c r="AB32" s="598"/>
      <c r="AC32" s="598"/>
      <c r="AD32" s="599">
        <v>426742</v>
      </c>
      <c r="AE32" s="599"/>
      <c r="AF32" s="599"/>
      <c r="AG32" s="599"/>
      <c r="AH32" s="599"/>
      <c r="AI32" s="599"/>
      <c r="AJ32" s="599"/>
      <c r="AK32" s="599"/>
      <c r="AL32" s="600">
        <v>0.3</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99.7</v>
      </c>
      <c r="BH32" s="663"/>
      <c r="BI32" s="663"/>
      <c r="BJ32" s="663"/>
      <c r="BK32" s="663"/>
      <c r="BL32" s="663"/>
      <c r="BM32" s="664">
        <v>99</v>
      </c>
      <c r="BN32" s="663"/>
      <c r="BO32" s="663"/>
      <c r="BP32" s="663"/>
      <c r="BQ32" s="665"/>
      <c r="BR32" s="662">
        <v>99.6</v>
      </c>
      <c r="BS32" s="663"/>
      <c r="BT32" s="663"/>
      <c r="BU32" s="663"/>
      <c r="BV32" s="663"/>
      <c r="BW32" s="663"/>
      <c r="BX32" s="664">
        <v>98.7</v>
      </c>
      <c r="BY32" s="663"/>
      <c r="BZ32" s="663"/>
      <c r="CA32" s="663"/>
      <c r="CB32" s="665"/>
      <c r="CD32" s="660"/>
      <c r="CE32" s="661"/>
      <c r="CF32" s="609" t="s">
        <v>300</v>
      </c>
      <c r="CG32" s="610"/>
      <c r="CH32" s="610"/>
      <c r="CI32" s="610"/>
      <c r="CJ32" s="610"/>
      <c r="CK32" s="610"/>
      <c r="CL32" s="610"/>
      <c r="CM32" s="610"/>
      <c r="CN32" s="610"/>
      <c r="CO32" s="610"/>
      <c r="CP32" s="610"/>
      <c r="CQ32" s="611"/>
      <c r="CR32" s="595" t="s">
        <v>112</v>
      </c>
      <c r="CS32" s="596"/>
      <c r="CT32" s="596"/>
      <c r="CU32" s="596"/>
      <c r="CV32" s="596"/>
      <c r="CW32" s="596"/>
      <c r="CX32" s="596"/>
      <c r="CY32" s="597"/>
      <c r="CZ32" s="629" t="s">
        <v>112</v>
      </c>
      <c r="DA32" s="630"/>
      <c r="DB32" s="630"/>
      <c r="DC32" s="631"/>
      <c r="DD32" s="604" t="s">
        <v>112</v>
      </c>
      <c r="DE32" s="596"/>
      <c r="DF32" s="596"/>
      <c r="DG32" s="596"/>
      <c r="DH32" s="596"/>
      <c r="DI32" s="596"/>
      <c r="DJ32" s="596"/>
      <c r="DK32" s="597"/>
      <c r="DL32" s="604" t="s">
        <v>112</v>
      </c>
      <c r="DM32" s="596"/>
      <c r="DN32" s="596"/>
      <c r="DO32" s="596"/>
      <c r="DP32" s="596"/>
      <c r="DQ32" s="596"/>
      <c r="DR32" s="596"/>
      <c r="DS32" s="596"/>
      <c r="DT32" s="596"/>
      <c r="DU32" s="596"/>
      <c r="DV32" s="597"/>
      <c r="DW32" s="600" t="s">
        <v>112</v>
      </c>
      <c r="DX32" s="625"/>
      <c r="DY32" s="625"/>
      <c r="DZ32" s="625"/>
      <c r="EA32" s="625"/>
      <c r="EB32" s="625"/>
      <c r="EC32" s="626"/>
    </row>
    <row r="33" spans="2:133" ht="11.25" customHeight="1">
      <c r="B33" s="592" t="s">
        <v>301</v>
      </c>
      <c r="C33" s="593"/>
      <c r="D33" s="593"/>
      <c r="E33" s="593"/>
      <c r="F33" s="593"/>
      <c r="G33" s="593"/>
      <c r="H33" s="593"/>
      <c r="I33" s="593"/>
      <c r="J33" s="593"/>
      <c r="K33" s="593"/>
      <c r="L33" s="593"/>
      <c r="M33" s="593"/>
      <c r="N33" s="593"/>
      <c r="O33" s="593"/>
      <c r="P33" s="593"/>
      <c r="Q33" s="594"/>
      <c r="R33" s="595">
        <v>4440600</v>
      </c>
      <c r="S33" s="596"/>
      <c r="T33" s="596"/>
      <c r="U33" s="596"/>
      <c r="V33" s="596"/>
      <c r="W33" s="596"/>
      <c r="X33" s="596"/>
      <c r="Y33" s="597"/>
      <c r="Z33" s="598">
        <v>2.2999999999999998</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77611429</v>
      </c>
      <c r="CS33" s="627"/>
      <c r="CT33" s="627"/>
      <c r="CU33" s="627"/>
      <c r="CV33" s="627"/>
      <c r="CW33" s="627"/>
      <c r="CX33" s="627"/>
      <c r="CY33" s="628"/>
      <c r="CZ33" s="629">
        <v>41.6</v>
      </c>
      <c r="DA33" s="630"/>
      <c r="DB33" s="630"/>
      <c r="DC33" s="631"/>
      <c r="DD33" s="604">
        <v>66381479</v>
      </c>
      <c r="DE33" s="627"/>
      <c r="DF33" s="627"/>
      <c r="DG33" s="627"/>
      <c r="DH33" s="627"/>
      <c r="DI33" s="627"/>
      <c r="DJ33" s="627"/>
      <c r="DK33" s="628"/>
      <c r="DL33" s="604">
        <v>40572580</v>
      </c>
      <c r="DM33" s="627"/>
      <c r="DN33" s="627"/>
      <c r="DO33" s="627"/>
      <c r="DP33" s="627"/>
      <c r="DQ33" s="627"/>
      <c r="DR33" s="627"/>
      <c r="DS33" s="627"/>
      <c r="DT33" s="627"/>
      <c r="DU33" s="627"/>
      <c r="DV33" s="628"/>
      <c r="DW33" s="600">
        <v>29.7</v>
      </c>
      <c r="DX33" s="625"/>
      <c r="DY33" s="625"/>
      <c r="DZ33" s="625"/>
      <c r="EA33" s="625"/>
      <c r="EB33" s="625"/>
      <c r="EC33" s="626"/>
    </row>
    <row r="34" spans="2:133" ht="11.25" customHeight="1">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29398708</v>
      </c>
      <c r="CS34" s="596"/>
      <c r="CT34" s="596"/>
      <c r="CU34" s="596"/>
      <c r="CV34" s="596"/>
      <c r="CW34" s="596"/>
      <c r="CX34" s="596"/>
      <c r="CY34" s="597"/>
      <c r="CZ34" s="629">
        <v>15.8</v>
      </c>
      <c r="DA34" s="630"/>
      <c r="DB34" s="630"/>
      <c r="DC34" s="631"/>
      <c r="DD34" s="604">
        <v>22921423</v>
      </c>
      <c r="DE34" s="596"/>
      <c r="DF34" s="596"/>
      <c r="DG34" s="596"/>
      <c r="DH34" s="596"/>
      <c r="DI34" s="596"/>
      <c r="DJ34" s="596"/>
      <c r="DK34" s="597"/>
      <c r="DL34" s="604">
        <v>22283579</v>
      </c>
      <c r="DM34" s="596"/>
      <c r="DN34" s="596"/>
      <c r="DO34" s="596"/>
      <c r="DP34" s="596"/>
      <c r="DQ34" s="596"/>
      <c r="DR34" s="596"/>
      <c r="DS34" s="596"/>
      <c r="DT34" s="596"/>
      <c r="DU34" s="596"/>
      <c r="DV34" s="597"/>
      <c r="DW34" s="600">
        <v>16.3</v>
      </c>
      <c r="DX34" s="625"/>
      <c r="DY34" s="625"/>
      <c r="DZ34" s="625"/>
      <c r="EA34" s="625"/>
      <c r="EB34" s="625"/>
      <c r="EC34" s="626"/>
    </row>
    <row r="35" spans="2:133" ht="11.25" customHeight="1">
      <c r="B35" s="592" t="s">
        <v>307</v>
      </c>
      <c r="C35" s="593"/>
      <c r="D35" s="593"/>
      <c r="E35" s="593"/>
      <c r="F35" s="593"/>
      <c r="G35" s="593"/>
      <c r="H35" s="593"/>
      <c r="I35" s="593"/>
      <c r="J35" s="593"/>
      <c r="K35" s="593"/>
      <c r="L35" s="593"/>
      <c r="M35" s="593"/>
      <c r="N35" s="593"/>
      <c r="O35" s="593"/>
      <c r="P35" s="593"/>
      <c r="Q35" s="594"/>
      <c r="R35" s="595" t="s">
        <v>112</v>
      </c>
      <c r="S35" s="596"/>
      <c r="T35" s="596"/>
      <c r="U35" s="596"/>
      <c r="V35" s="596"/>
      <c r="W35" s="596"/>
      <c r="X35" s="596"/>
      <c r="Y35" s="597"/>
      <c r="Z35" s="598" t="s">
        <v>112</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18833736</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1996831</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1584373</v>
      </c>
      <c r="CS35" s="627"/>
      <c r="CT35" s="627"/>
      <c r="CU35" s="627"/>
      <c r="CV35" s="627"/>
      <c r="CW35" s="627"/>
      <c r="CX35" s="627"/>
      <c r="CY35" s="628"/>
      <c r="CZ35" s="629">
        <v>0.8</v>
      </c>
      <c r="DA35" s="630"/>
      <c r="DB35" s="630"/>
      <c r="DC35" s="631"/>
      <c r="DD35" s="604">
        <v>1575777</v>
      </c>
      <c r="DE35" s="627"/>
      <c r="DF35" s="627"/>
      <c r="DG35" s="627"/>
      <c r="DH35" s="627"/>
      <c r="DI35" s="627"/>
      <c r="DJ35" s="627"/>
      <c r="DK35" s="628"/>
      <c r="DL35" s="604">
        <v>1575777</v>
      </c>
      <c r="DM35" s="627"/>
      <c r="DN35" s="627"/>
      <c r="DO35" s="627"/>
      <c r="DP35" s="627"/>
      <c r="DQ35" s="627"/>
      <c r="DR35" s="627"/>
      <c r="DS35" s="627"/>
      <c r="DT35" s="627"/>
      <c r="DU35" s="627"/>
      <c r="DV35" s="628"/>
      <c r="DW35" s="600">
        <v>1.2</v>
      </c>
      <c r="DX35" s="625"/>
      <c r="DY35" s="625"/>
      <c r="DZ35" s="625"/>
      <c r="EA35" s="625"/>
      <c r="EB35" s="625"/>
      <c r="EC35" s="626"/>
    </row>
    <row r="36" spans="2:133" ht="11.25" customHeight="1">
      <c r="B36" s="638" t="s">
        <v>311</v>
      </c>
      <c r="C36" s="639"/>
      <c r="D36" s="639"/>
      <c r="E36" s="639"/>
      <c r="F36" s="639"/>
      <c r="G36" s="639"/>
      <c r="H36" s="639"/>
      <c r="I36" s="639"/>
      <c r="J36" s="639"/>
      <c r="K36" s="639"/>
      <c r="L36" s="639"/>
      <c r="M36" s="639"/>
      <c r="N36" s="639"/>
      <c r="O36" s="639"/>
      <c r="P36" s="639"/>
      <c r="Q36" s="640"/>
      <c r="R36" s="667">
        <v>195401696</v>
      </c>
      <c r="S36" s="668"/>
      <c r="T36" s="668"/>
      <c r="U36" s="668"/>
      <c r="V36" s="668"/>
      <c r="W36" s="668"/>
      <c r="X36" s="668"/>
      <c r="Y36" s="669"/>
      <c r="Z36" s="670">
        <v>100</v>
      </c>
      <c r="AA36" s="670"/>
      <c r="AB36" s="670"/>
      <c r="AC36" s="670"/>
      <c r="AD36" s="671">
        <v>136699702</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4197609</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958641</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15289470</v>
      </c>
      <c r="CS36" s="596"/>
      <c r="CT36" s="596"/>
      <c r="CU36" s="596"/>
      <c r="CV36" s="596"/>
      <c r="CW36" s="596"/>
      <c r="CX36" s="596"/>
      <c r="CY36" s="597"/>
      <c r="CZ36" s="629">
        <v>8.1999999999999993</v>
      </c>
      <c r="DA36" s="630"/>
      <c r="DB36" s="630"/>
      <c r="DC36" s="631"/>
      <c r="DD36" s="604">
        <v>13639627</v>
      </c>
      <c r="DE36" s="596"/>
      <c r="DF36" s="596"/>
      <c r="DG36" s="596"/>
      <c r="DH36" s="596"/>
      <c r="DI36" s="596"/>
      <c r="DJ36" s="596"/>
      <c r="DK36" s="597"/>
      <c r="DL36" s="604">
        <v>10913637</v>
      </c>
      <c r="DM36" s="596"/>
      <c r="DN36" s="596"/>
      <c r="DO36" s="596"/>
      <c r="DP36" s="596"/>
      <c r="DQ36" s="596"/>
      <c r="DR36" s="596"/>
      <c r="DS36" s="596"/>
      <c r="DT36" s="596"/>
      <c r="DU36" s="596"/>
      <c r="DV36" s="597"/>
      <c r="DW36" s="600">
        <v>8</v>
      </c>
      <c r="DX36" s="625"/>
      <c r="DY36" s="625"/>
      <c r="DZ36" s="625"/>
      <c r="EA36" s="625"/>
      <c r="EB36" s="625"/>
      <c r="EC36" s="626"/>
    </row>
    <row r="37" spans="2:133" ht="11.25" customHeight="1">
      <c r="AQ37" s="674" t="s">
        <v>315</v>
      </c>
      <c r="AR37" s="675"/>
      <c r="AS37" s="675"/>
      <c r="AT37" s="675"/>
      <c r="AU37" s="675"/>
      <c r="AV37" s="675"/>
      <c r="AW37" s="675"/>
      <c r="AX37" s="675"/>
      <c r="AY37" s="676"/>
      <c r="AZ37" s="595">
        <v>3932619</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51234</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48313</v>
      </c>
      <c r="CS37" s="627"/>
      <c r="CT37" s="627"/>
      <c r="CU37" s="627"/>
      <c r="CV37" s="627"/>
      <c r="CW37" s="627"/>
      <c r="CX37" s="627"/>
      <c r="CY37" s="628"/>
      <c r="CZ37" s="629">
        <v>0</v>
      </c>
      <c r="DA37" s="630"/>
      <c r="DB37" s="630"/>
      <c r="DC37" s="631"/>
      <c r="DD37" s="604">
        <v>48313</v>
      </c>
      <c r="DE37" s="627"/>
      <c r="DF37" s="627"/>
      <c r="DG37" s="627"/>
      <c r="DH37" s="627"/>
      <c r="DI37" s="627"/>
      <c r="DJ37" s="627"/>
      <c r="DK37" s="628"/>
      <c r="DL37" s="604">
        <v>48313</v>
      </c>
      <c r="DM37" s="627"/>
      <c r="DN37" s="627"/>
      <c r="DO37" s="627"/>
      <c r="DP37" s="627"/>
      <c r="DQ37" s="627"/>
      <c r="DR37" s="627"/>
      <c r="DS37" s="627"/>
      <c r="DT37" s="627"/>
      <c r="DU37" s="627"/>
      <c r="DV37" s="628"/>
      <c r="DW37" s="600">
        <v>0</v>
      </c>
      <c r="DX37" s="625"/>
      <c r="DY37" s="625"/>
      <c r="DZ37" s="625"/>
      <c r="EA37" s="625"/>
      <c r="EB37" s="625"/>
      <c r="EC37" s="626"/>
    </row>
    <row r="38" spans="2:133" ht="11.25" customHeight="1">
      <c r="AQ38" s="674" t="s">
        <v>318</v>
      </c>
      <c r="AR38" s="675"/>
      <c r="AS38" s="675"/>
      <c r="AT38" s="675"/>
      <c r="AU38" s="675"/>
      <c r="AV38" s="675"/>
      <c r="AW38" s="675"/>
      <c r="AX38" s="675"/>
      <c r="AY38" s="676"/>
      <c r="AZ38" s="595">
        <v>1006299</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85921</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14130802</v>
      </c>
      <c r="CS38" s="596"/>
      <c r="CT38" s="596"/>
      <c r="CU38" s="596"/>
      <c r="CV38" s="596"/>
      <c r="CW38" s="596"/>
      <c r="CX38" s="596"/>
      <c r="CY38" s="597"/>
      <c r="CZ38" s="629">
        <v>7.6</v>
      </c>
      <c r="DA38" s="630"/>
      <c r="DB38" s="630"/>
      <c r="DC38" s="631"/>
      <c r="DD38" s="604">
        <v>12348539</v>
      </c>
      <c r="DE38" s="596"/>
      <c r="DF38" s="596"/>
      <c r="DG38" s="596"/>
      <c r="DH38" s="596"/>
      <c r="DI38" s="596"/>
      <c r="DJ38" s="596"/>
      <c r="DK38" s="597"/>
      <c r="DL38" s="604">
        <v>5658050</v>
      </c>
      <c r="DM38" s="596"/>
      <c r="DN38" s="596"/>
      <c r="DO38" s="596"/>
      <c r="DP38" s="596"/>
      <c r="DQ38" s="596"/>
      <c r="DR38" s="596"/>
      <c r="DS38" s="596"/>
      <c r="DT38" s="596"/>
      <c r="DU38" s="596"/>
      <c r="DV38" s="597"/>
      <c r="DW38" s="600">
        <v>4.0999999999999996</v>
      </c>
      <c r="DX38" s="625"/>
      <c r="DY38" s="625"/>
      <c r="DZ38" s="625"/>
      <c r="EA38" s="625"/>
      <c r="EB38" s="625"/>
      <c r="EC38" s="626"/>
    </row>
    <row r="39" spans="2:133" ht="11.25" customHeight="1">
      <c r="AQ39" s="674" t="s">
        <v>321</v>
      </c>
      <c r="AR39" s="675"/>
      <c r="AS39" s="675"/>
      <c r="AT39" s="675"/>
      <c r="AU39" s="675"/>
      <c r="AV39" s="675"/>
      <c r="AW39" s="675"/>
      <c r="AX39" s="675"/>
      <c r="AY39" s="676"/>
      <c r="AZ39" s="595">
        <v>770315</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102</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13636840</v>
      </c>
      <c r="CS39" s="627"/>
      <c r="CT39" s="627"/>
      <c r="CU39" s="627"/>
      <c r="CV39" s="627"/>
      <c r="CW39" s="627"/>
      <c r="CX39" s="627"/>
      <c r="CY39" s="628"/>
      <c r="CZ39" s="629">
        <v>7.3</v>
      </c>
      <c r="DA39" s="630"/>
      <c r="DB39" s="630"/>
      <c r="DC39" s="631"/>
      <c r="DD39" s="604">
        <v>13577113</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5"/>
      <c r="DY39" s="625"/>
      <c r="DZ39" s="625"/>
      <c r="EA39" s="625"/>
      <c r="EB39" s="625"/>
      <c r="EC39" s="62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2728392</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71</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3571236</v>
      </c>
      <c r="CS40" s="596"/>
      <c r="CT40" s="596"/>
      <c r="CU40" s="596"/>
      <c r="CV40" s="596"/>
      <c r="CW40" s="596"/>
      <c r="CX40" s="596"/>
      <c r="CY40" s="597"/>
      <c r="CZ40" s="629">
        <v>1.9</v>
      </c>
      <c r="DA40" s="630"/>
      <c r="DB40" s="630"/>
      <c r="DC40" s="631"/>
      <c r="DD40" s="604">
        <v>2319000</v>
      </c>
      <c r="DE40" s="596"/>
      <c r="DF40" s="596"/>
      <c r="DG40" s="596"/>
      <c r="DH40" s="596"/>
      <c r="DI40" s="596"/>
      <c r="DJ40" s="596"/>
      <c r="DK40" s="597"/>
      <c r="DL40" s="604">
        <v>141537</v>
      </c>
      <c r="DM40" s="596"/>
      <c r="DN40" s="596"/>
      <c r="DO40" s="596"/>
      <c r="DP40" s="596"/>
      <c r="DQ40" s="596"/>
      <c r="DR40" s="596"/>
      <c r="DS40" s="596"/>
      <c r="DT40" s="596"/>
      <c r="DU40" s="596"/>
      <c r="DV40" s="597"/>
      <c r="DW40" s="600">
        <v>0.1</v>
      </c>
      <c r="DX40" s="625"/>
      <c r="DY40" s="625"/>
      <c r="DZ40" s="625"/>
      <c r="EA40" s="625"/>
      <c r="EB40" s="625"/>
      <c r="EC40" s="62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6198502</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277</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38714876</v>
      </c>
      <c r="CS42" s="596"/>
      <c r="CT42" s="596"/>
      <c r="CU42" s="596"/>
      <c r="CV42" s="596"/>
      <c r="CW42" s="596"/>
      <c r="CX42" s="596"/>
      <c r="CY42" s="597"/>
      <c r="CZ42" s="629">
        <v>20.8</v>
      </c>
      <c r="DA42" s="678"/>
      <c r="DB42" s="678"/>
      <c r="DC42" s="679"/>
      <c r="DD42" s="604">
        <v>23278979</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1396616</v>
      </c>
      <c r="CS43" s="627"/>
      <c r="CT43" s="627"/>
      <c r="CU43" s="627"/>
      <c r="CV43" s="627"/>
      <c r="CW43" s="627"/>
      <c r="CX43" s="627"/>
      <c r="CY43" s="628"/>
      <c r="CZ43" s="629">
        <v>0.7</v>
      </c>
      <c r="DA43" s="630"/>
      <c r="DB43" s="630"/>
      <c r="DC43" s="631"/>
      <c r="DD43" s="604">
        <v>1396616</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c r="B44" s="194" t="s">
        <v>337</v>
      </c>
      <c r="CD44" s="701" t="s">
        <v>289</v>
      </c>
      <c r="CE44" s="702"/>
      <c r="CF44" s="592" t="s">
        <v>338</v>
      </c>
      <c r="CG44" s="593"/>
      <c r="CH44" s="593"/>
      <c r="CI44" s="593"/>
      <c r="CJ44" s="593"/>
      <c r="CK44" s="593"/>
      <c r="CL44" s="593"/>
      <c r="CM44" s="593"/>
      <c r="CN44" s="593"/>
      <c r="CO44" s="593"/>
      <c r="CP44" s="593"/>
      <c r="CQ44" s="594"/>
      <c r="CR44" s="595">
        <v>38584514</v>
      </c>
      <c r="CS44" s="596"/>
      <c r="CT44" s="596"/>
      <c r="CU44" s="596"/>
      <c r="CV44" s="596"/>
      <c r="CW44" s="596"/>
      <c r="CX44" s="596"/>
      <c r="CY44" s="597"/>
      <c r="CZ44" s="629">
        <v>20.7</v>
      </c>
      <c r="DA44" s="678"/>
      <c r="DB44" s="678"/>
      <c r="DC44" s="679"/>
      <c r="DD44" s="604">
        <v>23150632</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c r="CD45" s="703"/>
      <c r="CE45" s="704"/>
      <c r="CF45" s="592" t="s">
        <v>339</v>
      </c>
      <c r="CG45" s="593"/>
      <c r="CH45" s="593"/>
      <c r="CI45" s="593"/>
      <c r="CJ45" s="593"/>
      <c r="CK45" s="593"/>
      <c r="CL45" s="593"/>
      <c r="CM45" s="593"/>
      <c r="CN45" s="593"/>
      <c r="CO45" s="593"/>
      <c r="CP45" s="593"/>
      <c r="CQ45" s="594"/>
      <c r="CR45" s="595">
        <v>16134168</v>
      </c>
      <c r="CS45" s="627"/>
      <c r="CT45" s="627"/>
      <c r="CU45" s="627"/>
      <c r="CV45" s="627"/>
      <c r="CW45" s="627"/>
      <c r="CX45" s="627"/>
      <c r="CY45" s="628"/>
      <c r="CZ45" s="629">
        <v>8.6</v>
      </c>
      <c r="DA45" s="630"/>
      <c r="DB45" s="630"/>
      <c r="DC45" s="631"/>
      <c r="DD45" s="604">
        <v>2979175</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c r="CD46" s="703"/>
      <c r="CE46" s="704"/>
      <c r="CF46" s="592" t="s">
        <v>340</v>
      </c>
      <c r="CG46" s="593"/>
      <c r="CH46" s="593"/>
      <c r="CI46" s="593"/>
      <c r="CJ46" s="593"/>
      <c r="CK46" s="593"/>
      <c r="CL46" s="593"/>
      <c r="CM46" s="593"/>
      <c r="CN46" s="593"/>
      <c r="CO46" s="593"/>
      <c r="CP46" s="593"/>
      <c r="CQ46" s="594"/>
      <c r="CR46" s="595">
        <v>22345722</v>
      </c>
      <c r="CS46" s="596"/>
      <c r="CT46" s="596"/>
      <c r="CU46" s="596"/>
      <c r="CV46" s="596"/>
      <c r="CW46" s="596"/>
      <c r="CX46" s="596"/>
      <c r="CY46" s="597"/>
      <c r="CZ46" s="629">
        <v>12</v>
      </c>
      <c r="DA46" s="678"/>
      <c r="DB46" s="678"/>
      <c r="DC46" s="679"/>
      <c r="DD46" s="604">
        <v>20090733</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c r="CD47" s="703"/>
      <c r="CE47" s="704"/>
      <c r="CF47" s="592" t="s">
        <v>341</v>
      </c>
      <c r="CG47" s="593"/>
      <c r="CH47" s="593"/>
      <c r="CI47" s="593"/>
      <c r="CJ47" s="593"/>
      <c r="CK47" s="593"/>
      <c r="CL47" s="593"/>
      <c r="CM47" s="593"/>
      <c r="CN47" s="593"/>
      <c r="CO47" s="593"/>
      <c r="CP47" s="593"/>
      <c r="CQ47" s="594"/>
      <c r="CR47" s="595">
        <v>130362</v>
      </c>
      <c r="CS47" s="627"/>
      <c r="CT47" s="627"/>
      <c r="CU47" s="627"/>
      <c r="CV47" s="627"/>
      <c r="CW47" s="627"/>
      <c r="CX47" s="627"/>
      <c r="CY47" s="628"/>
      <c r="CZ47" s="629">
        <v>0.1</v>
      </c>
      <c r="DA47" s="630"/>
      <c r="DB47" s="630"/>
      <c r="DC47" s="631"/>
      <c r="DD47" s="604">
        <v>128347</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c r="CD49" s="638" t="s">
        <v>343</v>
      </c>
      <c r="CE49" s="639"/>
      <c r="CF49" s="639"/>
      <c r="CG49" s="639"/>
      <c r="CH49" s="639"/>
      <c r="CI49" s="639"/>
      <c r="CJ49" s="639"/>
      <c r="CK49" s="639"/>
      <c r="CL49" s="639"/>
      <c r="CM49" s="639"/>
      <c r="CN49" s="639"/>
      <c r="CO49" s="639"/>
      <c r="CP49" s="639"/>
      <c r="CQ49" s="640"/>
      <c r="CR49" s="667">
        <v>186529705</v>
      </c>
      <c r="CS49" s="663"/>
      <c r="CT49" s="663"/>
      <c r="CU49" s="663"/>
      <c r="CV49" s="663"/>
      <c r="CW49" s="663"/>
      <c r="CX49" s="663"/>
      <c r="CY49" s="690"/>
      <c r="CZ49" s="691">
        <v>100</v>
      </c>
      <c r="DA49" s="692"/>
      <c r="DB49" s="692"/>
      <c r="DC49" s="693"/>
      <c r="DD49" s="694">
        <v>140025266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row r="51" spans="82:133" hidden="1"/>
  </sheetData>
  <sheetProtection password="851F" sheet="1" objects="1" scenarios="1"/>
  <customSheetViews>
    <customSheetView guid="{40A4A1E5-B050-401C-B6BC-0C4C2C287517}"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B4" zoomScale="70" zoomScaleNormal="25" zoomScaleSheetLayoutView="70" workbookViewId="0">
      <selection activeCell="CH18" sqref="CH18:CL1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c r="A7" s="211">
        <v>1</v>
      </c>
      <c r="B7" s="721" t="s">
        <v>366</v>
      </c>
      <c r="C7" s="722"/>
      <c r="D7" s="722"/>
      <c r="E7" s="722"/>
      <c r="F7" s="722"/>
      <c r="G7" s="722"/>
      <c r="H7" s="722"/>
      <c r="I7" s="722"/>
      <c r="J7" s="722"/>
      <c r="K7" s="722"/>
      <c r="L7" s="722"/>
      <c r="M7" s="722"/>
      <c r="N7" s="722"/>
      <c r="O7" s="722"/>
      <c r="P7" s="723"/>
      <c r="Q7" s="724">
        <v>195379</v>
      </c>
      <c r="R7" s="725"/>
      <c r="S7" s="725"/>
      <c r="T7" s="725"/>
      <c r="U7" s="725"/>
      <c r="V7" s="725">
        <v>186576</v>
      </c>
      <c r="W7" s="725"/>
      <c r="X7" s="725"/>
      <c r="Y7" s="725"/>
      <c r="Z7" s="725"/>
      <c r="AA7" s="725">
        <v>8803</v>
      </c>
      <c r="AB7" s="725"/>
      <c r="AC7" s="725"/>
      <c r="AD7" s="725"/>
      <c r="AE7" s="726"/>
      <c r="AF7" s="727">
        <v>5061</v>
      </c>
      <c r="AG7" s="728"/>
      <c r="AH7" s="728"/>
      <c r="AI7" s="728"/>
      <c r="AJ7" s="729"/>
      <c r="AK7" s="764">
        <v>332</v>
      </c>
      <c r="AL7" s="765"/>
      <c r="AM7" s="765"/>
      <c r="AN7" s="765"/>
      <c r="AO7" s="765"/>
      <c r="AP7" s="765">
        <v>64598</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546</v>
      </c>
      <c r="BT7" s="769"/>
      <c r="BU7" s="769"/>
      <c r="BV7" s="769"/>
      <c r="BW7" s="769"/>
      <c r="BX7" s="769"/>
      <c r="BY7" s="769"/>
      <c r="BZ7" s="769"/>
      <c r="CA7" s="769"/>
      <c r="CB7" s="769"/>
      <c r="CC7" s="769"/>
      <c r="CD7" s="769"/>
      <c r="CE7" s="769"/>
      <c r="CF7" s="769"/>
      <c r="CG7" s="770"/>
      <c r="CH7" s="761">
        <v>-4</v>
      </c>
      <c r="CI7" s="762"/>
      <c r="CJ7" s="762"/>
      <c r="CK7" s="762"/>
      <c r="CL7" s="763"/>
      <c r="CM7" s="761">
        <v>1129</v>
      </c>
      <c r="CN7" s="762"/>
      <c r="CO7" s="762"/>
      <c r="CP7" s="762"/>
      <c r="CQ7" s="763"/>
      <c r="CR7" s="761">
        <v>1000</v>
      </c>
      <c r="CS7" s="762"/>
      <c r="CT7" s="762"/>
      <c r="CU7" s="762"/>
      <c r="CV7" s="763"/>
      <c r="CW7" s="761">
        <v>1</v>
      </c>
      <c r="CX7" s="762"/>
      <c r="CY7" s="762"/>
      <c r="CZ7" s="762"/>
      <c r="DA7" s="763"/>
      <c r="DB7" s="761" t="s">
        <v>541</v>
      </c>
      <c r="DC7" s="762"/>
      <c r="DD7" s="762"/>
      <c r="DE7" s="762"/>
      <c r="DF7" s="763"/>
      <c r="DG7" s="761" t="s">
        <v>541</v>
      </c>
      <c r="DH7" s="762"/>
      <c r="DI7" s="762"/>
      <c r="DJ7" s="762"/>
      <c r="DK7" s="763"/>
      <c r="DL7" s="761" t="s">
        <v>541</v>
      </c>
      <c r="DM7" s="762"/>
      <c r="DN7" s="762"/>
      <c r="DO7" s="762"/>
      <c r="DP7" s="763"/>
      <c r="DQ7" s="761" t="s">
        <v>541</v>
      </c>
      <c r="DR7" s="762"/>
      <c r="DS7" s="762"/>
      <c r="DT7" s="762"/>
      <c r="DU7" s="763"/>
      <c r="DV7" s="742"/>
      <c r="DW7" s="743"/>
      <c r="DX7" s="743"/>
      <c r="DY7" s="743"/>
      <c r="DZ7" s="744"/>
      <c r="EA7" s="207"/>
    </row>
    <row r="8" spans="1:131" s="208" customFormat="1" ht="26.25" customHeight="1">
      <c r="A8" s="214">
        <v>2</v>
      </c>
      <c r="B8" s="745" t="s">
        <v>367</v>
      </c>
      <c r="C8" s="746"/>
      <c r="D8" s="746"/>
      <c r="E8" s="746"/>
      <c r="F8" s="746"/>
      <c r="G8" s="746"/>
      <c r="H8" s="746"/>
      <c r="I8" s="746"/>
      <c r="J8" s="746"/>
      <c r="K8" s="746"/>
      <c r="L8" s="746"/>
      <c r="M8" s="746"/>
      <c r="N8" s="746"/>
      <c r="O8" s="746"/>
      <c r="P8" s="747"/>
      <c r="Q8" s="748">
        <v>64</v>
      </c>
      <c r="R8" s="749"/>
      <c r="S8" s="749"/>
      <c r="T8" s="749"/>
      <c r="U8" s="749"/>
      <c r="V8" s="749">
        <v>61</v>
      </c>
      <c r="W8" s="749"/>
      <c r="X8" s="749"/>
      <c r="Y8" s="749"/>
      <c r="Z8" s="749"/>
      <c r="AA8" s="749">
        <v>4</v>
      </c>
      <c r="AB8" s="749"/>
      <c r="AC8" s="749"/>
      <c r="AD8" s="749"/>
      <c r="AE8" s="750"/>
      <c r="AF8" s="751">
        <v>4</v>
      </c>
      <c r="AG8" s="752"/>
      <c r="AH8" s="752"/>
      <c r="AI8" s="752"/>
      <c r="AJ8" s="753"/>
      <c r="AK8" s="754">
        <v>17</v>
      </c>
      <c r="AL8" s="755"/>
      <c r="AM8" s="755"/>
      <c r="AN8" s="755"/>
      <c r="AO8" s="755"/>
      <c r="AP8" s="755" t="s">
        <v>564</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547</v>
      </c>
      <c r="BT8" s="759"/>
      <c r="BU8" s="759"/>
      <c r="BV8" s="759"/>
      <c r="BW8" s="759"/>
      <c r="BX8" s="759"/>
      <c r="BY8" s="759"/>
      <c r="BZ8" s="759"/>
      <c r="CA8" s="759"/>
      <c r="CB8" s="759"/>
      <c r="CC8" s="759"/>
      <c r="CD8" s="759"/>
      <c r="CE8" s="759"/>
      <c r="CF8" s="759"/>
      <c r="CG8" s="760"/>
      <c r="CH8" s="771">
        <v>12</v>
      </c>
      <c r="CI8" s="772"/>
      <c r="CJ8" s="772"/>
      <c r="CK8" s="772"/>
      <c r="CL8" s="773"/>
      <c r="CM8" s="771">
        <v>130</v>
      </c>
      <c r="CN8" s="772"/>
      <c r="CO8" s="772"/>
      <c r="CP8" s="772"/>
      <c r="CQ8" s="773"/>
      <c r="CR8" s="771">
        <v>10</v>
      </c>
      <c r="CS8" s="772"/>
      <c r="CT8" s="772"/>
      <c r="CU8" s="772"/>
      <c r="CV8" s="773"/>
      <c r="CW8" s="771">
        <v>7</v>
      </c>
      <c r="CX8" s="772"/>
      <c r="CY8" s="772"/>
      <c r="CZ8" s="772"/>
      <c r="DA8" s="773"/>
      <c r="DB8" s="771" t="s">
        <v>541</v>
      </c>
      <c r="DC8" s="772"/>
      <c r="DD8" s="772"/>
      <c r="DE8" s="772"/>
      <c r="DF8" s="773"/>
      <c r="DG8" s="771" t="s">
        <v>541</v>
      </c>
      <c r="DH8" s="772"/>
      <c r="DI8" s="772"/>
      <c r="DJ8" s="772"/>
      <c r="DK8" s="773"/>
      <c r="DL8" s="771" t="s">
        <v>541</v>
      </c>
      <c r="DM8" s="772"/>
      <c r="DN8" s="772"/>
      <c r="DO8" s="772"/>
      <c r="DP8" s="773"/>
      <c r="DQ8" s="771" t="s">
        <v>541</v>
      </c>
      <c r="DR8" s="772"/>
      <c r="DS8" s="772"/>
      <c r="DT8" s="772"/>
      <c r="DU8" s="773"/>
      <c r="DV8" s="774"/>
      <c r="DW8" s="775"/>
      <c r="DX8" s="775"/>
      <c r="DY8" s="775"/>
      <c r="DZ8" s="776"/>
      <c r="EA8" s="207"/>
    </row>
    <row r="9" spans="1:131" s="208" customFormat="1" ht="26.25" customHeight="1">
      <c r="A9" s="214">
        <v>3</v>
      </c>
      <c r="B9" s="745" t="s">
        <v>368</v>
      </c>
      <c r="C9" s="746"/>
      <c r="D9" s="746"/>
      <c r="E9" s="746"/>
      <c r="F9" s="746"/>
      <c r="G9" s="746"/>
      <c r="H9" s="746"/>
      <c r="I9" s="746"/>
      <c r="J9" s="746"/>
      <c r="K9" s="746"/>
      <c r="L9" s="746"/>
      <c r="M9" s="746"/>
      <c r="N9" s="746"/>
      <c r="O9" s="746"/>
      <c r="P9" s="747"/>
      <c r="Q9" s="748">
        <v>70</v>
      </c>
      <c r="R9" s="749"/>
      <c r="S9" s="749"/>
      <c r="T9" s="749"/>
      <c r="U9" s="749"/>
      <c r="V9" s="749">
        <v>5</v>
      </c>
      <c r="W9" s="749"/>
      <c r="X9" s="749"/>
      <c r="Y9" s="749"/>
      <c r="Z9" s="749"/>
      <c r="AA9" s="749">
        <v>65</v>
      </c>
      <c r="AB9" s="749"/>
      <c r="AC9" s="749"/>
      <c r="AD9" s="749"/>
      <c r="AE9" s="750"/>
      <c r="AF9" s="751">
        <v>47</v>
      </c>
      <c r="AG9" s="752"/>
      <c r="AH9" s="752"/>
      <c r="AI9" s="752"/>
      <c r="AJ9" s="753"/>
      <c r="AK9" s="754">
        <v>1</v>
      </c>
      <c r="AL9" s="755"/>
      <c r="AM9" s="755"/>
      <c r="AN9" s="755"/>
      <c r="AO9" s="755"/>
      <c r="AP9" s="755">
        <v>94</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548</v>
      </c>
      <c r="BT9" s="759"/>
      <c r="BU9" s="759"/>
      <c r="BV9" s="759"/>
      <c r="BW9" s="759"/>
      <c r="BX9" s="759"/>
      <c r="BY9" s="759"/>
      <c r="BZ9" s="759"/>
      <c r="CA9" s="759"/>
      <c r="CB9" s="759"/>
      <c r="CC9" s="759"/>
      <c r="CD9" s="759"/>
      <c r="CE9" s="759"/>
      <c r="CF9" s="759"/>
      <c r="CG9" s="760"/>
      <c r="CH9" s="771">
        <v>96</v>
      </c>
      <c r="CI9" s="772"/>
      <c r="CJ9" s="772"/>
      <c r="CK9" s="772"/>
      <c r="CL9" s="773"/>
      <c r="CM9" s="771">
        <v>637</v>
      </c>
      <c r="CN9" s="772"/>
      <c r="CO9" s="772"/>
      <c r="CP9" s="772"/>
      <c r="CQ9" s="773"/>
      <c r="CR9" s="771">
        <v>50</v>
      </c>
      <c r="CS9" s="772"/>
      <c r="CT9" s="772"/>
      <c r="CU9" s="772"/>
      <c r="CV9" s="773"/>
      <c r="CW9" s="771" t="s">
        <v>565</v>
      </c>
      <c r="CX9" s="772"/>
      <c r="CY9" s="772"/>
      <c r="CZ9" s="772"/>
      <c r="DA9" s="773"/>
      <c r="DB9" s="771" t="s">
        <v>541</v>
      </c>
      <c r="DC9" s="772"/>
      <c r="DD9" s="772"/>
      <c r="DE9" s="772"/>
      <c r="DF9" s="773"/>
      <c r="DG9" s="771" t="s">
        <v>541</v>
      </c>
      <c r="DH9" s="772"/>
      <c r="DI9" s="772"/>
      <c r="DJ9" s="772"/>
      <c r="DK9" s="773"/>
      <c r="DL9" s="771" t="s">
        <v>541</v>
      </c>
      <c r="DM9" s="772"/>
      <c r="DN9" s="772"/>
      <c r="DO9" s="772"/>
      <c r="DP9" s="773"/>
      <c r="DQ9" s="771" t="s">
        <v>541</v>
      </c>
      <c r="DR9" s="772"/>
      <c r="DS9" s="772"/>
      <c r="DT9" s="772"/>
      <c r="DU9" s="773"/>
      <c r="DV9" s="774"/>
      <c r="DW9" s="775"/>
      <c r="DX9" s="775"/>
      <c r="DY9" s="775"/>
      <c r="DZ9" s="776"/>
      <c r="EA9" s="207"/>
    </row>
    <row r="10" spans="1:131" s="208" customFormat="1" ht="26.25" customHeight="1">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549</v>
      </c>
      <c r="BT10" s="759"/>
      <c r="BU10" s="759"/>
      <c r="BV10" s="759"/>
      <c r="BW10" s="759"/>
      <c r="BX10" s="759"/>
      <c r="BY10" s="759"/>
      <c r="BZ10" s="759"/>
      <c r="CA10" s="759"/>
      <c r="CB10" s="759"/>
      <c r="CC10" s="759"/>
      <c r="CD10" s="759"/>
      <c r="CE10" s="759"/>
      <c r="CF10" s="759"/>
      <c r="CG10" s="760"/>
      <c r="CH10" s="771">
        <v>-14</v>
      </c>
      <c r="CI10" s="772"/>
      <c r="CJ10" s="772"/>
      <c r="CK10" s="772"/>
      <c r="CL10" s="773"/>
      <c r="CM10" s="771">
        <v>3620</v>
      </c>
      <c r="CN10" s="772"/>
      <c r="CO10" s="772"/>
      <c r="CP10" s="772"/>
      <c r="CQ10" s="773"/>
      <c r="CR10" s="771">
        <v>52</v>
      </c>
      <c r="CS10" s="772"/>
      <c r="CT10" s="772"/>
      <c r="CU10" s="772"/>
      <c r="CV10" s="773"/>
      <c r="CW10" s="771" t="s">
        <v>565</v>
      </c>
      <c r="CX10" s="772"/>
      <c r="CY10" s="772"/>
      <c r="CZ10" s="772"/>
      <c r="DA10" s="773"/>
      <c r="DB10" s="771">
        <v>422</v>
      </c>
      <c r="DC10" s="772"/>
      <c r="DD10" s="772"/>
      <c r="DE10" s="772"/>
      <c r="DF10" s="773"/>
      <c r="DG10" s="771" t="s">
        <v>541</v>
      </c>
      <c r="DH10" s="772"/>
      <c r="DI10" s="772"/>
      <c r="DJ10" s="772"/>
      <c r="DK10" s="773"/>
      <c r="DL10" s="771" t="s">
        <v>541</v>
      </c>
      <c r="DM10" s="772"/>
      <c r="DN10" s="772"/>
      <c r="DO10" s="772"/>
      <c r="DP10" s="773"/>
      <c r="DQ10" s="771" t="s">
        <v>541</v>
      </c>
      <c r="DR10" s="772"/>
      <c r="DS10" s="772"/>
      <c r="DT10" s="772"/>
      <c r="DU10" s="773"/>
      <c r="DV10" s="774"/>
      <c r="DW10" s="775"/>
      <c r="DX10" s="775"/>
      <c r="DY10" s="775"/>
      <c r="DZ10" s="776"/>
      <c r="EA10" s="207"/>
    </row>
    <row r="11" spans="1:131" s="208" customFormat="1" ht="26.25" customHeight="1">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550</v>
      </c>
      <c r="BT11" s="759"/>
      <c r="BU11" s="759"/>
      <c r="BV11" s="759"/>
      <c r="BW11" s="759"/>
      <c r="BX11" s="759"/>
      <c r="BY11" s="759"/>
      <c r="BZ11" s="759"/>
      <c r="CA11" s="759"/>
      <c r="CB11" s="759"/>
      <c r="CC11" s="759"/>
      <c r="CD11" s="759"/>
      <c r="CE11" s="759"/>
      <c r="CF11" s="759"/>
      <c r="CG11" s="760"/>
      <c r="CH11" s="771">
        <v>-30</v>
      </c>
      <c r="CI11" s="772"/>
      <c r="CJ11" s="772"/>
      <c r="CK11" s="772"/>
      <c r="CL11" s="773"/>
      <c r="CM11" s="771">
        <v>3485</v>
      </c>
      <c r="CN11" s="772"/>
      <c r="CO11" s="772"/>
      <c r="CP11" s="772"/>
      <c r="CQ11" s="773"/>
      <c r="CR11" s="771">
        <v>1500</v>
      </c>
      <c r="CS11" s="772"/>
      <c r="CT11" s="772"/>
      <c r="CU11" s="772"/>
      <c r="CV11" s="773"/>
      <c r="CW11" s="771">
        <v>4</v>
      </c>
      <c r="CX11" s="772"/>
      <c r="CY11" s="772"/>
      <c r="CZ11" s="772"/>
      <c r="DA11" s="773"/>
      <c r="DB11" s="771" t="s">
        <v>541</v>
      </c>
      <c r="DC11" s="772"/>
      <c r="DD11" s="772"/>
      <c r="DE11" s="772"/>
      <c r="DF11" s="773"/>
      <c r="DG11" s="771" t="s">
        <v>541</v>
      </c>
      <c r="DH11" s="772"/>
      <c r="DI11" s="772"/>
      <c r="DJ11" s="772"/>
      <c r="DK11" s="773"/>
      <c r="DL11" s="771" t="s">
        <v>541</v>
      </c>
      <c r="DM11" s="772"/>
      <c r="DN11" s="772"/>
      <c r="DO11" s="772"/>
      <c r="DP11" s="773"/>
      <c r="DQ11" s="771" t="s">
        <v>541</v>
      </c>
      <c r="DR11" s="772"/>
      <c r="DS11" s="772"/>
      <c r="DT11" s="772"/>
      <c r="DU11" s="773"/>
      <c r="DV11" s="774"/>
      <c r="DW11" s="775"/>
      <c r="DX11" s="775"/>
      <c r="DY11" s="775"/>
      <c r="DZ11" s="776"/>
      <c r="EA11" s="207"/>
    </row>
    <row r="12" spans="1:131" s="208" customFormat="1" ht="26.25" customHeight="1">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t="s">
        <v>551</v>
      </c>
      <c r="BT12" s="759"/>
      <c r="BU12" s="759"/>
      <c r="BV12" s="759"/>
      <c r="BW12" s="759"/>
      <c r="BX12" s="759"/>
      <c r="BY12" s="759"/>
      <c r="BZ12" s="759"/>
      <c r="CA12" s="759"/>
      <c r="CB12" s="759"/>
      <c r="CC12" s="759"/>
      <c r="CD12" s="759"/>
      <c r="CE12" s="759"/>
      <c r="CF12" s="759"/>
      <c r="CG12" s="760"/>
      <c r="CH12" s="771">
        <v>58</v>
      </c>
      <c r="CI12" s="772"/>
      <c r="CJ12" s="772"/>
      <c r="CK12" s="772"/>
      <c r="CL12" s="773"/>
      <c r="CM12" s="771">
        <v>964</v>
      </c>
      <c r="CN12" s="772"/>
      <c r="CO12" s="772"/>
      <c r="CP12" s="772"/>
      <c r="CQ12" s="773"/>
      <c r="CR12" s="771">
        <v>35</v>
      </c>
      <c r="CS12" s="772"/>
      <c r="CT12" s="772"/>
      <c r="CU12" s="772"/>
      <c r="CV12" s="773"/>
      <c r="CW12" s="771" t="s">
        <v>565</v>
      </c>
      <c r="CX12" s="772"/>
      <c r="CY12" s="772"/>
      <c r="CZ12" s="772"/>
      <c r="DA12" s="773"/>
      <c r="DB12" s="771" t="s">
        <v>541</v>
      </c>
      <c r="DC12" s="772"/>
      <c r="DD12" s="772"/>
      <c r="DE12" s="772"/>
      <c r="DF12" s="773"/>
      <c r="DG12" s="771" t="s">
        <v>541</v>
      </c>
      <c r="DH12" s="772"/>
      <c r="DI12" s="772"/>
      <c r="DJ12" s="772"/>
      <c r="DK12" s="773"/>
      <c r="DL12" s="771" t="s">
        <v>541</v>
      </c>
      <c r="DM12" s="772"/>
      <c r="DN12" s="772"/>
      <c r="DO12" s="772"/>
      <c r="DP12" s="773"/>
      <c r="DQ12" s="771" t="s">
        <v>541</v>
      </c>
      <c r="DR12" s="772"/>
      <c r="DS12" s="772"/>
      <c r="DT12" s="772"/>
      <c r="DU12" s="773"/>
      <c r="DV12" s="774"/>
      <c r="DW12" s="775"/>
      <c r="DX12" s="775"/>
      <c r="DY12" s="775"/>
      <c r="DZ12" s="776"/>
      <c r="EA12" s="207"/>
    </row>
    <row r="13" spans="1:131" s="208" customFormat="1" ht="26.25" customHeight="1">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t="s">
        <v>552</v>
      </c>
      <c r="BT13" s="759"/>
      <c r="BU13" s="759"/>
      <c r="BV13" s="759"/>
      <c r="BW13" s="759"/>
      <c r="BX13" s="759"/>
      <c r="BY13" s="759"/>
      <c r="BZ13" s="759"/>
      <c r="CA13" s="759"/>
      <c r="CB13" s="759"/>
      <c r="CC13" s="759"/>
      <c r="CD13" s="759"/>
      <c r="CE13" s="759"/>
      <c r="CF13" s="759"/>
      <c r="CG13" s="760"/>
      <c r="CH13" s="771">
        <v>0</v>
      </c>
      <c r="CI13" s="772"/>
      <c r="CJ13" s="772"/>
      <c r="CK13" s="772"/>
      <c r="CL13" s="773"/>
      <c r="CM13" s="771">
        <v>123</v>
      </c>
      <c r="CN13" s="772"/>
      <c r="CO13" s="772"/>
      <c r="CP13" s="772"/>
      <c r="CQ13" s="773"/>
      <c r="CR13" s="771">
        <v>100</v>
      </c>
      <c r="CS13" s="772"/>
      <c r="CT13" s="772"/>
      <c r="CU13" s="772"/>
      <c r="CV13" s="773"/>
      <c r="CW13" s="771">
        <v>1</v>
      </c>
      <c r="CX13" s="772"/>
      <c r="CY13" s="772"/>
      <c r="CZ13" s="772"/>
      <c r="DA13" s="773"/>
      <c r="DB13" s="771" t="s">
        <v>541</v>
      </c>
      <c r="DC13" s="772"/>
      <c r="DD13" s="772"/>
      <c r="DE13" s="772"/>
      <c r="DF13" s="773"/>
      <c r="DG13" s="771" t="s">
        <v>541</v>
      </c>
      <c r="DH13" s="772"/>
      <c r="DI13" s="772"/>
      <c r="DJ13" s="772"/>
      <c r="DK13" s="773"/>
      <c r="DL13" s="771" t="s">
        <v>541</v>
      </c>
      <c r="DM13" s="772"/>
      <c r="DN13" s="772"/>
      <c r="DO13" s="772"/>
      <c r="DP13" s="773"/>
      <c r="DQ13" s="771" t="s">
        <v>541</v>
      </c>
      <c r="DR13" s="772"/>
      <c r="DS13" s="772"/>
      <c r="DT13" s="772"/>
      <c r="DU13" s="773"/>
      <c r="DV13" s="774"/>
      <c r="DW13" s="775"/>
      <c r="DX13" s="775"/>
      <c r="DY13" s="775"/>
      <c r="DZ13" s="776"/>
      <c r="EA13" s="207"/>
    </row>
    <row r="14" spans="1:131" s="208" customFormat="1" ht="26.25" customHeight="1">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t="s">
        <v>553</v>
      </c>
      <c r="BT14" s="759"/>
      <c r="BU14" s="759"/>
      <c r="BV14" s="759"/>
      <c r="BW14" s="759"/>
      <c r="BX14" s="759"/>
      <c r="BY14" s="759"/>
      <c r="BZ14" s="759"/>
      <c r="CA14" s="759"/>
      <c r="CB14" s="759"/>
      <c r="CC14" s="759"/>
      <c r="CD14" s="759"/>
      <c r="CE14" s="759"/>
      <c r="CF14" s="759"/>
      <c r="CG14" s="760"/>
      <c r="CH14" s="771" t="s">
        <v>565</v>
      </c>
      <c r="CI14" s="772"/>
      <c r="CJ14" s="772"/>
      <c r="CK14" s="772"/>
      <c r="CL14" s="773"/>
      <c r="CM14" s="771">
        <v>10</v>
      </c>
      <c r="CN14" s="772"/>
      <c r="CO14" s="772"/>
      <c r="CP14" s="772"/>
      <c r="CQ14" s="773"/>
      <c r="CR14" s="771">
        <v>10</v>
      </c>
      <c r="CS14" s="772"/>
      <c r="CT14" s="772"/>
      <c r="CU14" s="772"/>
      <c r="CV14" s="773"/>
      <c r="CW14" s="771">
        <v>515</v>
      </c>
      <c r="CX14" s="772"/>
      <c r="CY14" s="772"/>
      <c r="CZ14" s="772"/>
      <c r="DA14" s="773"/>
      <c r="DB14" s="771" t="s">
        <v>541</v>
      </c>
      <c r="DC14" s="772"/>
      <c r="DD14" s="772"/>
      <c r="DE14" s="772"/>
      <c r="DF14" s="773"/>
      <c r="DG14" s="771" t="s">
        <v>541</v>
      </c>
      <c r="DH14" s="772"/>
      <c r="DI14" s="772"/>
      <c r="DJ14" s="772"/>
      <c r="DK14" s="773"/>
      <c r="DL14" s="771" t="s">
        <v>541</v>
      </c>
      <c r="DM14" s="772"/>
      <c r="DN14" s="772"/>
      <c r="DO14" s="772"/>
      <c r="DP14" s="773"/>
      <c r="DQ14" s="771" t="s">
        <v>541</v>
      </c>
      <c r="DR14" s="772"/>
      <c r="DS14" s="772"/>
      <c r="DT14" s="772"/>
      <c r="DU14" s="773"/>
      <c r="DV14" s="774"/>
      <c r="DW14" s="775"/>
      <c r="DX14" s="775"/>
      <c r="DY14" s="775"/>
      <c r="DZ14" s="776"/>
      <c r="EA14" s="207"/>
    </row>
    <row r="15" spans="1:131" s="208" customFormat="1" ht="26.25" customHeight="1">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t="s">
        <v>554</v>
      </c>
      <c r="BT15" s="759"/>
      <c r="BU15" s="759"/>
      <c r="BV15" s="759"/>
      <c r="BW15" s="759"/>
      <c r="BX15" s="759"/>
      <c r="BY15" s="759"/>
      <c r="BZ15" s="759"/>
      <c r="CA15" s="759"/>
      <c r="CB15" s="759"/>
      <c r="CC15" s="759"/>
      <c r="CD15" s="759"/>
      <c r="CE15" s="759"/>
      <c r="CF15" s="759"/>
      <c r="CG15" s="760"/>
      <c r="CH15" s="771">
        <v>3</v>
      </c>
      <c r="CI15" s="772"/>
      <c r="CJ15" s="772"/>
      <c r="CK15" s="772"/>
      <c r="CL15" s="773"/>
      <c r="CM15" s="771">
        <v>536</v>
      </c>
      <c r="CN15" s="772"/>
      <c r="CO15" s="772"/>
      <c r="CP15" s="772"/>
      <c r="CQ15" s="773"/>
      <c r="CR15" s="771">
        <v>330</v>
      </c>
      <c r="CS15" s="772"/>
      <c r="CT15" s="772"/>
      <c r="CU15" s="772"/>
      <c r="CV15" s="773"/>
      <c r="CW15" s="771">
        <v>1235</v>
      </c>
      <c r="CX15" s="772"/>
      <c r="CY15" s="772"/>
      <c r="CZ15" s="772"/>
      <c r="DA15" s="773"/>
      <c r="DB15" s="771" t="s">
        <v>541</v>
      </c>
      <c r="DC15" s="772"/>
      <c r="DD15" s="772"/>
      <c r="DE15" s="772"/>
      <c r="DF15" s="773"/>
      <c r="DG15" s="771" t="s">
        <v>541</v>
      </c>
      <c r="DH15" s="772"/>
      <c r="DI15" s="772"/>
      <c r="DJ15" s="772"/>
      <c r="DK15" s="773"/>
      <c r="DL15" s="771" t="s">
        <v>541</v>
      </c>
      <c r="DM15" s="772"/>
      <c r="DN15" s="772"/>
      <c r="DO15" s="772"/>
      <c r="DP15" s="773"/>
      <c r="DQ15" s="771" t="s">
        <v>541</v>
      </c>
      <c r="DR15" s="772"/>
      <c r="DS15" s="772"/>
      <c r="DT15" s="772"/>
      <c r="DU15" s="773"/>
      <c r="DV15" s="774"/>
      <c r="DW15" s="775"/>
      <c r="DX15" s="775"/>
      <c r="DY15" s="775"/>
      <c r="DZ15" s="776"/>
      <c r="EA15" s="207"/>
    </row>
    <row r="16" spans="1:131" s="208" customFormat="1" ht="26.25" customHeight="1">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t="s">
        <v>555</v>
      </c>
      <c r="BT16" s="759"/>
      <c r="BU16" s="759"/>
      <c r="BV16" s="759"/>
      <c r="BW16" s="759"/>
      <c r="BX16" s="759"/>
      <c r="BY16" s="759"/>
      <c r="BZ16" s="759"/>
      <c r="CA16" s="759"/>
      <c r="CB16" s="759"/>
      <c r="CC16" s="759"/>
      <c r="CD16" s="759"/>
      <c r="CE16" s="759"/>
      <c r="CF16" s="759"/>
      <c r="CG16" s="760"/>
      <c r="CH16" s="771">
        <v>7</v>
      </c>
      <c r="CI16" s="772"/>
      <c r="CJ16" s="772"/>
      <c r="CK16" s="772"/>
      <c r="CL16" s="773"/>
      <c r="CM16" s="771">
        <v>640</v>
      </c>
      <c r="CN16" s="772"/>
      <c r="CO16" s="772"/>
      <c r="CP16" s="772"/>
      <c r="CQ16" s="773"/>
      <c r="CR16" s="771">
        <v>500</v>
      </c>
      <c r="CS16" s="772"/>
      <c r="CT16" s="772"/>
      <c r="CU16" s="772"/>
      <c r="CV16" s="773"/>
      <c r="CW16" s="771">
        <v>178</v>
      </c>
      <c r="CX16" s="772"/>
      <c r="CY16" s="772"/>
      <c r="CZ16" s="772"/>
      <c r="DA16" s="773"/>
      <c r="DB16" s="771" t="s">
        <v>563</v>
      </c>
      <c r="DC16" s="772"/>
      <c r="DD16" s="772"/>
      <c r="DE16" s="772"/>
      <c r="DF16" s="773"/>
      <c r="DG16" s="771" t="s">
        <v>541</v>
      </c>
      <c r="DH16" s="772"/>
      <c r="DI16" s="772"/>
      <c r="DJ16" s="772"/>
      <c r="DK16" s="773"/>
      <c r="DL16" s="771" t="s">
        <v>541</v>
      </c>
      <c r="DM16" s="772"/>
      <c r="DN16" s="772"/>
      <c r="DO16" s="772"/>
      <c r="DP16" s="773"/>
      <c r="DQ16" s="771" t="s">
        <v>541</v>
      </c>
      <c r="DR16" s="772"/>
      <c r="DS16" s="772"/>
      <c r="DT16" s="772"/>
      <c r="DU16" s="773"/>
      <c r="DV16" s="774"/>
      <c r="DW16" s="775"/>
      <c r="DX16" s="775"/>
      <c r="DY16" s="775"/>
      <c r="DZ16" s="776"/>
      <c r="EA16" s="207"/>
    </row>
    <row r="17" spans="1:131" s="208" customFormat="1" ht="26.25" customHeight="1">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t="s">
        <v>556</v>
      </c>
      <c r="BT17" s="759"/>
      <c r="BU17" s="759"/>
      <c r="BV17" s="759"/>
      <c r="BW17" s="759"/>
      <c r="BX17" s="759"/>
      <c r="BY17" s="759"/>
      <c r="BZ17" s="759"/>
      <c r="CA17" s="759"/>
      <c r="CB17" s="759"/>
      <c r="CC17" s="759"/>
      <c r="CD17" s="759"/>
      <c r="CE17" s="759"/>
      <c r="CF17" s="759"/>
      <c r="CG17" s="760"/>
      <c r="CH17" s="771">
        <v>0</v>
      </c>
      <c r="CI17" s="772"/>
      <c r="CJ17" s="772"/>
      <c r="CK17" s="772"/>
      <c r="CL17" s="773"/>
      <c r="CM17" s="771">
        <v>1219</v>
      </c>
      <c r="CN17" s="772"/>
      <c r="CO17" s="772"/>
      <c r="CP17" s="772"/>
      <c r="CQ17" s="773"/>
      <c r="CR17" s="771">
        <v>1000</v>
      </c>
      <c r="CS17" s="772"/>
      <c r="CT17" s="772"/>
      <c r="CU17" s="772"/>
      <c r="CV17" s="773"/>
      <c r="CW17" s="771" t="s">
        <v>565</v>
      </c>
      <c r="CX17" s="772"/>
      <c r="CY17" s="772"/>
      <c r="CZ17" s="772"/>
      <c r="DA17" s="773"/>
      <c r="DB17" s="771" t="s">
        <v>541</v>
      </c>
      <c r="DC17" s="772"/>
      <c r="DD17" s="772"/>
      <c r="DE17" s="772"/>
      <c r="DF17" s="773"/>
      <c r="DG17" s="771" t="s">
        <v>541</v>
      </c>
      <c r="DH17" s="772"/>
      <c r="DI17" s="772"/>
      <c r="DJ17" s="772"/>
      <c r="DK17" s="773"/>
      <c r="DL17" s="771" t="s">
        <v>541</v>
      </c>
      <c r="DM17" s="772"/>
      <c r="DN17" s="772"/>
      <c r="DO17" s="772"/>
      <c r="DP17" s="773"/>
      <c r="DQ17" s="771" t="s">
        <v>541</v>
      </c>
      <c r="DR17" s="772"/>
      <c r="DS17" s="772"/>
      <c r="DT17" s="772"/>
      <c r="DU17" s="773"/>
      <c r="DV17" s="774"/>
      <c r="DW17" s="775"/>
      <c r="DX17" s="775"/>
      <c r="DY17" s="775"/>
      <c r="DZ17" s="776"/>
      <c r="EA17" s="207"/>
    </row>
    <row r="18" spans="1:131" s="208" customFormat="1" ht="26.25" customHeight="1">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t="s">
        <v>557</v>
      </c>
      <c r="BT18" s="759"/>
      <c r="BU18" s="759"/>
      <c r="BV18" s="759"/>
      <c r="BW18" s="759"/>
      <c r="BX18" s="759"/>
      <c r="BY18" s="759"/>
      <c r="BZ18" s="759"/>
      <c r="CA18" s="759"/>
      <c r="CB18" s="759"/>
      <c r="CC18" s="759"/>
      <c r="CD18" s="759"/>
      <c r="CE18" s="759"/>
      <c r="CF18" s="759"/>
      <c r="CG18" s="760"/>
      <c r="CH18" s="771">
        <v>3</v>
      </c>
      <c r="CI18" s="772"/>
      <c r="CJ18" s="772"/>
      <c r="CK18" s="772"/>
      <c r="CL18" s="773"/>
      <c r="CM18" s="771">
        <v>1617</v>
      </c>
      <c r="CN18" s="772"/>
      <c r="CO18" s="772"/>
      <c r="CP18" s="772"/>
      <c r="CQ18" s="773"/>
      <c r="CR18" s="771">
        <v>10</v>
      </c>
      <c r="CS18" s="772"/>
      <c r="CT18" s="772"/>
      <c r="CU18" s="772"/>
      <c r="CV18" s="773"/>
      <c r="CW18" s="771">
        <v>13</v>
      </c>
      <c r="CX18" s="772"/>
      <c r="CY18" s="772"/>
      <c r="CZ18" s="772"/>
      <c r="DA18" s="773"/>
      <c r="DB18" s="771">
        <v>2241</v>
      </c>
      <c r="DC18" s="772"/>
      <c r="DD18" s="772"/>
      <c r="DE18" s="772"/>
      <c r="DF18" s="773"/>
      <c r="DG18" s="771">
        <v>919</v>
      </c>
      <c r="DH18" s="772"/>
      <c r="DI18" s="772"/>
      <c r="DJ18" s="772"/>
      <c r="DK18" s="773"/>
      <c r="DL18" s="771" t="s">
        <v>541</v>
      </c>
      <c r="DM18" s="772"/>
      <c r="DN18" s="772"/>
      <c r="DO18" s="772"/>
      <c r="DP18" s="773"/>
      <c r="DQ18" s="771" t="s">
        <v>541</v>
      </c>
      <c r="DR18" s="772"/>
      <c r="DS18" s="772"/>
      <c r="DT18" s="772"/>
      <c r="DU18" s="773"/>
      <c r="DV18" s="774"/>
      <c r="DW18" s="775"/>
      <c r="DX18" s="775"/>
      <c r="DY18" s="775"/>
      <c r="DZ18" s="776"/>
      <c r="EA18" s="207"/>
    </row>
    <row r="19" spans="1:131" s="208" customFormat="1" ht="26.25" customHeight="1">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t="s">
        <v>558</v>
      </c>
      <c r="BT19" s="759"/>
      <c r="BU19" s="759"/>
      <c r="BV19" s="759"/>
      <c r="BW19" s="759"/>
      <c r="BX19" s="759"/>
      <c r="BY19" s="759"/>
      <c r="BZ19" s="759"/>
      <c r="CA19" s="759"/>
      <c r="CB19" s="759"/>
      <c r="CC19" s="759"/>
      <c r="CD19" s="759"/>
      <c r="CE19" s="759"/>
      <c r="CF19" s="759"/>
      <c r="CG19" s="760"/>
      <c r="CH19" s="771">
        <v>169</v>
      </c>
      <c r="CI19" s="772"/>
      <c r="CJ19" s="772"/>
      <c r="CK19" s="772"/>
      <c r="CL19" s="773"/>
      <c r="CM19" s="771">
        <v>1210</v>
      </c>
      <c r="CN19" s="772"/>
      <c r="CO19" s="772"/>
      <c r="CP19" s="772"/>
      <c r="CQ19" s="773"/>
      <c r="CR19" s="771">
        <v>312</v>
      </c>
      <c r="CS19" s="772"/>
      <c r="CT19" s="772"/>
      <c r="CU19" s="772"/>
      <c r="CV19" s="773"/>
      <c r="CW19" s="771">
        <v>91</v>
      </c>
      <c r="CX19" s="772"/>
      <c r="CY19" s="772"/>
      <c r="CZ19" s="772"/>
      <c r="DA19" s="773"/>
      <c r="DB19" s="771">
        <v>3222</v>
      </c>
      <c r="DC19" s="772"/>
      <c r="DD19" s="772"/>
      <c r="DE19" s="772"/>
      <c r="DF19" s="773"/>
      <c r="DG19" s="771" t="s">
        <v>541</v>
      </c>
      <c r="DH19" s="772"/>
      <c r="DI19" s="772"/>
      <c r="DJ19" s="772"/>
      <c r="DK19" s="773"/>
      <c r="DL19" s="771" t="s">
        <v>541</v>
      </c>
      <c r="DM19" s="772"/>
      <c r="DN19" s="772"/>
      <c r="DO19" s="772"/>
      <c r="DP19" s="773"/>
      <c r="DQ19" s="771" t="s">
        <v>541</v>
      </c>
      <c r="DR19" s="772"/>
      <c r="DS19" s="772"/>
      <c r="DT19" s="772"/>
      <c r="DU19" s="773"/>
      <c r="DV19" s="774"/>
      <c r="DW19" s="775"/>
      <c r="DX19" s="775"/>
      <c r="DY19" s="775"/>
      <c r="DZ19" s="776"/>
      <c r="EA19" s="207"/>
    </row>
    <row r="20" spans="1:131" s="208" customFormat="1" ht="26.25" customHeight="1">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t="s">
        <v>559</v>
      </c>
      <c r="BT20" s="759"/>
      <c r="BU20" s="759"/>
      <c r="BV20" s="759"/>
      <c r="BW20" s="759"/>
      <c r="BX20" s="759"/>
      <c r="BY20" s="759"/>
      <c r="BZ20" s="759"/>
      <c r="CA20" s="759"/>
      <c r="CB20" s="759"/>
      <c r="CC20" s="759"/>
      <c r="CD20" s="759"/>
      <c r="CE20" s="759"/>
      <c r="CF20" s="759"/>
      <c r="CG20" s="760"/>
      <c r="CH20" s="771">
        <v>16</v>
      </c>
      <c r="CI20" s="772"/>
      <c r="CJ20" s="772"/>
      <c r="CK20" s="772"/>
      <c r="CL20" s="773"/>
      <c r="CM20" s="771">
        <v>458</v>
      </c>
      <c r="CN20" s="772"/>
      <c r="CO20" s="772"/>
      <c r="CP20" s="772"/>
      <c r="CQ20" s="773"/>
      <c r="CR20" s="771">
        <v>25</v>
      </c>
      <c r="CS20" s="772"/>
      <c r="CT20" s="772"/>
      <c r="CU20" s="772"/>
      <c r="CV20" s="773"/>
      <c r="CW20" s="771" t="s">
        <v>566</v>
      </c>
      <c r="CX20" s="772"/>
      <c r="CY20" s="772"/>
      <c r="CZ20" s="772"/>
      <c r="DA20" s="773"/>
      <c r="DB20" s="771" t="s">
        <v>541</v>
      </c>
      <c r="DC20" s="772"/>
      <c r="DD20" s="772"/>
      <c r="DE20" s="772"/>
      <c r="DF20" s="773"/>
      <c r="DG20" s="771" t="s">
        <v>541</v>
      </c>
      <c r="DH20" s="772"/>
      <c r="DI20" s="772"/>
      <c r="DJ20" s="772"/>
      <c r="DK20" s="773"/>
      <c r="DL20" s="771" t="s">
        <v>541</v>
      </c>
      <c r="DM20" s="772"/>
      <c r="DN20" s="772"/>
      <c r="DO20" s="772"/>
      <c r="DP20" s="773"/>
      <c r="DQ20" s="771" t="s">
        <v>541</v>
      </c>
      <c r="DR20" s="772"/>
      <c r="DS20" s="772"/>
      <c r="DT20" s="772"/>
      <c r="DU20" s="773"/>
      <c r="DV20" s="774"/>
      <c r="DW20" s="775"/>
      <c r="DX20" s="775"/>
      <c r="DY20" s="775"/>
      <c r="DZ20" s="776"/>
      <c r="EA20" s="207"/>
    </row>
    <row r="21" spans="1:131" s="208" customFormat="1" ht="26.25" customHeight="1" thickBot="1">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t="s">
        <v>560</v>
      </c>
      <c r="BT21" s="759"/>
      <c r="BU21" s="759"/>
      <c r="BV21" s="759"/>
      <c r="BW21" s="759"/>
      <c r="BX21" s="759"/>
      <c r="BY21" s="759"/>
      <c r="BZ21" s="759"/>
      <c r="CA21" s="759"/>
      <c r="CB21" s="759"/>
      <c r="CC21" s="759"/>
      <c r="CD21" s="759"/>
      <c r="CE21" s="759"/>
      <c r="CF21" s="759"/>
      <c r="CG21" s="760"/>
      <c r="CH21" s="771">
        <v>42</v>
      </c>
      <c r="CI21" s="772"/>
      <c r="CJ21" s="772"/>
      <c r="CK21" s="772"/>
      <c r="CL21" s="773"/>
      <c r="CM21" s="771">
        <v>274</v>
      </c>
      <c r="CN21" s="772"/>
      <c r="CO21" s="772"/>
      <c r="CP21" s="772"/>
      <c r="CQ21" s="773"/>
      <c r="CR21" s="771">
        <v>34</v>
      </c>
      <c r="CS21" s="772"/>
      <c r="CT21" s="772"/>
      <c r="CU21" s="772"/>
      <c r="CV21" s="773"/>
      <c r="CW21" s="771">
        <v>2</v>
      </c>
      <c r="CX21" s="772"/>
      <c r="CY21" s="772"/>
      <c r="CZ21" s="772"/>
      <c r="DA21" s="773"/>
      <c r="DB21" s="771" t="s">
        <v>541</v>
      </c>
      <c r="DC21" s="772"/>
      <c r="DD21" s="772"/>
      <c r="DE21" s="772"/>
      <c r="DF21" s="773"/>
      <c r="DG21" s="771" t="s">
        <v>541</v>
      </c>
      <c r="DH21" s="772"/>
      <c r="DI21" s="772"/>
      <c r="DJ21" s="772"/>
      <c r="DK21" s="773"/>
      <c r="DL21" s="771" t="s">
        <v>541</v>
      </c>
      <c r="DM21" s="772"/>
      <c r="DN21" s="772"/>
      <c r="DO21" s="772"/>
      <c r="DP21" s="773"/>
      <c r="DQ21" s="771" t="s">
        <v>541</v>
      </c>
      <c r="DR21" s="772"/>
      <c r="DS21" s="772"/>
      <c r="DT21" s="772"/>
      <c r="DU21" s="773"/>
      <c r="DV21" s="774"/>
      <c r="DW21" s="775"/>
      <c r="DX21" s="775"/>
      <c r="DY21" s="775"/>
      <c r="DZ21" s="776"/>
      <c r="EA21" s="207"/>
    </row>
    <row r="22" spans="1:131" s="208" customFormat="1" ht="26.25" customHeight="1">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t="s">
        <v>561</v>
      </c>
      <c r="BT22" s="759"/>
      <c r="BU22" s="759"/>
      <c r="BV22" s="759"/>
      <c r="BW22" s="759"/>
      <c r="BX22" s="759"/>
      <c r="BY22" s="759"/>
      <c r="BZ22" s="759"/>
      <c r="CA22" s="759"/>
      <c r="CB22" s="759"/>
      <c r="CC22" s="759"/>
      <c r="CD22" s="759"/>
      <c r="CE22" s="759"/>
      <c r="CF22" s="759"/>
      <c r="CG22" s="760"/>
      <c r="CH22" s="771">
        <v>167</v>
      </c>
      <c r="CI22" s="772"/>
      <c r="CJ22" s="772"/>
      <c r="CK22" s="772"/>
      <c r="CL22" s="773"/>
      <c r="CM22" s="771">
        <v>1235</v>
      </c>
      <c r="CN22" s="772"/>
      <c r="CO22" s="772"/>
      <c r="CP22" s="772"/>
      <c r="CQ22" s="773"/>
      <c r="CR22" s="771">
        <v>150</v>
      </c>
      <c r="CS22" s="772"/>
      <c r="CT22" s="772"/>
      <c r="CU22" s="772"/>
      <c r="CV22" s="773"/>
      <c r="CW22" s="771" t="s">
        <v>565</v>
      </c>
      <c r="CX22" s="772"/>
      <c r="CY22" s="772"/>
      <c r="CZ22" s="772"/>
      <c r="DA22" s="773"/>
      <c r="DB22" s="771">
        <v>722</v>
      </c>
      <c r="DC22" s="772"/>
      <c r="DD22" s="772"/>
      <c r="DE22" s="772"/>
      <c r="DF22" s="773"/>
      <c r="DG22" s="771" t="s">
        <v>541</v>
      </c>
      <c r="DH22" s="772"/>
      <c r="DI22" s="772"/>
      <c r="DJ22" s="772"/>
      <c r="DK22" s="773"/>
      <c r="DL22" s="771" t="s">
        <v>541</v>
      </c>
      <c r="DM22" s="772"/>
      <c r="DN22" s="772"/>
      <c r="DO22" s="772"/>
      <c r="DP22" s="773"/>
      <c r="DQ22" s="771" t="s">
        <v>541</v>
      </c>
      <c r="DR22" s="772"/>
      <c r="DS22" s="772"/>
      <c r="DT22" s="772"/>
      <c r="DU22" s="773"/>
      <c r="DV22" s="774"/>
      <c r="DW22" s="775"/>
      <c r="DX22" s="775"/>
      <c r="DY22" s="775"/>
      <c r="DZ22" s="776"/>
      <c r="EA22" s="207"/>
    </row>
    <row r="23" spans="1:131" s="208" customFormat="1" ht="26.25" customHeight="1" thickBot="1">
      <c r="A23" s="217" t="s">
        <v>370</v>
      </c>
      <c r="B23" s="780" t="s">
        <v>371</v>
      </c>
      <c r="C23" s="781"/>
      <c r="D23" s="781"/>
      <c r="E23" s="781"/>
      <c r="F23" s="781"/>
      <c r="G23" s="781"/>
      <c r="H23" s="781"/>
      <c r="I23" s="781"/>
      <c r="J23" s="781"/>
      <c r="K23" s="781"/>
      <c r="L23" s="781"/>
      <c r="M23" s="781"/>
      <c r="N23" s="781"/>
      <c r="O23" s="781"/>
      <c r="P23" s="782"/>
      <c r="Q23" s="783">
        <v>195402</v>
      </c>
      <c r="R23" s="784"/>
      <c r="S23" s="784"/>
      <c r="T23" s="784"/>
      <c r="U23" s="784"/>
      <c r="V23" s="784">
        <v>186530</v>
      </c>
      <c r="W23" s="784"/>
      <c r="X23" s="784"/>
      <c r="Y23" s="784"/>
      <c r="Z23" s="784"/>
      <c r="AA23" s="784">
        <v>8872</v>
      </c>
      <c r="AB23" s="784"/>
      <c r="AC23" s="784"/>
      <c r="AD23" s="784"/>
      <c r="AE23" s="785"/>
      <c r="AF23" s="786">
        <v>5111</v>
      </c>
      <c r="AG23" s="784"/>
      <c r="AH23" s="784"/>
      <c r="AI23" s="784"/>
      <c r="AJ23" s="787"/>
      <c r="AK23" s="788"/>
      <c r="AL23" s="789"/>
      <c r="AM23" s="789"/>
      <c r="AN23" s="789"/>
      <c r="AO23" s="789"/>
      <c r="AP23" s="784">
        <v>64693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t="s">
        <v>562</v>
      </c>
      <c r="BT23" s="759"/>
      <c r="BU23" s="759"/>
      <c r="BV23" s="759"/>
      <c r="BW23" s="759"/>
      <c r="BX23" s="759"/>
      <c r="BY23" s="759"/>
      <c r="BZ23" s="759"/>
      <c r="CA23" s="759"/>
      <c r="CB23" s="759"/>
      <c r="CC23" s="759"/>
      <c r="CD23" s="759"/>
      <c r="CE23" s="759"/>
      <c r="CF23" s="759"/>
      <c r="CG23" s="760"/>
      <c r="CH23" s="771">
        <v>6</v>
      </c>
      <c r="CI23" s="772"/>
      <c r="CJ23" s="772"/>
      <c r="CK23" s="772"/>
      <c r="CL23" s="773"/>
      <c r="CM23" s="771">
        <v>429</v>
      </c>
      <c r="CN23" s="772"/>
      <c r="CO23" s="772"/>
      <c r="CP23" s="772"/>
      <c r="CQ23" s="773"/>
      <c r="CR23" s="771">
        <v>54</v>
      </c>
      <c r="CS23" s="772"/>
      <c r="CT23" s="772"/>
      <c r="CU23" s="772"/>
      <c r="CV23" s="773"/>
      <c r="CW23" s="771" t="s">
        <v>565</v>
      </c>
      <c r="CX23" s="772"/>
      <c r="CY23" s="772"/>
      <c r="CZ23" s="772"/>
      <c r="DA23" s="773"/>
      <c r="DB23" s="771" t="s">
        <v>541</v>
      </c>
      <c r="DC23" s="772"/>
      <c r="DD23" s="772"/>
      <c r="DE23" s="772"/>
      <c r="DF23" s="773"/>
      <c r="DG23" s="771" t="s">
        <v>541</v>
      </c>
      <c r="DH23" s="772"/>
      <c r="DI23" s="772"/>
      <c r="DJ23" s="772"/>
      <c r="DK23" s="773"/>
      <c r="DL23" s="771" t="s">
        <v>541</v>
      </c>
      <c r="DM23" s="772"/>
      <c r="DN23" s="772"/>
      <c r="DO23" s="772"/>
      <c r="DP23" s="773"/>
      <c r="DQ23" s="771" t="s">
        <v>541</v>
      </c>
      <c r="DR23" s="772"/>
      <c r="DS23" s="772"/>
      <c r="DT23" s="772"/>
      <c r="DU23" s="773"/>
      <c r="DV23" s="774"/>
      <c r="DW23" s="775"/>
      <c r="DX23" s="775"/>
      <c r="DY23" s="775"/>
      <c r="DZ23" s="776"/>
      <c r="EA23" s="207"/>
    </row>
    <row r="24" spans="1:131" s="208" customFormat="1" ht="26.25" customHeight="1">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c r="A26" s="730" t="s">
        <v>349</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c r="A28" s="219">
        <v>1</v>
      </c>
      <c r="B28" s="721" t="s">
        <v>382</v>
      </c>
      <c r="C28" s="722"/>
      <c r="D28" s="722"/>
      <c r="E28" s="722"/>
      <c r="F28" s="722"/>
      <c r="G28" s="722"/>
      <c r="H28" s="722"/>
      <c r="I28" s="722"/>
      <c r="J28" s="722"/>
      <c r="K28" s="722"/>
      <c r="L28" s="722"/>
      <c r="M28" s="722"/>
      <c r="N28" s="722"/>
      <c r="O28" s="722"/>
      <c r="P28" s="723"/>
      <c r="Q28" s="812">
        <v>41832</v>
      </c>
      <c r="R28" s="813"/>
      <c r="S28" s="813"/>
      <c r="T28" s="813"/>
      <c r="U28" s="813"/>
      <c r="V28" s="813">
        <v>39835</v>
      </c>
      <c r="W28" s="813"/>
      <c r="X28" s="813"/>
      <c r="Y28" s="813"/>
      <c r="Z28" s="813"/>
      <c r="AA28" s="813">
        <v>1997</v>
      </c>
      <c r="AB28" s="813"/>
      <c r="AC28" s="813"/>
      <c r="AD28" s="813"/>
      <c r="AE28" s="814"/>
      <c r="AF28" s="815">
        <v>1997</v>
      </c>
      <c r="AG28" s="813"/>
      <c r="AH28" s="813"/>
      <c r="AI28" s="813"/>
      <c r="AJ28" s="816"/>
      <c r="AK28" s="817">
        <v>3428</v>
      </c>
      <c r="AL28" s="808"/>
      <c r="AM28" s="808"/>
      <c r="AN28" s="808"/>
      <c r="AO28" s="808"/>
      <c r="AP28" s="808" t="s">
        <v>541</v>
      </c>
      <c r="AQ28" s="808"/>
      <c r="AR28" s="808"/>
      <c r="AS28" s="808"/>
      <c r="AT28" s="808"/>
      <c r="AU28" s="808" t="s">
        <v>541</v>
      </c>
      <c r="AV28" s="808"/>
      <c r="AW28" s="808"/>
      <c r="AX28" s="808"/>
      <c r="AY28" s="808"/>
      <c r="AZ28" s="809" t="s">
        <v>541</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c r="A29" s="219">
        <v>2</v>
      </c>
      <c r="B29" s="745" t="s">
        <v>383</v>
      </c>
      <c r="C29" s="746"/>
      <c r="D29" s="746"/>
      <c r="E29" s="746"/>
      <c r="F29" s="746"/>
      <c r="G29" s="746"/>
      <c r="H29" s="746"/>
      <c r="I29" s="746"/>
      <c r="J29" s="746"/>
      <c r="K29" s="746"/>
      <c r="L29" s="746"/>
      <c r="M29" s="746"/>
      <c r="N29" s="746"/>
      <c r="O29" s="746"/>
      <c r="P29" s="747"/>
      <c r="Q29" s="748">
        <v>20684</v>
      </c>
      <c r="R29" s="749"/>
      <c r="S29" s="749"/>
      <c r="T29" s="749"/>
      <c r="U29" s="749"/>
      <c r="V29" s="749">
        <v>20110</v>
      </c>
      <c r="W29" s="749"/>
      <c r="X29" s="749"/>
      <c r="Y29" s="749"/>
      <c r="Z29" s="749"/>
      <c r="AA29" s="749">
        <v>574</v>
      </c>
      <c r="AB29" s="749"/>
      <c r="AC29" s="749"/>
      <c r="AD29" s="749"/>
      <c r="AE29" s="750"/>
      <c r="AF29" s="751">
        <v>574</v>
      </c>
      <c r="AG29" s="752"/>
      <c r="AH29" s="752"/>
      <c r="AI29" s="752"/>
      <c r="AJ29" s="753"/>
      <c r="AK29" s="820">
        <v>3020</v>
      </c>
      <c r="AL29" s="821"/>
      <c r="AM29" s="821"/>
      <c r="AN29" s="821"/>
      <c r="AO29" s="821"/>
      <c r="AP29" s="821" t="s">
        <v>541</v>
      </c>
      <c r="AQ29" s="821"/>
      <c r="AR29" s="821"/>
      <c r="AS29" s="821"/>
      <c r="AT29" s="821"/>
      <c r="AU29" s="821" t="s">
        <v>541</v>
      </c>
      <c r="AV29" s="821"/>
      <c r="AW29" s="821"/>
      <c r="AX29" s="821"/>
      <c r="AY29" s="821"/>
      <c r="AZ29" s="822" t="s">
        <v>541</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c r="A30" s="219">
        <v>3</v>
      </c>
      <c r="B30" s="745" t="s">
        <v>384</v>
      </c>
      <c r="C30" s="746"/>
      <c r="D30" s="746"/>
      <c r="E30" s="746"/>
      <c r="F30" s="746"/>
      <c r="G30" s="746"/>
      <c r="H30" s="746"/>
      <c r="I30" s="746"/>
      <c r="J30" s="746"/>
      <c r="K30" s="746"/>
      <c r="L30" s="746"/>
      <c r="M30" s="746"/>
      <c r="N30" s="746"/>
      <c r="O30" s="746"/>
      <c r="P30" s="747"/>
      <c r="Q30" s="748">
        <v>4447</v>
      </c>
      <c r="R30" s="749"/>
      <c r="S30" s="749"/>
      <c r="T30" s="749"/>
      <c r="U30" s="749"/>
      <c r="V30" s="749">
        <v>4420</v>
      </c>
      <c r="W30" s="749"/>
      <c r="X30" s="749"/>
      <c r="Y30" s="749"/>
      <c r="Z30" s="749"/>
      <c r="AA30" s="749">
        <v>27</v>
      </c>
      <c r="AB30" s="749"/>
      <c r="AC30" s="749"/>
      <c r="AD30" s="749"/>
      <c r="AE30" s="750"/>
      <c r="AF30" s="751">
        <v>5</v>
      </c>
      <c r="AG30" s="752"/>
      <c r="AH30" s="752"/>
      <c r="AI30" s="752"/>
      <c r="AJ30" s="753"/>
      <c r="AK30" s="820">
        <v>633</v>
      </c>
      <c r="AL30" s="821"/>
      <c r="AM30" s="821"/>
      <c r="AN30" s="821"/>
      <c r="AO30" s="821"/>
      <c r="AP30" s="821" t="s">
        <v>542</v>
      </c>
      <c r="AQ30" s="821"/>
      <c r="AR30" s="821"/>
      <c r="AS30" s="821"/>
      <c r="AT30" s="821"/>
      <c r="AU30" s="821" t="s">
        <v>541</v>
      </c>
      <c r="AV30" s="821"/>
      <c r="AW30" s="821"/>
      <c r="AX30" s="821"/>
      <c r="AY30" s="821"/>
      <c r="AZ30" s="822" t="s">
        <v>541</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c r="A31" s="219">
        <v>4</v>
      </c>
      <c r="B31" s="745" t="s">
        <v>385</v>
      </c>
      <c r="C31" s="746"/>
      <c r="D31" s="746"/>
      <c r="E31" s="746"/>
      <c r="F31" s="746"/>
      <c r="G31" s="746"/>
      <c r="H31" s="746"/>
      <c r="I31" s="746"/>
      <c r="J31" s="746"/>
      <c r="K31" s="746"/>
      <c r="L31" s="746"/>
      <c r="M31" s="746"/>
      <c r="N31" s="746"/>
      <c r="O31" s="746"/>
      <c r="P31" s="747"/>
      <c r="Q31" s="748">
        <v>9753</v>
      </c>
      <c r="R31" s="749"/>
      <c r="S31" s="749"/>
      <c r="T31" s="749"/>
      <c r="U31" s="749"/>
      <c r="V31" s="749">
        <v>9235</v>
      </c>
      <c r="W31" s="749"/>
      <c r="X31" s="749"/>
      <c r="Y31" s="749"/>
      <c r="Z31" s="749"/>
      <c r="AA31" s="749">
        <v>518</v>
      </c>
      <c r="AB31" s="749"/>
      <c r="AC31" s="749"/>
      <c r="AD31" s="749"/>
      <c r="AE31" s="750"/>
      <c r="AF31" s="751">
        <v>14233</v>
      </c>
      <c r="AG31" s="752"/>
      <c r="AH31" s="752"/>
      <c r="AI31" s="752"/>
      <c r="AJ31" s="753"/>
      <c r="AK31" s="820">
        <v>797</v>
      </c>
      <c r="AL31" s="821"/>
      <c r="AM31" s="821"/>
      <c r="AN31" s="821"/>
      <c r="AO31" s="821"/>
      <c r="AP31" s="821">
        <v>13392</v>
      </c>
      <c r="AQ31" s="821"/>
      <c r="AR31" s="821"/>
      <c r="AS31" s="821"/>
      <c r="AT31" s="821"/>
      <c r="AU31" s="821">
        <v>4245</v>
      </c>
      <c r="AV31" s="821"/>
      <c r="AW31" s="821"/>
      <c r="AX31" s="821"/>
      <c r="AY31" s="821"/>
      <c r="AZ31" s="822" t="s">
        <v>541</v>
      </c>
      <c r="BA31" s="822"/>
      <c r="BB31" s="822"/>
      <c r="BC31" s="822"/>
      <c r="BD31" s="822"/>
      <c r="BE31" s="818" t="s">
        <v>386</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c r="A32" s="219">
        <v>5</v>
      </c>
      <c r="B32" s="745" t="s">
        <v>387</v>
      </c>
      <c r="C32" s="746"/>
      <c r="D32" s="746"/>
      <c r="E32" s="746"/>
      <c r="F32" s="746"/>
      <c r="G32" s="746"/>
      <c r="H32" s="746"/>
      <c r="I32" s="746"/>
      <c r="J32" s="746"/>
      <c r="K32" s="746"/>
      <c r="L32" s="746"/>
      <c r="M32" s="746"/>
      <c r="N32" s="746"/>
      <c r="O32" s="746"/>
      <c r="P32" s="747"/>
      <c r="Q32" s="748">
        <v>8357</v>
      </c>
      <c r="R32" s="749"/>
      <c r="S32" s="749"/>
      <c r="T32" s="749"/>
      <c r="U32" s="749"/>
      <c r="V32" s="749">
        <v>8004</v>
      </c>
      <c r="W32" s="749"/>
      <c r="X32" s="749"/>
      <c r="Y32" s="749"/>
      <c r="Z32" s="749"/>
      <c r="AA32" s="749">
        <v>353</v>
      </c>
      <c r="AB32" s="749"/>
      <c r="AC32" s="749"/>
      <c r="AD32" s="749"/>
      <c r="AE32" s="750"/>
      <c r="AF32" s="751">
        <v>3229</v>
      </c>
      <c r="AG32" s="752"/>
      <c r="AH32" s="752"/>
      <c r="AI32" s="752"/>
      <c r="AJ32" s="753"/>
      <c r="AK32" s="820">
        <v>3933</v>
      </c>
      <c r="AL32" s="821"/>
      <c r="AM32" s="821"/>
      <c r="AN32" s="821"/>
      <c r="AO32" s="821"/>
      <c r="AP32" s="821">
        <v>42057</v>
      </c>
      <c r="AQ32" s="821"/>
      <c r="AR32" s="821"/>
      <c r="AS32" s="821"/>
      <c r="AT32" s="821"/>
      <c r="AU32" s="821">
        <v>26243</v>
      </c>
      <c r="AV32" s="821"/>
      <c r="AW32" s="821"/>
      <c r="AX32" s="821"/>
      <c r="AY32" s="821"/>
      <c r="AZ32" s="822" t="s">
        <v>541</v>
      </c>
      <c r="BA32" s="822"/>
      <c r="BB32" s="822"/>
      <c r="BC32" s="822"/>
      <c r="BD32" s="822"/>
      <c r="BE32" s="818" t="s">
        <v>386</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c r="A33" s="219">
        <v>6</v>
      </c>
      <c r="B33" s="745" t="s">
        <v>388</v>
      </c>
      <c r="C33" s="746"/>
      <c r="D33" s="746"/>
      <c r="E33" s="746"/>
      <c r="F33" s="746"/>
      <c r="G33" s="746"/>
      <c r="H33" s="746"/>
      <c r="I33" s="746"/>
      <c r="J33" s="746"/>
      <c r="K33" s="746"/>
      <c r="L33" s="746"/>
      <c r="M33" s="746"/>
      <c r="N33" s="746"/>
      <c r="O33" s="746"/>
      <c r="P33" s="747"/>
      <c r="Q33" s="748">
        <v>1892</v>
      </c>
      <c r="R33" s="749"/>
      <c r="S33" s="749"/>
      <c r="T33" s="749"/>
      <c r="U33" s="749"/>
      <c r="V33" s="749">
        <v>1370</v>
      </c>
      <c r="W33" s="749"/>
      <c r="X33" s="749"/>
      <c r="Y33" s="749"/>
      <c r="Z33" s="749"/>
      <c r="AA33" s="749">
        <v>522</v>
      </c>
      <c r="AB33" s="749"/>
      <c r="AC33" s="749"/>
      <c r="AD33" s="749"/>
      <c r="AE33" s="750"/>
      <c r="AF33" s="751">
        <v>522</v>
      </c>
      <c r="AG33" s="752"/>
      <c r="AH33" s="752"/>
      <c r="AI33" s="752"/>
      <c r="AJ33" s="753"/>
      <c r="AK33" s="820">
        <v>1006</v>
      </c>
      <c r="AL33" s="821"/>
      <c r="AM33" s="821"/>
      <c r="AN33" s="821"/>
      <c r="AO33" s="821"/>
      <c r="AP33" s="821">
        <v>3425</v>
      </c>
      <c r="AQ33" s="821"/>
      <c r="AR33" s="821"/>
      <c r="AS33" s="821"/>
      <c r="AT33" s="821"/>
      <c r="AU33" s="821">
        <v>3380</v>
      </c>
      <c r="AV33" s="821"/>
      <c r="AW33" s="821"/>
      <c r="AX33" s="821"/>
      <c r="AY33" s="821"/>
      <c r="AZ33" s="822" t="s">
        <v>542</v>
      </c>
      <c r="BA33" s="822"/>
      <c r="BB33" s="822"/>
      <c r="BC33" s="822"/>
      <c r="BD33" s="822"/>
      <c r="BE33" s="818" t="s">
        <v>389</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c r="A34" s="219">
        <v>7</v>
      </c>
      <c r="B34" s="745" t="s">
        <v>390</v>
      </c>
      <c r="C34" s="746"/>
      <c r="D34" s="746"/>
      <c r="E34" s="746"/>
      <c r="F34" s="746"/>
      <c r="G34" s="746"/>
      <c r="H34" s="746"/>
      <c r="I34" s="746"/>
      <c r="J34" s="746"/>
      <c r="K34" s="746"/>
      <c r="L34" s="746"/>
      <c r="M34" s="746"/>
      <c r="N34" s="746"/>
      <c r="O34" s="746"/>
      <c r="P34" s="747"/>
      <c r="Q34" s="748">
        <v>262</v>
      </c>
      <c r="R34" s="749"/>
      <c r="S34" s="749"/>
      <c r="T34" s="749"/>
      <c r="U34" s="749"/>
      <c r="V34" s="749">
        <v>231</v>
      </c>
      <c r="W34" s="749"/>
      <c r="X34" s="749"/>
      <c r="Y34" s="749"/>
      <c r="Z34" s="749"/>
      <c r="AA34" s="749">
        <v>30</v>
      </c>
      <c r="AB34" s="749"/>
      <c r="AC34" s="749"/>
      <c r="AD34" s="749"/>
      <c r="AE34" s="750"/>
      <c r="AF34" s="751">
        <v>30</v>
      </c>
      <c r="AG34" s="752"/>
      <c r="AH34" s="752"/>
      <c r="AI34" s="752"/>
      <c r="AJ34" s="753"/>
      <c r="AK34" s="820">
        <v>61</v>
      </c>
      <c r="AL34" s="821"/>
      <c r="AM34" s="821"/>
      <c r="AN34" s="821"/>
      <c r="AO34" s="821"/>
      <c r="AP34" s="821" t="s">
        <v>541</v>
      </c>
      <c r="AQ34" s="821"/>
      <c r="AR34" s="821"/>
      <c r="AS34" s="821"/>
      <c r="AT34" s="821"/>
      <c r="AU34" s="821" t="s">
        <v>541</v>
      </c>
      <c r="AV34" s="821"/>
      <c r="AW34" s="821"/>
      <c r="AX34" s="821"/>
      <c r="AY34" s="821"/>
      <c r="AZ34" s="822" t="s">
        <v>542</v>
      </c>
      <c r="BA34" s="822"/>
      <c r="BB34" s="822"/>
      <c r="BC34" s="822"/>
      <c r="BD34" s="822"/>
      <c r="BE34" s="818" t="s">
        <v>389</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c r="A35" s="219">
        <v>8</v>
      </c>
      <c r="B35" s="745" t="s">
        <v>391</v>
      </c>
      <c r="C35" s="746"/>
      <c r="D35" s="746"/>
      <c r="E35" s="746"/>
      <c r="F35" s="746"/>
      <c r="G35" s="746"/>
      <c r="H35" s="746"/>
      <c r="I35" s="746"/>
      <c r="J35" s="746"/>
      <c r="K35" s="746"/>
      <c r="L35" s="746"/>
      <c r="M35" s="746"/>
      <c r="N35" s="746"/>
      <c r="O35" s="746"/>
      <c r="P35" s="747"/>
      <c r="Q35" s="748">
        <v>4861</v>
      </c>
      <c r="R35" s="749"/>
      <c r="S35" s="749"/>
      <c r="T35" s="749"/>
      <c r="U35" s="749"/>
      <c r="V35" s="749">
        <v>2063</v>
      </c>
      <c r="W35" s="749"/>
      <c r="X35" s="749"/>
      <c r="Y35" s="749"/>
      <c r="Z35" s="749"/>
      <c r="AA35" s="749">
        <v>2797</v>
      </c>
      <c r="AB35" s="749"/>
      <c r="AC35" s="749"/>
      <c r="AD35" s="749"/>
      <c r="AE35" s="750"/>
      <c r="AF35" s="751">
        <v>33</v>
      </c>
      <c r="AG35" s="752"/>
      <c r="AH35" s="752"/>
      <c r="AI35" s="752"/>
      <c r="AJ35" s="753"/>
      <c r="AK35" s="820">
        <v>4145</v>
      </c>
      <c r="AL35" s="821"/>
      <c r="AM35" s="821"/>
      <c r="AN35" s="821"/>
      <c r="AO35" s="821"/>
      <c r="AP35" s="821" t="s">
        <v>541</v>
      </c>
      <c r="AQ35" s="821"/>
      <c r="AR35" s="821"/>
      <c r="AS35" s="821"/>
      <c r="AT35" s="821"/>
      <c r="AU35" s="821" t="s">
        <v>541</v>
      </c>
      <c r="AV35" s="821"/>
      <c r="AW35" s="821"/>
      <c r="AX35" s="821"/>
      <c r="AY35" s="821"/>
      <c r="AZ35" s="822" t="s">
        <v>542</v>
      </c>
      <c r="BA35" s="822"/>
      <c r="BB35" s="822"/>
      <c r="BC35" s="822"/>
      <c r="BD35" s="822"/>
      <c r="BE35" s="818" t="s">
        <v>389</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c r="A36" s="219">
        <v>9</v>
      </c>
      <c r="B36" s="745" t="s">
        <v>392</v>
      </c>
      <c r="C36" s="746"/>
      <c r="D36" s="746"/>
      <c r="E36" s="746"/>
      <c r="F36" s="746"/>
      <c r="G36" s="746"/>
      <c r="H36" s="746"/>
      <c r="I36" s="746"/>
      <c r="J36" s="746"/>
      <c r="K36" s="746"/>
      <c r="L36" s="746"/>
      <c r="M36" s="746"/>
      <c r="N36" s="746"/>
      <c r="O36" s="746"/>
      <c r="P36" s="747"/>
      <c r="Q36" s="748">
        <v>21</v>
      </c>
      <c r="R36" s="749"/>
      <c r="S36" s="749"/>
      <c r="T36" s="749"/>
      <c r="U36" s="749"/>
      <c r="V36" s="749">
        <v>6</v>
      </c>
      <c r="W36" s="749"/>
      <c r="X36" s="749"/>
      <c r="Y36" s="749"/>
      <c r="Z36" s="749"/>
      <c r="AA36" s="749">
        <v>15</v>
      </c>
      <c r="AB36" s="749"/>
      <c r="AC36" s="749"/>
      <c r="AD36" s="749"/>
      <c r="AE36" s="750"/>
      <c r="AF36" s="751">
        <v>15</v>
      </c>
      <c r="AG36" s="752"/>
      <c r="AH36" s="752"/>
      <c r="AI36" s="752"/>
      <c r="AJ36" s="753"/>
      <c r="AK36" s="820">
        <v>8</v>
      </c>
      <c r="AL36" s="821"/>
      <c r="AM36" s="821"/>
      <c r="AN36" s="821"/>
      <c r="AO36" s="821"/>
      <c r="AP36" s="821" t="s">
        <v>542</v>
      </c>
      <c r="AQ36" s="821"/>
      <c r="AR36" s="821"/>
      <c r="AS36" s="821"/>
      <c r="AT36" s="821"/>
      <c r="AU36" s="821" t="s">
        <v>541</v>
      </c>
      <c r="AV36" s="821"/>
      <c r="AW36" s="821"/>
      <c r="AX36" s="821"/>
      <c r="AY36" s="821"/>
      <c r="AZ36" s="822" t="s">
        <v>541</v>
      </c>
      <c r="BA36" s="822"/>
      <c r="BB36" s="822"/>
      <c r="BC36" s="822"/>
      <c r="BD36" s="822"/>
      <c r="BE36" s="818" t="s">
        <v>389</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c r="A37" s="219">
        <v>10</v>
      </c>
      <c r="B37" s="745" t="s">
        <v>393</v>
      </c>
      <c r="C37" s="746"/>
      <c r="D37" s="746"/>
      <c r="E37" s="746"/>
      <c r="F37" s="746"/>
      <c r="G37" s="746"/>
      <c r="H37" s="746"/>
      <c r="I37" s="746"/>
      <c r="J37" s="746"/>
      <c r="K37" s="746"/>
      <c r="L37" s="746"/>
      <c r="M37" s="746"/>
      <c r="N37" s="746"/>
      <c r="O37" s="746"/>
      <c r="P37" s="747"/>
      <c r="Q37" s="748">
        <v>44</v>
      </c>
      <c r="R37" s="749"/>
      <c r="S37" s="749"/>
      <c r="T37" s="749"/>
      <c r="U37" s="749"/>
      <c r="V37" s="749">
        <v>44</v>
      </c>
      <c r="W37" s="749"/>
      <c r="X37" s="749"/>
      <c r="Y37" s="749"/>
      <c r="Z37" s="749"/>
      <c r="AA37" s="749" t="s">
        <v>541</v>
      </c>
      <c r="AB37" s="749"/>
      <c r="AC37" s="749"/>
      <c r="AD37" s="749"/>
      <c r="AE37" s="750"/>
      <c r="AF37" s="751" t="s">
        <v>112</v>
      </c>
      <c r="AG37" s="752"/>
      <c r="AH37" s="752"/>
      <c r="AI37" s="752"/>
      <c r="AJ37" s="753"/>
      <c r="AK37" s="820">
        <v>44</v>
      </c>
      <c r="AL37" s="821"/>
      <c r="AM37" s="821"/>
      <c r="AN37" s="821"/>
      <c r="AO37" s="821"/>
      <c r="AP37" s="821" t="s">
        <v>542</v>
      </c>
      <c r="AQ37" s="821"/>
      <c r="AR37" s="821"/>
      <c r="AS37" s="821"/>
      <c r="AT37" s="821"/>
      <c r="AU37" s="821" t="s">
        <v>541</v>
      </c>
      <c r="AV37" s="821"/>
      <c r="AW37" s="821"/>
      <c r="AX37" s="821"/>
      <c r="AY37" s="821"/>
      <c r="AZ37" s="822" t="s">
        <v>541</v>
      </c>
      <c r="BA37" s="822"/>
      <c r="BB37" s="822"/>
      <c r="BC37" s="822"/>
      <c r="BD37" s="822"/>
      <c r="BE37" s="818" t="s">
        <v>389</v>
      </c>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394</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c r="A63" s="217" t="s">
        <v>370</v>
      </c>
      <c r="B63" s="780" t="s">
        <v>395</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20638</v>
      </c>
      <c r="AG63" s="832"/>
      <c r="AH63" s="832"/>
      <c r="AI63" s="832"/>
      <c r="AJ63" s="833"/>
      <c r="AK63" s="834"/>
      <c r="AL63" s="829"/>
      <c r="AM63" s="829"/>
      <c r="AN63" s="829"/>
      <c r="AO63" s="829"/>
      <c r="AP63" s="832">
        <v>58874</v>
      </c>
      <c r="AQ63" s="832"/>
      <c r="AR63" s="832"/>
      <c r="AS63" s="832"/>
      <c r="AT63" s="832"/>
      <c r="AU63" s="832">
        <v>33869</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c r="A66" s="730" t="s">
        <v>397</v>
      </c>
      <c r="B66" s="731"/>
      <c r="C66" s="731"/>
      <c r="D66" s="731"/>
      <c r="E66" s="731"/>
      <c r="F66" s="731"/>
      <c r="G66" s="731"/>
      <c r="H66" s="731"/>
      <c r="I66" s="731"/>
      <c r="J66" s="731"/>
      <c r="K66" s="731"/>
      <c r="L66" s="731"/>
      <c r="M66" s="731"/>
      <c r="N66" s="731"/>
      <c r="O66" s="731"/>
      <c r="P66" s="732"/>
      <c r="Q66" s="707" t="s">
        <v>374</v>
      </c>
      <c r="R66" s="708"/>
      <c r="S66" s="708"/>
      <c r="T66" s="708"/>
      <c r="U66" s="709"/>
      <c r="V66" s="707" t="s">
        <v>375</v>
      </c>
      <c r="W66" s="708"/>
      <c r="X66" s="708"/>
      <c r="Y66" s="708"/>
      <c r="Z66" s="709"/>
      <c r="AA66" s="707" t="s">
        <v>376</v>
      </c>
      <c r="AB66" s="708"/>
      <c r="AC66" s="708"/>
      <c r="AD66" s="708"/>
      <c r="AE66" s="709"/>
      <c r="AF66" s="842" t="s">
        <v>377</v>
      </c>
      <c r="AG66" s="803"/>
      <c r="AH66" s="803"/>
      <c r="AI66" s="803"/>
      <c r="AJ66" s="843"/>
      <c r="AK66" s="707" t="s">
        <v>378</v>
      </c>
      <c r="AL66" s="731"/>
      <c r="AM66" s="731"/>
      <c r="AN66" s="731"/>
      <c r="AO66" s="732"/>
      <c r="AP66" s="707" t="s">
        <v>379</v>
      </c>
      <c r="AQ66" s="708"/>
      <c r="AR66" s="708"/>
      <c r="AS66" s="708"/>
      <c r="AT66" s="709"/>
      <c r="AU66" s="707" t="s">
        <v>398</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c r="A68" s="211">
        <v>1</v>
      </c>
      <c r="B68" s="859" t="s">
        <v>543</v>
      </c>
      <c r="C68" s="860"/>
      <c r="D68" s="860"/>
      <c r="E68" s="860"/>
      <c r="F68" s="860"/>
      <c r="G68" s="860"/>
      <c r="H68" s="860"/>
      <c r="I68" s="860"/>
      <c r="J68" s="860"/>
      <c r="K68" s="860"/>
      <c r="L68" s="860"/>
      <c r="M68" s="860"/>
      <c r="N68" s="860"/>
      <c r="O68" s="860"/>
      <c r="P68" s="861"/>
      <c r="Q68" s="862">
        <v>1549</v>
      </c>
      <c r="R68" s="856"/>
      <c r="S68" s="856"/>
      <c r="T68" s="856"/>
      <c r="U68" s="856"/>
      <c r="V68" s="856">
        <v>1445</v>
      </c>
      <c r="W68" s="856"/>
      <c r="X68" s="856"/>
      <c r="Y68" s="856"/>
      <c r="Z68" s="856"/>
      <c r="AA68" s="856">
        <v>104</v>
      </c>
      <c r="AB68" s="856"/>
      <c r="AC68" s="856"/>
      <c r="AD68" s="856"/>
      <c r="AE68" s="856"/>
      <c r="AF68" s="856">
        <v>104</v>
      </c>
      <c r="AG68" s="856"/>
      <c r="AH68" s="856"/>
      <c r="AI68" s="856"/>
      <c r="AJ68" s="856"/>
      <c r="AK68" s="856" t="s">
        <v>545</v>
      </c>
      <c r="AL68" s="856"/>
      <c r="AM68" s="856"/>
      <c r="AN68" s="856"/>
      <c r="AO68" s="856"/>
      <c r="AP68" s="856" t="s">
        <v>545</v>
      </c>
      <c r="AQ68" s="856"/>
      <c r="AR68" s="856"/>
      <c r="AS68" s="856"/>
      <c r="AT68" s="856"/>
      <c r="AU68" s="856" t="s">
        <v>545</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c r="A69" s="214">
        <v>2</v>
      </c>
      <c r="B69" s="863" t="s">
        <v>544</v>
      </c>
      <c r="C69" s="864"/>
      <c r="D69" s="864"/>
      <c r="E69" s="864"/>
      <c r="F69" s="864"/>
      <c r="G69" s="864"/>
      <c r="H69" s="864"/>
      <c r="I69" s="864"/>
      <c r="J69" s="864"/>
      <c r="K69" s="864"/>
      <c r="L69" s="864"/>
      <c r="M69" s="864"/>
      <c r="N69" s="864"/>
      <c r="O69" s="864"/>
      <c r="P69" s="865"/>
      <c r="Q69" s="866">
        <v>795514</v>
      </c>
      <c r="R69" s="821"/>
      <c r="S69" s="821"/>
      <c r="T69" s="821"/>
      <c r="U69" s="821"/>
      <c r="V69" s="821">
        <v>763822</v>
      </c>
      <c r="W69" s="821"/>
      <c r="X69" s="821"/>
      <c r="Y69" s="821"/>
      <c r="Z69" s="821"/>
      <c r="AA69" s="821">
        <v>31692</v>
      </c>
      <c r="AB69" s="821"/>
      <c r="AC69" s="821"/>
      <c r="AD69" s="821"/>
      <c r="AE69" s="821"/>
      <c r="AF69" s="821">
        <v>31692</v>
      </c>
      <c r="AG69" s="821"/>
      <c r="AH69" s="821"/>
      <c r="AI69" s="821"/>
      <c r="AJ69" s="821"/>
      <c r="AK69" s="821">
        <v>1</v>
      </c>
      <c r="AL69" s="821"/>
      <c r="AM69" s="821"/>
      <c r="AN69" s="821"/>
      <c r="AO69" s="821"/>
      <c r="AP69" s="821" t="s">
        <v>545</v>
      </c>
      <c r="AQ69" s="821"/>
      <c r="AR69" s="821"/>
      <c r="AS69" s="821"/>
      <c r="AT69" s="821"/>
      <c r="AU69" s="821" t="s">
        <v>545</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c r="A70" s="214">
        <v>3</v>
      </c>
      <c r="B70" s="863"/>
      <c r="C70" s="864"/>
      <c r="D70" s="864"/>
      <c r="E70" s="864"/>
      <c r="F70" s="864"/>
      <c r="G70" s="864"/>
      <c r="H70" s="864"/>
      <c r="I70" s="864"/>
      <c r="J70" s="864"/>
      <c r="K70" s="864"/>
      <c r="L70" s="864"/>
      <c r="M70" s="864"/>
      <c r="N70" s="864"/>
      <c r="O70" s="864"/>
      <c r="P70" s="865"/>
      <c r="Q70" s="866"/>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c r="A71" s="214">
        <v>4</v>
      </c>
      <c r="B71" s="863"/>
      <c r="C71" s="864"/>
      <c r="D71" s="864"/>
      <c r="E71" s="864"/>
      <c r="F71" s="864"/>
      <c r="G71" s="864"/>
      <c r="H71" s="864"/>
      <c r="I71" s="864"/>
      <c r="J71" s="864"/>
      <c r="K71" s="864"/>
      <c r="L71" s="864"/>
      <c r="M71" s="864"/>
      <c r="N71" s="864"/>
      <c r="O71" s="864"/>
      <c r="P71" s="865"/>
      <c r="Q71" s="866"/>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821"/>
      <c r="AS71" s="821"/>
      <c r="AT71" s="821"/>
      <c r="AU71" s="821"/>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c r="A88" s="217" t="s">
        <v>370</v>
      </c>
      <c r="B88" s="780" t="s">
        <v>399</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31796</v>
      </c>
      <c r="AG88" s="832"/>
      <c r="AH88" s="832"/>
      <c r="AI88" s="832"/>
      <c r="AJ88" s="832"/>
      <c r="AK88" s="829"/>
      <c r="AL88" s="829"/>
      <c r="AM88" s="829"/>
      <c r="AN88" s="829"/>
      <c r="AO88" s="829"/>
      <c r="AP88" s="832" t="s">
        <v>541</v>
      </c>
      <c r="AQ88" s="832"/>
      <c r="AR88" s="832"/>
      <c r="AS88" s="832"/>
      <c r="AT88" s="832"/>
      <c r="AU88" s="832" t="s">
        <v>541</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400</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5172</v>
      </c>
      <c r="CS102" s="840"/>
      <c r="CT102" s="840"/>
      <c r="CU102" s="840"/>
      <c r="CV102" s="883"/>
      <c r="CW102" s="882">
        <v>2047</v>
      </c>
      <c r="CX102" s="840"/>
      <c r="CY102" s="840"/>
      <c r="CZ102" s="840"/>
      <c r="DA102" s="883"/>
      <c r="DB102" s="882">
        <v>6607</v>
      </c>
      <c r="DC102" s="840"/>
      <c r="DD102" s="840"/>
      <c r="DE102" s="840"/>
      <c r="DF102" s="883"/>
      <c r="DG102" s="882">
        <v>919</v>
      </c>
      <c r="DH102" s="840"/>
      <c r="DI102" s="840"/>
      <c r="DJ102" s="840"/>
      <c r="DK102" s="883"/>
      <c r="DL102" s="882" t="s">
        <v>541</v>
      </c>
      <c r="DM102" s="840"/>
      <c r="DN102" s="840"/>
      <c r="DO102" s="840"/>
      <c r="DP102" s="883"/>
      <c r="DQ102" s="882" t="s">
        <v>541</v>
      </c>
      <c r="DR102" s="840"/>
      <c r="DS102" s="840"/>
      <c r="DT102" s="840"/>
      <c r="DU102" s="883"/>
      <c r="DV102" s="906"/>
      <c r="DW102" s="907"/>
      <c r="DX102" s="907"/>
      <c r="DY102" s="907"/>
      <c r="DZ102" s="90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c r="A109" s="904" t="s">
        <v>407</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408</v>
      </c>
      <c r="AB109" s="885"/>
      <c r="AC109" s="885"/>
      <c r="AD109" s="885"/>
      <c r="AE109" s="886"/>
      <c r="AF109" s="884" t="s">
        <v>288</v>
      </c>
      <c r="AG109" s="885"/>
      <c r="AH109" s="885"/>
      <c r="AI109" s="885"/>
      <c r="AJ109" s="886"/>
      <c r="AK109" s="884" t="s">
        <v>287</v>
      </c>
      <c r="AL109" s="885"/>
      <c r="AM109" s="885"/>
      <c r="AN109" s="885"/>
      <c r="AO109" s="886"/>
      <c r="AP109" s="884" t="s">
        <v>409</v>
      </c>
      <c r="AQ109" s="885"/>
      <c r="AR109" s="885"/>
      <c r="AS109" s="885"/>
      <c r="AT109" s="887"/>
      <c r="AU109" s="904" t="s">
        <v>407</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408</v>
      </c>
      <c r="BR109" s="885"/>
      <c r="BS109" s="885"/>
      <c r="BT109" s="885"/>
      <c r="BU109" s="886"/>
      <c r="BV109" s="884" t="s">
        <v>288</v>
      </c>
      <c r="BW109" s="885"/>
      <c r="BX109" s="885"/>
      <c r="BY109" s="885"/>
      <c r="BZ109" s="886"/>
      <c r="CA109" s="884" t="s">
        <v>287</v>
      </c>
      <c r="CB109" s="885"/>
      <c r="CC109" s="885"/>
      <c r="CD109" s="885"/>
      <c r="CE109" s="886"/>
      <c r="CF109" s="905" t="s">
        <v>409</v>
      </c>
      <c r="CG109" s="905"/>
      <c r="CH109" s="905"/>
      <c r="CI109" s="905"/>
      <c r="CJ109" s="905"/>
      <c r="CK109" s="884" t="s">
        <v>410</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408</v>
      </c>
      <c r="DH109" s="885"/>
      <c r="DI109" s="885"/>
      <c r="DJ109" s="885"/>
      <c r="DK109" s="886"/>
      <c r="DL109" s="884" t="s">
        <v>288</v>
      </c>
      <c r="DM109" s="885"/>
      <c r="DN109" s="885"/>
      <c r="DO109" s="885"/>
      <c r="DP109" s="886"/>
      <c r="DQ109" s="884" t="s">
        <v>287</v>
      </c>
      <c r="DR109" s="885"/>
      <c r="DS109" s="885"/>
      <c r="DT109" s="885"/>
      <c r="DU109" s="886"/>
      <c r="DV109" s="884" t="s">
        <v>409</v>
      </c>
      <c r="DW109" s="885"/>
      <c r="DX109" s="885"/>
      <c r="DY109" s="885"/>
      <c r="DZ109" s="887"/>
    </row>
    <row r="110" spans="1:131" s="199" customFormat="1" ht="26.25" customHeight="1">
      <c r="A110" s="888" t="s">
        <v>411</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14136058</v>
      </c>
      <c r="AB110" s="892"/>
      <c r="AC110" s="892"/>
      <c r="AD110" s="892"/>
      <c r="AE110" s="893"/>
      <c r="AF110" s="894">
        <v>13581269</v>
      </c>
      <c r="AG110" s="892"/>
      <c r="AH110" s="892"/>
      <c r="AI110" s="892"/>
      <c r="AJ110" s="893"/>
      <c r="AK110" s="894">
        <v>13345546</v>
      </c>
      <c r="AL110" s="892"/>
      <c r="AM110" s="892"/>
      <c r="AN110" s="892"/>
      <c r="AO110" s="893"/>
      <c r="AP110" s="895">
        <v>10</v>
      </c>
      <c r="AQ110" s="896"/>
      <c r="AR110" s="896"/>
      <c r="AS110" s="896"/>
      <c r="AT110" s="897"/>
      <c r="AU110" s="898" t="s">
        <v>61</v>
      </c>
      <c r="AV110" s="899"/>
      <c r="AW110" s="899"/>
      <c r="AX110" s="899"/>
      <c r="AY110" s="899"/>
      <c r="AZ110" s="940" t="s">
        <v>412</v>
      </c>
      <c r="BA110" s="889"/>
      <c r="BB110" s="889"/>
      <c r="BC110" s="889"/>
      <c r="BD110" s="889"/>
      <c r="BE110" s="889"/>
      <c r="BF110" s="889"/>
      <c r="BG110" s="889"/>
      <c r="BH110" s="889"/>
      <c r="BI110" s="889"/>
      <c r="BJ110" s="889"/>
      <c r="BK110" s="889"/>
      <c r="BL110" s="889"/>
      <c r="BM110" s="889"/>
      <c r="BN110" s="889"/>
      <c r="BO110" s="889"/>
      <c r="BP110" s="890"/>
      <c r="BQ110" s="926">
        <v>81225757</v>
      </c>
      <c r="BR110" s="927"/>
      <c r="BS110" s="927"/>
      <c r="BT110" s="927"/>
      <c r="BU110" s="927"/>
      <c r="BV110" s="927">
        <v>73034110</v>
      </c>
      <c r="BW110" s="927"/>
      <c r="BX110" s="927"/>
      <c r="BY110" s="927"/>
      <c r="BZ110" s="927"/>
      <c r="CA110" s="927">
        <v>64692788</v>
      </c>
      <c r="CB110" s="927"/>
      <c r="CC110" s="927"/>
      <c r="CD110" s="927"/>
      <c r="CE110" s="927"/>
      <c r="CF110" s="941">
        <v>48.3</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4812137</v>
      </c>
      <c r="DH110" s="927"/>
      <c r="DI110" s="927"/>
      <c r="DJ110" s="927"/>
      <c r="DK110" s="927"/>
      <c r="DL110" s="927">
        <v>4530049</v>
      </c>
      <c r="DM110" s="927"/>
      <c r="DN110" s="927"/>
      <c r="DO110" s="927"/>
      <c r="DP110" s="927"/>
      <c r="DQ110" s="927">
        <v>4241855</v>
      </c>
      <c r="DR110" s="927"/>
      <c r="DS110" s="927"/>
      <c r="DT110" s="927"/>
      <c r="DU110" s="927"/>
      <c r="DV110" s="928">
        <v>3.2</v>
      </c>
      <c r="DW110" s="928"/>
      <c r="DX110" s="928"/>
      <c r="DY110" s="928"/>
      <c r="DZ110" s="929"/>
    </row>
    <row r="111" spans="1:131" s="199" customFormat="1" ht="26.25" customHeight="1">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416</v>
      </c>
      <c r="BA111" s="950"/>
      <c r="BB111" s="950"/>
      <c r="BC111" s="950"/>
      <c r="BD111" s="950"/>
      <c r="BE111" s="950"/>
      <c r="BF111" s="950"/>
      <c r="BG111" s="950"/>
      <c r="BH111" s="950"/>
      <c r="BI111" s="950"/>
      <c r="BJ111" s="950"/>
      <c r="BK111" s="950"/>
      <c r="BL111" s="950"/>
      <c r="BM111" s="950"/>
      <c r="BN111" s="950"/>
      <c r="BO111" s="950"/>
      <c r="BP111" s="951"/>
      <c r="BQ111" s="919">
        <v>6427941</v>
      </c>
      <c r="BR111" s="920"/>
      <c r="BS111" s="920"/>
      <c r="BT111" s="920"/>
      <c r="BU111" s="920"/>
      <c r="BV111" s="920">
        <v>7312313</v>
      </c>
      <c r="BW111" s="920"/>
      <c r="BX111" s="920"/>
      <c r="BY111" s="920"/>
      <c r="BZ111" s="920"/>
      <c r="CA111" s="920">
        <v>7068582</v>
      </c>
      <c r="CB111" s="920"/>
      <c r="CC111" s="920"/>
      <c r="CD111" s="920"/>
      <c r="CE111" s="920"/>
      <c r="CF111" s="914">
        <v>5.3</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420</v>
      </c>
      <c r="BA112" s="950"/>
      <c r="BB112" s="950"/>
      <c r="BC112" s="950"/>
      <c r="BD112" s="950"/>
      <c r="BE112" s="950"/>
      <c r="BF112" s="950"/>
      <c r="BG112" s="950"/>
      <c r="BH112" s="950"/>
      <c r="BI112" s="950"/>
      <c r="BJ112" s="950"/>
      <c r="BK112" s="950"/>
      <c r="BL112" s="950"/>
      <c r="BM112" s="950"/>
      <c r="BN112" s="950"/>
      <c r="BO112" s="950"/>
      <c r="BP112" s="951"/>
      <c r="BQ112" s="919">
        <v>38340338</v>
      </c>
      <c r="BR112" s="920"/>
      <c r="BS112" s="920"/>
      <c r="BT112" s="920"/>
      <c r="BU112" s="920"/>
      <c r="BV112" s="920">
        <v>37334808</v>
      </c>
      <c r="BW112" s="920"/>
      <c r="BX112" s="920"/>
      <c r="BY112" s="920"/>
      <c r="BZ112" s="920"/>
      <c r="CA112" s="920">
        <v>33868823</v>
      </c>
      <c r="CB112" s="920"/>
      <c r="CC112" s="920"/>
      <c r="CD112" s="920"/>
      <c r="CE112" s="920"/>
      <c r="CF112" s="914">
        <v>25.3</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2967026</v>
      </c>
      <c r="AB113" s="934"/>
      <c r="AC113" s="934"/>
      <c r="AD113" s="934"/>
      <c r="AE113" s="935"/>
      <c r="AF113" s="936">
        <v>3029833</v>
      </c>
      <c r="AG113" s="934"/>
      <c r="AH113" s="934"/>
      <c r="AI113" s="934"/>
      <c r="AJ113" s="935"/>
      <c r="AK113" s="936">
        <v>3025244</v>
      </c>
      <c r="AL113" s="934"/>
      <c r="AM113" s="934"/>
      <c r="AN113" s="934"/>
      <c r="AO113" s="935"/>
      <c r="AP113" s="937">
        <v>2.2999999999999998</v>
      </c>
      <c r="AQ113" s="938"/>
      <c r="AR113" s="938"/>
      <c r="AS113" s="938"/>
      <c r="AT113" s="939"/>
      <c r="AU113" s="900"/>
      <c r="AV113" s="901"/>
      <c r="AW113" s="901"/>
      <c r="AX113" s="901"/>
      <c r="AY113" s="901"/>
      <c r="AZ113" s="949" t="s">
        <v>423</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900"/>
      <c r="AV114" s="901"/>
      <c r="AW114" s="901"/>
      <c r="AX114" s="901"/>
      <c r="AY114" s="901"/>
      <c r="AZ114" s="949" t="s">
        <v>426</v>
      </c>
      <c r="BA114" s="950"/>
      <c r="BB114" s="950"/>
      <c r="BC114" s="950"/>
      <c r="BD114" s="950"/>
      <c r="BE114" s="950"/>
      <c r="BF114" s="950"/>
      <c r="BG114" s="950"/>
      <c r="BH114" s="950"/>
      <c r="BI114" s="950"/>
      <c r="BJ114" s="950"/>
      <c r="BK114" s="950"/>
      <c r="BL114" s="950"/>
      <c r="BM114" s="950"/>
      <c r="BN114" s="950"/>
      <c r="BO114" s="950"/>
      <c r="BP114" s="951"/>
      <c r="BQ114" s="919">
        <v>19941131</v>
      </c>
      <c r="BR114" s="920"/>
      <c r="BS114" s="920"/>
      <c r="BT114" s="920"/>
      <c r="BU114" s="920"/>
      <c r="BV114" s="920">
        <v>19756069</v>
      </c>
      <c r="BW114" s="920"/>
      <c r="BX114" s="920"/>
      <c r="BY114" s="920"/>
      <c r="BZ114" s="920"/>
      <c r="CA114" s="920">
        <v>19258557</v>
      </c>
      <c r="CB114" s="920"/>
      <c r="CC114" s="920"/>
      <c r="CD114" s="920"/>
      <c r="CE114" s="920"/>
      <c r="CF114" s="914">
        <v>14.4</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346776</v>
      </c>
      <c r="AB115" s="934"/>
      <c r="AC115" s="934"/>
      <c r="AD115" s="934"/>
      <c r="AE115" s="935"/>
      <c r="AF115" s="936">
        <v>347060</v>
      </c>
      <c r="AG115" s="934"/>
      <c r="AH115" s="934"/>
      <c r="AI115" s="934"/>
      <c r="AJ115" s="935"/>
      <c r="AK115" s="936">
        <v>347351</v>
      </c>
      <c r="AL115" s="934"/>
      <c r="AM115" s="934"/>
      <c r="AN115" s="934"/>
      <c r="AO115" s="935"/>
      <c r="AP115" s="937">
        <v>0.3</v>
      </c>
      <c r="AQ115" s="938"/>
      <c r="AR115" s="938"/>
      <c r="AS115" s="938"/>
      <c r="AT115" s="939"/>
      <c r="AU115" s="900"/>
      <c r="AV115" s="901"/>
      <c r="AW115" s="901"/>
      <c r="AX115" s="901"/>
      <c r="AY115" s="901"/>
      <c r="AZ115" s="949" t="s">
        <v>429</v>
      </c>
      <c r="BA115" s="950"/>
      <c r="BB115" s="950"/>
      <c r="BC115" s="950"/>
      <c r="BD115" s="950"/>
      <c r="BE115" s="950"/>
      <c r="BF115" s="950"/>
      <c r="BG115" s="950"/>
      <c r="BH115" s="950"/>
      <c r="BI115" s="950"/>
      <c r="BJ115" s="950"/>
      <c r="BK115" s="950"/>
      <c r="BL115" s="950"/>
      <c r="BM115" s="950"/>
      <c r="BN115" s="950"/>
      <c r="BO115" s="950"/>
      <c r="BP115" s="951"/>
      <c r="BQ115" s="919">
        <v>2214</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430</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v>1615804</v>
      </c>
      <c r="DH115" s="959"/>
      <c r="DI115" s="959"/>
      <c r="DJ115" s="959"/>
      <c r="DK115" s="960"/>
      <c r="DL115" s="961">
        <v>2782264</v>
      </c>
      <c r="DM115" s="959"/>
      <c r="DN115" s="959"/>
      <c r="DO115" s="959"/>
      <c r="DP115" s="960"/>
      <c r="DQ115" s="961">
        <v>2826727</v>
      </c>
      <c r="DR115" s="959"/>
      <c r="DS115" s="959"/>
      <c r="DT115" s="959"/>
      <c r="DU115" s="960"/>
      <c r="DV115" s="962">
        <v>2.1</v>
      </c>
      <c r="DW115" s="963"/>
      <c r="DX115" s="963"/>
      <c r="DY115" s="963"/>
      <c r="DZ115" s="964"/>
    </row>
    <row r="116" spans="1:130" s="199" customFormat="1" ht="26.25" customHeight="1">
      <c r="A116" s="956"/>
      <c r="B116" s="957"/>
      <c r="C116" s="965" t="s">
        <v>431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900"/>
      <c r="AV116" s="901"/>
      <c r="AW116" s="901"/>
      <c r="AX116" s="901"/>
      <c r="AY116" s="901"/>
      <c r="AZ116" s="967" t="s">
        <v>432</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9" customFormat="1" ht="26.25" customHeight="1">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434</v>
      </c>
      <c r="Z117" s="886"/>
      <c r="AA117" s="976">
        <v>17449860</v>
      </c>
      <c r="AB117" s="977"/>
      <c r="AC117" s="977"/>
      <c r="AD117" s="977"/>
      <c r="AE117" s="978"/>
      <c r="AF117" s="979">
        <v>16958162</v>
      </c>
      <c r="AG117" s="977"/>
      <c r="AH117" s="977"/>
      <c r="AI117" s="977"/>
      <c r="AJ117" s="978"/>
      <c r="AK117" s="979">
        <v>16718141</v>
      </c>
      <c r="AL117" s="977"/>
      <c r="AM117" s="977"/>
      <c r="AN117" s="977"/>
      <c r="AO117" s="978"/>
      <c r="AP117" s="980"/>
      <c r="AQ117" s="981"/>
      <c r="AR117" s="981"/>
      <c r="AS117" s="981"/>
      <c r="AT117" s="982"/>
      <c r="AU117" s="900"/>
      <c r="AV117" s="901"/>
      <c r="AW117" s="901"/>
      <c r="AX117" s="901"/>
      <c r="AY117" s="901"/>
      <c r="AZ117" s="967" t="s">
        <v>435</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c r="A118" s="904" t="s">
        <v>410</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408</v>
      </c>
      <c r="AB118" s="885"/>
      <c r="AC118" s="885"/>
      <c r="AD118" s="885"/>
      <c r="AE118" s="886"/>
      <c r="AF118" s="884" t="s">
        <v>288</v>
      </c>
      <c r="AG118" s="885"/>
      <c r="AH118" s="885"/>
      <c r="AI118" s="885"/>
      <c r="AJ118" s="886"/>
      <c r="AK118" s="884" t="s">
        <v>287</v>
      </c>
      <c r="AL118" s="885"/>
      <c r="AM118" s="885"/>
      <c r="AN118" s="885"/>
      <c r="AO118" s="886"/>
      <c r="AP118" s="971" t="s">
        <v>409</v>
      </c>
      <c r="AQ118" s="972"/>
      <c r="AR118" s="972"/>
      <c r="AS118" s="972"/>
      <c r="AT118" s="973"/>
      <c r="AU118" s="900"/>
      <c r="AV118" s="901"/>
      <c r="AW118" s="901"/>
      <c r="AX118" s="901"/>
      <c r="AY118" s="901"/>
      <c r="AZ118" s="974" t="s">
        <v>437</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c r="A119" s="1058"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v>346776</v>
      </c>
      <c r="AB119" s="892"/>
      <c r="AC119" s="892"/>
      <c r="AD119" s="892"/>
      <c r="AE119" s="893"/>
      <c r="AF119" s="894">
        <v>347060</v>
      </c>
      <c r="AG119" s="892"/>
      <c r="AH119" s="892"/>
      <c r="AI119" s="892"/>
      <c r="AJ119" s="893"/>
      <c r="AK119" s="894">
        <v>347351</v>
      </c>
      <c r="AL119" s="892"/>
      <c r="AM119" s="892"/>
      <c r="AN119" s="892"/>
      <c r="AO119" s="893"/>
      <c r="AP119" s="895">
        <v>0.3</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439</v>
      </c>
      <c r="BP119" s="1006"/>
      <c r="BQ119" s="997">
        <v>145937381</v>
      </c>
      <c r="BR119" s="998"/>
      <c r="BS119" s="998"/>
      <c r="BT119" s="998"/>
      <c r="BU119" s="998"/>
      <c r="BV119" s="998">
        <v>137437300</v>
      </c>
      <c r="BW119" s="998"/>
      <c r="BX119" s="998"/>
      <c r="BY119" s="998"/>
      <c r="BZ119" s="998"/>
      <c r="CA119" s="998">
        <v>124888750</v>
      </c>
      <c r="CB119" s="998"/>
      <c r="CC119" s="998"/>
      <c r="CD119" s="998"/>
      <c r="CE119" s="998"/>
      <c r="CF119" s="999"/>
      <c r="CG119" s="1000"/>
      <c r="CH119" s="1000"/>
      <c r="CI119" s="1000"/>
      <c r="CJ119" s="1001"/>
      <c r="CK119" s="947"/>
      <c r="CL119" s="948"/>
      <c r="CM119" s="1002" t="s">
        <v>440</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c r="A120" s="1059"/>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441</v>
      </c>
      <c r="AV120" s="990"/>
      <c r="AW120" s="990"/>
      <c r="AX120" s="990"/>
      <c r="AY120" s="991"/>
      <c r="AZ120" s="940" t="s">
        <v>442</v>
      </c>
      <c r="BA120" s="889"/>
      <c r="BB120" s="889"/>
      <c r="BC120" s="889"/>
      <c r="BD120" s="889"/>
      <c r="BE120" s="889"/>
      <c r="BF120" s="889"/>
      <c r="BG120" s="889"/>
      <c r="BH120" s="889"/>
      <c r="BI120" s="889"/>
      <c r="BJ120" s="889"/>
      <c r="BK120" s="889"/>
      <c r="BL120" s="889"/>
      <c r="BM120" s="889"/>
      <c r="BN120" s="889"/>
      <c r="BO120" s="889"/>
      <c r="BP120" s="890"/>
      <c r="BQ120" s="926">
        <v>77906733</v>
      </c>
      <c r="BR120" s="927"/>
      <c r="BS120" s="927"/>
      <c r="BT120" s="927"/>
      <c r="BU120" s="927"/>
      <c r="BV120" s="927">
        <v>91771929</v>
      </c>
      <c r="BW120" s="927"/>
      <c r="BX120" s="927"/>
      <c r="BY120" s="927"/>
      <c r="BZ120" s="927"/>
      <c r="CA120" s="927">
        <v>105481105</v>
      </c>
      <c r="CB120" s="927"/>
      <c r="CC120" s="927"/>
      <c r="CD120" s="927"/>
      <c r="CE120" s="927"/>
      <c r="CF120" s="941">
        <v>78.8</v>
      </c>
      <c r="CG120" s="942"/>
      <c r="CH120" s="942"/>
      <c r="CI120" s="942"/>
      <c r="CJ120" s="942"/>
      <c r="CK120" s="1007" t="s">
        <v>443</v>
      </c>
      <c r="CL120" s="1008"/>
      <c r="CM120" s="1008"/>
      <c r="CN120" s="1008"/>
      <c r="CO120" s="1009"/>
      <c r="CP120" s="1015" t="s">
        <v>387</v>
      </c>
      <c r="CQ120" s="1016"/>
      <c r="CR120" s="1016"/>
      <c r="CS120" s="1016"/>
      <c r="CT120" s="1016"/>
      <c r="CU120" s="1016"/>
      <c r="CV120" s="1016"/>
      <c r="CW120" s="1016"/>
      <c r="CX120" s="1016"/>
      <c r="CY120" s="1016"/>
      <c r="CZ120" s="1016"/>
      <c r="DA120" s="1016"/>
      <c r="DB120" s="1016"/>
      <c r="DC120" s="1016"/>
      <c r="DD120" s="1016"/>
      <c r="DE120" s="1016"/>
      <c r="DF120" s="1017"/>
      <c r="DG120" s="926">
        <v>32642175</v>
      </c>
      <c r="DH120" s="927"/>
      <c r="DI120" s="927"/>
      <c r="DJ120" s="927"/>
      <c r="DK120" s="927"/>
      <c r="DL120" s="927">
        <v>30104475</v>
      </c>
      <c r="DM120" s="927"/>
      <c r="DN120" s="927"/>
      <c r="DO120" s="927"/>
      <c r="DP120" s="927"/>
      <c r="DQ120" s="927">
        <v>26243424</v>
      </c>
      <c r="DR120" s="927"/>
      <c r="DS120" s="927"/>
      <c r="DT120" s="927"/>
      <c r="DU120" s="927"/>
      <c r="DV120" s="928">
        <v>19.600000000000001</v>
      </c>
      <c r="DW120" s="928"/>
      <c r="DX120" s="928"/>
      <c r="DY120" s="928"/>
      <c r="DZ120" s="929"/>
    </row>
    <row r="121" spans="1:130" s="199" customFormat="1" ht="26.25" customHeight="1">
      <c r="A121" s="1059"/>
      <c r="B121" s="946"/>
      <c r="C121" s="967" t="s">
        <v>444</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445</v>
      </c>
      <c r="BA121" s="950"/>
      <c r="BB121" s="950"/>
      <c r="BC121" s="950"/>
      <c r="BD121" s="950"/>
      <c r="BE121" s="950"/>
      <c r="BF121" s="950"/>
      <c r="BG121" s="950"/>
      <c r="BH121" s="950"/>
      <c r="BI121" s="950"/>
      <c r="BJ121" s="950"/>
      <c r="BK121" s="950"/>
      <c r="BL121" s="950"/>
      <c r="BM121" s="950"/>
      <c r="BN121" s="950"/>
      <c r="BO121" s="950"/>
      <c r="BP121" s="951"/>
      <c r="BQ121" s="919">
        <v>23613334</v>
      </c>
      <c r="BR121" s="920"/>
      <c r="BS121" s="920"/>
      <c r="BT121" s="920"/>
      <c r="BU121" s="920"/>
      <c r="BV121" s="920">
        <v>21658310</v>
      </c>
      <c r="BW121" s="920"/>
      <c r="BX121" s="920"/>
      <c r="BY121" s="920"/>
      <c r="BZ121" s="920"/>
      <c r="CA121" s="920">
        <v>17736665</v>
      </c>
      <c r="CB121" s="920"/>
      <c r="CC121" s="920"/>
      <c r="CD121" s="920"/>
      <c r="CE121" s="920"/>
      <c r="CF121" s="914">
        <v>13.3</v>
      </c>
      <c r="CG121" s="915"/>
      <c r="CH121" s="915"/>
      <c r="CI121" s="915"/>
      <c r="CJ121" s="915"/>
      <c r="CK121" s="1010"/>
      <c r="CL121" s="1011"/>
      <c r="CM121" s="1011"/>
      <c r="CN121" s="1011"/>
      <c r="CO121" s="1012"/>
      <c r="CP121" s="1020" t="s">
        <v>385</v>
      </c>
      <c r="CQ121" s="1021"/>
      <c r="CR121" s="1021"/>
      <c r="CS121" s="1021"/>
      <c r="CT121" s="1021"/>
      <c r="CU121" s="1021"/>
      <c r="CV121" s="1021"/>
      <c r="CW121" s="1021"/>
      <c r="CX121" s="1021"/>
      <c r="CY121" s="1021"/>
      <c r="CZ121" s="1021"/>
      <c r="DA121" s="1021"/>
      <c r="DB121" s="1021"/>
      <c r="DC121" s="1021"/>
      <c r="DD121" s="1021"/>
      <c r="DE121" s="1021"/>
      <c r="DF121" s="1022"/>
      <c r="DG121" s="919">
        <v>2924582</v>
      </c>
      <c r="DH121" s="920"/>
      <c r="DI121" s="920"/>
      <c r="DJ121" s="920"/>
      <c r="DK121" s="920"/>
      <c r="DL121" s="920">
        <v>4131090</v>
      </c>
      <c r="DM121" s="920"/>
      <c r="DN121" s="920"/>
      <c r="DO121" s="920"/>
      <c r="DP121" s="920"/>
      <c r="DQ121" s="920">
        <v>4245199</v>
      </c>
      <c r="DR121" s="920"/>
      <c r="DS121" s="920"/>
      <c r="DT121" s="920"/>
      <c r="DU121" s="920"/>
      <c r="DV121" s="921">
        <v>3.2</v>
      </c>
      <c r="DW121" s="921"/>
      <c r="DX121" s="921"/>
      <c r="DY121" s="921"/>
      <c r="DZ121" s="922"/>
    </row>
    <row r="122" spans="1:130" s="199" customFormat="1" ht="26.25" customHeight="1">
      <c r="A122" s="1059"/>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446</v>
      </c>
      <c r="BA122" s="965"/>
      <c r="BB122" s="965"/>
      <c r="BC122" s="965"/>
      <c r="BD122" s="965"/>
      <c r="BE122" s="965"/>
      <c r="BF122" s="965"/>
      <c r="BG122" s="965"/>
      <c r="BH122" s="965"/>
      <c r="BI122" s="965"/>
      <c r="BJ122" s="965"/>
      <c r="BK122" s="965"/>
      <c r="BL122" s="965"/>
      <c r="BM122" s="965"/>
      <c r="BN122" s="965"/>
      <c r="BO122" s="965"/>
      <c r="BP122" s="966"/>
      <c r="BQ122" s="997">
        <v>97857183</v>
      </c>
      <c r="BR122" s="998"/>
      <c r="BS122" s="998"/>
      <c r="BT122" s="998"/>
      <c r="BU122" s="998"/>
      <c r="BV122" s="998">
        <v>90617158</v>
      </c>
      <c r="BW122" s="998"/>
      <c r="BX122" s="998"/>
      <c r="BY122" s="998"/>
      <c r="BZ122" s="998"/>
      <c r="CA122" s="998">
        <v>84765066</v>
      </c>
      <c r="CB122" s="998"/>
      <c r="CC122" s="998"/>
      <c r="CD122" s="998"/>
      <c r="CE122" s="998"/>
      <c r="CF122" s="1018">
        <v>63.3</v>
      </c>
      <c r="CG122" s="1019"/>
      <c r="CH122" s="1019"/>
      <c r="CI122" s="1019"/>
      <c r="CJ122" s="1019"/>
      <c r="CK122" s="1010"/>
      <c r="CL122" s="1011"/>
      <c r="CM122" s="1011"/>
      <c r="CN122" s="1011"/>
      <c r="CO122" s="1012"/>
      <c r="CP122" s="1020" t="s">
        <v>388</v>
      </c>
      <c r="CQ122" s="1021"/>
      <c r="CR122" s="1021"/>
      <c r="CS122" s="1021"/>
      <c r="CT122" s="1021"/>
      <c r="CU122" s="1021"/>
      <c r="CV122" s="1021"/>
      <c r="CW122" s="1021"/>
      <c r="CX122" s="1021"/>
      <c r="CY122" s="1021"/>
      <c r="CZ122" s="1021"/>
      <c r="DA122" s="1021"/>
      <c r="DB122" s="1021"/>
      <c r="DC122" s="1021"/>
      <c r="DD122" s="1021"/>
      <c r="DE122" s="1021"/>
      <c r="DF122" s="1022"/>
      <c r="DG122" s="919">
        <v>2773581</v>
      </c>
      <c r="DH122" s="920"/>
      <c r="DI122" s="920"/>
      <c r="DJ122" s="920"/>
      <c r="DK122" s="920"/>
      <c r="DL122" s="920">
        <v>3099243</v>
      </c>
      <c r="DM122" s="920"/>
      <c r="DN122" s="920"/>
      <c r="DO122" s="920"/>
      <c r="DP122" s="920"/>
      <c r="DQ122" s="920">
        <v>3380200</v>
      </c>
      <c r="DR122" s="920"/>
      <c r="DS122" s="920"/>
      <c r="DT122" s="920"/>
      <c r="DU122" s="920"/>
      <c r="DV122" s="921">
        <v>2.5</v>
      </c>
      <c r="DW122" s="921"/>
      <c r="DX122" s="921"/>
      <c r="DY122" s="921"/>
      <c r="DZ122" s="922"/>
    </row>
    <row r="123" spans="1:130" s="199" customFormat="1" ht="26.25" customHeight="1">
      <c r="A123" s="1059"/>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447</v>
      </c>
      <c r="BP123" s="1006"/>
      <c r="BQ123" s="1065">
        <v>199377250</v>
      </c>
      <c r="BR123" s="1066"/>
      <c r="BS123" s="1066"/>
      <c r="BT123" s="1066"/>
      <c r="BU123" s="1066"/>
      <c r="BV123" s="1066">
        <v>204047397</v>
      </c>
      <c r="BW123" s="1066"/>
      <c r="BX123" s="1066"/>
      <c r="BY123" s="1066"/>
      <c r="BZ123" s="1066"/>
      <c r="CA123" s="1066">
        <v>207982836</v>
      </c>
      <c r="CB123" s="1066"/>
      <c r="CC123" s="1066"/>
      <c r="CD123" s="1066"/>
      <c r="CE123" s="1066"/>
      <c r="CF123" s="999"/>
      <c r="CG123" s="1000"/>
      <c r="CH123" s="1000"/>
      <c r="CI123" s="1000"/>
      <c r="CJ123" s="1001"/>
      <c r="CK123" s="1010"/>
      <c r="CL123" s="1011"/>
      <c r="CM123" s="1011"/>
      <c r="CN123" s="1011"/>
      <c r="CO123" s="1012"/>
      <c r="CP123" s="1020" t="s">
        <v>390</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9" customFormat="1" ht="26.25" customHeight="1" thickBot="1">
      <c r="A124" s="1059"/>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448</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112</v>
      </c>
      <c r="BR124" s="1028"/>
      <c r="BS124" s="1028"/>
      <c r="BT124" s="1028"/>
      <c r="BU124" s="1028"/>
      <c r="BV124" s="1028" t="s">
        <v>112</v>
      </c>
      <c r="BW124" s="1028"/>
      <c r="BX124" s="1028"/>
      <c r="BY124" s="1028"/>
      <c r="BZ124" s="1028"/>
      <c r="CA124" s="1028" t="s">
        <v>112</v>
      </c>
      <c r="CB124" s="1028"/>
      <c r="CC124" s="1028"/>
      <c r="CD124" s="1028"/>
      <c r="CE124" s="1028"/>
      <c r="CF124" s="1029"/>
      <c r="CG124" s="1030"/>
      <c r="CH124" s="1030"/>
      <c r="CI124" s="1030"/>
      <c r="CJ124" s="1031"/>
      <c r="CK124" s="1013"/>
      <c r="CL124" s="1013"/>
      <c r="CM124" s="1013"/>
      <c r="CN124" s="1013"/>
      <c r="CO124" s="1014"/>
      <c r="CP124" s="1020" t="s">
        <v>449</v>
      </c>
      <c r="CQ124" s="1021"/>
      <c r="CR124" s="1021"/>
      <c r="CS124" s="1021"/>
      <c r="CT124" s="1021"/>
      <c r="CU124" s="1021"/>
      <c r="CV124" s="1021"/>
      <c r="CW124" s="1021"/>
      <c r="CX124" s="1021"/>
      <c r="CY124" s="1021"/>
      <c r="CZ124" s="1021"/>
      <c r="DA124" s="1021"/>
      <c r="DB124" s="1021"/>
      <c r="DC124" s="1021"/>
      <c r="DD124" s="1021"/>
      <c r="DE124" s="1021"/>
      <c r="DF124" s="1022"/>
      <c r="DG124" s="1005" t="s">
        <v>112</v>
      </c>
      <c r="DH124" s="984"/>
      <c r="DI124" s="984"/>
      <c r="DJ124" s="984"/>
      <c r="DK124" s="985"/>
      <c r="DL124" s="983" t="s">
        <v>112</v>
      </c>
      <c r="DM124" s="984"/>
      <c r="DN124" s="984"/>
      <c r="DO124" s="984"/>
      <c r="DP124" s="985"/>
      <c r="DQ124" s="983" t="s">
        <v>112</v>
      </c>
      <c r="DR124" s="984"/>
      <c r="DS124" s="984"/>
      <c r="DT124" s="984"/>
      <c r="DU124" s="985"/>
      <c r="DV124" s="986" t="s">
        <v>112</v>
      </c>
      <c r="DW124" s="987"/>
      <c r="DX124" s="987"/>
      <c r="DY124" s="987"/>
      <c r="DZ124" s="988"/>
    </row>
    <row r="125" spans="1:130" s="199" customFormat="1" ht="26.25" customHeight="1">
      <c r="A125" s="1059"/>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450</v>
      </c>
      <c r="CL125" s="1008"/>
      <c r="CM125" s="1008"/>
      <c r="CN125" s="1008"/>
      <c r="CO125" s="1009"/>
      <c r="CP125" s="940" t="s">
        <v>451</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c r="A126" s="1059"/>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452</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c r="A127" s="1060"/>
      <c r="B127" s="948"/>
      <c r="C127" s="1002" t="s">
        <v>453</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5"/>
      <c r="AV127" s="235"/>
      <c r="AW127" s="235"/>
      <c r="AX127" s="1032" t="s">
        <v>454</v>
      </c>
      <c r="AY127" s="1033"/>
      <c r="AZ127" s="1033"/>
      <c r="BA127" s="1033"/>
      <c r="BB127" s="1033"/>
      <c r="BC127" s="1033"/>
      <c r="BD127" s="1033"/>
      <c r="BE127" s="1034"/>
      <c r="BF127" s="1035" t="s">
        <v>455</v>
      </c>
      <c r="BG127" s="1033"/>
      <c r="BH127" s="1033"/>
      <c r="BI127" s="1033"/>
      <c r="BJ127" s="1033"/>
      <c r="BK127" s="1033"/>
      <c r="BL127" s="1034"/>
      <c r="BM127" s="1035" t="s">
        <v>456</v>
      </c>
      <c r="BN127" s="1033"/>
      <c r="BO127" s="1033"/>
      <c r="BP127" s="1033"/>
      <c r="BQ127" s="1033"/>
      <c r="BR127" s="1033"/>
      <c r="BS127" s="1034"/>
      <c r="BT127" s="1035" t="s">
        <v>457</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458</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c r="A128" s="1043" t="s">
        <v>459</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460</v>
      </c>
      <c r="X128" s="1045"/>
      <c r="Y128" s="1045"/>
      <c r="Z128" s="1046"/>
      <c r="AA128" s="1047">
        <v>1128043</v>
      </c>
      <c r="AB128" s="1048"/>
      <c r="AC128" s="1048"/>
      <c r="AD128" s="1048"/>
      <c r="AE128" s="1049"/>
      <c r="AF128" s="1050">
        <v>1039506</v>
      </c>
      <c r="AG128" s="1048"/>
      <c r="AH128" s="1048"/>
      <c r="AI128" s="1048"/>
      <c r="AJ128" s="1049"/>
      <c r="AK128" s="1050">
        <v>741157</v>
      </c>
      <c r="AL128" s="1048"/>
      <c r="AM128" s="1048"/>
      <c r="AN128" s="1048"/>
      <c r="AO128" s="1049"/>
      <c r="AP128" s="1051"/>
      <c r="AQ128" s="1052"/>
      <c r="AR128" s="1052"/>
      <c r="AS128" s="1052"/>
      <c r="AT128" s="1053"/>
      <c r="AU128" s="235"/>
      <c r="AV128" s="235"/>
      <c r="AW128" s="235"/>
      <c r="AX128" s="888" t="s">
        <v>461</v>
      </c>
      <c r="AY128" s="889"/>
      <c r="AZ128" s="889"/>
      <c r="BA128" s="889"/>
      <c r="BB128" s="889"/>
      <c r="BC128" s="889"/>
      <c r="BD128" s="889"/>
      <c r="BE128" s="890"/>
      <c r="BF128" s="1054" t="s">
        <v>112</v>
      </c>
      <c r="BG128" s="1055"/>
      <c r="BH128" s="1055"/>
      <c r="BI128" s="1055"/>
      <c r="BJ128" s="1055"/>
      <c r="BK128" s="1055"/>
      <c r="BL128" s="1056"/>
      <c r="BM128" s="1054">
        <v>11.25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462</v>
      </c>
      <c r="CQ128" s="1037"/>
      <c r="CR128" s="1037"/>
      <c r="CS128" s="1037"/>
      <c r="CT128" s="1037"/>
      <c r="CU128" s="1037"/>
      <c r="CV128" s="1037"/>
      <c r="CW128" s="1037"/>
      <c r="CX128" s="1037"/>
      <c r="CY128" s="1037"/>
      <c r="CZ128" s="1037"/>
      <c r="DA128" s="1037"/>
      <c r="DB128" s="1037"/>
      <c r="DC128" s="1037"/>
      <c r="DD128" s="1037"/>
      <c r="DE128" s="1037"/>
      <c r="DF128" s="1038"/>
      <c r="DG128" s="1039">
        <v>2214</v>
      </c>
      <c r="DH128" s="1040"/>
      <c r="DI128" s="1040"/>
      <c r="DJ128" s="1040"/>
      <c r="DK128" s="1040"/>
      <c r="DL128" s="1040" t="s">
        <v>112</v>
      </c>
      <c r="DM128" s="1040"/>
      <c r="DN128" s="1040"/>
      <c r="DO128" s="1040"/>
      <c r="DP128" s="1040"/>
      <c r="DQ128" s="1040" t="s">
        <v>112</v>
      </c>
      <c r="DR128" s="1040"/>
      <c r="DS128" s="1040"/>
      <c r="DT128" s="1040"/>
      <c r="DU128" s="1040"/>
      <c r="DV128" s="1041" t="s">
        <v>112</v>
      </c>
      <c r="DW128" s="1041"/>
      <c r="DX128" s="1041"/>
      <c r="DY128" s="1041"/>
      <c r="DZ128" s="1042"/>
    </row>
    <row r="129" spans="1:131" s="199"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463</v>
      </c>
      <c r="X129" s="1074"/>
      <c r="Y129" s="1074"/>
      <c r="Z129" s="1075"/>
      <c r="AA129" s="958">
        <v>95929778</v>
      </c>
      <c r="AB129" s="959"/>
      <c r="AC129" s="959"/>
      <c r="AD129" s="959"/>
      <c r="AE129" s="960"/>
      <c r="AF129" s="961">
        <v>117787390</v>
      </c>
      <c r="AG129" s="959"/>
      <c r="AH129" s="959"/>
      <c r="AI129" s="959"/>
      <c r="AJ129" s="960"/>
      <c r="AK129" s="961">
        <v>144885598</v>
      </c>
      <c r="AL129" s="959"/>
      <c r="AM129" s="959"/>
      <c r="AN129" s="959"/>
      <c r="AO129" s="960"/>
      <c r="AP129" s="1076"/>
      <c r="AQ129" s="1077"/>
      <c r="AR129" s="1077"/>
      <c r="AS129" s="1077"/>
      <c r="AT129" s="1078"/>
      <c r="AU129" s="237"/>
      <c r="AV129" s="237"/>
      <c r="AW129" s="237"/>
      <c r="AX129" s="1067" t="s">
        <v>464</v>
      </c>
      <c r="AY129" s="950"/>
      <c r="AZ129" s="950"/>
      <c r="BA129" s="950"/>
      <c r="BB129" s="950"/>
      <c r="BC129" s="950"/>
      <c r="BD129" s="950"/>
      <c r="BE129" s="951"/>
      <c r="BF129" s="1068" t="s">
        <v>112</v>
      </c>
      <c r="BG129" s="1069"/>
      <c r="BH129" s="1069"/>
      <c r="BI129" s="1069"/>
      <c r="BJ129" s="1069"/>
      <c r="BK129" s="1069"/>
      <c r="BL129" s="1070"/>
      <c r="BM129" s="1068">
        <v>16.25</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466</v>
      </c>
      <c r="X130" s="1074"/>
      <c r="Y130" s="1074"/>
      <c r="Z130" s="1075"/>
      <c r="AA130" s="958">
        <v>12826454</v>
      </c>
      <c r="AB130" s="959"/>
      <c r="AC130" s="959"/>
      <c r="AD130" s="959"/>
      <c r="AE130" s="960"/>
      <c r="AF130" s="961">
        <v>11790633</v>
      </c>
      <c r="AG130" s="959"/>
      <c r="AH130" s="959"/>
      <c r="AI130" s="959"/>
      <c r="AJ130" s="960"/>
      <c r="AK130" s="961">
        <v>11067823</v>
      </c>
      <c r="AL130" s="959"/>
      <c r="AM130" s="959"/>
      <c r="AN130" s="959"/>
      <c r="AO130" s="960"/>
      <c r="AP130" s="1076"/>
      <c r="AQ130" s="1077"/>
      <c r="AR130" s="1077"/>
      <c r="AS130" s="1077"/>
      <c r="AT130" s="1078"/>
      <c r="AU130" s="237"/>
      <c r="AV130" s="237"/>
      <c r="AW130" s="237"/>
      <c r="AX130" s="1067" t="s">
        <v>467</v>
      </c>
      <c r="AY130" s="950"/>
      <c r="AZ130" s="950"/>
      <c r="BA130" s="950"/>
      <c r="BB130" s="950"/>
      <c r="BC130" s="950"/>
      <c r="BD130" s="950"/>
      <c r="BE130" s="951"/>
      <c r="BF130" s="1104">
        <v>3.9</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468</v>
      </c>
      <c r="X131" s="1112"/>
      <c r="Y131" s="1112"/>
      <c r="Z131" s="1113"/>
      <c r="AA131" s="1005">
        <v>83103324</v>
      </c>
      <c r="AB131" s="984"/>
      <c r="AC131" s="984"/>
      <c r="AD131" s="984"/>
      <c r="AE131" s="985"/>
      <c r="AF131" s="983">
        <v>105996757</v>
      </c>
      <c r="AG131" s="984"/>
      <c r="AH131" s="984"/>
      <c r="AI131" s="984"/>
      <c r="AJ131" s="985"/>
      <c r="AK131" s="983">
        <v>133817775</v>
      </c>
      <c r="AL131" s="984"/>
      <c r="AM131" s="984"/>
      <c r="AN131" s="984"/>
      <c r="AO131" s="985"/>
      <c r="AP131" s="1114"/>
      <c r="AQ131" s="1115"/>
      <c r="AR131" s="1115"/>
      <c r="AS131" s="1115"/>
      <c r="AT131" s="1116"/>
      <c r="AU131" s="237"/>
      <c r="AV131" s="237"/>
      <c r="AW131" s="237"/>
      <c r="AX131" s="1086" t="s">
        <v>469</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093" t="s">
        <v>470</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471</v>
      </c>
      <c r="W132" s="1097"/>
      <c r="X132" s="1097"/>
      <c r="Y132" s="1097"/>
      <c r="Z132" s="1098"/>
      <c r="AA132" s="1099">
        <v>4.2060447549999997</v>
      </c>
      <c r="AB132" s="1100"/>
      <c r="AC132" s="1100"/>
      <c r="AD132" s="1100"/>
      <c r="AE132" s="1101"/>
      <c r="AF132" s="1102">
        <v>3.89448047</v>
      </c>
      <c r="AG132" s="1100"/>
      <c r="AH132" s="1100"/>
      <c r="AI132" s="1100"/>
      <c r="AJ132" s="1101"/>
      <c r="AK132" s="1102">
        <v>3.668541791</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472</v>
      </c>
      <c r="W133" s="1080"/>
      <c r="X133" s="1080"/>
      <c r="Y133" s="1080"/>
      <c r="Z133" s="1081"/>
      <c r="AA133" s="1082">
        <v>4.3</v>
      </c>
      <c r="AB133" s="1083"/>
      <c r="AC133" s="1083"/>
      <c r="AD133" s="1083"/>
      <c r="AE133" s="1084"/>
      <c r="AF133" s="1082">
        <v>4.3</v>
      </c>
      <c r="AG133" s="1083"/>
      <c r="AH133" s="1083"/>
      <c r="AI133" s="1083"/>
      <c r="AJ133" s="1084"/>
      <c r="AK133" s="1082">
        <v>3.9</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customSheetViews>
    <customSheetView guid="{40A4A1E5-B050-401C-B6BC-0C4C2C287517}" scale="70" fitToPage="1" hiddenRows="1" hiddenColumns="1">
      <selection activeCell="AP7" sqref="AP7:AT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49"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customSheetViews>
    <customSheetView guid="{40A4A1E5-B050-401C-B6BC-0C4C2C287517}" scale="80" showPageBreaks="1" showGridLines="0" fitToPage="1" hiddenRows="1" hiddenColumns="1" view="pageBreakPreview" topLeftCell="K43">
      <pageMargins left="0" right="0" top="0" bottom="0" header="0" footer="0"/>
      <printOptions horizontalCentered="1" verticalCentered="1"/>
      <pageSetup paperSize="9" scale="46"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6"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customSheetViews>
    <customSheetView guid="{40A4A1E5-B050-401C-B6BC-0C4C2C287517}" showGridLines="0" fitToPage="1" hiddenRows="1" hiddenColumns="1" topLeftCell="N64">
      <pageMargins left="0" right="0" top="0" bottom="0" header="0" footer="0"/>
      <printOptions horizontalCentered="1" verticalCentered="1"/>
      <pageSetup paperSize="9" scale="48"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8"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D4"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20" t="s">
        <v>475</v>
      </c>
      <c r="L7" s="256"/>
      <c r="M7" s="257" t="s">
        <v>476</v>
      </c>
      <c r="N7" s="258"/>
    </row>
    <row r="8" spans="1:16">
      <c r="A8" s="250"/>
      <c r="B8" s="246"/>
      <c r="C8" s="246"/>
      <c r="D8" s="246"/>
      <c r="E8" s="246"/>
      <c r="F8" s="246"/>
      <c r="G8" s="259"/>
      <c r="H8" s="260"/>
      <c r="I8" s="260"/>
      <c r="J8" s="261"/>
      <c r="K8" s="1121"/>
      <c r="L8" s="262" t="s">
        <v>477</v>
      </c>
      <c r="M8" s="263" t="s">
        <v>478</v>
      </c>
      <c r="N8" s="264" t="s">
        <v>479</v>
      </c>
    </row>
    <row r="9" spans="1:16">
      <c r="A9" s="250"/>
      <c r="B9" s="246"/>
      <c r="C9" s="246"/>
      <c r="D9" s="246"/>
      <c r="E9" s="246"/>
      <c r="F9" s="246"/>
      <c r="G9" s="1122" t="s">
        <v>480</v>
      </c>
      <c r="H9" s="1123"/>
      <c r="I9" s="1123"/>
      <c r="J9" s="1124"/>
      <c r="K9" s="265">
        <v>28610863</v>
      </c>
      <c r="L9" s="266">
        <v>67463</v>
      </c>
      <c r="M9" s="267">
        <v>57606</v>
      </c>
      <c r="N9" s="268">
        <v>17.100000000000001</v>
      </c>
    </row>
    <row r="10" spans="1:16">
      <c r="A10" s="250"/>
      <c r="B10" s="246"/>
      <c r="C10" s="246"/>
      <c r="D10" s="246"/>
      <c r="E10" s="246"/>
      <c r="F10" s="246"/>
      <c r="G10" s="1122" t="s">
        <v>481</v>
      </c>
      <c r="H10" s="1123"/>
      <c r="I10" s="1123"/>
      <c r="J10" s="1124"/>
      <c r="K10" s="269" t="s">
        <v>482</v>
      </c>
      <c r="L10" s="270" t="s">
        <v>482</v>
      </c>
      <c r="M10" s="271">
        <v>2562</v>
      </c>
      <c r="N10" s="272" t="s">
        <v>482</v>
      </c>
    </row>
    <row r="11" spans="1:16" ht="13.5" customHeight="1">
      <c r="A11" s="250"/>
      <c r="B11" s="246"/>
      <c r="C11" s="246"/>
      <c r="D11" s="246"/>
      <c r="E11" s="246"/>
      <c r="F11" s="246"/>
      <c r="G11" s="1122" t="s">
        <v>483</v>
      </c>
      <c r="H11" s="1123"/>
      <c r="I11" s="1123"/>
      <c r="J11" s="1124"/>
      <c r="K11" s="269">
        <v>332</v>
      </c>
      <c r="L11" s="270">
        <v>1</v>
      </c>
      <c r="M11" s="271">
        <v>1597</v>
      </c>
      <c r="N11" s="272">
        <v>-99.9</v>
      </c>
    </row>
    <row r="12" spans="1:16" ht="13.5" customHeight="1">
      <c r="A12" s="250"/>
      <c r="B12" s="246"/>
      <c r="C12" s="246"/>
      <c r="D12" s="246"/>
      <c r="E12" s="246"/>
      <c r="F12" s="246"/>
      <c r="G12" s="1122" t="s">
        <v>484</v>
      </c>
      <c r="H12" s="1123"/>
      <c r="I12" s="1123"/>
      <c r="J12" s="1124"/>
      <c r="K12" s="269">
        <v>85468</v>
      </c>
      <c r="L12" s="270">
        <v>202</v>
      </c>
      <c r="M12" s="271">
        <v>583</v>
      </c>
      <c r="N12" s="272">
        <v>-65.400000000000006</v>
      </c>
    </row>
    <row r="13" spans="1:16" ht="13.5" customHeight="1">
      <c r="A13" s="250"/>
      <c r="B13" s="246"/>
      <c r="C13" s="246"/>
      <c r="D13" s="246"/>
      <c r="E13" s="246"/>
      <c r="F13" s="246"/>
      <c r="G13" s="1122" t="s">
        <v>485</v>
      </c>
      <c r="H13" s="1123"/>
      <c r="I13" s="1123"/>
      <c r="J13" s="1124"/>
      <c r="K13" s="269" t="s">
        <v>482</v>
      </c>
      <c r="L13" s="270" t="s">
        <v>482</v>
      </c>
      <c r="M13" s="271">
        <v>23</v>
      </c>
      <c r="N13" s="272" t="s">
        <v>482</v>
      </c>
    </row>
    <row r="14" spans="1:16" ht="13.5" customHeight="1">
      <c r="A14" s="250"/>
      <c r="B14" s="246"/>
      <c r="C14" s="246"/>
      <c r="D14" s="246"/>
      <c r="E14" s="246"/>
      <c r="F14" s="246"/>
      <c r="G14" s="1122" t="s">
        <v>486</v>
      </c>
      <c r="H14" s="1123"/>
      <c r="I14" s="1123"/>
      <c r="J14" s="1124"/>
      <c r="K14" s="269">
        <v>1068237</v>
      </c>
      <c r="L14" s="270">
        <v>2519</v>
      </c>
      <c r="M14" s="271">
        <v>1821</v>
      </c>
      <c r="N14" s="272">
        <v>38.299999999999997</v>
      </c>
    </row>
    <row r="15" spans="1:16" ht="13.5" customHeight="1">
      <c r="A15" s="250"/>
      <c r="B15" s="246"/>
      <c r="C15" s="246"/>
      <c r="D15" s="246"/>
      <c r="E15" s="246"/>
      <c r="F15" s="246"/>
      <c r="G15" s="1122" t="s">
        <v>487</v>
      </c>
      <c r="H15" s="1123"/>
      <c r="I15" s="1123"/>
      <c r="J15" s="1124"/>
      <c r="K15" s="269">
        <v>1396616</v>
      </c>
      <c r="L15" s="270">
        <v>3293</v>
      </c>
      <c r="M15" s="271">
        <v>1288</v>
      </c>
      <c r="N15" s="272">
        <v>155.69999999999999</v>
      </c>
    </row>
    <row r="16" spans="1:16">
      <c r="A16" s="250"/>
      <c r="B16" s="246"/>
      <c r="C16" s="246"/>
      <c r="D16" s="246"/>
      <c r="E16" s="246"/>
      <c r="F16" s="246"/>
      <c r="G16" s="1125" t="s">
        <v>488</v>
      </c>
      <c r="H16" s="1126"/>
      <c r="I16" s="1126"/>
      <c r="J16" s="1127"/>
      <c r="K16" s="270">
        <v>-1660706</v>
      </c>
      <c r="L16" s="270">
        <v>-3916</v>
      </c>
      <c r="M16" s="271">
        <v>-4777</v>
      </c>
      <c r="N16" s="272">
        <v>-18</v>
      </c>
    </row>
    <row r="17" spans="1:16">
      <c r="A17" s="250"/>
      <c r="B17" s="246"/>
      <c r="C17" s="246"/>
      <c r="D17" s="246"/>
      <c r="E17" s="246"/>
      <c r="F17" s="246"/>
      <c r="G17" s="1125" t="s">
        <v>171</v>
      </c>
      <c r="H17" s="1126"/>
      <c r="I17" s="1126"/>
      <c r="J17" s="1127"/>
      <c r="K17" s="270">
        <v>29500810</v>
      </c>
      <c r="L17" s="270">
        <v>69562</v>
      </c>
      <c r="M17" s="271">
        <v>60704</v>
      </c>
      <c r="N17" s="272">
        <v>14.6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17" t="s">
        <v>493</v>
      </c>
      <c r="H21" s="1118"/>
      <c r="I21" s="1118"/>
      <c r="J21" s="1119"/>
      <c r="K21" s="282">
        <v>7.24</v>
      </c>
      <c r="L21" s="283">
        <v>6.19</v>
      </c>
      <c r="M21" s="284">
        <v>1.05</v>
      </c>
      <c r="N21" s="251"/>
      <c r="O21" s="285"/>
      <c r="P21" s="281"/>
    </row>
    <row r="22" spans="1:16" s="286" customFormat="1">
      <c r="A22" s="281"/>
      <c r="B22" s="251"/>
      <c r="C22" s="251"/>
      <c r="D22" s="251"/>
      <c r="E22" s="251"/>
      <c r="F22" s="251"/>
      <c r="G22" s="1117" t="s">
        <v>494</v>
      </c>
      <c r="H22" s="1118"/>
      <c r="I22" s="1118"/>
      <c r="J22" s="1119"/>
      <c r="K22" s="287">
        <v>100.3</v>
      </c>
      <c r="L22" s="288">
        <v>100.2</v>
      </c>
      <c r="M22" s="289">
        <v>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20" t="s">
        <v>475</v>
      </c>
      <c r="L30" s="256"/>
      <c r="M30" s="257" t="s">
        <v>476</v>
      </c>
      <c r="N30" s="258"/>
    </row>
    <row r="31" spans="1:16">
      <c r="A31" s="250"/>
      <c r="B31" s="246"/>
      <c r="C31" s="246"/>
      <c r="D31" s="246"/>
      <c r="E31" s="246"/>
      <c r="F31" s="246"/>
      <c r="G31" s="259"/>
      <c r="H31" s="260"/>
      <c r="I31" s="260"/>
      <c r="J31" s="261"/>
      <c r="K31" s="1121"/>
      <c r="L31" s="262" t="s">
        <v>477</v>
      </c>
      <c r="M31" s="263" t="s">
        <v>478</v>
      </c>
      <c r="N31" s="264" t="s">
        <v>479</v>
      </c>
    </row>
    <row r="32" spans="1:16" ht="27" customHeight="1">
      <c r="A32" s="250"/>
      <c r="B32" s="246"/>
      <c r="C32" s="246"/>
      <c r="D32" s="246"/>
      <c r="E32" s="246"/>
      <c r="F32" s="246"/>
      <c r="G32" s="1133" t="s">
        <v>498</v>
      </c>
      <c r="H32" s="1134"/>
      <c r="I32" s="1134"/>
      <c r="J32" s="1135"/>
      <c r="K32" s="296">
        <v>13345546</v>
      </c>
      <c r="L32" s="296">
        <v>31468</v>
      </c>
      <c r="M32" s="297">
        <v>38230</v>
      </c>
      <c r="N32" s="298">
        <v>-17.7</v>
      </c>
    </row>
    <row r="33" spans="1:16" ht="13.5" customHeight="1">
      <c r="A33" s="250"/>
      <c r="B33" s="246"/>
      <c r="C33" s="246"/>
      <c r="D33" s="246"/>
      <c r="E33" s="246"/>
      <c r="F33" s="246"/>
      <c r="G33" s="1133" t="s">
        <v>499</v>
      </c>
      <c r="H33" s="1134"/>
      <c r="I33" s="1134"/>
      <c r="J33" s="1135"/>
      <c r="K33" s="296" t="s">
        <v>482</v>
      </c>
      <c r="L33" s="296" t="s">
        <v>482</v>
      </c>
      <c r="M33" s="297" t="s">
        <v>482</v>
      </c>
      <c r="N33" s="298" t="s">
        <v>482</v>
      </c>
    </row>
    <row r="34" spans="1:16" ht="27" customHeight="1">
      <c r="A34" s="250"/>
      <c r="B34" s="246"/>
      <c r="C34" s="246"/>
      <c r="D34" s="246"/>
      <c r="E34" s="246"/>
      <c r="F34" s="246"/>
      <c r="G34" s="1133" t="s">
        <v>500</v>
      </c>
      <c r="H34" s="1134"/>
      <c r="I34" s="1134"/>
      <c r="J34" s="1135"/>
      <c r="K34" s="296" t="s">
        <v>482</v>
      </c>
      <c r="L34" s="296" t="s">
        <v>482</v>
      </c>
      <c r="M34" s="297">
        <v>109</v>
      </c>
      <c r="N34" s="298" t="s">
        <v>482</v>
      </c>
    </row>
    <row r="35" spans="1:16" ht="27" customHeight="1">
      <c r="A35" s="250"/>
      <c r="B35" s="246"/>
      <c r="C35" s="246"/>
      <c r="D35" s="246"/>
      <c r="E35" s="246"/>
      <c r="F35" s="246"/>
      <c r="G35" s="1133" t="s">
        <v>501</v>
      </c>
      <c r="H35" s="1134"/>
      <c r="I35" s="1134"/>
      <c r="J35" s="1135"/>
      <c r="K35" s="296">
        <v>3025244</v>
      </c>
      <c r="L35" s="296">
        <v>7133</v>
      </c>
      <c r="M35" s="297">
        <v>9521</v>
      </c>
      <c r="N35" s="298">
        <v>-25.1</v>
      </c>
    </row>
    <row r="36" spans="1:16" ht="27" customHeight="1">
      <c r="A36" s="250"/>
      <c r="B36" s="246"/>
      <c r="C36" s="246"/>
      <c r="D36" s="246"/>
      <c r="E36" s="246"/>
      <c r="F36" s="246"/>
      <c r="G36" s="1133" t="s">
        <v>502</v>
      </c>
      <c r="H36" s="1134"/>
      <c r="I36" s="1134"/>
      <c r="J36" s="1135"/>
      <c r="K36" s="296" t="s">
        <v>482</v>
      </c>
      <c r="L36" s="296" t="s">
        <v>482</v>
      </c>
      <c r="M36" s="297">
        <v>386</v>
      </c>
      <c r="N36" s="298" t="s">
        <v>482</v>
      </c>
    </row>
    <row r="37" spans="1:16" ht="13.5" customHeight="1">
      <c r="A37" s="250"/>
      <c r="B37" s="246"/>
      <c r="C37" s="246"/>
      <c r="D37" s="246"/>
      <c r="E37" s="246"/>
      <c r="F37" s="246"/>
      <c r="G37" s="1133" t="s">
        <v>503</v>
      </c>
      <c r="H37" s="1134"/>
      <c r="I37" s="1134"/>
      <c r="J37" s="1135"/>
      <c r="K37" s="296">
        <v>347351</v>
      </c>
      <c r="L37" s="296">
        <v>819</v>
      </c>
      <c r="M37" s="297">
        <v>876</v>
      </c>
      <c r="N37" s="298">
        <v>-6.5</v>
      </c>
    </row>
    <row r="38" spans="1:16" ht="27" customHeight="1">
      <c r="A38" s="250"/>
      <c r="B38" s="246"/>
      <c r="C38" s="246"/>
      <c r="D38" s="246"/>
      <c r="E38" s="246"/>
      <c r="F38" s="246"/>
      <c r="G38" s="1136" t="s">
        <v>504</v>
      </c>
      <c r="H38" s="1137"/>
      <c r="I38" s="1137"/>
      <c r="J38" s="1138"/>
      <c r="K38" s="299" t="s">
        <v>482</v>
      </c>
      <c r="L38" s="299" t="s">
        <v>482</v>
      </c>
      <c r="M38" s="300">
        <v>2</v>
      </c>
      <c r="N38" s="301" t="s">
        <v>482</v>
      </c>
      <c r="O38" s="295"/>
    </row>
    <row r="39" spans="1:16">
      <c r="A39" s="250"/>
      <c r="B39" s="246"/>
      <c r="C39" s="246"/>
      <c r="D39" s="246"/>
      <c r="E39" s="246"/>
      <c r="F39" s="246"/>
      <c r="G39" s="1136" t="s">
        <v>505</v>
      </c>
      <c r="H39" s="1137"/>
      <c r="I39" s="1137"/>
      <c r="J39" s="1138"/>
      <c r="K39" s="302">
        <v>-741157</v>
      </c>
      <c r="L39" s="302">
        <v>-1748</v>
      </c>
      <c r="M39" s="303">
        <v>-8387</v>
      </c>
      <c r="N39" s="304">
        <v>-79.2</v>
      </c>
      <c r="O39" s="295"/>
    </row>
    <row r="40" spans="1:16" ht="27" customHeight="1">
      <c r="A40" s="250"/>
      <c r="B40" s="246"/>
      <c r="C40" s="246"/>
      <c r="D40" s="246"/>
      <c r="E40" s="246"/>
      <c r="F40" s="246"/>
      <c r="G40" s="1133" t="s">
        <v>506</v>
      </c>
      <c r="H40" s="1134"/>
      <c r="I40" s="1134"/>
      <c r="J40" s="1135"/>
      <c r="K40" s="302">
        <v>-11067823</v>
      </c>
      <c r="L40" s="302">
        <v>-26098</v>
      </c>
      <c r="M40" s="303">
        <v>-29253</v>
      </c>
      <c r="N40" s="304">
        <v>-10.8</v>
      </c>
      <c r="O40" s="295"/>
    </row>
    <row r="41" spans="1:16">
      <c r="A41" s="250"/>
      <c r="B41" s="246"/>
      <c r="C41" s="246"/>
      <c r="D41" s="246"/>
      <c r="E41" s="246"/>
      <c r="F41" s="246"/>
      <c r="G41" s="1139" t="s">
        <v>282</v>
      </c>
      <c r="H41" s="1140"/>
      <c r="I41" s="1140"/>
      <c r="J41" s="1141"/>
      <c r="K41" s="296">
        <v>4909161</v>
      </c>
      <c r="L41" s="302">
        <v>11576</v>
      </c>
      <c r="M41" s="303">
        <v>11483</v>
      </c>
      <c r="N41" s="304">
        <v>0.8</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28" t="s">
        <v>475</v>
      </c>
      <c r="J49" s="1130" t="s">
        <v>510</v>
      </c>
      <c r="K49" s="1131"/>
      <c r="L49" s="1131"/>
      <c r="M49" s="1131"/>
      <c r="N49" s="1132"/>
    </row>
    <row r="50" spans="1:14">
      <c r="A50" s="250"/>
      <c r="B50" s="246"/>
      <c r="C50" s="246"/>
      <c r="D50" s="246"/>
      <c r="E50" s="246"/>
      <c r="F50" s="246"/>
      <c r="G50" s="314"/>
      <c r="H50" s="315"/>
      <c r="I50" s="1129"/>
      <c r="J50" s="316" t="s">
        <v>511</v>
      </c>
      <c r="K50" s="317" t="s">
        <v>512</v>
      </c>
      <c r="L50" s="318" t="s">
        <v>513</v>
      </c>
      <c r="M50" s="319" t="s">
        <v>514</v>
      </c>
      <c r="N50" s="320" t="s">
        <v>515</v>
      </c>
    </row>
    <row r="51" spans="1:14">
      <c r="A51" s="250"/>
      <c r="B51" s="246"/>
      <c r="C51" s="246"/>
      <c r="D51" s="246"/>
      <c r="E51" s="246"/>
      <c r="F51" s="246"/>
      <c r="G51" s="312" t="s">
        <v>516</v>
      </c>
      <c r="H51" s="313"/>
      <c r="I51" s="321">
        <v>34260974</v>
      </c>
      <c r="J51" s="322">
        <v>81119</v>
      </c>
      <c r="K51" s="323">
        <v>4</v>
      </c>
      <c r="L51" s="324">
        <v>41705</v>
      </c>
      <c r="M51" s="325">
        <v>-4.9000000000000004</v>
      </c>
      <c r="N51" s="326">
        <v>8.9</v>
      </c>
    </row>
    <row r="52" spans="1:14">
      <c r="A52" s="250"/>
      <c r="B52" s="246"/>
      <c r="C52" s="246"/>
      <c r="D52" s="246"/>
      <c r="E52" s="246"/>
      <c r="F52" s="246"/>
      <c r="G52" s="327"/>
      <c r="H52" s="328" t="s">
        <v>517</v>
      </c>
      <c r="I52" s="329">
        <v>26765834</v>
      </c>
      <c r="J52" s="330">
        <v>63373</v>
      </c>
      <c r="K52" s="331">
        <v>18.600000000000001</v>
      </c>
      <c r="L52" s="332">
        <v>22742</v>
      </c>
      <c r="M52" s="333">
        <v>-4.0999999999999996</v>
      </c>
      <c r="N52" s="334">
        <v>22.7</v>
      </c>
    </row>
    <row r="53" spans="1:14">
      <c r="A53" s="250"/>
      <c r="B53" s="246"/>
      <c r="C53" s="246"/>
      <c r="D53" s="246"/>
      <c r="E53" s="246"/>
      <c r="F53" s="246"/>
      <c r="G53" s="312" t="s">
        <v>518</v>
      </c>
      <c r="H53" s="313"/>
      <c r="I53" s="321">
        <v>39791780</v>
      </c>
      <c r="J53" s="322">
        <v>94270</v>
      </c>
      <c r="K53" s="323">
        <v>16.2</v>
      </c>
      <c r="L53" s="324">
        <v>47677</v>
      </c>
      <c r="M53" s="325">
        <v>14.3</v>
      </c>
      <c r="N53" s="326">
        <v>1.9</v>
      </c>
    </row>
    <row r="54" spans="1:14">
      <c r="A54" s="250"/>
      <c r="B54" s="246"/>
      <c r="C54" s="246"/>
      <c r="D54" s="246"/>
      <c r="E54" s="246"/>
      <c r="F54" s="246"/>
      <c r="G54" s="327"/>
      <c r="H54" s="328" t="s">
        <v>517</v>
      </c>
      <c r="I54" s="329">
        <v>26323090</v>
      </c>
      <c r="J54" s="330">
        <v>62361</v>
      </c>
      <c r="K54" s="331">
        <v>-1.6</v>
      </c>
      <c r="L54" s="332">
        <v>23360</v>
      </c>
      <c r="M54" s="333">
        <v>2.7</v>
      </c>
      <c r="N54" s="334">
        <v>-4.3</v>
      </c>
    </row>
    <row r="55" spans="1:14">
      <c r="A55" s="250"/>
      <c r="B55" s="246"/>
      <c r="C55" s="246"/>
      <c r="D55" s="246"/>
      <c r="E55" s="246"/>
      <c r="F55" s="246"/>
      <c r="G55" s="312" t="s">
        <v>519</v>
      </c>
      <c r="H55" s="313"/>
      <c r="I55" s="321">
        <v>32159814</v>
      </c>
      <c r="J55" s="322">
        <v>76262</v>
      </c>
      <c r="K55" s="323">
        <v>-19.100000000000001</v>
      </c>
      <c r="L55" s="324">
        <v>51613</v>
      </c>
      <c r="M55" s="325">
        <v>8.3000000000000007</v>
      </c>
      <c r="N55" s="326">
        <v>-27.4</v>
      </c>
    </row>
    <row r="56" spans="1:14">
      <c r="A56" s="250"/>
      <c r="B56" s="246"/>
      <c r="C56" s="246"/>
      <c r="D56" s="246"/>
      <c r="E56" s="246"/>
      <c r="F56" s="246"/>
      <c r="G56" s="327"/>
      <c r="H56" s="328" t="s">
        <v>517</v>
      </c>
      <c r="I56" s="329">
        <v>20625228</v>
      </c>
      <c r="J56" s="330">
        <v>48910</v>
      </c>
      <c r="K56" s="331">
        <v>-21.6</v>
      </c>
      <c r="L56" s="332">
        <v>25872</v>
      </c>
      <c r="M56" s="333">
        <v>10.8</v>
      </c>
      <c r="N56" s="334">
        <v>-32.4</v>
      </c>
    </row>
    <row r="57" spans="1:14">
      <c r="A57" s="250"/>
      <c r="B57" s="246"/>
      <c r="C57" s="246"/>
      <c r="D57" s="246"/>
      <c r="E57" s="246"/>
      <c r="F57" s="246"/>
      <c r="G57" s="312" t="s">
        <v>520</v>
      </c>
      <c r="H57" s="313"/>
      <c r="I57" s="321">
        <v>39617002</v>
      </c>
      <c r="J57" s="322">
        <v>93752</v>
      </c>
      <c r="K57" s="323">
        <v>22.9</v>
      </c>
      <c r="L57" s="324">
        <v>50880</v>
      </c>
      <c r="M57" s="325">
        <v>-1.4</v>
      </c>
      <c r="N57" s="326">
        <v>24.3</v>
      </c>
    </row>
    <row r="58" spans="1:14">
      <c r="A58" s="250"/>
      <c r="B58" s="246"/>
      <c r="C58" s="246"/>
      <c r="D58" s="246"/>
      <c r="E58" s="246"/>
      <c r="F58" s="246"/>
      <c r="G58" s="327"/>
      <c r="H58" s="328" t="s">
        <v>517</v>
      </c>
      <c r="I58" s="329">
        <v>26692368</v>
      </c>
      <c r="J58" s="330">
        <v>63167</v>
      </c>
      <c r="K58" s="331">
        <v>29.1</v>
      </c>
      <c r="L58" s="332">
        <v>27819</v>
      </c>
      <c r="M58" s="333">
        <v>7.5</v>
      </c>
      <c r="N58" s="334">
        <v>21.6</v>
      </c>
    </row>
    <row r="59" spans="1:14">
      <c r="A59" s="250"/>
      <c r="B59" s="246"/>
      <c r="C59" s="246"/>
      <c r="D59" s="246"/>
      <c r="E59" s="246"/>
      <c r="F59" s="246"/>
      <c r="G59" s="312" t="s">
        <v>521</v>
      </c>
      <c r="H59" s="313"/>
      <c r="I59" s="321">
        <v>38584514</v>
      </c>
      <c r="J59" s="322">
        <v>90981</v>
      </c>
      <c r="K59" s="323">
        <v>-3</v>
      </c>
      <c r="L59" s="324">
        <v>46395</v>
      </c>
      <c r="M59" s="325">
        <v>-8.8000000000000007</v>
      </c>
      <c r="N59" s="326">
        <v>5.8</v>
      </c>
    </row>
    <row r="60" spans="1:14">
      <c r="A60" s="250"/>
      <c r="B60" s="246"/>
      <c r="C60" s="246"/>
      <c r="D60" s="246"/>
      <c r="E60" s="246"/>
      <c r="F60" s="246"/>
      <c r="G60" s="327"/>
      <c r="H60" s="328" t="s">
        <v>517</v>
      </c>
      <c r="I60" s="335">
        <v>22345722</v>
      </c>
      <c r="J60" s="330">
        <v>52690</v>
      </c>
      <c r="K60" s="331">
        <v>-16.600000000000001</v>
      </c>
      <c r="L60" s="332">
        <v>26304</v>
      </c>
      <c r="M60" s="333">
        <v>-5.4</v>
      </c>
      <c r="N60" s="334">
        <v>-11.2</v>
      </c>
    </row>
    <row r="61" spans="1:14">
      <c r="A61" s="250"/>
      <c r="B61" s="246"/>
      <c r="C61" s="246"/>
      <c r="D61" s="246"/>
      <c r="E61" s="246"/>
      <c r="F61" s="246"/>
      <c r="G61" s="312" t="s">
        <v>522</v>
      </c>
      <c r="H61" s="336"/>
      <c r="I61" s="337">
        <v>36882817</v>
      </c>
      <c r="J61" s="338">
        <v>87277</v>
      </c>
      <c r="K61" s="339">
        <v>4.2</v>
      </c>
      <c r="L61" s="340">
        <v>47654</v>
      </c>
      <c r="M61" s="341">
        <v>1.5</v>
      </c>
      <c r="N61" s="326">
        <v>2.7</v>
      </c>
    </row>
    <row r="62" spans="1:14">
      <c r="A62" s="250"/>
      <c r="B62" s="246"/>
      <c r="C62" s="246"/>
      <c r="D62" s="246"/>
      <c r="E62" s="246"/>
      <c r="F62" s="246"/>
      <c r="G62" s="327"/>
      <c r="H62" s="328" t="s">
        <v>517</v>
      </c>
      <c r="I62" s="329">
        <v>24550448</v>
      </c>
      <c r="J62" s="330">
        <v>58100</v>
      </c>
      <c r="K62" s="331">
        <v>1.6</v>
      </c>
      <c r="L62" s="332">
        <v>25219</v>
      </c>
      <c r="M62" s="333">
        <v>2.2999999999999998</v>
      </c>
      <c r="N62" s="334">
        <v>-0.7</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customSheetViews>
    <customSheetView guid="{40A4A1E5-B050-401C-B6BC-0C4C2C287517}" showPageBreaks="1" showGridLines="0" fitToPage="1" hiddenRows="1" hiddenColumns="1" view="pageBreakPreview" topLeftCell="A34">
      <pageMargins left="0.39370078740157483" right="0.19685039370078741" top="0.39370078740157483" bottom="0.31496062992125984" header="0.51181102362204722" footer="0"/>
      <printOptions horizontalCentered="1"/>
      <pageSetup paperSize="9" scale="60" orientation="landscape" r:id="rId1"/>
      <headerFooter alignWithMargins="0">
        <oddFooter>&amp;C&amp;P/&amp;N</oddFooter>
      </headerFooter>
    </customSheetView>
  </customSheetViews>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3"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40A4A1E5-B050-401C-B6BC-0C4C2C287517}" showGridLines="0" fitToPage="1" hiddenRows="1" hiddenColumns="1" topLeftCell="N85">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5"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customSheetViews>
    <customSheetView guid="{40A4A1E5-B050-401C-B6BC-0C4C2C287517}" showGridLines="0" fitToPage="1" hiddenRows="1" hiddenColumns="1" topLeftCell="G59">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8"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42" t="s">
        <v>3</v>
      </c>
      <c r="D47" s="1142"/>
      <c r="E47" s="1143"/>
      <c r="F47" s="11">
        <v>15.06</v>
      </c>
      <c r="G47" s="12">
        <v>12.16</v>
      </c>
      <c r="H47" s="12">
        <v>25.23</v>
      </c>
      <c r="I47" s="12">
        <v>26.32</v>
      </c>
      <c r="J47" s="13">
        <v>26.92</v>
      </c>
    </row>
    <row r="48" spans="2:10" ht="57.75" customHeight="1">
      <c r="B48" s="14"/>
      <c r="C48" s="1144" t="s">
        <v>4</v>
      </c>
      <c r="D48" s="1144"/>
      <c r="E48" s="1145"/>
      <c r="F48" s="15">
        <v>6.33</v>
      </c>
      <c r="G48" s="16">
        <v>8.25</v>
      </c>
      <c r="H48" s="16">
        <v>5.57</v>
      </c>
      <c r="I48" s="16">
        <v>4.82</v>
      </c>
      <c r="J48" s="17">
        <v>3.53</v>
      </c>
    </row>
    <row r="49" spans="2:10" ht="57.75" customHeight="1" thickBot="1">
      <c r="B49" s="18"/>
      <c r="C49" s="1146" t="s">
        <v>5</v>
      </c>
      <c r="D49" s="1146"/>
      <c r="E49" s="1147"/>
      <c r="F49" s="19" t="s">
        <v>529</v>
      </c>
      <c r="G49" s="20" t="s">
        <v>530</v>
      </c>
      <c r="H49" s="20">
        <v>11.02</v>
      </c>
      <c r="I49" s="20">
        <v>6.06</v>
      </c>
      <c r="J49" s="21">
        <v>5.13</v>
      </c>
    </row>
    <row r="50" spans="2:10" ht="13.5" customHeight="1"/>
    <row r="51" spans="2:10" ht="13.5" hidden="1" customHeight="1"/>
    <row r="52" spans="2:10" ht="13.5" hidden="1" customHeight="1"/>
    <row r="53" spans="2:10" ht="13.5" hidden="1" customHeight="1"/>
  </sheetData>
  <sheetProtection password="851F" sheet="1" objects="1" scenarios="1"/>
  <customSheetViews>
    <customSheetView guid="{40A4A1E5-B050-401C-B6BC-0C4C2C287517}" scale="80" showGridLines="0" fitToPage="1" hiddenRows="1" hiddenColumns="1" topLeftCell="A34">
      <rowBreaks count="1" manualBreakCount="1">
        <brk id="51" max="15" man="1"/>
      </rowBreaks>
      <pageMargins left="0" right="0" top="0.19685039370078741" bottom="0" header="0" footer="0"/>
      <printOptions horizontalCentered="1"/>
      <pageSetup paperSize="9" scale="66"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2018-03-20T12:35:52Z</cp:lastPrinted>
  <dcterms:created xsi:type="dcterms:W3CDTF">2018-01-24T05:14:26Z</dcterms:created>
  <dcterms:modified xsi:type="dcterms:W3CDTF">2019-09-09T06:29:09Z</dcterms:modified>
</cp:coreProperties>
</file>