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E37" i="9"/>
  <c r="AM37" i="9"/>
  <c r="C37" i="9"/>
  <c r="BE36" i="9"/>
  <c r="AM36" i="9"/>
  <c r="C36" i="9"/>
  <c r="BE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AM35" i="9" l="1"/>
  <c r="BW34" i="9"/>
  <c r="BW35" i="9" s="1"/>
  <c r="BW36" i="9" s="1"/>
  <c r="BW37" i="9" s="1"/>
  <c r="BE34" i="9"/>
  <c r="CO34" i="9" l="1"/>
  <c r="CO35" i="9" s="1"/>
  <c r="CO36" i="9" s="1"/>
  <c r="CO37" i="9" s="1"/>
</calcChain>
</file>

<file path=xl/sharedStrings.xml><?xml version="1.0" encoding="utf-8"?>
<sst xmlns="http://schemas.openxmlformats.org/spreadsheetml/2006/main" count="1091" uniqueCount="559">
  <si>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</si>
  <si>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</si>
  <si>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</si>
  <si>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</si>
  <si>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</si>
  <si>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</si>
  <si>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</si>
  <si>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</si>
  <si>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</si>
  <si>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</si>
  <si>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</si>
  <si>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</si>
  <si>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</si>
  <si>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</si>
  <si>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</si>
  <si>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</si>
  <si>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</si>
  <si>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</si>
  <si>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</si>
  <si>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</si>
  <si>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</si>
  <si>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</si>
  <si>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</si>
  <si>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</si>
  <si>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</si>
  <si>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</si>
  <si>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</si>
  <si>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</si>
  <si>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</si>
  <si>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</si>
  <si>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</si>
  <si>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</si>
  <si>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</si>
  <si>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</si>
  <si>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</si>
  <si>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</si>
  <si>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</si>
  <si>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</si>
  <si>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</si>
  <si>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</si>
  <si>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</si>
  <si>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</si>
  <si>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</si>
  <si>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</si>
  <si>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</si>
  <si>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</si>
  <si>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</si>
  <si>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</si>
  <si>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</si>
  <si>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</si>
  <si>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</si>
  <si>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</si>
  <si>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</si>
  <si>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</si>
  <si>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</si>
  <si>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</si>
  <si>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</si>
  <si>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</si>
  <si>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</si>
  <si>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</si>
  <si>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</si>
  <si>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</si>
  <si>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</si>
  <si>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</si>
  <si>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</si>
  <si>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</si>
  <si>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</si>
  <si>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</si>
  <si>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</si>
  <si>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</si>
  <si>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</si>
  <si>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</si>
  <si>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</si>
  <si>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</si>
  <si>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</si>
  <si>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</si>
  <si>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</si>
  <si>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</si>
  <si>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</si>
  <si>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</si>
  <si>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</si>
  <si>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</si>
  <si>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碧南市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</si>
  <si>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</si>
  <si>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</si>
  <si>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</si>
  <si>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</si>
  <si>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</si>
  <si>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</si>
  <si>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</si>
  <si>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</si>
  <si>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</si>
  <si>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</si>
  <si>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</si>
  <si>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</si>
  <si>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</si>
  <si>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</si>
  <si>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</si>
  <si>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</si>
  <si>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</si>
  <si>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</si>
  <si>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</si>
  <si>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</si>
  <si>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</si>
  <si>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</si>
  <si>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</si>
  <si>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</si>
  <si>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</si>
  <si>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</si>
  <si>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</si>
  <si>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</si>
  <si>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</si>
  <si>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</si>
  <si>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</si>
  <si>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</si>
  <si>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</si>
  <si>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</si>
  <si>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</si>
  <si>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</si>
  <si>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</si>
  <si>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</si>
  <si>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</si>
  <si>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</si>
  <si>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</si>
  <si>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</si>
  <si>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</si>
  <si>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</si>
  <si>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</si>
  <si>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</si>
  <si>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</si>
  <si>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</si>
  <si>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</si>
  <si>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</si>
  <si>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</si>
  <si>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</si>
  <si>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</si>
  <si>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</si>
  <si>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</si>
  <si>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</si>
  <si>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</si>
  <si>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</si>
  <si>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</si>
  <si>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</si>
  <si>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</si>
  <si>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</si>
  <si>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</si>
  <si>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</si>
  <si>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</si>
  <si>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</si>
  <si>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</si>
  <si>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</si>
  <si>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</si>
  <si>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</si>
  <si>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</si>
  <si>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</si>
  <si>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</si>
  <si>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</si>
  <si>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</si>
  <si>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</si>
  <si>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</si>
  <si>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</si>
  <si>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</si>
  <si>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</si>
  <si>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</si>
  <si>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</si>
  <si>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</si>
  <si>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</si>
  <si>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</si>
  <si>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</si>
  <si>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</si>
  <si>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</si>
  <si>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</si>
  <si>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</si>
  <si>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</si>
  <si>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</si>
  <si>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</si>
  <si>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</si>
  <si>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</si>
  <si>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</si>
  <si>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</si>
  <si>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</si>
  <si>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</si>
  <si>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</si>
  <si>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</si>
  <si>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</si>
  <si>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</si>
  <si>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</si>
  <si>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</si>
  <si>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</si>
  <si>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</si>
  <si>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</si>
  <si>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</si>
  <si>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</si>
  <si>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</si>
  <si>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</si>
  <si>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</si>
  <si>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愛知県碧南市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</si>
  <si>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</si>
  <si>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</si>
  <si>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</si>
  <si>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</si>
  <si>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</si>
  <si>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</si>
  <si>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</si>
  <si>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</si>
  <si>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</si>
  <si>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</si>
  <si>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</si>
  <si>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</si>
  <si>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</si>
  <si>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</si>
  <si>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</si>
  <si>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</si>
  <si>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</si>
  <si>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</si>
  <si>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</si>
  <si>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</si>
  <si>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</si>
  <si>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</si>
  <si>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</si>
  <si>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</si>
  <si>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</si>
  <si>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</si>
  <si>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</si>
  <si>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</si>
  <si>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</si>
  <si>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</si>
  <si>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</si>
  <si>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</si>
  <si>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</si>
  <si>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</si>
  <si>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</si>
  <si>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</si>
  <si>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</si>
  <si>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</si>
  <si>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</si>
  <si>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</si>
  <si>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</si>
  <si>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</si>
  <si>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</si>
  <si>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</si>
  <si>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</si>
  <si>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</si>
  <si>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</si>
  <si>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</si>
  <si>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</si>
  <si>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</si>
  <si>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</si>
  <si>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</si>
  <si>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</si>
  <si>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</si>
  <si>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</si>
  <si>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</si>
  <si>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</si>
  <si>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</si>
  <si>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</si>
  <si>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</si>
  <si>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</si>
  <si>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</si>
  <si>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</si>
  <si>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</si>
  <si>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</si>
  <si>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</si>
  <si>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</si>
  <si>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</si>
  <si>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</si>
  <si>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</si>
  <si>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</si>
  <si>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</si>
  <si>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</si>
  <si>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</si>
  <si>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</si>
  <si>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</si>
  <si>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</si>
  <si>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</si>
  <si>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</si>
  <si>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</si>
  <si>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</si>
  <si>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</si>
  <si>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</si>
  <si>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</si>
  <si>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</si>
  <si>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</si>
  <si>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</si>
  <si>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</si>
  <si>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</si>
  <si>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</si>
  <si>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</si>
  <si>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</si>
  <si>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</si>
  <si>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</si>
  <si>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</si>
  <si>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</si>
  <si>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</si>
  <si>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</si>
  <si>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</si>
  <si>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</si>
  <si>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</si>
  <si>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</si>
  <si>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</si>
  <si>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</si>
  <si>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</si>
  <si>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</si>
  <si>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</si>
  <si>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</si>
  <si>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</si>
  <si>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</si>
  <si>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</si>
  <si>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</si>
  <si>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</si>
  <si>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</si>
  <si>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</si>
  <si>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</si>
  <si>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</si>
  <si>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</si>
  <si>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</si>
  <si>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</si>
  <si>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</si>
  <si>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</si>
  <si>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</si>
  <si>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</si>
  <si>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</si>
  <si>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</si>
  <si>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</si>
  <si>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</si>
  <si>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</si>
  <si>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</si>
  <si>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</si>
  <si>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</si>
  <si>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</si>
  <si>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</si>
  <si>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</si>
  <si>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</si>
  <si>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</si>
  <si>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</si>
  <si>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</si>
  <si>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</si>
  <si>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</si>
  <si>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</si>
  <si>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</si>
  <si>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</si>
  <si>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</si>
  <si>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</si>
  <si>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</si>
  <si>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</si>
  <si>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</si>
  <si>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愛知県碧南市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</si>
  <si>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</si>
  <si>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</si>
  <si>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</si>
  <si>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</si>
  <si>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</si>
  <si>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</si>
  <si>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</si>
  <si>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</si>
  <si>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</si>
  <si>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</si>
  <si>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</si>
  <si>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</si>
  <si>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</si>
  <si>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</si>
  <si>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</si>
  <si>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</si>
  <si>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</si>
  <si>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</si>
  <si>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</si>
  <si>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</si>
  <si>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</si>
  <si>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</si>
  <si>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</si>
  <si>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</si>
  <si>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</si>
  <si>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</si>
  <si>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</si>
  <si>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</si>
  <si>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</si>
  <si>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</si>
  <si>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</si>
  <si>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</si>
  <si>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</si>
  <si>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</si>
  <si>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</si>
  <si>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</si>
  <si>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介護保険（介護サービス事業勘定）特別会計</t>
    <phoneticPr fontId="5"/>
  </si>
  <si>
    <t>後期高齢者医療保険特別会計</t>
    <phoneticPr fontId="5"/>
  </si>
  <si>
    <t>病院事業会計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</si>
  <si>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</si>
  <si>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</si>
  <si>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</si>
  <si>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</si>
  <si>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</si>
  <si>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</si>
  <si>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</si>
  <si>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</si>
  <si>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</si>
  <si>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</si>
  <si>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</si>
  <si>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</si>
  <si>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</si>
  <si>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</si>
  <si>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</si>
  <si>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</si>
  <si>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</si>
  <si>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</si>
  <si>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</si>
  <si>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</si>
  <si>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</si>
  <si>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</si>
  <si>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</si>
  <si>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</si>
  <si>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</si>
  <si>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</si>
  <si>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</si>
  <si>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</si>
  <si>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</si>
  <si>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</si>
  <si>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</si>
  <si>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</si>
  <si>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</si>
  <si>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</si>
  <si>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</si>
  <si>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</si>
  <si>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</si>
  <si>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</si>
  <si>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</si>
  <si>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</si>
  <si>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</si>
  <si>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</si>
  <si>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</si>
  <si>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</si>
  <si>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</si>
  <si>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</si>
  <si>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</si>
  <si>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</si>
  <si>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</si>
  <si>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</si>
  <si>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</si>
  <si>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</si>
  <si>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</si>
  <si>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</si>
  <si>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</si>
  <si>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</si>
  <si>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</si>
  <si>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</si>
  <si>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</si>
  <si>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</si>
  <si>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</si>
  <si>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</si>
  <si>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</si>
  <si>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</si>
  <si>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</si>
  <si>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</si>
  <si>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</si>
  <si>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</si>
  <si>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</si>
  <si>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</si>
  <si>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</si>
  <si>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</si>
  <si>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</si>
  <si>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</si>
  <si>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</si>
  <si>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</si>
  <si>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</si>
  <si>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</si>
  <si>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</si>
  <si>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</si>
  <si>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</si>
  <si>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</si>
  <si>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</si>
  <si>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</si>
  <si>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</si>
  <si>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</si>
  <si>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</si>
  <si>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</si>
  <si>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</si>
  <si>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</si>
  <si>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</si>
  <si>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</si>
  <si>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</si>
  <si>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</si>
  <si>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</si>
  <si>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</si>
  <si>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</si>
  <si>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</si>
  <si>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</si>
  <si>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</si>
  <si>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</si>
  <si>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</si>
  <si>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</si>
  <si>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</si>
  <si>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</si>
  <si>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</si>
  <si>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</si>
  <si>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</si>
  <si>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</si>
  <si>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</si>
  <si>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</si>
  <si>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</si>
  <si>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</si>
  <si>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</si>
  <si>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</si>
  <si>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</si>
  <si>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</si>
  <si>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</si>
  <si>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</si>
  <si>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</si>
  <si>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</si>
  <si>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</si>
  <si>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</si>
  <si>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</si>
  <si>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</si>
  <si>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</si>
  <si>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</si>
  <si>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</si>
  <si>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</si>
  <si>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</si>
  <si>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</si>
  <si>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</si>
  <si>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</si>
  <si>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</si>
  <si>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</si>
  <si>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</si>
  <si>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</si>
  <si>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</si>
  <si>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</si>
  <si>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5.54</t>
  </si>
  <si>
    <t>後期高齢者医療保険特別会計</t>
  </si>
  <si>
    <t>▲ 0.28</t>
  </si>
  <si>
    <t>病院事業会計</t>
  </si>
  <si>
    <t>水道事業会計</t>
  </si>
  <si>
    <t>一般会計</t>
  </si>
  <si>
    <t>国民健康保険特別会計</t>
  </si>
  <si>
    <t>介護保険（保険事業勘定）特別会計</t>
  </si>
  <si>
    <t>公共下水道事業特別会計</t>
  </si>
  <si>
    <t>介護保険（介護サービス事業勘定）特別会計</t>
  </si>
  <si>
    <t>▲ 0.07</t>
  </si>
  <si>
    <t>その他会計（赤字）</t>
  </si>
  <si>
    <t>その他会計（黒字）</t>
  </si>
  <si>
    <t>衣浦衛生組合</t>
    <rPh sb="0" eb="1">
      <t>キヌ</t>
    </rPh>
    <rPh sb="1" eb="2">
      <t>ウラ</t>
    </rPh>
    <rPh sb="2" eb="4">
      <t>エイセイ</t>
    </rPh>
    <rPh sb="4" eb="6">
      <t>クミアイ</t>
    </rPh>
    <phoneticPr fontId="30"/>
  </si>
  <si>
    <t>衣浦東部広域連合</t>
    <rPh sb="0" eb="1">
      <t>キヌ</t>
    </rPh>
    <rPh sb="1" eb="2">
      <t>ウラ</t>
    </rPh>
    <rPh sb="2" eb="4">
      <t>トウブ</t>
    </rPh>
    <rPh sb="4" eb="6">
      <t>コウイキ</t>
    </rPh>
    <rPh sb="6" eb="8">
      <t>レンゴウ</t>
    </rPh>
    <phoneticPr fontId="30"/>
  </si>
  <si>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30"/>
  </si>
  <si>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</si>
  <si>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㈱ヘキナンシティカンパニー</t>
  </si>
  <si>
    <t>碧南市土地開発公社</t>
    <rPh sb="0" eb="3">
      <t>ヘキナンシ</t>
    </rPh>
    <rPh sb="3" eb="5">
      <t>トチ</t>
    </rPh>
    <rPh sb="5" eb="7">
      <t>カイハツ</t>
    </rPh>
    <rPh sb="7" eb="9">
      <t>コウシャ</t>
    </rPh>
    <phoneticPr fontId="30"/>
  </si>
  <si>
    <t>(財)碧南市健康増進会</t>
    <rPh sb="1" eb="2">
      <t>ザイ</t>
    </rPh>
    <rPh sb="3" eb="6">
      <t>ヘキナンシ</t>
    </rPh>
    <rPh sb="6" eb="8">
      <t>ケンコウ</t>
    </rPh>
    <rPh sb="8" eb="10">
      <t>ゾウシン</t>
    </rPh>
    <rPh sb="10" eb="11">
      <t>カイ</t>
    </rPh>
    <phoneticPr fontId="30"/>
  </si>
  <si>
    <t>(財)衣浦港福祉協会</t>
    <rPh sb="1" eb="2">
      <t>ザイ</t>
    </rPh>
    <rPh sb="3" eb="4">
      <t>キヌ</t>
    </rPh>
    <rPh sb="4" eb="5">
      <t>ウラ</t>
    </rPh>
    <rPh sb="5" eb="6">
      <t>ミナト</t>
    </rPh>
    <rPh sb="6" eb="8">
      <t>フクシ</t>
    </rPh>
    <rPh sb="8" eb="10">
      <t>キョウカイ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</si>
  <si>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</si>
  <si>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</si>
  <si>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</si>
  <si>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</si>
  <si>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</si>
  <si>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</si>
  <si>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</si>
  <si>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</si>
  <si>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</si>
  <si>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</si>
  <si>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</si>
  <si>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充当可能基金の減少等により平成２７年度に比べ１．９％悪化したが、充当可能財源等が将来負担額を１３億９，１００万円余上回っているため、数値なしとなっている。有形固定資産減価償却率は類似団体と同程度であり、今後施設の老朽化対策に多額の経費支出が見込まれるため、積極的に公共施設維持基金の拡充を図り、一時的な経費の増加に備えていく。</t>
    <phoneticPr fontId="5"/>
  </si>
  <si>
    <t>実質公債費比率の減少は、比較対象の平成２５年度から平成２８年度で、水道・下水・病院事業の準元利償還金が１億２，３００万円余減少、また、法人税割の増加と消費税率引上げに伴い地方消費税交付金が増加し、標準財政規模が３７億９，９００万円余増加したことによる。将来負担比率は、充当可能基金の減少等により平成２７年度に比べ１．９％悪化したが、充当可能財源等が将来負担額を１３億９，１００万円余上回っているため、引き続き数値なしとなっている。今後の見通しとしては、普通会計で大型の普通建設事業が平成２７年度から続いており、これに伴う新発地方債の元金償還が始まる平成３０年度以降に公債費の増加が見込ま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</si>
</sst>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c:ext xmlns:c16="http://schemas.microsoft.com/office/drawing/2014/chart" uri="{C3380CC4-5D6E-409C-BE32-E72D297353CC}">
              <c16:uniqueId val="{00000000-9A96-4355-93EA-0C0C29C843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32730</c:v>
                </c:pt>
                <c:pt idx="1">
                  <c:v>43152</c:v>
                </c:pt>
                <c:pt idx="2">
                  <c:v>39041</c:v>
                </c:pt>
                <c:pt idx="3">
                  <c:v>58172</c:v>
                </c:pt>
                <c:pt idx="4">
                  <c:v>42656</c:v>
                </c:pt>
              </c:numCache>
            </c:numRef>
          </c:val>
          <c:smooth val="0"/>
          <c:extLst>
            <c:ext xmlns:c16="http://schemas.microsoft.com/office/drawing/2014/chart" uri="{C3380CC4-5D6E-409C-BE32-E72D297353CC}">
              <c16:uniqueId val="{00000001-9A96-4355-93EA-0C0C29C843E0}"/>
            </c:ext>
          </c:extLst>
        </c:ser>
        <c:dLbls>
          <c:showLegendKey val="0"/>
          <c:showVal val="0"/>
          <c:showCatName val="0"/>
          <c:showSerName val="0"/>
          <c:showPercent val="0"/>
          <c:showBubbleSize val="0"/>
        </c:dLbls>
        <c:marker val="1"/>
        <c:smooth val="0"/>
        <c:axId val="97864824"/>
        <c:axId val="249424952"/>
      </c:lineChart>
      <c:catAx>
        <c:axId val="97864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424952"/>
        <c:crosses val="autoZero"/>
        <c:auto val="1"/>
        <c:lblAlgn val="ctr"/>
        <c:lblOffset val="100"/>
        <c:tickLblSkip val="1"/>
        <c:tickMarkSkip val="1"/>
        <c:noMultiLvlLbl val="0"/>
      </c:catAx>
      <c:valAx>
        <c:axId val="2494249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64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10.11</c:v>
                </c:pt>
                <c:pt idx="1">
                  <c:v>10.16</c:v>
                </c:pt>
                <c:pt idx="2">
                  <c:v>9.42</c:v>
                </c:pt>
                <c:pt idx="3">
                  <c:v>7.97</c:v>
                </c:pt>
                <c:pt idx="4">
                  <c:v>8.86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15.88</c:v>
                </c:pt>
                <c:pt idx="1">
                  <c:v>17.41</c:v>
                </c:pt>
                <c:pt idx="2">
                  <c:v>23.69</c:v>
                </c:pt>
                <c:pt idx="3">
                  <c:v>25.77</c:v>
                </c:pt>
                <c:pt idx="4">
                  <c:v>25.06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3529968"/>
        <c:axId val="253086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-5.54</c:v>
                </c:pt>
                <c:pt idx="1">
                  <c:v>1.4</c:v>
                </c:pt>
                <c:pt idx="2">
                  <c:v>5.8</c:v>
                </c:pt>
                <c:pt idx="3">
                  <c:v>6.01</c:v>
                </c:pt>
                <c:pt idx="4">
                  <c:v>1.3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3529968"/>
        <c:axId val="253086976"/>
      </c:lineChart>
      <c:catAx>
        <c:axId val="20352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086976"/>
        <c:crosses val="autoZero"/>
        <c:auto val="1"/>
        <c:lblAlgn val="ctr"/>
        <c:lblOffset val="100"/>
        <c:tickLblSkip val="1"/>
        <c:tickMarkSkip val="1"/>
        <c:noMultiLvlLbl val="0"/>
      </c:catAx>
      <c:valAx>
        <c:axId val="25308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52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0.15</c:v>
                </c:pt>
                <c:pt idx="2">
                  <c:v>#N/A</c:v>
                </c:pt>
                <c:pt idx="3">
                  <c:v>0.2</c:v>
                </c:pt>
                <c:pt idx="4">
                  <c:v>#N/A</c:v>
                </c:pt>
                <c:pt idx="5">
                  <c:v>0.2</c:v>
                </c:pt>
                <c:pt idx="6">
                  <c:v>#N/A</c:v>
                </c:pt>
                <c:pt idx="7">
                  <c:v>0.06</c:v>
                </c:pt>
                <c:pt idx="8">
                  <c:v>#N/A</c:v>
                </c:pt>
                <c:pt idx="9">
                  <c:v>0.06</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介護保険（介護サービス事業勘定）特別会計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0.27</c:v>
                </c:pt>
                <c:pt idx="2">
                  <c:v>#N/A</c:v>
                </c:pt>
                <c:pt idx="3">
                  <c:v>0.19</c:v>
                </c:pt>
                <c:pt idx="4">
                  <c:v>7.0000000000000007E-2</c:v>
                </c:pt>
                <c:pt idx="5">
                  <c:v>#N/A</c:v>
                </c:pt>
                <c:pt idx="6">
                  <c:v>#N/A</c:v>
                </c:pt>
                <c:pt idx="7">
                  <c:v>0.13</c:v>
                </c:pt>
                <c:pt idx="8">
                  <c:v>#N/A</c:v>
                </c:pt>
                <c:pt idx="9">
                  <c:v>0.17</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1.41</c:v>
                </c:pt>
                <c:pt idx="2">
                  <c:v>#N/A</c:v>
                </c:pt>
                <c:pt idx="3">
                  <c:v>1.37</c:v>
                </c:pt>
                <c:pt idx="4">
                  <c:v>#N/A</c:v>
                </c:pt>
                <c:pt idx="5">
                  <c:v>1.68</c:v>
                </c:pt>
                <c:pt idx="6">
                  <c:v>#N/A</c:v>
                </c:pt>
                <c:pt idx="7">
                  <c:v>0.71</c:v>
                </c:pt>
                <c:pt idx="8">
                  <c:v>#N/A</c:v>
                </c:pt>
                <c:pt idx="9">
                  <c:v>0.81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1.22</c:v>
                </c:pt>
                <c:pt idx="2">
                  <c:v>#N/A</c:v>
                </c:pt>
                <c:pt idx="3">
                  <c:v>1.5</c:v>
                </c:pt>
                <c:pt idx="4">
                  <c:v>#N/A</c:v>
                </c:pt>
                <c:pt idx="5">
                  <c:v>1.37</c:v>
                </c:pt>
                <c:pt idx="6">
                  <c:v>#N/A</c:v>
                </c:pt>
                <c:pt idx="7">
                  <c:v>0.68</c:v>
                </c:pt>
                <c:pt idx="8">
                  <c:v>#N/A</c:v>
                </c:pt>
                <c:pt idx="9">
                  <c:v>1.73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4.5599999999999996</c:v>
                </c:pt>
                <c:pt idx="2">
                  <c:v>#N/A</c:v>
                </c:pt>
                <c:pt idx="3">
                  <c:v>3.04</c:v>
                </c:pt>
                <c:pt idx="4">
                  <c:v>#N/A</c:v>
                </c:pt>
                <c:pt idx="5">
                  <c:v>0.71</c:v>
                </c:pt>
                <c:pt idx="6">
                  <c:v>#N/A</c:v>
                </c:pt>
                <c:pt idx="7">
                  <c:v>0.06</c:v>
                </c:pt>
                <c:pt idx="8">
                  <c:v>#N/A</c:v>
                </c:pt>
                <c:pt idx="9">
                  <c:v>3.36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9.9499999999999993</c:v>
                </c:pt>
                <c:pt idx="2">
                  <c:v>#N/A</c:v>
                </c:pt>
                <c:pt idx="3">
                  <c:v>9.9499999999999993</c:v>
                </c:pt>
                <c:pt idx="4">
                  <c:v>#N/A</c:v>
                </c:pt>
                <c:pt idx="5">
                  <c:v>9.2100000000000009</c:v>
                </c:pt>
                <c:pt idx="6">
                  <c:v>#N/A</c:v>
                </c:pt>
                <c:pt idx="7">
                  <c:v>7.9</c:v>
                </c:pt>
                <c:pt idx="8">
                  <c:v>#N/A</c:v>
                </c:pt>
                <c:pt idx="9">
                  <c:v>8.7899999999999991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20.350000000000001</c:v>
                </c:pt>
                <c:pt idx="2">
                  <c:v>#N/A</c:v>
                </c:pt>
                <c:pt idx="3">
                  <c:v>19.72</c:v>
                </c:pt>
                <c:pt idx="4">
                  <c:v>#N/A</c:v>
                </c:pt>
                <c:pt idx="5">
                  <c:v>18.07</c:v>
                </c:pt>
                <c:pt idx="6">
                  <c:v>#N/A</c:v>
                </c:pt>
                <c:pt idx="7">
                  <c:v>15.03</c:v>
                </c:pt>
                <c:pt idx="8">
                  <c:v>#N/A</c:v>
                </c:pt>
                <c:pt idx="9">
                  <c:v>14.32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17.16</c:v>
                </c:pt>
                <c:pt idx="2">
                  <c:v>#N/A</c:v>
                </c:pt>
                <c:pt idx="3">
                  <c:v>15.37</c:v>
                </c:pt>
                <c:pt idx="4">
                  <c:v>#N/A</c:v>
                </c:pt>
                <c:pt idx="5">
                  <c:v>16</c:v>
                </c:pt>
                <c:pt idx="6">
                  <c:v>#N/A</c:v>
                </c:pt>
                <c:pt idx="7">
                  <c:v>12.84</c:v>
                </c:pt>
                <c:pt idx="8">
                  <c:v>#N/A</c:v>
                </c:pt>
                <c:pt idx="9">
                  <c:v>14.68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後期高齢者医療保険特別会計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0.28000000000000003</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3703944"/>
        <c:axId val="416103504"/>
      </c:barChart>
      <c:catAx>
        <c:axId val="25370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103504"/>
        <c:crosses val="autoZero"/>
        <c:auto val="1"/>
        <c:lblAlgn val="ctr"/>
        <c:lblOffset val="100"/>
        <c:tickLblSkip val="1"/>
        <c:tickMarkSkip val="1"/>
        <c:noMultiLvlLbl val="0"/>
      </c:catAx>
      <c:valAx>
        <c:axId val="41610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703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2972</c:v>
                </c:pt>
                <c:pt idx="5">
                  <c:v>2872</c:v>
                </c:pt>
                <c:pt idx="8">
                  <c:v>2899</c:v>
                </c:pt>
                <c:pt idx="11">
                  <c:v>2778</c:v>
                </c:pt>
                <c:pt idx="14">
                  <c:v>2734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c:v>
                </c:pt>
                <c:pt idx="3">
                  <c:v>16</c:v>
                </c:pt>
                <c:pt idx="6">
                  <c:v>10</c:v>
                </c:pt>
                <c:pt idx="9">
                  <c:v>15</c:v>
                </c:pt>
                <c:pt idx="12">
                  <c:v>37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1714</c:v>
                </c:pt>
                <c:pt idx="3">
                  <c:v>1800</c:v>
                </c:pt>
                <c:pt idx="6">
                  <c:v>1717</c:v>
                </c:pt>
                <c:pt idx="9">
                  <c:v>1744</c:v>
                </c:pt>
                <c:pt idx="12">
                  <c:v>1676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1461</c:v>
                </c:pt>
                <c:pt idx="3">
                  <c:v>1227</c:v>
                </c:pt>
                <c:pt idx="6">
                  <c:v>1187</c:v>
                </c:pt>
                <c:pt idx="9">
                  <c:v>1241</c:v>
                </c:pt>
                <c:pt idx="12">
                  <c:v>1232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4682640"/>
        <c:axId val="204682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248</c:v>
                </c:pt>
                <c:pt idx="2">
                  <c:v>#N/A</c:v>
                </c:pt>
                <c:pt idx="3">
                  <c:v>#N/A</c:v>
                </c:pt>
                <c:pt idx="4">
                  <c:v>171</c:v>
                </c:pt>
                <c:pt idx="5">
                  <c:v>#N/A</c:v>
                </c:pt>
                <c:pt idx="6">
                  <c:v>#N/A</c:v>
                </c:pt>
                <c:pt idx="7">
                  <c:v>15</c:v>
                </c:pt>
                <c:pt idx="8">
                  <c:v>#N/A</c:v>
                </c:pt>
                <c:pt idx="9">
                  <c:v>#N/A</c:v>
                </c:pt>
                <c:pt idx="10">
                  <c:v>222</c:v>
                </c:pt>
                <c:pt idx="11">
                  <c:v>#N/A</c:v>
                </c:pt>
                <c:pt idx="12">
                  <c:v>#N/A</c:v>
                </c:pt>
                <c:pt idx="13">
                  <c:v>211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4682640"/>
        <c:axId val="204682248"/>
      </c:lineChart>
      <c:catAx>
        <c:axId val="20468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682248"/>
        <c:crosses val="autoZero"/>
        <c:auto val="1"/>
        <c:lblAlgn val="ctr"/>
        <c:lblOffset val="100"/>
        <c:tickLblSkip val="1"/>
        <c:tickMarkSkip val="1"/>
        <c:noMultiLvlLbl val="0"/>
      </c:catAx>
      <c:valAx>
        <c:axId val="204682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68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19542</c:v>
                </c:pt>
                <c:pt idx="5">
                  <c:v>18658</c:v>
                </c:pt>
                <c:pt idx="8">
                  <c:v>17723</c:v>
                </c:pt>
                <c:pt idx="11">
                  <c:v>17650</c:v>
                </c:pt>
                <c:pt idx="14">
                  <c:v>17097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9672</c:v>
                </c:pt>
                <c:pt idx="5">
                  <c:v>9929</c:v>
                </c:pt>
                <c:pt idx="8">
                  <c:v>10105</c:v>
                </c:pt>
                <c:pt idx="11">
                  <c:v>10077</c:v>
                </c:pt>
                <c:pt idx="14">
                  <c:v>10193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4170</c:v>
                </c:pt>
                <c:pt idx="5">
                  <c:v>4316</c:v>
                </c:pt>
                <c:pt idx="8">
                  <c:v>5959</c:v>
                </c:pt>
                <c:pt idx="11">
                  <c:v>6948</c:v>
                </c:pt>
                <c:pt idx="14">
                  <c:v>6661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1355</c:v>
                </c:pt>
                <c:pt idx="3">
                  <c:v>1355</c:v>
                </c:pt>
                <c:pt idx="6">
                  <c:v>1357</c:v>
                </c:pt>
                <c:pt idx="9">
                  <c:v>1378</c:v>
                </c:pt>
                <c:pt idx="12">
                  <c:v>1154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3360</c:v>
                </c:pt>
                <c:pt idx="3">
                  <c:v>3245</c:v>
                </c:pt>
                <c:pt idx="6">
                  <c:v>2957</c:v>
                </c:pt>
                <c:pt idx="9">
                  <c:v>2952</c:v>
                </c:pt>
                <c:pt idx="12">
                  <c:v>2750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384</c:v>
                </c:pt>
                <c:pt idx="3">
                  <c:v>467</c:v>
                </c:pt>
                <c:pt idx="6">
                  <c:v>801</c:v>
                </c:pt>
                <c:pt idx="9">
                  <c:v>1237</c:v>
                </c:pt>
                <c:pt idx="12">
                  <c:v>1716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17466</c:v>
                </c:pt>
                <c:pt idx="3">
                  <c:v>18020</c:v>
                </c:pt>
                <c:pt idx="6">
                  <c:v>16696</c:v>
                </c:pt>
                <c:pt idx="9">
                  <c:v>17463</c:v>
                </c:pt>
                <c:pt idx="12">
                  <c:v>16895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1099</c:v>
                </c:pt>
                <c:pt idx="3">
                  <c:v>849</c:v>
                </c:pt>
                <c:pt idx="6">
                  <c:v>255</c:v>
                </c:pt>
                <c:pt idx="9">
                  <c:v>129</c:v>
                </c:pt>
                <c:pt idx="12">
                  <c:v>127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9482</c:v>
                </c:pt>
                <c:pt idx="3">
                  <c:v>9599</c:v>
                </c:pt>
                <c:pt idx="6">
                  <c:v>9359</c:v>
                </c:pt>
                <c:pt idx="9">
                  <c:v>9877</c:v>
                </c:pt>
                <c:pt idx="12">
                  <c:v>9917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4684992"/>
        <c:axId val="204685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632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4684992"/>
        <c:axId val="204685384"/>
      </c:lineChart>
      <c:catAx>
        <c:axId val="2046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685384"/>
        <c:crosses val="autoZero"/>
        <c:auto val="1"/>
        <c:lblAlgn val="ctr"/>
        <c:lblOffset val="100"/>
        <c:tickLblSkip val="1"/>
        <c:tickMarkSkip val="1"/>
        <c:noMultiLvlLbl val="0"/>
      </c:catAx>
      <c:valAx>
        <c:axId val="204685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6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{DF0922F3-53A0-4EF8-AAC0-F994F000E834}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{C7160851-A138-474E-AA81-E26EF81088B0}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{61FCE167-50E2-4CF2-B919-071EFE92B4EC}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{C0DF84DF-1F2B-495B-8685-917CF898BEF1}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{29EDF6C9-0181-4FD0-84B8-32644A5BB480}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{5817D605-0727-4D43-B7E0-0FC3B084B48C}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{CCADDAD5-988D-4E65-A4BA-0DF14263EE88}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{6969E36F-7925-4B91-9432-13DD4957A155}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{97225B0A-A63C-4B47-A000-D14FE4A84371}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{C130D98E-3F23-424D-8C6A-206885964A54}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4686168"/>
        <c:axId val="204686560"/>
      </c:scatterChart>
      <c:valAx>
        <c:axId val="204686168"/>
        <c:scaling>
          <c:orientation val="minMax"/>
          <c:max val="66.3"/>
          <c:min val="4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686560"/>
        <c:crosses val="autoZero"/>
        <c:crossBetween val="midCat"/>
      </c:valAx>
      <c:valAx>
        <c:axId val="204686560"/>
        <c:scaling>
          <c:orientation val="minMax"/>
          <c:max val="44.800000000000004"/>
          <c:min val="29.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686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{48B53C37-08FF-46EB-9A4C-44942D6A1356}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{EC320D8C-CB06-4A35-81CA-00B0E23AD067}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{2419AC28-957B-4ADC-916F-CF9BC39C7020}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{905C8213-55C0-4370-8682-73D7C255C0E8}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{8776550A-9BCE-4F6D-BE77-F5CF94A7D141}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4.0999999999999996</c:v>
                </c:pt>
                <c:pt idx="1">
                  <c:v>2.7</c:v>
                </c:pt>
                <c:pt idx="2">
                  <c:v>1</c:v>
                </c:pt>
                <c:pt idx="3">
                  <c:v>0.9</c:v>
                </c:pt>
                <c:pt idx="4">
                  <c:v>0.8</c:v>
                </c:pt>
              </c:numCache>
            </c:numRef>
          </c:xVal>
          <c:yVal>
            <c:numRef>
              <c:f>公会計指標分析・財政指標組合せ分析表!$K$73:$O$73</c:f>
              <c:numCache>
                <c:formatCode>#,##0.0;"▲ "#,##0.0</c:formatCode>
                <c:ptCount val="5"/>
                <c:pt idx="1">
                  <c:v>4.5999999999999996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{650BA188-C65B-4E7E-BB0C-CC5D79463284}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{E4932BD1-D953-457C-B838-82BBE43353AC}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{6FECF4AF-7874-4700-AB74-21F992A3B800}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{68FE598B-62E4-4420-8513-7096EB4590AE}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{870FFABE-2823-43A8-8A4A-D9C7EB4B135B}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7405360"/>
        <c:axId val="417405752"/>
      </c:scatterChart>
      <c:valAx>
        <c:axId val="417405360"/>
        <c:scaling>
          <c:orientation val="minMax"/>
          <c:max val="11.1"/>
          <c:min val="2.20000000000000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405752"/>
        <c:crosses val="autoZero"/>
        <c:crossBetween val="midCat"/>
      </c:valAx>
      <c:valAx>
        <c:axId val="417405752"/>
        <c:scaling>
          <c:orientation val="minMax"/>
          <c:max val="6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405360"/>
        <c:crosses val="autoZero"/>
        <c:crossBetween val="midCat"/>
        <c:majorUnit val="7.6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年度までは新規発行</a:t>
          </a:r>
          <a:r>
            <a:rPr kumimoji="1" lang="ja-JP" altLang="en-US" sz="1100">
              <a:solidFill>
                <a:schemeClr val="dk1"/>
              </a:solidFill>
              <a:effectLst/>
              <a:latin typeface="+mn-lt"/>
              <a:ea typeface="+mn-ea"/>
              <a:cs typeface="+mn-cs"/>
            </a:rPr>
            <a:t>起債額が定期償還が終了する起債額を下回ることにより、年々減少してきたが平成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年度は大浜小学校改築事業（</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年償還）、臨時財政対策債（</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年償還）など、元金が大きいもので新たに償還が開始となったものにより、元金償還額が増加した。平成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年度においては、元金はほぼ横ばいであるが利息分において、過去の高利で借入を行った償還が終了したことにより若干の減少となった。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今後も後年度負担を考慮しつつ、過度に起債に頼らない財政運営に努める。</a:t>
          </a:r>
          <a:endParaRPr kumimoji="1" lang="en-US" altLang="ja-JP" sz="1100">
            <a:solidFill>
              <a:schemeClr val="dk1"/>
            </a:solidFill>
            <a:effectLst/>
            <a:latin typeface="+mn-lt"/>
            <a:ea typeface="+mn-ea"/>
            <a:cs typeface="+mn-cs"/>
          </a:endParaRPr>
        </a:p>
        <a:p>
          <a:r>
            <a:rPr lang="ja-JP" altLang="en-US" sz="1100">
              <a:effectLst/>
            </a:rPr>
            <a:t>　公営企業債の元利償還金に対する繰入金は、依然高い水準を保っている。今後も下水道整備の進捗状況によっては公営企業債の繰入金は増額が見込まれる。</a:t>
          </a:r>
          <a:endParaRPr lang="en-US" altLang="ja-JP" sz="1100">
            <a:effectLst/>
          </a:endParaRPr>
        </a:p>
        <a:p>
          <a:r>
            <a:rPr lang="ja-JP" altLang="en-US" sz="1100">
              <a:effectLst/>
            </a:rPr>
            <a:t>　一般会計以外においても起債に対する予算執行の抑制を促すとともに、緊急度や住民ニーズを的確に把握した事業の選択により、実質公債費比率の急激な上昇を抑える。</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将来負担額では地方債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、組合等負担等見込額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が増加したものの、公営企業債等繰入見込額の減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の影響により</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億円の減となった。また、充当可能財源等については財政調整基金等の充当可能基金の減（△</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億円）などにより</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億円減少した。この結果将来負担比率の分子は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億円の増で△</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億円となり、将来負担比率については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年連続で数値が発生しなかった。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公債費をはじめとする将来負担の増加には、引き続き留意するとともに、計画的な基金の積立てを行うことで、健全財政の維持に努める。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愛知県碧南市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72,082
68,386
36.68
29,977,981
28,072,404
1,699,563
19,177,003
9,916,730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２７年度は類似団体と同程度であるが、当面の公共施設等の除却・更新計画が無く、有形固定資産減価償却率は上昇していくことが予想される。今後は平成２８年度に策定した公共施設等総合管理計画の公共施設マネジメント方針である、老朽化による建替え等新規に建物を建設する際には、複合化や統合など様々な手法により、保有建築物の総延べ床面積の１０％削減を目標とする取り組みを推進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9" name="直線コネクタ 68"/>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0"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1" name="直線コネクタ 70"/>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72"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73" name="直線コネクタ 72"/>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74"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5" name="フローチャート : 判断 74"/>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6" name="フローチャート : 判断 75"/>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1905</xdr:rowOff>
    </xdr:from>
    <xdr:to>
      <xdr:col>3</xdr:col>
      <xdr:colOff>511175</xdr:colOff>
      <xdr:row>29</xdr:row>
      <xdr:rowOff>103505</xdr:rowOff>
    </xdr:to>
    <xdr:sp macro="" textlink="">
      <xdr:nvSpPr>
        <xdr:cNvPr id="82" name="円/楕円 81"/>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83"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120032</xdr:rowOff>
    </xdr:from>
    <xdr:ext cx="405111" cy="259045"/>
    <xdr:sp macro="" textlink="">
      <xdr:nvSpPr>
        <xdr:cNvPr id="84" name="n_1mainValue有形固定資産減価償却率"/>
        <xdr:cNvSpPr txBox="1"/>
      </xdr:nvSpPr>
      <xdr:spPr>
        <a:xfrm>
          <a:off x="3836043"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愛知県碧南市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72,082
68,386
36.68
29,977,981
28,072,404
1,699,563
19,177,003
9,916,730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13970</xdr:rowOff>
    </xdr:from>
    <xdr:to>
      <xdr:col>5</xdr:col>
      <xdr:colOff>409575</xdr:colOff>
      <xdr:row>38</xdr:row>
      <xdr:rowOff>115570</xdr:rowOff>
    </xdr:to>
    <xdr:sp macro="" textlink="">
      <xdr:nvSpPr>
        <xdr:cNvPr id="70" name="円/楕円 69"/>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121937</xdr:rowOff>
    </xdr:from>
    <xdr:ext cx="405111" cy="259045"/>
    <xdr:sp macro="" textlink="">
      <xdr:nvSpPr>
        <xdr:cNvPr id="71"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132097</xdr:rowOff>
    </xdr:from>
    <xdr:ext cx="405111" cy="259045"/>
    <xdr:sp macro="" textlink="">
      <xdr:nvSpPr>
        <xdr:cNvPr id="72" name="n_1mainValue【道路】&#10;有形固定資産減価償却率"/>
        <xdr:cNvSpPr txBox="1"/>
      </xdr:nvSpPr>
      <xdr:spPr>
        <a:xfrm>
          <a:off x="3582043"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95009</xdr:rowOff>
    </xdr:from>
    <xdr:to>
      <xdr:col>14</xdr:col>
      <xdr:colOff>79375</xdr:colOff>
      <xdr:row>41</xdr:row>
      <xdr:rowOff>25159</xdr:rowOff>
    </xdr:to>
    <xdr:sp macro="" textlink="">
      <xdr:nvSpPr>
        <xdr:cNvPr id="109" name="円/楕円 108"/>
        <xdr:cNvSpPr/>
      </xdr:nvSpPr>
      <xdr:spPr>
        <a:xfrm>
          <a:off x="9588500" y="69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16286</xdr:rowOff>
    </xdr:from>
    <xdr:ext cx="469744" cy="259045"/>
    <xdr:sp macro="" textlink="">
      <xdr:nvSpPr>
        <xdr:cNvPr id="111" name="n_1mainValue【道路】&#10;一人当たり延長"/>
        <xdr:cNvSpPr txBox="1"/>
      </xdr:nvSpPr>
      <xdr:spPr>
        <a:xfrm>
          <a:off x="9391727" y="704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48260</xdr:rowOff>
    </xdr:from>
    <xdr:to>
      <xdr:col>5</xdr:col>
      <xdr:colOff>409575</xdr:colOff>
      <xdr:row>61</xdr:row>
      <xdr:rowOff>149860</xdr:rowOff>
    </xdr:to>
    <xdr:sp macro="" textlink="">
      <xdr:nvSpPr>
        <xdr:cNvPr id="149" name="円/楕円 148"/>
        <xdr:cNvSpPr/>
      </xdr:nvSpPr>
      <xdr:spPr>
        <a:xfrm>
          <a:off x="3746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4462</xdr:rowOff>
    </xdr:from>
    <xdr:ext cx="405111" cy="259045"/>
    <xdr:sp macro="" textlink="">
      <xdr:nvSpPr>
        <xdr:cNvPr id="150"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140987</xdr:rowOff>
    </xdr:from>
    <xdr:ext cx="405111" cy="259045"/>
    <xdr:sp macro="" textlink="">
      <xdr:nvSpPr>
        <xdr:cNvPr id="151" name="n_1mainValue【橋りょう・トンネル】&#10;有形固定資産減価償却率"/>
        <xdr:cNvSpPr txBox="1"/>
      </xdr:nvSpPr>
      <xdr:spPr>
        <a:xfrm>
          <a:off x="3582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161937</xdr:rowOff>
    </xdr:from>
    <xdr:to>
      <xdr:col>14</xdr:col>
      <xdr:colOff>79375</xdr:colOff>
      <xdr:row>62</xdr:row>
      <xdr:rowOff>92087</xdr:rowOff>
    </xdr:to>
    <xdr:sp macro="" textlink="">
      <xdr:nvSpPr>
        <xdr:cNvPr id="186" name="円/楕円 185"/>
        <xdr:cNvSpPr/>
      </xdr:nvSpPr>
      <xdr:spPr>
        <a:xfrm>
          <a:off x="9588500" y="106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83214</xdr:rowOff>
    </xdr:from>
    <xdr:ext cx="599010" cy="259045"/>
    <xdr:sp macro="" textlink="">
      <xdr:nvSpPr>
        <xdr:cNvPr id="188" name="n_1mainValue【橋りょう・トンネル】&#10;一人当たり有形固定資産（償却資産）額"/>
        <xdr:cNvSpPr txBox="1"/>
      </xdr:nvSpPr>
      <xdr:spPr>
        <a:xfrm>
          <a:off x="9327094" y="1071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126364</xdr:rowOff>
    </xdr:from>
    <xdr:to>
      <xdr:col>5</xdr:col>
      <xdr:colOff>409575</xdr:colOff>
      <xdr:row>81</xdr:row>
      <xdr:rowOff>56514</xdr:rowOff>
    </xdr:to>
    <xdr:sp macro="" textlink="">
      <xdr:nvSpPr>
        <xdr:cNvPr id="225" name="円/楕円 224"/>
        <xdr:cNvSpPr/>
      </xdr:nvSpPr>
      <xdr:spPr>
        <a:xfrm>
          <a:off x="3746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65422</xdr:rowOff>
    </xdr:from>
    <xdr:ext cx="405111" cy="259045"/>
    <xdr:sp macro="" textlink="">
      <xdr:nvSpPr>
        <xdr:cNvPr id="226"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47641</xdr:rowOff>
    </xdr:from>
    <xdr:ext cx="405111" cy="259045"/>
    <xdr:sp macro="" textlink="">
      <xdr:nvSpPr>
        <xdr:cNvPr id="227" name="n_1mainValue【公営住宅】&#10;有形固定資産減価償却率"/>
        <xdr:cNvSpPr txBox="1"/>
      </xdr:nvSpPr>
      <xdr:spPr>
        <a:xfrm>
          <a:off x="3582043"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166066</xdr:rowOff>
    </xdr:from>
    <xdr:to>
      <xdr:col>14</xdr:col>
      <xdr:colOff>79375</xdr:colOff>
      <xdr:row>84</xdr:row>
      <xdr:rowOff>96216</xdr:rowOff>
    </xdr:to>
    <xdr:sp macro="" textlink="">
      <xdr:nvSpPr>
        <xdr:cNvPr id="262" name="円/楕円 261"/>
        <xdr:cNvSpPr/>
      </xdr:nvSpPr>
      <xdr:spPr>
        <a:xfrm>
          <a:off x="9588500" y="143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87343</xdr:rowOff>
    </xdr:from>
    <xdr:ext cx="469744" cy="259045"/>
    <xdr:sp macro="" textlink="">
      <xdr:nvSpPr>
        <xdr:cNvPr id="264" name="n_1mainValue【公営住宅】&#10;一人当たり面積"/>
        <xdr:cNvSpPr txBox="1"/>
      </xdr:nvSpPr>
      <xdr:spPr>
        <a:xfrm>
          <a:off x="9391727" y="1448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5" name="テキスト ボックス 27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6" name="直線コネクタ 27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7" name="テキスト ボックス 27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8" name="直線コネクタ 27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9" name="テキスト ボックス 27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0" name="直線コネクタ 27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1" name="テキスト ボックス 28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2" name="直線コネクタ 28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3" name="テキスト ボックス 28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5" name="テキスト ボックス 2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64770</xdr:rowOff>
    </xdr:from>
    <xdr:to>
      <xdr:col>6</xdr:col>
      <xdr:colOff>510540</xdr:colOff>
      <xdr:row>107</xdr:row>
      <xdr:rowOff>46482</xdr:rowOff>
    </xdr:to>
    <xdr:cxnSp macro="">
      <xdr:nvCxnSpPr>
        <xdr:cNvPr id="287" name="直線コネクタ 286"/>
        <xdr:cNvCxnSpPr/>
      </xdr:nvCxnSpPr>
      <xdr:spPr>
        <a:xfrm flipV="1">
          <a:off x="4634865" y="173812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50309</xdr:rowOff>
    </xdr:from>
    <xdr:ext cx="405111" cy="259045"/>
    <xdr:sp macro="" textlink="">
      <xdr:nvSpPr>
        <xdr:cNvPr id="288" name="【港湾・漁港】&#10;有形固定資産減価償却率最小値テキスト"/>
        <xdr:cNvSpPr txBox="1"/>
      </xdr:nvSpPr>
      <xdr:spPr>
        <a:xfrm>
          <a:off x="4724400" y="1839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107</xdr:row>
      <xdr:rowOff>46482</xdr:rowOff>
    </xdr:from>
    <xdr:to>
      <xdr:col>6</xdr:col>
      <xdr:colOff>600075</xdr:colOff>
      <xdr:row>107</xdr:row>
      <xdr:rowOff>46482</xdr:rowOff>
    </xdr:to>
    <xdr:cxnSp macro="">
      <xdr:nvCxnSpPr>
        <xdr:cNvPr id="289" name="直線コネクタ 288"/>
        <xdr:cNvCxnSpPr/>
      </xdr:nvCxnSpPr>
      <xdr:spPr>
        <a:xfrm>
          <a:off x="4546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11447</xdr:rowOff>
    </xdr:from>
    <xdr:ext cx="405111" cy="259045"/>
    <xdr:sp macro="" textlink="">
      <xdr:nvSpPr>
        <xdr:cNvPr id="290" name="【港湾・漁港】&#10;有形固定資産減価償却率最大値テキスト"/>
        <xdr:cNvSpPr txBox="1"/>
      </xdr:nvSpPr>
      <xdr:spPr>
        <a:xfrm>
          <a:off x="4724400" y="1715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101</xdr:row>
      <xdr:rowOff>64770</xdr:rowOff>
    </xdr:from>
    <xdr:to>
      <xdr:col>6</xdr:col>
      <xdr:colOff>600075</xdr:colOff>
      <xdr:row>101</xdr:row>
      <xdr:rowOff>64770</xdr:rowOff>
    </xdr:to>
    <xdr:cxnSp macro="">
      <xdr:nvCxnSpPr>
        <xdr:cNvPr id="291" name="直線コネクタ 290"/>
        <xdr:cNvCxnSpPr/>
      </xdr:nvCxnSpPr>
      <xdr:spPr>
        <a:xfrm>
          <a:off x="4546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1540</xdr:rowOff>
    </xdr:from>
    <xdr:ext cx="405111" cy="259045"/>
    <xdr:sp macro="" textlink="">
      <xdr:nvSpPr>
        <xdr:cNvPr id="292" name="【港湾・漁港】&#10;有形固定資産減価償却率平均値テキスト"/>
        <xdr:cNvSpPr txBox="1"/>
      </xdr:nvSpPr>
      <xdr:spPr>
        <a:xfrm>
          <a:off x="4724400" y="178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23113</xdr:rowOff>
    </xdr:from>
    <xdr:to>
      <xdr:col>6</xdr:col>
      <xdr:colOff>561975</xdr:colOff>
      <xdr:row>104</xdr:row>
      <xdr:rowOff>124713</xdr:rowOff>
    </xdr:to>
    <xdr:sp macro="" textlink="">
      <xdr:nvSpPr>
        <xdr:cNvPr id="293" name="フローチャート : 判断 292"/>
        <xdr:cNvSpPr/>
      </xdr:nvSpPr>
      <xdr:spPr>
        <a:xfrm>
          <a:off x="45847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13970</xdr:rowOff>
    </xdr:from>
    <xdr:to>
      <xdr:col>5</xdr:col>
      <xdr:colOff>409575</xdr:colOff>
      <xdr:row>103</xdr:row>
      <xdr:rowOff>115570</xdr:rowOff>
    </xdr:to>
    <xdr:sp macro="" textlink="">
      <xdr:nvSpPr>
        <xdr:cNvPr id="294" name="フローチャート : 判断 293"/>
        <xdr:cNvSpPr/>
      </xdr:nvSpPr>
      <xdr:spPr>
        <a:xfrm>
          <a:off x="3746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7113</xdr:rowOff>
    </xdr:from>
    <xdr:to>
      <xdr:col>5</xdr:col>
      <xdr:colOff>409575</xdr:colOff>
      <xdr:row>100</xdr:row>
      <xdr:rowOff>108713</xdr:rowOff>
    </xdr:to>
    <xdr:sp macro="" textlink="">
      <xdr:nvSpPr>
        <xdr:cNvPr id="300" name="円/楕円 299"/>
        <xdr:cNvSpPr/>
      </xdr:nvSpPr>
      <xdr:spPr>
        <a:xfrm>
          <a:off x="3746500" y="171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106697</xdr:rowOff>
    </xdr:from>
    <xdr:ext cx="405111" cy="259045"/>
    <xdr:sp macro="" textlink="">
      <xdr:nvSpPr>
        <xdr:cNvPr id="301" name="n_1aveValue【港湾・漁港】&#10;有形固定資産減価償却率"/>
        <xdr:cNvSpPr txBox="1"/>
      </xdr:nvSpPr>
      <xdr:spPr>
        <a:xfrm>
          <a:off x="3582043"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125240</xdr:rowOff>
    </xdr:from>
    <xdr:ext cx="405111" cy="259045"/>
    <xdr:sp macro="" textlink="">
      <xdr:nvSpPr>
        <xdr:cNvPr id="302" name="n_1mainValue【港湾・漁港】&#10;有形固定資産減価償却率"/>
        <xdr:cNvSpPr txBox="1"/>
      </xdr:nvSpPr>
      <xdr:spPr>
        <a:xfrm>
          <a:off x="3582043" y="1692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3" name="直線コネクタ 3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4" name="テキスト ボックス 3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5" name="直線コネクタ 3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6" name="テキスト ボックス 31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7" name="直線コネクタ 3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18" name="テキスト ボックス 31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9" name="直線コネクタ 3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0" name="テキスト ボックス 31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2" name="テキスト ボックス 3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113161</xdr:rowOff>
    </xdr:from>
    <xdr:to>
      <xdr:col>15</xdr:col>
      <xdr:colOff>180340</xdr:colOff>
      <xdr:row>108</xdr:row>
      <xdr:rowOff>74230</xdr:rowOff>
    </xdr:to>
    <xdr:cxnSp macro="">
      <xdr:nvCxnSpPr>
        <xdr:cNvPr id="324" name="直線コネクタ 323"/>
        <xdr:cNvCxnSpPr/>
      </xdr:nvCxnSpPr>
      <xdr:spPr>
        <a:xfrm flipV="1">
          <a:off x="10476865" y="17429611"/>
          <a:ext cx="0" cy="116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78057</xdr:rowOff>
    </xdr:from>
    <xdr:ext cx="378565" cy="259045"/>
    <xdr:sp macro="" textlink="">
      <xdr:nvSpPr>
        <xdr:cNvPr id="325" name="【港湾・漁港】&#10;一人当たり有形固定資産（償却資産）額最小値テキスト"/>
        <xdr:cNvSpPr txBox="1"/>
      </xdr:nvSpPr>
      <xdr:spPr>
        <a:xfrm>
          <a:off x="10566400" y="1859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92075</xdr:colOff>
      <xdr:row>108</xdr:row>
      <xdr:rowOff>74230</xdr:rowOff>
    </xdr:from>
    <xdr:to>
      <xdr:col>15</xdr:col>
      <xdr:colOff>269875</xdr:colOff>
      <xdr:row>108</xdr:row>
      <xdr:rowOff>74230</xdr:rowOff>
    </xdr:to>
    <xdr:cxnSp macro="">
      <xdr:nvCxnSpPr>
        <xdr:cNvPr id="326" name="直線コネクタ 325"/>
        <xdr:cNvCxnSpPr/>
      </xdr:nvCxnSpPr>
      <xdr:spPr>
        <a:xfrm>
          <a:off x="10388600" y="1859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59838</xdr:rowOff>
    </xdr:from>
    <xdr:ext cx="599010" cy="259045"/>
    <xdr:sp macro="" textlink="">
      <xdr:nvSpPr>
        <xdr:cNvPr id="327" name="【港湾・漁港】&#10;一人当たり有形固定資産（償却資産）額最大値テキスト"/>
        <xdr:cNvSpPr txBox="1"/>
      </xdr:nvSpPr>
      <xdr:spPr>
        <a:xfrm>
          <a:off x="10566400" y="172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92075</xdr:colOff>
      <xdr:row>101</xdr:row>
      <xdr:rowOff>113161</xdr:rowOff>
    </xdr:from>
    <xdr:to>
      <xdr:col>15</xdr:col>
      <xdr:colOff>269875</xdr:colOff>
      <xdr:row>101</xdr:row>
      <xdr:rowOff>113161</xdr:rowOff>
    </xdr:to>
    <xdr:cxnSp macro="">
      <xdr:nvCxnSpPr>
        <xdr:cNvPr id="328" name="直線コネクタ 327"/>
        <xdr:cNvCxnSpPr/>
      </xdr:nvCxnSpPr>
      <xdr:spPr>
        <a:xfrm>
          <a:off x="10388600" y="1742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90767</xdr:rowOff>
    </xdr:from>
    <xdr:ext cx="534377" cy="259045"/>
    <xdr:sp macro="" textlink="">
      <xdr:nvSpPr>
        <xdr:cNvPr id="329" name="【港湾・漁港】&#10;一人当たり有形固定資産（償却資産）額平均値テキスト"/>
        <xdr:cNvSpPr txBox="1"/>
      </xdr:nvSpPr>
      <xdr:spPr>
        <a:xfrm>
          <a:off x="10566400" y="18093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112340</xdr:rowOff>
    </xdr:from>
    <xdr:to>
      <xdr:col>15</xdr:col>
      <xdr:colOff>231775</xdr:colOff>
      <xdr:row>106</xdr:row>
      <xdr:rowOff>42490</xdr:rowOff>
    </xdr:to>
    <xdr:sp macro="" textlink="">
      <xdr:nvSpPr>
        <xdr:cNvPr id="330" name="フローチャート : 判断 329"/>
        <xdr:cNvSpPr/>
      </xdr:nvSpPr>
      <xdr:spPr>
        <a:xfrm>
          <a:off x="10426700" y="1811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1566</xdr:rowOff>
    </xdr:from>
    <xdr:to>
      <xdr:col>14</xdr:col>
      <xdr:colOff>79375</xdr:colOff>
      <xdr:row>106</xdr:row>
      <xdr:rowOff>103166</xdr:rowOff>
    </xdr:to>
    <xdr:sp macro="" textlink="">
      <xdr:nvSpPr>
        <xdr:cNvPr id="331" name="フローチャート : 判断 330"/>
        <xdr:cNvSpPr/>
      </xdr:nvSpPr>
      <xdr:spPr>
        <a:xfrm>
          <a:off x="9588500" y="181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12447</xdr:rowOff>
    </xdr:from>
    <xdr:to>
      <xdr:col>14</xdr:col>
      <xdr:colOff>79375</xdr:colOff>
      <xdr:row>108</xdr:row>
      <xdr:rowOff>114047</xdr:rowOff>
    </xdr:to>
    <xdr:sp macro="" textlink="">
      <xdr:nvSpPr>
        <xdr:cNvPr id="337" name="円/楕円 336"/>
        <xdr:cNvSpPr/>
      </xdr:nvSpPr>
      <xdr:spPr>
        <a:xfrm>
          <a:off x="9588500" y="1852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104</xdr:row>
      <xdr:rowOff>119693</xdr:rowOff>
    </xdr:from>
    <xdr:ext cx="534377" cy="259045"/>
    <xdr:sp macro="" textlink="">
      <xdr:nvSpPr>
        <xdr:cNvPr id="338" name="n_1aveValue【港湾・漁港】&#10;一人当たり有形固定資産（償却資産）額"/>
        <xdr:cNvSpPr txBox="1"/>
      </xdr:nvSpPr>
      <xdr:spPr>
        <a:xfrm>
          <a:off x="9359411" y="179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105174</xdr:rowOff>
    </xdr:from>
    <xdr:ext cx="469744" cy="259045"/>
    <xdr:sp macro="" textlink="">
      <xdr:nvSpPr>
        <xdr:cNvPr id="339" name="n_1mainValue【港湾・漁港】&#10;一人当たり有形固定資産（償却資産）額"/>
        <xdr:cNvSpPr txBox="1"/>
      </xdr:nvSpPr>
      <xdr:spPr>
        <a:xfrm>
          <a:off x="9391727" y="186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1" name="直線コネクタ 35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2" name="テキスト ボックス 35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3" name="直線コネクタ 35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4" name="テキスト ボックス 35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5" name="直線コネクタ 35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6" name="テキスト ボックス 35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7" name="直線コネクタ 35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8" name="テキスト ボックス 35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62" name="直線コネクタ 361"/>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63"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64" name="直線コネクタ 363"/>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65"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66" name="直線コネクタ 365"/>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67"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68" name="フローチャート : 判断 367"/>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69" name="フローチャート : 判断 368"/>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7112</xdr:rowOff>
    </xdr:from>
    <xdr:to>
      <xdr:col>22</xdr:col>
      <xdr:colOff>415925</xdr:colOff>
      <xdr:row>36</xdr:row>
      <xdr:rowOff>108712</xdr:rowOff>
    </xdr:to>
    <xdr:sp macro="" textlink="">
      <xdr:nvSpPr>
        <xdr:cNvPr id="375" name="円/楕円 374"/>
        <xdr:cNvSpPr/>
      </xdr:nvSpPr>
      <xdr:spPr>
        <a:xfrm>
          <a:off x="15430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76"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125239</xdr:rowOff>
    </xdr:from>
    <xdr:ext cx="405111" cy="259045"/>
    <xdr:sp macro="" textlink="">
      <xdr:nvSpPr>
        <xdr:cNvPr id="377" name="n_1mainValue【認定こども園・幼稚園・保育所】&#10;有形固定資産減価償却率"/>
        <xdr:cNvSpPr txBox="1"/>
      </xdr:nvSpPr>
      <xdr:spPr>
        <a:xfrm>
          <a:off x="15266043"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8" name="直線コネクタ 38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89" name="テキスト ボックス 38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0" name="直線コネクタ 38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1" name="テキスト ボックス 39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2" name="直線コネクタ 3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3" name="テキスト ボックス 39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4" name="直線コネクタ 39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5" name="テキスト ボックス 39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6" name="直線コネクタ 39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7" name="テキスト ボックス 39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401" name="直線コネクタ 400"/>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402"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403" name="直線コネクタ 402"/>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404"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405" name="直線コネクタ 404"/>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406"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407" name="フローチャート : 判断 406"/>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408" name="フローチャート : 判断 407"/>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124460</xdr:rowOff>
    </xdr:from>
    <xdr:to>
      <xdr:col>31</xdr:col>
      <xdr:colOff>85725</xdr:colOff>
      <xdr:row>39</xdr:row>
      <xdr:rowOff>54610</xdr:rowOff>
    </xdr:to>
    <xdr:sp macro="" textlink="">
      <xdr:nvSpPr>
        <xdr:cNvPr id="414" name="円/楕円 413"/>
        <xdr:cNvSpPr/>
      </xdr:nvSpPr>
      <xdr:spPr>
        <a:xfrm>
          <a:off x="2127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45737</xdr:rowOff>
    </xdr:from>
    <xdr:ext cx="469744" cy="259045"/>
    <xdr:sp macro="" textlink="">
      <xdr:nvSpPr>
        <xdr:cNvPr id="415"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71137</xdr:rowOff>
    </xdr:from>
    <xdr:ext cx="469744" cy="259045"/>
    <xdr:sp macro="" textlink="">
      <xdr:nvSpPr>
        <xdr:cNvPr id="416" name="n_1main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7" name="テキスト ボックス 4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8" name="直線コネクタ 4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9" name="テキスト ボックス 42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0" name="直線コネクタ 4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1" name="テキスト ボックス 4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2" name="直線コネクタ 4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3" name="テキスト ボックス 4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4" name="直線コネクタ 4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5" name="テキスト ボックス 4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6" name="直線コネクタ 4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7" name="テキスト ボックス 4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9" name="テキスト ボックス 4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41" name="直線コネクタ 440"/>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42"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43" name="直線コネクタ 442"/>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44"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45" name="直線コネクタ 444"/>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46"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47" name="フローチャート : 判断 446"/>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48" name="フローチャート : 判断 447"/>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33020</xdr:rowOff>
    </xdr:from>
    <xdr:to>
      <xdr:col>22</xdr:col>
      <xdr:colOff>415925</xdr:colOff>
      <xdr:row>61</xdr:row>
      <xdr:rowOff>134620</xdr:rowOff>
    </xdr:to>
    <xdr:sp macro="" textlink="">
      <xdr:nvSpPr>
        <xdr:cNvPr id="454" name="円/楕円 453"/>
        <xdr:cNvSpPr/>
      </xdr:nvSpPr>
      <xdr:spPr>
        <a:xfrm>
          <a:off x="15430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455"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125747</xdr:rowOff>
    </xdr:from>
    <xdr:ext cx="405111" cy="259045"/>
    <xdr:sp macro="" textlink="">
      <xdr:nvSpPr>
        <xdr:cNvPr id="456" name="n_1mainValue【学校施設】&#10;有形固定資産減価償却率"/>
        <xdr:cNvSpPr txBox="1"/>
      </xdr:nvSpPr>
      <xdr:spPr>
        <a:xfrm>
          <a:off x="15266043"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7" name="テキスト ボックス 4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8" name="直線コネクタ 46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9" name="テキスト ボックス 46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0" name="直線コネクタ 46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1" name="テキスト ボックス 47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2" name="直線コネクタ 4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3" name="テキスト ボックス 4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4" name="直線コネクタ 47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5" name="テキスト ボックス 47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6" name="直線コネクタ 47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7" name="テキスト ボックス 47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8" name="直線コネクタ 4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9" name="テキスト ボックス 4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81" name="直線コネクタ 480"/>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82"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83" name="直線コネクタ 482"/>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84"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85" name="直線コネクタ 484"/>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86"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87" name="フローチャート : 判断 486"/>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88" name="フローチャート : 判断 487"/>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97028</xdr:rowOff>
    </xdr:from>
    <xdr:to>
      <xdr:col>31</xdr:col>
      <xdr:colOff>85725</xdr:colOff>
      <xdr:row>61</xdr:row>
      <xdr:rowOff>27178</xdr:rowOff>
    </xdr:to>
    <xdr:sp macro="" textlink="">
      <xdr:nvSpPr>
        <xdr:cNvPr id="494" name="円/楕円 493"/>
        <xdr:cNvSpPr/>
      </xdr:nvSpPr>
      <xdr:spPr>
        <a:xfrm>
          <a:off x="21272500" y="103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95"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18305</xdr:rowOff>
    </xdr:from>
    <xdr:ext cx="469744" cy="259045"/>
    <xdr:sp macro="" textlink="">
      <xdr:nvSpPr>
        <xdr:cNvPr id="496" name="n_1mainValue【学校施設】&#10;一人当たり面積"/>
        <xdr:cNvSpPr txBox="1"/>
      </xdr:nvSpPr>
      <xdr:spPr>
        <a:xfrm>
          <a:off x="21075727" y="1047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7" name="テキスト ボックス 50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8" name="直線コネクタ 5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9" name="テキスト ボックス 50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0" name="直線コネクタ 5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1" name="テキスト ボックス 5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2" name="直線コネクタ 5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3" name="テキスト ボックス 5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4" name="直線コネクタ 5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5" name="テキスト ボックス 5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6" name="直線コネクタ 5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7" name="テキスト ボックス 51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521" name="直線コネクタ 520"/>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522"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523" name="直線コネクタ 522"/>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24"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5" name="直線コネクタ 52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526"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527" name="フローチャート : 判断 526"/>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528" name="フローチャート : 判断 527"/>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101600</xdr:rowOff>
    </xdr:from>
    <xdr:to>
      <xdr:col>22</xdr:col>
      <xdr:colOff>415925</xdr:colOff>
      <xdr:row>83</xdr:row>
      <xdr:rowOff>31750</xdr:rowOff>
    </xdr:to>
    <xdr:sp macro="" textlink="">
      <xdr:nvSpPr>
        <xdr:cNvPr id="534" name="円/楕円 533"/>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535"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48277</xdr:rowOff>
    </xdr:from>
    <xdr:ext cx="405111" cy="259045"/>
    <xdr:sp macro="" textlink="">
      <xdr:nvSpPr>
        <xdr:cNvPr id="536" name="n_1mainValue【児童館】&#10;有形固定資産減価償却率"/>
        <xdr:cNvSpPr txBox="1"/>
      </xdr:nvSpPr>
      <xdr:spPr>
        <a:xfrm>
          <a:off x="15266043"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7" name="直線コネクタ 5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8" name="テキスト ボックス 5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9" name="直線コネクタ 5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50" name="テキスト ボックス 5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51" name="直線コネクタ 5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52" name="テキスト ボックス 5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3" name="直線コネクタ 5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4" name="テキスト ボックス 5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58" name="直線コネクタ 557"/>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59"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60" name="直線コネクタ 559"/>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61"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62" name="直線コネクタ 561"/>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63"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64" name="フローチャート : 判断 56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65" name="フローチャート : 判断 564"/>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71" name="円/楕円 570"/>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72"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73"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4" name="正方形/長方形 5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5" name="正方形/長方形 5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6" name="正方形/長方形 5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7" name="正方形/長方形 5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8" name="正方形/長方形 5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9" name="正方形/長方形 5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0" name="正方形/長方形 5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1" name="正方形/長方形 5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2" name="テキスト ボックス 5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3" name="直線コネクタ 5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4" name="テキスト ボックス 5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5" name="直線コネクタ 5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86" name="テキスト ボックス 5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7" name="直線コネクタ 5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8" name="テキスト ボックス 5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9" name="直線コネクタ 5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0" name="テキスト ボックス 5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1" name="直線コネクタ 5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2" name="テキスト ボックス 5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3" name="直線コネクタ 5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94" name="テキスト ボックス 5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98" name="直線コネクタ 597"/>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99"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600" name="直線コネクタ 599"/>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601"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602" name="直線コネクタ 601"/>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03"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04" name="フローチャート : 判断 60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605" name="フローチャート : 判断 604"/>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84455</xdr:rowOff>
    </xdr:from>
    <xdr:to>
      <xdr:col>22</xdr:col>
      <xdr:colOff>415925</xdr:colOff>
      <xdr:row>104</xdr:row>
      <xdr:rowOff>14605</xdr:rowOff>
    </xdr:to>
    <xdr:sp macro="" textlink="">
      <xdr:nvSpPr>
        <xdr:cNvPr id="611" name="円/楕円 610"/>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612"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31132</xdr:rowOff>
    </xdr:from>
    <xdr:ext cx="405111" cy="259045"/>
    <xdr:sp macro="" textlink="">
      <xdr:nvSpPr>
        <xdr:cNvPr id="613" name="n_1mainValue【公民館】&#10;有形固定資産減価償却率"/>
        <xdr:cNvSpPr txBox="1"/>
      </xdr:nvSpPr>
      <xdr:spPr>
        <a:xfrm>
          <a:off x="15266043"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4" name="直線コネクタ 6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5" name="テキスト ボックス 6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6" name="直線コネクタ 6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7" name="テキスト ボックス 6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8" name="直線コネクタ 6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9" name="テキスト ボックス 6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0" name="直線コネクタ 6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1" name="テキスト ボックス 6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2" name="直線コネクタ 6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3" name="テキスト ボックス 6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4" name="直線コネクタ 6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5" name="テキスト ボックス 6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37" name="直線コネクタ 63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3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39" name="直線コネクタ 63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4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41" name="直線コネクタ 64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642"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43" name="フローチャート : 判断 64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44" name="フローチャート : 判断 64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5" name="テキスト ボックス 6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6" name="テキスト ボックス 6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7" name="テキスト ボックス 6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8" name="テキスト ボックス 6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9" name="テキスト ボックス 6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59689</xdr:rowOff>
    </xdr:from>
    <xdr:to>
      <xdr:col>31</xdr:col>
      <xdr:colOff>85725</xdr:colOff>
      <xdr:row>106</xdr:row>
      <xdr:rowOff>161289</xdr:rowOff>
    </xdr:to>
    <xdr:sp macro="" textlink="">
      <xdr:nvSpPr>
        <xdr:cNvPr id="650" name="円/楕円 649"/>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651"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152416</xdr:rowOff>
    </xdr:from>
    <xdr:ext cx="469744" cy="259045"/>
    <xdr:sp macro="" textlink="">
      <xdr:nvSpPr>
        <xdr:cNvPr id="652" name="n_1mainValue【公民館】&#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港湾・漁港、公民館である。港湾・漁港については、大規模な修景施設の老朽化によるものであるが、修繕を適宜行っており使用する上での問題はない。公民館については、市内各地区に設置されているが、そのほとんどが昭和５０年代に建設されたため、有形固定資産減価償却率が高くなっている。ただし、全公民館が耐震化対策済みであり、一人当たり面積が類似団体と同程度であるので、維持管理にかかる経費の増加に留意しつつ引き続き使用していく。学校施設は耐震化対策の建替えが進み、有形固定資産減価償却率が類似団体と比較して低くなっている。一人当たり面積も大きくないため、公共施設等総合管理計画のマネジメント方針に従い、適切な日常点検を実施し安心・安全が確保された施設の維持を図っていく。公営住宅は老朽化した設備の改修、施設の建替えをしているため、有形固定資産減価償却率が類似団体と比較して低くなっている。老朽化した施設の使用状況及び財政事情を考慮しながら、更新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愛知県碧南市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72,082
68,386
36.68
29,977,981
28,072,404
1,699,563
19,177,003
9,916,730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108676</xdr:rowOff>
    </xdr:from>
    <xdr:to>
      <xdr:col>5</xdr:col>
      <xdr:colOff>409575</xdr:colOff>
      <xdr:row>35</xdr:row>
      <xdr:rowOff>38826</xdr:rowOff>
    </xdr:to>
    <xdr:sp macro="" textlink="">
      <xdr:nvSpPr>
        <xdr:cNvPr id="72" name="円/楕円 71"/>
        <xdr:cNvSpPr/>
      </xdr:nvSpPr>
      <xdr:spPr>
        <a:xfrm>
          <a:off x="3746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55353</xdr:rowOff>
    </xdr:from>
    <xdr:ext cx="405111" cy="259045"/>
    <xdr:sp macro="" textlink="">
      <xdr:nvSpPr>
        <xdr:cNvPr id="73" name="n_1mainValue【図書館】&#10;有形固定資産減価償却率"/>
        <xdr:cNvSpPr txBox="1"/>
      </xdr:nvSpPr>
      <xdr:spPr>
        <a:xfrm>
          <a:off x="3582043"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0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120650</xdr:rowOff>
    </xdr:from>
    <xdr:to>
      <xdr:col>14</xdr:col>
      <xdr:colOff>79375</xdr:colOff>
      <xdr:row>36</xdr:row>
      <xdr:rowOff>50800</xdr:rowOff>
    </xdr:to>
    <xdr:sp macro="" textlink="">
      <xdr:nvSpPr>
        <xdr:cNvPr id="111" name="円/楕円 110"/>
        <xdr:cNvSpPr/>
      </xdr:nvSpPr>
      <xdr:spPr>
        <a:xfrm>
          <a:off x="958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67327</xdr:rowOff>
    </xdr:from>
    <xdr:ext cx="469744" cy="259045"/>
    <xdr:sp macro="" textlink="">
      <xdr:nvSpPr>
        <xdr:cNvPr id="112" name="n_1mainValue【図書館】&#10;一人当たり面積"/>
        <xdr:cNvSpPr txBox="1"/>
      </xdr:nvSpPr>
      <xdr:spPr>
        <a:xfrm>
          <a:off x="9391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95504</xdr:rowOff>
    </xdr:from>
    <xdr:to>
      <xdr:col>5</xdr:col>
      <xdr:colOff>409575</xdr:colOff>
      <xdr:row>61</xdr:row>
      <xdr:rowOff>25654</xdr:rowOff>
    </xdr:to>
    <xdr:sp macro="" textlink="">
      <xdr:nvSpPr>
        <xdr:cNvPr id="149" name="円/楕円 148"/>
        <xdr:cNvSpPr/>
      </xdr:nvSpPr>
      <xdr:spPr>
        <a:xfrm>
          <a:off x="3746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42181</xdr:rowOff>
    </xdr:from>
    <xdr:ext cx="405111" cy="259045"/>
    <xdr:sp macro="" textlink="">
      <xdr:nvSpPr>
        <xdr:cNvPr id="150" name="n_1mainValue【体育館・プール】&#10;有形固定資産減価償却率"/>
        <xdr:cNvSpPr txBox="1"/>
      </xdr:nvSpPr>
      <xdr:spPr>
        <a:xfrm>
          <a:off x="3582043"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44450</xdr:rowOff>
    </xdr:from>
    <xdr:to>
      <xdr:col>14</xdr:col>
      <xdr:colOff>79375</xdr:colOff>
      <xdr:row>62</xdr:row>
      <xdr:rowOff>146050</xdr:rowOff>
    </xdr:to>
    <xdr:sp macro="" textlink="">
      <xdr:nvSpPr>
        <xdr:cNvPr id="188" name="円/楕円 187"/>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137177</xdr:rowOff>
    </xdr:from>
    <xdr:ext cx="469744" cy="259045"/>
    <xdr:sp macro="" textlink="">
      <xdr:nvSpPr>
        <xdr:cNvPr id="189" name="n_1main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6" name="テキスト ボックス 21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8" name="テキスト ボックス 21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6" name="テキスト ボックス 22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30" name="直線コネクタ 229"/>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31"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32" name="直線コネクタ 231"/>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33"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34" name="直線コネクタ 233"/>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235"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36" name="フローチャート : 判断 235"/>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237" name="フローチャート : 判断 236"/>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238"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6350</xdr:rowOff>
    </xdr:from>
    <xdr:to>
      <xdr:col>5</xdr:col>
      <xdr:colOff>409575</xdr:colOff>
      <xdr:row>103</xdr:row>
      <xdr:rowOff>107950</xdr:rowOff>
    </xdr:to>
    <xdr:sp macro="" textlink="">
      <xdr:nvSpPr>
        <xdr:cNvPr id="244" name="円/楕円 243"/>
        <xdr:cNvSpPr/>
      </xdr:nvSpPr>
      <xdr:spPr>
        <a:xfrm>
          <a:off x="3746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124477</xdr:rowOff>
    </xdr:from>
    <xdr:ext cx="405111" cy="259045"/>
    <xdr:sp macro="" textlink="">
      <xdr:nvSpPr>
        <xdr:cNvPr id="245" name="n_1mainValue【市民会館】&#10;有形固定資産減価償却率"/>
        <xdr:cNvSpPr txBox="1"/>
      </xdr:nvSpPr>
      <xdr:spPr>
        <a:xfrm>
          <a:off x="3582043"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6" name="直線コネクタ 25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7" name="テキスト ボックス 25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8" name="直線コネクタ 25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9" name="テキスト ボックス 25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0" name="直線コネクタ 25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1" name="テキスト ボックス 26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2" name="直線コネクタ 26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3" name="テキスト ボックス 26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267" name="直線コネクタ 266"/>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268"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269" name="直線コネクタ 268"/>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270"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271" name="直線コネクタ 270"/>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272"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273" name="フローチャート : 判断 272"/>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274" name="フローチャート : 判断 273"/>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275"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139700</xdr:rowOff>
    </xdr:from>
    <xdr:to>
      <xdr:col>14</xdr:col>
      <xdr:colOff>79375</xdr:colOff>
      <xdr:row>105</xdr:row>
      <xdr:rowOff>69850</xdr:rowOff>
    </xdr:to>
    <xdr:sp macro="" textlink="">
      <xdr:nvSpPr>
        <xdr:cNvPr id="281" name="円/楕円 280"/>
        <xdr:cNvSpPr/>
      </xdr:nvSpPr>
      <xdr:spPr>
        <a:xfrm>
          <a:off x="958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60977</xdr:rowOff>
    </xdr:from>
    <xdr:ext cx="469744" cy="259045"/>
    <xdr:sp macro="" textlink="">
      <xdr:nvSpPr>
        <xdr:cNvPr id="282" name="n_1main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3" name="テキスト ボックス 3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07" name="直線コネクタ 306"/>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08"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09" name="直線コネクタ 308"/>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10"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11" name="直線コネクタ 310"/>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12"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13" name="フローチャート : 判断 312"/>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14" name="フローチャート : 判断 313"/>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17162</xdr:rowOff>
    </xdr:from>
    <xdr:ext cx="405111" cy="259045"/>
    <xdr:sp macro="" textlink="">
      <xdr:nvSpPr>
        <xdr:cNvPr id="315" name="n_1aveValue【一般廃棄物処理施設】&#10;有形固定資産減価償却率"/>
        <xdr:cNvSpPr txBox="1"/>
      </xdr:nvSpPr>
      <xdr:spPr>
        <a:xfrm>
          <a:off x="15266043"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10160</xdr:rowOff>
    </xdr:from>
    <xdr:to>
      <xdr:col>22</xdr:col>
      <xdr:colOff>415925</xdr:colOff>
      <xdr:row>36</xdr:row>
      <xdr:rowOff>111760</xdr:rowOff>
    </xdr:to>
    <xdr:sp macro="" textlink="">
      <xdr:nvSpPr>
        <xdr:cNvPr id="321" name="円/楕円 320"/>
        <xdr:cNvSpPr/>
      </xdr:nvSpPr>
      <xdr:spPr>
        <a:xfrm>
          <a:off x="15430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128287</xdr:rowOff>
    </xdr:from>
    <xdr:ext cx="405111" cy="259045"/>
    <xdr:sp macro="" textlink="">
      <xdr:nvSpPr>
        <xdr:cNvPr id="322" name="n_1mainValue【一般廃棄物処理施設】&#10;有形固定資産減価償却率"/>
        <xdr:cNvSpPr txBox="1"/>
      </xdr:nvSpPr>
      <xdr:spPr>
        <a:xfrm>
          <a:off x="15266043"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33" name="直線コネクタ 33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34" name="テキスト ボックス 33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6" name="テキスト ボックス 3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37" name="直線コネクタ 33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338" name="テキスト ボックス 33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0" name="テキスト ボックス 3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342" name="直線コネクタ 341"/>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343"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344" name="直線コネクタ 343"/>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345"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346" name="直線コネクタ 345"/>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347"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348" name="フローチャート : 判断 347"/>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349" name="フローチャート : 判断 348"/>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123265</xdr:rowOff>
    </xdr:from>
    <xdr:ext cx="534377" cy="259045"/>
    <xdr:sp macro="" textlink="">
      <xdr:nvSpPr>
        <xdr:cNvPr id="350" name="n_1aveValue【一般廃棄物処理施設】&#10;一人当たり有形固定資産（償却資産）額"/>
        <xdr:cNvSpPr txBox="1"/>
      </xdr:nvSpPr>
      <xdr:spPr>
        <a:xfrm>
          <a:off x="21043411"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59210</xdr:rowOff>
    </xdr:from>
    <xdr:to>
      <xdr:col>31</xdr:col>
      <xdr:colOff>85725</xdr:colOff>
      <xdr:row>37</xdr:row>
      <xdr:rowOff>160810</xdr:rowOff>
    </xdr:to>
    <xdr:sp macro="" textlink="">
      <xdr:nvSpPr>
        <xdr:cNvPr id="356" name="円/楕円 355"/>
        <xdr:cNvSpPr/>
      </xdr:nvSpPr>
      <xdr:spPr>
        <a:xfrm>
          <a:off x="21272500" y="64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5887</xdr:rowOff>
    </xdr:from>
    <xdr:ext cx="599010" cy="259045"/>
    <xdr:sp macro="" textlink="">
      <xdr:nvSpPr>
        <xdr:cNvPr id="357" name="n_1mainValue【一般廃棄物処理施設】&#10;一人当たり有形固定資産（償却資産）額"/>
        <xdr:cNvSpPr txBox="1"/>
      </xdr:nvSpPr>
      <xdr:spPr>
        <a:xfrm>
          <a:off x="21011094" y="617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68" name="直線コネクタ 3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69" name="テキスト ボックス 3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0" name="直線コネクタ 3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1" name="テキスト ボックス 3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2" name="直線コネクタ 3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3" name="テキスト ボックス 3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4" name="直線コネクタ 3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5" name="テキスト ボックス 3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6" name="直線コネクタ 3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7" name="テキスト ボックス 3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8" name="直線コネクタ 3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79" name="テキスト ボックス 3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83" name="直線コネクタ 382"/>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84"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85" name="直線コネクタ 384"/>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86"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87" name="直線コネクタ 386"/>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388"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89" name="フローチャート : 判断 388"/>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390" name="フローチャート : 判断 389"/>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391"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63500</xdr:rowOff>
    </xdr:from>
    <xdr:to>
      <xdr:col>22</xdr:col>
      <xdr:colOff>415925</xdr:colOff>
      <xdr:row>58</xdr:row>
      <xdr:rowOff>165100</xdr:rowOff>
    </xdr:to>
    <xdr:sp macro="" textlink="">
      <xdr:nvSpPr>
        <xdr:cNvPr id="397" name="円/楕円 396"/>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10177</xdr:rowOff>
    </xdr:from>
    <xdr:ext cx="405111" cy="259045"/>
    <xdr:sp macro="" textlink="">
      <xdr:nvSpPr>
        <xdr:cNvPr id="398" name="n_1mainValue【保健センター・保健所】&#10;有形固定資産減価償却率"/>
        <xdr:cNvSpPr txBox="1"/>
      </xdr:nvSpPr>
      <xdr:spPr>
        <a:xfrm>
          <a:off x="15266043"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22" name="直線コネクタ 421"/>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24" name="直線コネクタ 4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25"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26" name="直線コネクタ 425"/>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27"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28" name="フローチャート : 判断 427"/>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29" name="フローチャート : 判断 428"/>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30"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146050</xdr:rowOff>
    </xdr:from>
    <xdr:to>
      <xdr:col>31</xdr:col>
      <xdr:colOff>85725</xdr:colOff>
      <xdr:row>62</xdr:row>
      <xdr:rowOff>76200</xdr:rowOff>
    </xdr:to>
    <xdr:sp macro="" textlink="">
      <xdr:nvSpPr>
        <xdr:cNvPr id="436" name="円/楕円 435"/>
        <xdr:cNvSpPr/>
      </xdr:nvSpPr>
      <xdr:spPr>
        <a:xfrm>
          <a:off x="21272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67327</xdr:rowOff>
    </xdr:from>
    <xdr:ext cx="469744" cy="259045"/>
    <xdr:sp macro="" textlink="">
      <xdr:nvSpPr>
        <xdr:cNvPr id="437" name="n_1mainValue【保健センター・保健所】&#10;一人当たり面積"/>
        <xdr:cNvSpPr txBox="1"/>
      </xdr:nvSpPr>
      <xdr:spPr>
        <a:xfrm>
          <a:off x="210757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49" name="直線コネクタ 44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0" name="テキスト ボックス 44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1" name="直線コネクタ 45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2" name="テキスト ボックス 45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3" name="直線コネクタ 45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4" name="テキスト ボックス 45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5" name="直線コネクタ 45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6" name="テキスト ボックス 45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60" name="直線コネクタ 459"/>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61"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62" name="直線コネクタ 461"/>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63"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64" name="直線コネクタ 463"/>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465"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466" name="フローチャート : 判断 465"/>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467" name="フローチャート : 判断 466"/>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468"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135889</xdr:rowOff>
    </xdr:from>
    <xdr:to>
      <xdr:col>22</xdr:col>
      <xdr:colOff>415925</xdr:colOff>
      <xdr:row>82</xdr:row>
      <xdr:rowOff>66039</xdr:rowOff>
    </xdr:to>
    <xdr:sp macro="" textlink="">
      <xdr:nvSpPr>
        <xdr:cNvPr id="474" name="円/楕円 473"/>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57166</xdr:rowOff>
    </xdr:from>
    <xdr:ext cx="405111" cy="259045"/>
    <xdr:sp macro="" textlink="">
      <xdr:nvSpPr>
        <xdr:cNvPr id="475" name="n_1mainValue【消防施設】&#10;有形固定資産減価償却率"/>
        <xdr:cNvSpPr txBox="1"/>
      </xdr:nvSpPr>
      <xdr:spPr>
        <a:xfrm>
          <a:off x="15266043"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6" name="直線コネクタ 4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7" name="テキスト ボックス 4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8" name="直線コネクタ 4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9" name="テキスト ボックス 4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0" name="直線コネクタ 4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1" name="テキスト ボックス 4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2" name="直線コネクタ 4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3" name="テキスト ボックス 4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4" name="直線コネクタ 4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5" name="テキスト ボックス 4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6" name="直線コネクタ 4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7" name="テキスト ボックス 4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01" name="直線コネクタ 500"/>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2"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3" name="直線コネクタ 502"/>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04"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05" name="直線コネクタ 504"/>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06"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07" name="フローチャート : 判断 506"/>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08" name="フローチャート : 判断 507"/>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09"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139700</xdr:rowOff>
    </xdr:from>
    <xdr:to>
      <xdr:col>31</xdr:col>
      <xdr:colOff>85725</xdr:colOff>
      <xdr:row>83</xdr:row>
      <xdr:rowOff>69850</xdr:rowOff>
    </xdr:to>
    <xdr:sp macro="" textlink="">
      <xdr:nvSpPr>
        <xdr:cNvPr id="515" name="円/楕円 514"/>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60977</xdr:rowOff>
    </xdr:from>
    <xdr:ext cx="469744" cy="259045"/>
    <xdr:sp macro="" textlink="">
      <xdr:nvSpPr>
        <xdr:cNvPr id="516" name="n_1main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7" name="テキスト ボックス 5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8" name="直線コネクタ 5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9" name="テキスト ボックス 5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0" name="直線コネクタ 5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1" name="テキスト ボックス 5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2" name="直線コネクタ 5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3" name="テキスト ボックス 5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4" name="直線コネクタ 5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5" name="テキスト ボックス 5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6" name="直線コネクタ 5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7" name="テキスト ボックス 5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41" name="直線コネクタ 540"/>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42"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43" name="直線コネクタ 542"/>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44"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45" name="直線コネクタ 544"/>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46"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47" name="フローチャート : 判断 546"/>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48" name="フローチャート : 判断 547"/>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19702</xdr:rowOff>
    </xdr:from>
    <xdr:ext cx="405111" cy="259045"/>
    <xdr:sp macro="" textlink="">
      <xdr:nvSpPr>
        <xdr:cNvPr id="549"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29211</xdr:rowOff>
    </xdr:from>
    <xdr:to>
      <xdr:col>22</xdr:col>
      <xdr:colOff>415925</xdr:colOff>
      <xdr:row>105</xdr:row>
      <xdr:rowOff>130811</xdr:rowOff>
    </xdr:to>
    <xdr:sp macro="" textlink="">
      <xdr:nvSpPr>
        <xdr:cNvPr id="555" name="円/楕円 554"/>
        <xdr:cNvSpPr/>
      </xdr:nvSpPr>
      <xdr:spPr>
        <a:xfrm>
          <a:off x="15430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121938</xdr:rowOff>
    </xdr:from>
    <xdr:ext cx="405111" cy="259045"/>
    <xdr:sp macro="" textlink="">
      <xdr:nvSpPr>
        <xdr:cNvPr id="556" name="n_1mainValue【庁舎】&#10;有形固定資産減価償却率"/>
        <xdr:cNvSpPr txBox="1"/>
      </xdr:nvSpPr>
      <xdr:spPr>
        <a:xfrm>
          <a:off x="15266043"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7" name="テキスト ボックス 5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8" name="直線コネクタ 5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9" name="テキスト ボックス 5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0" name="直線コネクタ 5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1" name="テキスト ボックス 5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2" name="直線コネクタ 5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3" name="テキスト ボックス 5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4" name="直線コネクタ 5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5" name="テキスト ボックス 5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6" name="直線コネクタ 5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7" name="テキスト ボックス 5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8" name="直線コネクタ 5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9" name="テキスト ボックス 5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83" name="直線コネクタ 582"/>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84"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85" name="直線コネクタ 58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86"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87" name="直線コネクタ 58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88"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89" name="フローチャート : 判断 58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590" name="フローチャート : 判断 589"/>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41383</xdr:rowOff>
    </xdr:from>
    <xdr:ext cx="469744" cy="259045"/>
    <xdr:sp macro="" textlink="">
      <xdr:nvSpPr>
        <xdr:cNvPr id="591" name="n_1ave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167458</xdr:rowOff>
    </xdr:from>
    <xdr:to>
      <xdr:col>31</xdr:col>
      <xdr:colOff>85725</xdr:colOff>
      <xdr:row>106</xdr:row>
      <xdr:rowOff>97608</xdr:rowOff>
    </xdr:to>
    <xdr:sp macro="" textlink="">
      <xdr:nvSpPr>
        <xdr:cNvPr id="597" name="円/楕円 596"/>
        <xdr:cNvSpPr/>
      </xdr:nvSpPr>
      <xdr:spPr>
        <a:xfrm>
          <a:off x="21272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114135</xdr:rowOff>
    </xdr:from>
    <xdr:ext cx="469744" cy="259045"/>
    <xdr:sp macro="" textlink="">
      <xdr:nvSpPr>
        <xdr:cNvPr id="598" name="n_1mainValue【庁舎】&#10;一人当たり面積"/>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図書館、市民会館である。図書館は本館のほかに２棟の分館があり、一人当たり面積も高くなっている。昭和４４年に建設された分館は老朽化が著しいため、公共施設等総合管理計画のマネジメント方針に従い、今後建替え等の際には複合化やダウンサイジング等の手法により、延床面積の削減を図っていく。市民会館の２施設は、昭和５４年・平成５年に建設され、ともに老朽化が著しい。目的や政策的必要性を考慮し、図書館と同様、延べ床面積の削減を図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愛知県碧南市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72,082
68,386
36.68
29,977,981
28,072,404
1,699,563
19,177,003
9,916,730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大手自動車関連企業をはじめとした法人市民税収入の増を主な要因として、基準財政収入額が前年比＋</a:t>
          </a:r>
          <a:r>
            <a:rPr kumimoji="1" lang="en-US" altLang="ja-JP" sz="1300">
              <a:latin typeface="ＭＳ Ｐゴシック"/>
            </a:rPr>
            <a:t>3.2</a:t>
          </a:r>
          <a:r>
            <a:rPr kumimoji="1" lang="ja-JP" altLang="en-US" sz="1300">
              <a:latin typeface="ＭＳ Ｐゴシック"/>
            </a:rPr>
            <a:t>％増となり単年度で</a:t>
          </a:r>
          <a:r>
            <a:rPr kumimoji="1" lang="en-US" altLang="ja-JP" sz="1300">
              <a:latin typeface="ＭＳ Ｐゴシック"/>
            </a:rPr>
            <a:t>1.283</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1.028</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1.219</a:t>
          </a:r>
          <a:r>
            <a:rPr kumimoji="1" lang="ja-JP" altLang="en-US" sz="1300">
              <a:latin typeface="ＭＳ Ｐゴシック"/>
            </a:rPr>
            <a:t>）となっており、</a:t>
          </a:r>
          <a:r>
            <a:rPr kumimoji="1" lang="en-US" altLang="ja-JP" sz="1300">
              <a:latin typeface="ＭＳ Ｐゴシック"/>
            </a:rPr>
            <a:t>3</a:t>
          </a:r>
          <a:r>
            <a:rPr kumimoji="1" lang="ja-JP" altLang="en-US" sz="1300">
              <a:latin typeface="ＭＳ Ｐゴシック"/>
            </a:rPr>
            <a:t>年平均値においても平成</a:t>
          </a:r>
          <a:r>
            <a:rPr kumimoji="1" lang="en-US" altLang="ja-JP" sz="1300">
              <a:latin typeface="ＭＳ Ｐゴシック"/>
            </a:rPr>
            <a:t>26</a:t>
          </a:r>
          <a:r>
            <a:rPr kumimoji="1" lang="ja-JP" altLang="en-US" sz="1300">
              <a:latin typeface="ＭＳ Ｐゴシック"/>
            </a:rPr>
            <a:t>年度時の</a:t>
          </a:r>
          <a:r>
            <a:rPr kumimoji="1" lang="en-US" altLang="ja-JP" sz="1300">
              <a:latin typeface="ＭＳ Ｐゴシック"/>
            </a:rPr>
            <a:t>1.01</a:t>
          </a:r>
          <a:r>
            <a:rPr kumimoji="1" lang="ja-JP" altLang="en-US" sz="1300">
              <a:latin typeface="ＭＳ Ｐゴシック"/>
            </a:rPr>
            <a:t>から大幅に改善している。</a:t>
          </a:r>
          <a:endParaRPr kumimoji="1" lang="en-US" altLang="ja-JP" sz="1300">
            <a:latin typeface="ＭＳ Ｐゴシック"/>
          </a:endParaRPr>
        </a:p>
        <a:p>
          <a:r>
            <a:rPr kumimoji="1" lang="ja-JP" altLang="en-US" sz="1300">
              <a:latin typeface="ＭＳ Ｐゴシック"/>
            </a:rPr>
            <a:t>　類似団体との比較においても、引き続き平均を上回る状況であり、</a:t>
          </a:r>
          <a:r>
            <a:rPr kumimoji="1" lang="en-US" altLang="ja-JP" sz="1300">
              <a:latin typeface="ＭＳ Ｐゴシック"/>
            </a:rPr>
            <a:t>1.0</a:t>
          </a:r>
          <a:r>
            <a:rPr kumimoji="1" lang="ja-JP" altLang="en-US" sz="1300">
              <a:latin typeface="ＭＳ Ｐゴシック"/>
            </a:rPr>
            <a:t>以上を推移する見込みである。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159657</xdr:rowOff>
    </xdr:to>
    <xdr:cxnSp macro="">
      <xdr:nvCxnSpPr>
        <xdr:cNvPr id="70" name="直線コネクタ 69"/>
        <xdr:cNvCxnSpPr/>
      </xdr:nvCxnSpPr>
      <xdr:spPr>
        <a:xfrm flipV="1">
          <a:off x="4114800" y="65024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159657</xdr:rowOff>
    </xdr:from>
    <xdr:to>
      <xdr:col>6</xdr:col>
      <xdr:colOff>0</xdr:colOff>
      <xdr:row>39</xdr:row>
      <xdr:rowOff>108857</xdr:rowOff>
    </xdr:to>
    <xdr:cxnSp macro="">
      <xdr:nvCxnSpPr>
        <xdr:cNvPr id="73" name="直線コネクタ 72"/>
        <xdr:cNvCxnSpPr/>
      </xdr:nvCxnSpPr>
      <xdr:spPr>
        <a:xfrm flipV="1">
          <a:off x="3225800" y="66747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74385</xdr:rowOff>
    </xdr:from>
    <xdr:to>
      <xdr:col>4</xdr:col>
      <xdr:colOff>482600</xdr:colOff>
      <xdr:row>39</xdr:row>
      <xdr:rowOff>108857</xdr:rowOff>
    </xdr:to>
    <xdr:cxnSp macro="">
      <xdr:nvCxnSpPr>
        <xdr:cNvPr id="76" name="直線コネクタ 75"/>
        <xdr:cNvCxnSpPr/>
      </xdr:nvCxnSpPr>
      <xdr:spPr>
        <a:xfrm>
          <a:off x="2336800" y="67609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142422</xdr:rowOff>
    </xdr:from>
    <xdr:to>
      <xdr:col>3</xdr:col>
      <xdr:colOff>279400</xdr:colOff>
      <xdr:row>39</xdr:row>
      <xdr:rowOff>74385</xdr:rowOff>
    </xdr:to>
    <xdr:cxnSp macro="">
      <xdr:nvCxnSpPr>
        <xdr:cNvPr id="79" name="直線コネクタ 78"/>
        <xdr:cNvCxnSpPr/>
      </xdr:nvCxnSpPr>
      <xdr:spPr>
        <a:xfrm>
          <a:off x="1447800" y="665752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9" name="円/楕円 88"/>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90"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108857</xdr:rowOff>
    </xdr:from>
    <xdr:to>
      <xdr:col>6</xdr:col>
      <xdr:colOff>50800</xdr:colOff>
      <xdr:row>39</xdr:row>
      <xdr:rowOff>39007</xdr:rowOff>
    </xdr:to>
    <xdr:sp macro="" textlink="">
      <xdr:nvSpPr>
        <xdr:cNvPr id="91" name="円/楕円 90"/>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49184</xdr:rowOff>
    </xdr:from>
    <xdr:ext cx="736600" cy="259045"/>
    <xdr:sp macro="" textlink="">
      <xdr:nvSpPr>
        <xdr:cNvPr id="92" name="テキスト ボックス 91"/>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58057</xdr:rowOff>
    </xdr:from>
    <xdr:to>
      <xdr:col>4</xdr:col>
      <xdr:colOff>533400</xdr:colOff>
      <xdr:row>39</xdr:row>
      <xdr:rowOff>159657</xdr:rowOff>
    </xdr:to>
    <xdr:sp macro="" textlink="">
      <xdr:nvSpPr>
        <xdr:cNvPr id="93" name="円/楕円 92"/>
        <xdr:cNvSpPr/>
      </xdr:nvSpPr>
      <xdr:spPr>
        <a:xfrm>
          <a:off x="3175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169834</xdr:rowOff>
    </xdr:from>
    <xdr:ext cx="762000" cy="259045"/>
    <xdr:sp macro="" textlink="">
      <xdr:nvSpPr>
        <xdr:cNvPr id="94" name="テキスト ボックス 93"/>
        <xdr:cNvSpPr txBox="1"/>
      </xdr:nvSpPr>
      <xdr:spPr>
        <a:xfrm>
          <a:off x="2844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23585</xdr:rowOff>
    </xdr:from>
    <xdr:to>
      <xdr:col>3</xdr:col>
      <xdr:colOff>330200</xdr:colOff>
      <xdr:row>39</xdr:row>
      <xdr:rowOff>125185</xdr:rowOff>
    </xdr:to>
    <xdr:sp macro="" textlink="">
      <xdr:nvSpPr>
        <xdr:cNvPr id="95" name="円/楕円 94"/>
        <xdr:cNvSpPr/>
      </xdr:nvSpPr>
      <xdr:spPr>
        <a:xfrm>
          <a:off x="2286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135362</xdr:rowOff>
    </xdr:from>
    <xdr:ext cx="762000" cy="259045"/>
    <xdr:sp macro="" textlink="">
      <xdr:nvSpPr>
        <xdr:cNvPr id="96" name="テキスト ボックス 95"/>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91622</xdr:rowOff>
    </xdr:from>
    <xdr:to>
      <xdr:col>2</xdr:col>
      <xdr:colOff>127000</xdr:colOff>
      <xdr:row>39</xdr:row>
      <xdr:rowOff>21772</xdr:rowOff>
    </xdr:to>
    <xdr:sp macro="" textlink="">
      <xdr:nvSpPr>
        <xdr:cNvPr id="97" name="円/楕円 96"/>
        <xdr:cNvSpPr/>
      </xdr:nvSpPr>
      <xdr:spPr>
        <a:xfrm>
          <a:off x="1397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31949</xdr:rowOff>
    </xdr:from>
    <xdr:ext cx="762000" cy="259045"/>
    <xdr:sp macro="" textlink="">
      <xdr:nvSpPr>
        <xdr:cNvPr id="98" name="テキスト ボックス 97"/>
        <xdr:cNvSpPr txBox="1"/>
      </xdr:nvSpPr>
      <xdr:spPr>
        <a:xfrm>
          <a:off x="1066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年度においては前年と比べ、</a:t>
          </a:r>
          <a:r>
            <a:rPr kumimoji="1" lang="en-US" altLang="ja-JP" sz="1300">
              <a:latin typeface="ＭＳ Ｐゴシック"/>
            </a:rPr>
            <a:t>1.0</a:t>
          </a:r>
          <a:r>
            <a:rPr kumimoji="1" lang="ja-JP" altLang="en-US" sz="1300">
              <a:latin typeface="ＭＳ Ｐゴシック"/>
            </a:rPr>
            <a:t>ポイント悪化したが類似団体平均は上回る数値となった。悪化の要因としては歳入では地方消費税交付金の減額、歳出では扶助費の経常一般財源分の増額があげられる。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a:t>
          </a:r>
          <a:r>
            <a:rPr kumimoji="1" lang="ja-JP" altLang="ja-JP" sz="1300">
              <a:solidFill>
                <a:schemeClr val="dk1"/>
              </a:solidFill>
              <a:effectLst/>
              <a:latin typeface="+mn-lt"/>
              <a:ea typeface="+mn-ea"/>
              <a:cs typeface="+mn-cs"/>
            </a:rPr>
            <a:t>国税化の影響に加え、</a:t>
          </a:r>
          <a:r>
            <a:rPr kumimoji="1" lang="ja-JP" altLang="en-US" sz="1300">
              <a:solidFill>
                <a:schemeClr val="dk1"/>
              </a:solidFill>
              <a:effectLst/>
              <a:latin typeface="+mn-lt"/>
              <a:ea typeface="+mn-ea"/>
              <a:cs typeface="+mn-cs"/>
            </a:rPr>
            <a:t>まだまだ</a:t>
          </a:r>
          <a:r>
            <a:rPr kumimoji="1" lang="ja-JP" altLang="ja-JP" sz="1300">
              <a:solidFill>
                <a:schemeClr val="dk1"/>
              </a:solidFill>
              <a:effectLst/>
              <a:latin typeface="+mn-lt"/>
              <a:ea typeface="+mn-ea"/>
              <a:cs typeface="+mn-cs"/>
            </a:rPr>
            <a:t>世界経済が不透明</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状況であるため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法人市民税の減収も予想され、経常収支比率の悪化が引</a:t>
          </a:r>
          <a:r>
            <a:rPr kumimoji="1" lang="ja-JP" altLang="en-US" sz="1300">
              <a:solidFill>
                <a:schemeClr val="dk1"/>
              </a:solidFill>
              <a:effectLst/>
              <a:latin typeface="+mn-lt"/>
              <a:ea typeface="+mn-ea"/>
              <a:cs typeface="+mn-cs"/>
            </a:rPr>
            <a:t>き</a:t>
          </a:r>
          <a:r>
            <a:rPr kumimoji="1" lang="ja-JP" altLang="ja-JP" sz="1300">
              <a:solidFill>
                <a:schemeClr val="dk1"/>
              </a:solidFill>
              <a:effectLst/>
              <a:latin typeface="+mn-lt"/>
              <a:ea typeface="+mn-ea"/>
              <a:cs typeface="+mn-cs"/>
            </a:rPr>
            <a:t>続き懸念される。</a:t>
          </a:r>
          <a:endParaRPr lang="ja-JP" altLang="ja-JP" sz="1300">
            <a:effectLst/>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61</xdr:row>
      <xdr:rowOff>135467</xdr:rowOff>
    </xdr:to>
    <xdr:cxnSp macro="">
      <xdr:nvCxnSpPr>
        <xdr:cNvPr id="133" name="直線コネクタ 132"/>
        <xdr:cNvCxnSpPr/>
      </xdr:nvCxnSpPr>
      <xdr:spPr>
        <a:xfrm>
          <a:off x="4114800" y="105537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61</xdr:row>
      <xdr:rowOff>143510</xdr:rowOff>
    </xdr:to>
    <xdr:cxnSp macro="">
      <xdr:nvCxnSpPr>
        <xdr:cNvPr id="136" name="直線コネクタ 135"/>
        <xdr:cNvCxnSpPr/>
      </xdr:nvCxnSpPr>
      <xdr:spPr>
        <a:xfrm flipV="1">
          <a:off x="3225800" y="1055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63</xdr:row>
      <xdr:rowOff>74083</xdr:rowOff>
    </xdr:to>
    <xdr:cxnSp macro="">
      <xdr:nvCxnSpPr>
        <xdr:cNvPr id="139" name="直線コネクタ 138"/>
        <xdr:cNvCxnSpPr/>
      </xdr:nvCxnSpPr>
      <xdr:spPr>
        <a:xfrm flipV="1">
          <a:off x="2336800" y="1060196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67962</xdr:rowOff>
    </xdr:from>
    <xdr:ext cx="762000" cy="259045"/>
    <xdr:sp macro="" textlink="">
      <xdr:nvSpPr>
        <xdr:cNvPr id="141" name="テキスト ボックス 140"/>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63500</xdr:rowOff>
    </xdr:to>
    <xdr:cxnSp macro="">
      <xdr:nvCxnSpPr>
        <xdr:cNvPr id="142" name="直線コネクタ 141"/>
        <xdr:cNvCxnSpPr/>
      </xdr:nvCxnSpPr>
      <xdr:spPr>
        <a:xfrm flipV="1">
          <a:off x="1447800" y="1087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52" name="円/楕円 151"/>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101194</xdr:rowOff>
    </xdr:from>
    <xdr:ext cx="762000" cy="259045"/>
    <xdr:sp macro="" textlink="">
      <xdr:nvSpPr>
        <xdr:cNvPr id="153"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4" name="円/楕円 153"/>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5" name="テキスト ボックス 154"/>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6" name="円/楕円 155"/>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57" name="テキスト ボックス 156"/>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8" name="円/楕円 157"/>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9" name="テキスト ボックス 158"/>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60" name="円/楕円 159"/>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61" name="テキスト ボックス 160"/>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[126,616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前年度に比べ人口１人当たり</a:t>
          </a:r>
          <a:r>
            <a:rPr kumimoji="1" lang="en-US" altLang="ja-JP" sz="1300">
              <a:latin typeface="ＭＳ Ｐゴシック"/>
            </a:rPr>
            <a:t>1,929</a:t>
          </a:r>
          <a:r>
            <a:rPr kumimoji="1" lang="ja-JP" altLang="en-US" sz="1300">
              <a:latin typeface="ＭＳ Ｐゴシック"/>
            </a:rPr>
            <a:t>円の減となっており、人件費及び物件費ともに昨年度決算と比較すると減となっている。主たる要因としては、物件費の中でもふるさと応援寄附金事業で、平成</a:t>
          </a:r>
          <a:r>
            <a:rPr kumimoji="1" lang="en-US" altLang="ja-JP" sz="1300">
              <a:latin typeface="ＭＳ Ｐゴシック"/>
            </a:rPr>
            <a:t>27</a:t>
          </a:r>
          <a:r>
            <a:rPr kumimoji="1" lang="ja-JP" altLang="en-US" sz="1300">
              <a:latin typeface="ＭＳ Ｐゴシック"/>
            </a:rPr>
            <a:t>年度に比べ寄付金が減した分、発送委託料等の関連経費が減</a:t>
          </a:r>
          <a:r>
            <a:rPr kumimoji="1" lang="en-US" altLang="ja-JP" sz="1300">
              <a:latin typeface="ＭＳ Ｐゴシック"/>
            </a:rPr>
            <a:t>(14</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となったことや、小中学校教科書の改訂対応事業の減</a:t>
          </a:r>
          <a:r>
            <a:rPr kumimoji="1" lang="en-US" altLang="ja-JP" sz="1300">
              <a:latin typeface="ＭＳ Ｐゴシック"/>
            </a:rPr>
            <a:t>(13</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によるものがあげられる。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73995</xdr:rowOff>
    </xdr:from>
    <xdr:to>
      <xdr:col>7</xdr:col>
      <xdr:colOff>152400</xdr:colOff>
      <xdr:row>81</xdr:row>
      <xdr:rowOff>81279</xdr:rowOff>
    </xdr:to>
    <xdr:cxnSp macro="">
      <xdr:nvCxnSpPr>
        <xdr:cNvPr id="197" name="直線コネクタ 196"/>
        <xdr:cNvCxnSpPr/>
      </xdr:nvCxnSpPr>
      <xdr:spPr>
        <a:xfrm flipV="1">
          <a:off x="4114800" y="13961445"/>
          <a:ext cx="8382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58773</xdr:rowOff>
    </xdr:from>
    <xdr:ext cx="762000" cy="259045"/>
    <xdr:sp macro="" textlink="">
      <xdr:nvSpPr>
        <xdr:cNvPr id="198" name="人件費・物件費等の状況平均値テキスト"/>
        <xdr:cNvSpPr txBox="1"/>
      </xdr:nvSpPr>
      <xdr:spPr>
        <a:xfrm>
          <a:off x="5041900" y="1394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66328</xdr:rowOff>
    </xdr:from>
    <xdr:to>
      <xdr:col>6</xdr:col>
      <xdr:colOff>0</xdr:colOff>
      <xdr:row>81</xdr:row>
      <xdr:rowOff>81279</xdr:rowOff>
    </xdr:to>
    <xdr:cxnSp macro="">
      <xdr:nvCxnSpPr>
        <xdr:cNvPr id="200" name="直線コネクタ 199"/>
        <xdr:cNvCxnSpPr/>
      </xdr:nvCxnSpPr>
      <xdr:spPr>
        <a:xfrm>
          <a:off x="3225800" y="13953778"/>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55111</xdr:rowOff>
    </xdr:from>
    <xdr:to>
      <xdr:col>4</xdr:col>
      <xdr:colOff>482600</xdr:colOff>
      <xdr:row>81</xdr:row>
      <xdr:rowOff>66328</xdr:rowOff>
    </xdr:to>
    <xdr:cxnSp macro="">
      <xdr:nvCxnSpPr>
        <xdr:cNvPr id="203" name="直線コネクタ 202"/>
        <xdr:cNvCxnSpPr/>
      </xdr:nvCxnSpPr>
      <xdr:spPr>
        <a:xfrm>
          <a:off x="2336800" y="13942561"/>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55111</xdr:rowOff>
    </xdr:from>
    <xdr:to>
      <xdr:col>3</xdr:col>
      <xdr:colOff>279400</xdr:colOff>
      <xdr:row>81</xdr:row>
      <xdr:rowOff>57142</xdr:rowOff>
    </xdr:to>
    <xdr:cxnSp macro="">
      <xdr:nvCxnSpPr>
        <xdr:cNvPr id="206" name="直線コネクタ 205"/>
        <xdr:cNvCxnSpPr/>
      </xdr:nvCxnSpPr>
      <xdr:spPr>
        <a:xfrm flipV="1">
          <a:off x="1447800" y="13942561"/>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23195</xdr:rowOff>
    </xdr:from>
    <xdr:to>
      <xdr:col>7</xdr:col>
      <xdr:colOff>203200</xdr:colOff>
      <xdr:row>81</xdr:row>
      <xdr:rowOff>124795</xdr:rowOff>
    </xdr:to>
    <xdr:sp macro="" textlink="">
      <xdr:nvSpPr>
        <xdr:cNvPr id="216" name="円/楕円 215"/>
        <xdr:cNvSpPr/>
      </xdr:nvSpPr>
      <xdr:spPr>
        <a:xfrm>
          <a:off x="4902200" y="1391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115922</xdr:rowOff>
    </xdr:from>
    <xdr:ext cx="762000" cy="259045"/>
    <xdr:sp macro="" textlink="">
      <xdr:nvSpPr>
        <xdr:cNvPr id="217" name="人件費・物件費等の状況該当値テキスト"/>
        <xdr:cNvSpPr txBox="1"/>
      </xdr:nvSpPr>
      <xdr:spPr>
        <a:xfrm>
          <a:off x="5041900" y="1383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126,616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30479</xdr:rowOff>
    </xdr:from>
    <xdr:to>
      <xdr:col>6</xdr:col>
      <xdr:colOff>50800</xdr:colOff>
      <xdr:row>81</xdr:row>
      <xdr:rowOff>132079</xdr:rowOff>
    </xdr:to>
    <xdr:sp macro="" textlink="">
      <xdr:nvSpPr>
        <xdr:cNvPr id="218" name="円/楕円 217"/>
        <xdr:cNvSpPr/>
      </xdr:nvSpPr>
      <xdr:spPr>
        <a:xfrm>
          <a:off x="4064000" y="139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116856</xdr:rowOff>
    </xdr:from>
    <xdr:ext cx="736600" cy="259045"/>
    <xdr:sp macro="" textlink="">
      <xdr:nvSpPr>
        <xdr:cNvPr id="219" name="テキスト ボックス 218"/>
        <xdr:cNvSpPr txBox="1"/>
      </xdr:nvSpPr>
      <xdr:spPr>
        <a:xfrm>
          <a:off x="3733800" y="1400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15528</xdr:rowOff>
    </xdr:from>
    <xdr:to>
      <xdr:col>4</xdr:col>
      <xdr:colOff>533400</xdr:colOff>
      <xdr:row>81</xdr:row>
      <xdr:rowOff>117128</xdr:rowOff>
    </xdr:to>
    <xdr:sp macro="" textlink="">
      <xdr:nvSpPr>
        <xdr:cNvPr id="220" name="円/楕円 219"/>
        <xdr:cNvSpPr/>
      </xdr:nvSpPr>
      <xdr:spPr>
        <a:xfrm>
          <a:off x="3175000" y="139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127305</xdr:rowOff>
    </xdr:from>
    <xdr:ext cx="762000" cy="259045"/>
    <xdr:sp macro="" textlink="">
      <xdr:nvSpPr>
        <xdr:cNvPr id="221" name="テキスト ボックス 220"/>
        <xdr:cNvSpPr txBox="1"/>
      </xdr:nvSpPr>
      <xdr:spPr>
        <a:xfrm>
          <a:off x="2844800" y="136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4311</xdr:rowOff>
    </xdr:from>
    <xdr:to>
      <xdr:col>3</xdr:col>
      <xdr:colOff>330200</xdr:colOff>
      <xdr:row>81</xdr:row>
      <xdr:rowOff>105911</xdr:rowOff>
    </xdr:to>
    <xdr:sp macro="" textlink="">
      <xdr:nvSpPr>
        <xdr:cNvPr id="222" name="円/楕円 221"/>
        <xdr:cNvSpPr/>
      </xdr:nvSpPr>
      <xdr:spPr>
        <a:xfrm>
          <a:off x="2286000" y="13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116088</xdr:rowOff>
    </xdr:from>
    <xdr:ext cx="762000" cy="259045"/>
    <xdr:sp macro="" textlink="">
      <xdr:nvSpPr>
        <xdr:cNvPr id="223" name="テキスト ボックス 222"/>
        <xdr:cNvSpPr txBox="1"/>
      </xdr:nvSpPr>
      <xdr:spPr>
        <a:xfrm>
          <a:off x="1955800" y="136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6342</xdr:rowOff>
    </xdr:from>
    <xdr:to>
      <xdr:col>2</xdr:col>
      <xdr:colOff>127000</xdr:colOff>
      <xdr:row>81</xdr:row>
      <xdr:rowOff>107942</xdr:rowOff>
    </xdr:to>
    <xdr:sp macro="" textlink="">
      <xdr:nvSpPr>
        <xdr:cNvPr id="224" name="円/楕円 223"/>
        <xdr:cNvSpPr/>
      </xdr:nvSpPr>
      <xdr:spPr>
        <a:xfrm>
          <a:off x="1397000" y="138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118119</xdr:rowOff>
    </xdr:from>
    <xdr:ext cx="762000" cy="259045"/>
    <xdr:sp macro="" textlink="">
      <xdr:nvSpPr>
        <xdr:cNvPr id="225" name="テキスト ボックス 224"/>
        <xdr:cNvSpPr txBox="1"/>
      </xdr:nvSpPr>
      <xdr:spPr>
        <a:xfrm>
          <a:off x="1066800" y="1366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人事院勧告</a:t>
          </a:r>
          <a:r>
            <a:rPr kumimoji="1" lang="ja-JP" altLang="en-US" sz="1200">
              <a:solidFill>
                <a:schemeClr val="dk1"/>
              </a:solidFill>
              <a:effectLst/>
              <a:latin typeface="+mn-lt"/>
              <a:ea typeface="+mn-ea"/>
              <a:cs typeface="+mn-cs"/>
            </a:rPr>
            <a:t>を考慮して</a:t>
          </a:r>
          <a:r>
            <a:rPr kumimoji="1" lang="ja-JP" altLang="ja-JP" sz="1200">
              <a:solidFill>
                <a:schemeClr val="dk1"/>
              </a:solidFill>
              <a:effectLst/>
              <a:latin typeface="+mn-lt"/>
              <a:ea typeface="+mn-ea"/>
              <a:cs typeface="+mn-cs"/>
            </a:rPr>
            <a:t>、給与制度の見直しを行っており、ラスパイレス指数は</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以下で、ほぼ横ばいの状況である。</a:t>
          </a:r>
          <a:endParaRPr lang="ja-JP" altLang="ja-JP" sz="1200">
            <a:effectLst/>
          </a:endParaRPr>
        </a:p>
        <a:p>
          <a:r>
            <a:rPr lang="ja-JP" altLang="ja-JP" sz="1200">
              <a:solidFill>
                <a:schemeClr val="dk1"/>
              </a:solidFill>
              <a:effectLst/>
              <a:latin typeface="+mn-lt"/>
              <a:ea typeface="+mn-ea"/>
              <a:cs typeface="+mn-cs"/>
            </a:rPr>
            <a:t>　今後も、国や近隣市との均衡を図りながら、適正な給与水準を維持するように努める。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84</xdr:row>
      <xdr:rowOff>30843</xdr:rowOff>
    </xdr:to>
    <xdr:cxnSp macro="">
      <xdr:nvCxnSpPr>
        <xdr:cNvPr id="261" name="直線コネクタ 260"/>
        <xdr:cNvCxnSpPr/>
      </xdr:nvCxnSpPr>
      <xdr:spPr>
        <a:xfrm flipV="1">
          <a:off x="16179800" y="1432922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42334</xdr:rowOff>
    </xdr:to>
    <xdr:cxnSp macro="">
      <xdr:nvCxnSpPr>
        <xdr:cNvPr id="264" name="直線コネクタ 263"/>
        <xdr:cNvCxnSpPr/>
      </xdr:nvCxnSpPr>
      <xdr:spPr>
        <a:xfrm flipV="1">
          <a:off x="15290800" y="144326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65314</xdr:rowOff>
    </xdr:to>
    <xdr:cxnSp macro="">
      <xdr:nvCxnSpPr>
        <xdr:cNvPr id="267" name="直線コネクタ 266"/>
        <xdr:cNvCxnSpPr/>
      </xdr:nvCxnSpPr>
      <xdr:spPr>
        <a:xfrm flipV="1">
          <a:off x="14401800" y="144441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8" name="フローチャート : 判断 267"/>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9" name="テキスト ボックス 26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89</xdr:row>
      <xdr:rowOff>12398</xdr:rowOff>
    </xdr:to>
    <xdr:cxnSp macro="">
      <xdr:nvCxnSpPr>
        <xdr:cNvPr id="270" name="直線コネクタ 269"/>
        <xdr:cNvCxnSpPr/>
      </xdr:nvCxnSpPr>
      <xdr:spPr>
        <a:xfrm flipV="1">
          <a:off x="13512800" y="14467114"/>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1" name="フローチャート : 判断 270"/>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2" name="テキスト ボックス 271"/>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3" name="フローチャート : 判断 272"/>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4" name="テキスト ボックス 273"/>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80" name="円/楕円 279"/>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81"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82" name="円/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3" name="テキスト ボックス 282"/>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4" name="円/楕円 283"/>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5" name="テキスト ボックス 28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14514</xdr:rowOff>
    </xdr:from>
    <xdr:to>
      <xdr:col>21</xdr:col>
      <xdr:colOff>50800</xdr:colOff>
      <xdr:row>84</xdr:row>
      <xdr:rowOff>116114</xdr:rowOff>
    </xdr:to>
    <xdr:sp macro="" textlink="">
      <xdr:nvSpPr>
        <xdr:cNvPr id="286" name="円/楕円 285"/>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87" name="テキスト ボックス 286"/>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8" name="円/楕円 287"/>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89" name="テキスト ボックス 288"/>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類似団体に比べ、依然として少人数で行政運営を行っている。</a:t>
          </a:r>
          <a:endParaRPr lang="ja-JP" altLang="ja-JP" sz="1200">
            <a:effectLst/>
          </a:endParaRPr>
        </a:p>
        <a:p>
          <a:r>
            <a:rPr kumimoji="1" lang="ja-JP" altLang="ja-JP" sz="1200">
              <a:solidFill>
                <a:schemeClr val="dk1"/>
              </a:solidFill>
              <a:effectLst/>
              <a:latin typeface="+mn-lt"/>
              <a:ea typeface="+mn-ea"/>
              <a:cs typeface="+mn-cs"/>
            </a:rPr>
            <a:t>　今後も、新たな行政需要に対し、職員配分の集中と選択を行い、適正な職員数の確保に努める。今後は、保育需要に対応するため、保育士の増</a:t>
          </a:r>
          <a:r>
            <a:rPr kumimoji="1" lang="ja-JP" altLang="en-US" sz="1200">
              <a:solidFill>
                <a:schemeClr val="dk1"/>
              </a:solidFill>
              <a:effectLst/>
              <a:latin typeface="+mn-lt"/>
              <a:ea typeface="+mn-ea"/>
              <a:cs typeface="+mn-cs"/>
            </a:rPr>
            <a:t>を予定している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103822</xdr:rowOff>
    </xdr:from>
    <xdr:to>
      <xdr:col>24</xdr:col>
      <xdr:colOff>558800</xdr:colOff>
      <xdr:row>60</xdr:row>
      <xdr:rowOff>144039</xdr:rowOff>
    </xdr:to>
    <xdr:cxnSp macro="">
      <xdr:nvCxnSpPr>
        <xdr:cNvPr id="324" name="直線コネクタ 323"/>
        <xdr:cNvCxnSpPr/>
      </xdr:nvCxnSpPr>
      <xdr:spPr>
        <a:xfrm>
          <a:off x="16179800" y="103908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101812</xdr:rowOff>
    </xdr:from>
    <xdr:to>
      <xdr:col>23</xdr:col>
      <xdr:colOff>406400</xdr:colOff>
      <xdr:row>60</xdr:row>
      <xdr:rowOff>103822</xdr:rowOff>
    </xdr:to>
    <xdr:cxnSp macro="">
      <xdr:nvCxnSpPr>
        <xdr:cNvPr id="327" name="直線コネクタ 326"/>
        <xdr:cNvCxnSpPr/>
      </xdr:nvCxnSpPr>
      <xdr:spPr>
        <a:xfrm>
          <a:off x="15290800" y="103888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79693</xdr:rowOff>
    </xdr:from>
    <xdr:to>
      <xdr:col>22</xdr:col>
      <xdr:colOff>203200</xdr:colOff>
      <xdr:row>60</xdr:row>
      <xdr:rowOff>101812</xdr:rowOff>
    </xdr:to>
    <xdr:cxnSp macro="">
      <xdr:nvCxnSpPr>
        <xdr:cNvPr id="330" name="直線コネクタ 329"/>
        <xdr:cNvCxnSpPr/>
      </xdr:nvCxnSpPr>
      <xdr:spPr>
        <a:xfrm>
          <a:off x="14401800" y="1036669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1" name="フローチャート : 判断 330"/>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32" name="テキスト ボックス 331"/>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79693</xdr:rowOff>
    </xdr:from>
    <xdr:to>
      <xdr:col>21</xdr:col>
      <xdr:colOff>0</xdr:colOff>
      <xdr:row>60</xdr:row>
      <xdr:rowOff>83714</xdr:rowOff>
    </xdr:to>
    <xdr:cxnSp macro="">
      <xdr:nvCxnSpPr>
        <xdr:cNvPr id="333" name="直線コネクタ 332"/>
        <xdr:cNvCxnSpPr/>
      </xdr:nvCxnSpPr>
      <xdr:spPr>
        <a:xfrm flipV="1">
          <a:off x="13512800" y="1036669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4" name="フローチャート : 判断 333"/>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5" name="テキスト ボックス 334"/>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6" name="フローチャート : 判断 335"/>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7" name="テキスト ボックス 336"/>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93239</xdr:rowOff>
    </xdr:from>
    <xdr:to>
      <xdr:col>24</xdr:col>
      <xdr:colOff>609600</xdr:colOff>
      <xdr:row>61</xdr:row>
      <xdr:rowOff>23389</xdr:rowOff>
    </xdr:to>
    <xdr:sp macro="" textlink="">
      <xdr:nvSpPr>
        <xdr:cNvPr id="343" name="円/楕円 342"/>
        <xdr:cNvSpPr/>
      </xdr:nvSpPr>
      <xdr:spPr>
        <a:xfrm>
          <a:off x="169672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109766</xdr:rowOff>
    </xdr:from>
    <xdr:ext cx="762000" cy="259045"/>
    <xdr:sp macro="" textlink="">
      <xdr:nvSpPr>
        <xdr:cNvPr id="344" name="定員管理の状況該当値テキスト"/>
        <xdr:cNvSpPr txBox="1"/>
      </xdr:nvSpPr>
      <xdr:spPr>
        <a:xfrm>
          <a:off x="17106900" y="1022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53022</xdr:rowOff>
    </xdr:from>
    <xdr:to>
      <xdr:col>23</xdr:col>
      <xdr:colOff>457200</xdr:colOff>
      <xdr:row>60</xdr:row>
      <xdr:rowOff>154622</xdr:rowOff>
    </xdr:to>
    <xdr:sp macro="" textlink="">
      <xdr:nvSpPr>
        <xdr:cNvPr id="345" name="円/楕円 344"/>
        <xdr:cNvSpPr/>
      </xdr:nvSpPr>
      <xdr:spPr>
        <a:xfrm>
          <a:off x="16129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164799</xdr:rowOff>
    </xdr:from>
    <xdr:ext cx="736600" cy="259045"/>
    <xdr:sp macro="" textlink="">
      <xdr:nvSpPr>
        <xdr:cNvPr id="346" name="テキスト ボックス 345"/>
        <xdr:cNvSpPr txBox="1"/>
      </xdr:nvSpPr>
      <xdr:spPr>
        <a:xfrm>
          <a:off x="15798800" y="1010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51012</xdr:rowOff>
    </xdr:from>
    <xdr:to>
      <xdr:col>22</xdr:col>
      <xdr:colOff>254000</xdr:colOff>
      <xdr:row>60</xdr:row>
      <xdr:rowOff>152612</xdr:rowOff>
    </xdr:to>
    <xdr:sp macro="" textlink="">
      <xdr:nvSpPr>
        <xdr:cNvPr id="347" name="円/楕円 346"/>
        <xdr:cNvSpPr/>
      </xdr:nvSpPr>
      <xdr:spPr>
        <a:xfrm>
          <a:off x="15240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162789</xdr:rowOff>
    </xdr:from>
    <xdr:ext cx="762000" cy="259045"/>
    <xdr:sp macro="" textlink="">
      <xdr:nvSpPr>
        <xdr:cNvPr id="348" name="テキスト ボックス 347"/>
        <xdr:cNvSpPr txBox="1"/>
      </xdr:nvSpPr>
      <xdr:spPr>
        <a:xfrm>
          <a:off x="14909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28893</xdr:rowOff>
    </xdr:from>
    <xdr:to>
      <xdr:col>21</xdr:col>
      <xdr:colOff>50800</xdr:colOff>
      <xdr:row>60</xdr:row>
      <xdr:rowOff>130493</xdr:rowOff>
    </xdr:to>
    <xdr:sp macro="" textlink="">
      <xdr:nvSpPr>
        <xdr:cNvPr id="349" name="円/楕円 348"/>
        <xdr:cNvSpPr/>
      </xdr:nvSpPr>
      <xdr:spPr>
        <a:xfrm>
          <a:off x="14351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140670</xdr:rowOff>
    </xdr:from>
    <xdr:ext cx="762000" cy="259045"/>
    <xdr:sp macro="" textlink="">
      <xdr:nvSpPr>
        <xdr:cNvPr id="350" name="テキスト ボックス 349"/>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32914</xdr:rowOff>
    </xdr:from>
    <xdr:to>
      <xdr:col>19</xdr:col>
      <xdr:colOff>533400</xdr:colOff>
      <xdr:row>60</xdr:row>
      <xdr:rowOff>134514</xdr:rowOff>
    </xdr:to>
    <xdr:sp macro="" textlink="">
      <xdr:nvSpPr>
        <xdr:cNvPr id="351" name="円/楕円 350"/>
        <xdr:cNvSpPr/>
      </xdr:nvSpPr>
      <xdr:spPr>
        <a:xfrm>
          <a:off x="13462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144691</xdr:rowOff>
    </xdr:from>
    <xdr:ext cx="762000" cy="259045"/>
    <xdr:sp macro="" textlink="">
      <xdr:nvSpPr>
        <xdr:cNvPr id="352" name="テキスト ボックス 351"/>
        <xdr:cNvSpPr txBox="1"/>
      </xdr:nvSpPr>
      <xdr:spPr>
        <a:xfrm>
          <a:off x="13131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a:t>
          </a:r>
          <a:r>
            <a:rPr kumimoji="1" lang="en-US" altLang="ja-JP" sz="1200">
              <a:latin typeface="ＭＳ Ｐゴシック"/>
            </a:rPr>
            <a:t>0.8</a:t>
          </a:r>
          <a:r>
            <a:rPr kumimoji="1" lang="ja-JP" altLang="en-US" sz="1200">
              <a:latin typeface="ＭＳ Ｐゴシック"/>
            </a:rPr>
            <a:t>％で類似団体・全国・愛知県の各平均を大きく下回り、良好な状況である。過去に高利で借入した市債の償還も進み、年々低下傾向にある。しかしながら、今後多額の投資的経費を必要とする碧南緑地スポーツ施設整備事業等が見込まれるため、後年度負担を考慮しつつ、過度に起債に頼らない財政運営に努める必要がある。</a:t>
          </a:r>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7983</xdr:rowOff>
    </xdr:from>
    <xdr:to>
      <xdr:col>24</xdr:col>
      <xdr:colOff>558800</xdr:colOff>
      <xdr:row>38</xdr:row>
      <xdr:rowOff>14877</xdr:rowOff>
    </xdr:to>
    <xdr:cxnSp macro="">
      <xdr:nvCxnSpPr>
        <xdr:cNvPr id="387" name="直線コネクタ 386"/>
        <xdr:cNvCxnSpPr/>
      </xdr:nvCxnSpPr>
      <xdr:spPr>
        <a:xfrm flipV="1">
          <a:off x="16179800" y="652308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14877</xdr:rowOff>
    </xdr:from>
    <xdr:to>
      <xdr:col>23</xdr:col>
      <xdr:colOff>406400</xdr:colOff>
      <xdr:row>38</xdr:row>
      <xdr:rowOff>21772</xdr:rowOff>
    </xdr:to>
    <xdr:cxnSp macro="">
      <xdr:nvCxnSpPr>
        <xdr:cNvPr id="390" name="直線コネクタ 389"/>
        <xdr:cNvCxnSpPr/>
      </xdr:nvCxnSpPr>
      <xdr:spPr>
        <a:xfrm flipV="1">
          <a:off x="15290800" y="65299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21772</xdr:rowOff>
    </xdr:from>
    <xdr:to>
      <xdr:col>22</xdr:col>
      <xdr:colOff>203200</xdr:colOff>
      <xdr:row>38</xdr:row>
      <xdr:rowOff>138974</xdr:rowOff>
    </xdr:to>
    <xdr:cxnSp macro="">
      <xdr:nvCxnSpPr>
        <xdr:cNvPr id="393" name="直線コネクタ 392"/>
        <xdr:cNvCxnSpPr/>
      </xdr:nvCxnSpPr>
      <xdr:spPr>
        <a:xfrm flipV="1">
          <a:off x="14401800" y="6536872"/>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4" name="フローチャート : 判断 393"/>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5" name="テキスト ボックス 394"/>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138974</xdr:rowOff>
    </xdr:from>
    <xdr:to>
      <xdr:col>21</xdr:col>
      <xdr:colOff>0</xdr:colOff>
      <xdr:row>39</xdr:row>
      <xdr:rowOff>64044</xdr:rowOff>
    </xdr:to>
    <xdr:cxnSp macro="">
      <xdr:nvCxnSpPr>
        <xdr:cNvPr id="396" name="直線コネクタ 395"/>
        <xdr:cNvCxnSpPr/>
      </xdr:nvCxnSpPr>
      <xdr:spPr>
        <a:xfrm flipV="1">
          <a:off x="13512800" y="66540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9" name="フローチャート : 判断 398"/>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400" name="テキスト ボックス 399"/>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128633</xdr:rowOff>
    </xdr:from>
    <xdr:to>
      <xdr:col>24</xdr:col>
      <xdr:colOff>609600</xdr:colOff>
      <xdr:row>38</xdr:row>
      <xdr:rowOff>58782</xdr:rowOff>
    </xdr:to>
    <xdr:sp macro="" textlink="">
      <xdr:nvSpPr>
        <xdr:cNvPr id="406" name="円/楕円 405"/>
        <xdr:cNvSpPr/>
      </xdr:nvSpPr>
      <xdr:spPr>
        <a:xfrm>
          <a:off x="169672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145160</xdr:rowOff>
    </xdr:from>
    <xdr:ext cx="762000" cy="259045"/>
    <xdr:sp macro="" textlink="">
      <xdr:nvSpPr>
        <xdr:cNvPr id="407" name="公債費負担の状況該当値テキスト"/>
        <xdr:cNvSpPr txBox="1"/>
      </xdr:nvSpPr>
      <xdr:spPr>
        <a:xfrm>
          <a:off x="17106900" y="63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135527</xdr:rowOff>
    </xdr:from>
    <xdr:to>
      <xdr:col>23</xdr:col>
      <xdr:colOff>457200</xdr:colOff>
      <xdr:row>38</xdr:row>
      <xdr:rowOff>65677</xdr:rowOff>
    </xdr:to>
    <xdr:sp macro="" textlink="">
      <xdr:nvSpPr>
        <xdr:cNvPr id="408" name="円/楕円 407"/>
        <xdr:cNvSpPr/>
      </xdr:nvSpPr>
      <xdr:spPr>
        <a:xfrm>
          <a:off x="16129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75854</xdr:rowOff>
    </xdr:from>
    <xdr:ext cx="736600" cy="259045"/>
    <xdr:sp macro="" textlink="">
      <xdr:nvSpPr>
        <xdr:cNvPr id="409" name="テキスト ボックス 408"/>
        <xdr:cNvSpPr txBox="1"/>
      </xdr:nvSpPr>
      <xdr:spPr>
        <a:xfrm>
          <a:off x="15798800" y="624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142422</xdr:rowOff>
    </xdr:from>
    <xdr:to>
      <xdr:col>22</xdr:col>
      <xdr:colOff>254000</xdr:colOff>
      <xdr:row>38</xdr:row>
      <xdr:rowOff>72572</xdr:rowOff>
    </xdr:to>
    <xdr:sp macro="" textlink="">
      <xdr:nvSpPr>
        <xdr:cNvPr id="410" name="円/楕円 409"/>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82749</xdr:rowOff>
    </xdr:from>
    <xdr:ext cx="762000" cy="259045"/>
    <xdr:sp macro="" textlink="">
      <xdr:nvSpPr>
        <xdr:cNvPr id="411" name="テキスト ボックス 410"/>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88174</xdr:rowOff>
    </xdr:from>
    <xdr:to>
      <xdr:col>21</xdr:col>
      <xdr:colOff>50800</xdr:colOff>
      <xdr:row>39</xdr:row>
      <xdr:rowOff>18324</xdr:rowOff>
    </xdr:to>
    <xdr:sp macro="" textlink="">
      <xdr:nvSpPr>
        <xdr:cNvPr id="412" name="円/楕円 411"/>
        <xdr:cNvSpPr/>
      </xdr:nvSpPr>
      <xdr:spPr>
        <a:xfrm>
          <a:off x="14351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28501</xdr:rowOff>
    </xdr:from>
    <xdr:ext cx="762000" cy="259045"/>
    <xdr:sp macro="" textlink="">
      <xdr:nvSpPr>
        <xdr:cNvPr id="413" name="テキスト ボックス 412"/>
        <xdr:cNvSpPr txBox="1"/>
      </xdr:nvSpPr>
      <xdr:spPr>
        <a:xfrm>
          <a:off x="14020800" y="63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13244</xdr:rowOff>
    </xdr:from>
    <xdr:to>
      <xdr:col>19</xdr:col>
      <xdr:colOff>533400</xdr:colOff>
      <xdr:row>39</xdr:row>
      <xdr:rowOff>114844</xdr:rowOff>
    </xdr:to>
    <xdr:sp macro="" textlink="">
      <xdr:nvSpPr>
        <xdr:cNvPr id="414" name="円/楕円 413"/>
        <xdr:cNvSpPr/>
      </xdr:nvSpPr>
      <xdr:spPr>
        <a:xfrm>
          <a:off x="13462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125021</xdr:rowOff>
    </xdr:from>
    <xdr:ext cx="762000" cy="259045"/>
    <xdr:sp macro="" textlink="">
      <xdr:nvSpPr>
        <xdr:cNvPr id="415" name="テキスト ボックス 414"/>
        <xdr:cNvSpPr txBox="1"/>
      </xdr:nvSpPr>
      <xdr:spPr>
        <a:xfrm>
          <a:off x="1313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前年度に引</a:t>
          </a:r>
          <a:r>
            <a:rPr kumimoji="1" lang="ja-JP" altLang="en-US" sz="1200">
              <a:solidFill>
                <a:schemeClr val="dk1"/>
              </a:solidFill>
              <a:effectLst/>
              <a:latin typeface="+mn-lt"/>
              <a:ea typeface="+mn-ea"/>
              <a:cs typeface="+mn-cs"/>
            </a:rPr>
            <a:t>き</a:t>
          </a:r>
          <a:r>
            <a:rPr kumimoji="1" lang="ja-JP" altLang="ja-JP" sz="1200">
              <a:solidFill>
                <a:schemeClr val="dk1"/>
              </a:solidFill>
              <a:effectLst/>
              <a:latin typeface="+mn-lt"/>
              <a:ea typeface="+mn-ea"/>
              <a:cs typeface="+mn-cs"/>
            </a:rPr>
            <a:t>続き、将来負担額に対し、充当可能財源等が上回るため将来負担比率の表示はない。</a:t>
          </a:r>
          <a:endParaRPr lang="ja-JP" altLang="ja-JP" sz="1200">
            <a:effectLst/>
          </a:endParaRPr>
        </a:p>
        <a:p>
          <a:r>
            <a:rPr kumimoji="1" lang="ja-JP" altLang="ja-JP" sz="1200">
              <a:solidFill>
                <a:schemeClr val="dk1"/>
              </a:solidFill>
              <a:effectLst/>
              <a:latin typeface="+mn-lt"/>
              <a:ea typeface="+mn-ea"/>
              <a:cs typeface="+mn-cs"/>
            </a:rPr>
            <a:t>　しかしながら、今後は、将来負担額における下水道事業の公営企業債等繰入見込額の増加と、特に市税収入の減に伴う財政調整基金残高の減による充当可能財源等の減少により、将来負担比率の数値がプラスに転じること、またその数値が悪化していく可能性がある。</a:t>
          </a:r>
          <a:endParaRPr lang="ja-JP" altLang="ja-JP" sz="1200">
            <a:effectLst/>
          </a:endParaRPr>
        </a:p>
        <a:p>
          <a:r>
            <a:rPr kumimoji="1" lang="ja-JP" altLang="ja-JP" sz="1200">
              <a:solidFill>
                <a:schemeClr val="dk1"/>
              </a:solidFill>
              <a:effectLst/>
              <a:latin typeface="+mn-lt"/>
              <a:ea typeface="+mn-ea"/>
              <a:cs typeface="+mn-cs"/>
            </a:rPr>
            <a:t>　引</a:t>
          </a:r>
          <a:r>
            <a:rPr kumimoji="1" lang="ja-JP" altLang="en-US" sz="1200">
              <a:solidFill>
                <a:schemeClr val="dk1"/>
              </a:solidFill>
              <a:effectLst/>
              <a:latin typeface="+mn-lt"/>
              <a:ea typeface="+mn-ea"/>
              <a:cs typeface="+mn-cs"/>
            </a:rPr>
            <a:t>き</a:t>
          </a:r>
          <a:r>
            <a:rPr kumimoji="1" lang="ja-JP" altLang="ja-JP" sz="1200">
              <a:solidFill>
                <a:schemeClr val="dk1"/>
              </a:solidFill>
              <a:effectLst/>
              <a:latin typeface="+mn-lt"/>
              <a:ea typeface="+mn-ea"/>
              <a:cs typeface="+mn-cs"/>
            </a:rPr>
            <a:t>続き、持続可能な市政運営を行なっていくため、財政調整基金に頼ることのない財政構造の確立に努める。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53" name="フローチャート : 判断 452"/>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4" name="テキスト ボックス 453"/>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5" name="フローチャート : 判断 454"/>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166683</xdr:rowOff>
    </xdr:from>
    <xdr:ext cx="762000" cy="259045"/>
    <xdr:sp macro="" textlink="">
      <xdr:nvSpPr>
        <xdr:cNvPr id="456" name="テキスト ボックス 455"/>
        <xdr:cNvSpPr txBox="1"/>
      </xdr:nvSpPr>
      <xdr:spPr>
        <a:xfrm>
          <a:off x="14020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7" name="フローチャート : 判断 456"/>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58" name="テキスト ボックス 457"/>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128016</xdr:rowOff>
    </xdr:from>
    <xdr:to>
      <xdr:col>21</xdr:col>
      <xdr:colOff>50800</xdr:colOff>
      <xdr:row>14</xdr:row>
      <xdr:rowOff>58166</xdr:rowOff>
    </xdr:to>
    <xdr:sp macro="" textlink="">
      <xdr:nvSpPr>
        <xdr:cNvPr id="464" name="円/楕円 463"/>
        <xdr:cNvSpPr/>
      </xdr:nvSpPr>
      <xdr:spPr>
        <a:xfrm>
          <a:off x="143510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68343</xdr:rowOff>
    </xdr:from>
    <xdr:ext cx="762000" cy="259045"/>
    <xdr:sp macro="" textlink="">
      <xdr:nvSpPr>
        <xdr:cNvPr id="465" name="テキスト ボックス 464"/>
        <xdr:cNvSpPr txBox="1"/>
      </xdr:nvSpPr>
      <xdr:spPr>
        <a:xfrm>
          <a:off x="14020800" y="212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愛知県碧南市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72,082
68,386
36.68
29,977,981
28,072,404
1,699,563
19,177,003
9,916,730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a:t>
          </a:r>
          <a:r>
            <a:rPr kumimoji="1" lang="ja-JP" altLang="en-US" sz="1200">
              <a:solidFill>
                <a:schemeClr val="dk1"/>
              </a:solidFill>
              <a:effectLst/>
              <a:latin typeface="+mn-lt"/>
              <a:ea typeface="+mn-ea"/>
              <a:cs typeface="+mn-cs"/>
            </a:rPr>
            <a:t>団体</a:t>
          </a:r>
          <a:r>
            <a:rPr kumimoji="1" lang="ja-JP" altLang="ja-JP" sz="1200">
              <a:solidFill>
                <a:schemeClr val="dk1"/>
              </a:solidFill>
              <a:effectLst/>
              <a:latin typeface="+mn-lt"/>
              <a:ea typeface="+mn-ea"/>
              <a:cs typeface="+mn-cs"/>
            </a:rPr>
            <a:t>に比べ、職員数を抑えているため、人件費は低い割合を維持している。</a:t>
          </a:r>
          <a:endParaRPr lang="ja-JP" altLang="ja-JP" sz="1200">
            <a:effectLst/>
          </a:endParaRPr>
        </a:p>
        <a:p>
          <a:r>
            <a:rPr kumimoji="1" lang="ja-JP" altLang="ja-JP" sz="1200">
              <a:solidFill>
                <a:schemeClr val="dk1"/>
              </a:solidFill>
              <a:effectLst/>
              <a:latin typeface="+mn-lt"/>
              <a:ea typeface="+mn-ea"/>
              <a:cs typeface="+mn-cs"/>
            </a:rPr>
            <a:t>　今後は、会計年度任用職員制度の導入により、人件費又は物件費の伸びが懸念される。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85090</xdr:rowOff>
    </xdr:from>
    <xdr:to>
      <xdr:col>7</xdr:col>
      <xdr:colOff>15875</xdr:colOff>
      <xdr:row>33</xdr:row>
      <xdr:rowOff>100330</xdr:rowOff>
    </xdr:to>
    <xdr:cxnSp macro="">
      <xdr:nvCxnSpPr>
        <xdr:cNvPr id="66" name="直線コネクタ 65"/>
        <xdr:cNvCxnSpPr/>
      </xdr:nvCxnSpPr>
      <xdr:spPr>
        <a:xfrm flipV="1">
          <a:off x="3987800" y="574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100330</xdr:rowOff>
    </xdr:from>
    <xdr:to>
      <xdr:col>5</xdr:col>
      <xdr:colOff>549275</xdr:colOff>
      <xdr:row>33</xdr:row>
      <xdr:rowOff>123190</xdr:rowOff>
    </xdr:to>
    <xdr:cxnSp macro="">
      <xdr:nvCxnSpPr>
        <xdr:cNvPr id="69" name="直線コネクタ 68"/>
        <xdr:cNvCxnSpPr/>
      </xdr:nvCxnSpPr>
      <xdr:spPr>
        <a:xfrm flipV="1">
          <a:off x="3098800" y="575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123190</xdr:rowOff>
    </xdr:from>
    <xdr:to>
      <xdr:col>4</xdr:col>
      <xdr:colOff>346075</xdr:colOff>
      <xdr:row>34</xdr:row>
      <xdr:rowOff>43180</xdr:rowOff>
    </xdr:to>
    <xdr:cxnSp macro="">
      <xdr:nvCxnSpPr>
        <xdr:cNvPr id="72" name="直線コネクタ 71"/>
        <xdr:cNvCxnSpPr/>
      </xdr:nvCxnSpPr>
      <xdr:spPr>
        <a:xfrm flipV="1">
          <a:off x="2209800" y="578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43180</xdr:rowOff>
    </xdr:from>
    <xdr:to>
      <xdr:col>3</xdr:col>
      <xdr:colOff>142875</xdr:colOff>
      <xdr:row>35</xdr:row>
      <xdr:rowOff>1270</xdr:rowOff>
    </xdr:to>
    <xdr:cxnSp macro="">
      <xdr:nvCxnSpPr>
        <xdr:cNvPr id="75" name="直線コネクタ 74"/>
        <xdr:cNvCxnSpPr/>
      </xdr:nvCxnSpPr>
      <xdr:spPr>
        <a:xfrm flipV="1">
          <a:off x="1320800" y="587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34290</xdr:rowOff>
    </xdr:from>
    <xdr:to>
      <xdr:col>7</xdr:col>
      <xdr:colOff>66675</xdr:colOff>
      <xdr:row>33</xdr:row>
      <xdr:rowOff>135890</xdr:rowOff>
    </xdr:to>
    <xdr:sp macro="" textlink="">
      <xdr:nvSpPr>
        <xdr:cNvPr id="85" name="円/楕円 84"/>
        <xdr:cNvSpPr/>
      </xdr:nvSpPr>
      <xdr:spPr>
        <a:xfrm>
          <a:off x="4775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114317</xdr:rowOff>
    </xdr:from>
    <xdr:ext cx="762000" cy="259045"/>
    <xdr:sp macro="" textlink="">
      <xdr:nvSpPr>
        <xdr:cNvPr id="86" name="人件費該当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49530</xdr:rowOff>
    </xdr:from>
    <xdr:to>
      <xdr:col>5</xdr:col>
      <xdr:colOff>600075</xdr:colOff>
      <xdr:row>33</xdr:row>
      <xdr:rowOff>151130</xdr:rowOff>
    </xdr:to>
    <xdr:sp macro="" textlink="">
      <xdr:nvSpPr>
        <xdr:cNvPr id="87" name="円/楕円 86"/>
        <xdr:cNvSpPr/>
      </xdr:nvSpPr>
      <xdr:spPr>
        <a:xfrm>
          <a:off x="3937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161307</xdr:rowOff>
    </xdr:from>
    <xdr:ext cx="736600" cy="259045"/>
    <xdr:sp macro="" textlink="">
      <xdr:nvSpPr>
        <xdr:cNvPr id="88" name="テキスト ボックス 87"/>
        <xdr:cNvSpPr txBox="1"/>
      </xdr:nvSpPr>
      <xdr:spPr>
        <a:xfrm>
          <a:off x="3606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72390</xdr:rowOff>
    </xdr:from>
    <xdr:to>
      <xdr:col>4</xdr:col>
      <xdr:colOff>396875</xdr:colOff>
      <xdr:row>34</xdr:row>
      <xdr:rowOff>2540</xdr:rowOff>
    </xdr:to>
    <xdr:sp macro="" textlink="">
      <xdr:nvSpPr>
        <xdr:cNvPr id="89" name="円/楕円 88"/>
        <xdr:cNvSpPr/>
      </xdr:nvSpPr>
      <xdr:spPr>
        <a:xfrm>
          <a:off x="3048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12717</xdr:rowOff>
    </xdr:from>
    <xdr:ext cx="762000" cy="259045"/>
    <xdr:sp macro="" textlink="">
      <xdr:nvSpPr>
        <xdr:cNvPr id="90" name="テキスト ボックス 89"/>
        <xdr:cNvSpPr txBox="1"/>
      </xdr:nvSpPr>
      <xdr:spPr>
        <a:xfrm>
          <a:off x="2717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163830</xdr:rowOff>
    </xdr:from>
    <xdr:to>
      <xdr:col>3</xdr:col>
      <xdr:colOff>193675</xdr:colOff>
      <xdr:row>34</xdr:row>
      <xdr:rowOff>93980</xdr:rowOff>
    </xdr:to>
    <xdr:sp macro="" textlink="">
      <xdr:nvSpPr>
        <xdr:cNvPr id="91" name="円/楕円 90"/>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104157</xdr:rowOff>
    </xdr:from>
    <xdr:ext cx="762000" cy="259045"/>
    <xdr:sp macro="" textlink="">
      <xdr:nvSpPr>
        <xdr:cNvPr id="92" name="テキスト ボックス 91"/>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3" name="円/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はほぼ横ばいではあるが、類似団体と比較すると平均との差は縮まってはいるものの高い位置で推移している状況である。これは、一人当たりの公共施設床面積が大きく、維持管理コストの負担額が大きいためと考えられる。</a:t>
          </a:r>
          <a:endParaRPr kumimoji="1" lang="en-US" altLang="ja-JP" sz="1300">
            <a:latin typeface="ＭＳ Ｐゴシック"/>
          </a:endParaRPr>
        </a:p>
        <a:p>
          <a:r>
            <a:rPr kumimoji="1" lang="ja-JP" altLang="en-US" sz="1300">
              <a:latin typeface="ＭＳ Ｐゴシック"/>
            </a:rPr>
            <a:t>　将来の人口減少の可能性も踏まえ、公共施設等総合管理計画に基づき、より一層、施設の効率的な維持管理に努める。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16510</xdr:rowOff>
    </xdr:from>
    <xdr:to>
      <xdr:col>24</xdr:col>
      <xdr:colOff>31750</xdr:colOff>
      <xdr:row>19</xdr:row>
      <xdr:rowOff>16510</xdr:rowOff>
    </xdr:to>
    <xdr:cxnSp macro="">
      <xdr:nvCxnSpPr>
        <xdr:cNvPr id="127" name="直線コネクタ 126"/>
        <xdr:cNvCxnSpPr/>
      </xdr:nvCxnSpPr>
      <xdr:spPr>
        <a:xfrm>
          <a:off x="15671800" y="3274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16510</xdr:rowOff>
    </xdr:from>
    <xdr:to>
      <xdr:col>22</xdr:col>
      <xdr:colOff>565150</xdr:colOff>
      <xdr:row>19</xdr:row>
      <xdr:rowOff>54610</xdr:rowOff>
    </xdr:to>
    <xdr:cxnSp macro="">
      <xdr:nvCxnSpPr>
        <xdr:cNvPr id="130" name="直線コネクタ 129"/>
        <xdr:cNvCxnSpPr/>
      </xdr:nvCxnSpPr>
      <xdr:spPr>
        <a:xfrm flipV="1">
          <a:off x="14782800" y="3274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54610</xdr:rowOff>
    </xdr:from>
    <xdr:to>
      <xdr:col>21</xdr:col>
      <xdr:colOff>361950</xdr:colOff>
      <xdr:row>19</xdr:row>
      <xdr:rowOff>130810</xdr:rowOff>
    </xdr:to>
    <xdr:cxnSp macro="">
      <xdr:nvCxnSpPr>
        <xdr:cNvPr id="133" name="直線コネクタ 132"/>
        <xdr:cNvCxnSpPr/>
      </xdr:nvCxnSpPr>
      <xdr:spPr>
        <a:xfrm flipV="1">
          <a:off x="13893800" y="3312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130810</xdr:rowOff>
    </xdr:from>
    <xdr:to>
      <xdr:col>20</xdr:col>
      <xdr:colOff>158750</xdr:colOff>
      <xdr:row>19</xdr:row>
      <xdr:rowOff>138430</xdr:rowOff>
    </xdr:to>
    <xdr:cxnSp macro="">
      <xdr:nvCxnSpPr>
        <xdr:cNvPr id="136" name="直線コネクタ 135"/>
        <xdr:cNvCxnSpPr/>
      </xdr:nvCxnSpPr>
      <xdr:spPr>
        <a:xfrm flipV="1">
          <a:off x="13004800" y="3388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137160</xdr:rowOff>
    </xdr:from>
    <xdr:to>
      <xdr:col>24</xdr:col>
      <xdr:colOff>82550</xdr:colOff>
      <xdr:row>19</xdr:row>
      <xdr:rowOff>67310</xdr:rowOff>
    </xdr:to>
    <xdr:sp macro="" textlink="">
      <xdr:nvSpPr>
        <xdr:cNvPr id="146" name="円/楕円 145"/>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109237</xdr:rowOff>
    </xdr:from>
    <xdr:ext cx="762000" cy="259045"/>
    <xdr:sp macro="" textlink="">
      <xdr:nvSpPr>
        <xdr:cNvPr id="147"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137160</xdr:rowOff>
    </xdr:from>
    <xdr:to>
      <xdr:col>22</xdr:col>
      <xdr:colOff>615950</xdr:colOff>
      <xdr:row>19</xdr:row>
      <xdr:rowOff>67310</xdr:rowOff>
    </xdr:to>
    <xdr:sp macro="" textlink="">
      <xdr:nvSpPr>
        <xdr:cNvPr id="148" name="円/楕円 147"/>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52087</xdr:rowOff>
    </xdr:from>
    <xdr:ext cx="736600" cy="259045"/>
    <xdr:sp macro="" textlink="">
      <xdr:nvSpPr>
        <xdr:cNvPr id="149" name="テキスト ボックス 148"/>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3810</xdr:rowOff>
    </xdr:from>
    <xdr:to>
      <xdr:col>21</xdr:col>
      <xdr:colOff>412750</xdr:colOff>
      <xdr:row>19</xdr:row>
      <xdr:rowOff>105410</xdr:rowOff>
    </xdr:to>
    <xdr:sp macro="" textlink="">
      <xdr:nvSpPr>
        <xdr:cNvPr id="150" name="円/楕円 149"/>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90187</xdr:rowOff>
    </xdr:from>
    <xdr:ext cx="762000" cy="259045"/>
    <xdr:sp macro="" textlink="">
      <xdr:nvSpPr>
        <xdr:cNvPr id="151" name="テキスト ボックス 150"/>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80010</xdr:rowOff>
    </xdr:from>
    <xdr:to>
      <xdr:col>20</xdr:col>
      <xdr:colOff>209550</xdr:colOff>
      <xdr:row>20</xdr:row>
      <xdr:rowOff>10160</xdr:rowOff>
    </xdr:to>
    <xdr:sp macro="" textlink="">
      <xdr:nvSpPr>
        <xdr:cNvPr id="152" name="円/楕円 151"/>
        <xdr:cNvSpPr/>
      </xdr:nvSpPr>
      <xdr:spPr>
        <a:xfrm>
          <a:off x="13843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166387</xdr:rowOff>
    </xdr:from>
    <xdr:ext cx="762000" cy="259045"/>
    <xdr:sp macro="" textlink="">
      <xdr:nvSpPr>
        <xdr:cNvPr id="153" name="テキスト ボックス 152"/>
        <xdr:cNvSpPr txBox="1"/>
      </xdr:nvSpPr>
      <xdr:spPr>
        <a:xfrm>
          <a:off x="13512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87630</xdr:rowOff>
    </xdr:from>
    <xdr:to>
      <xdr:col>19</xdr:col>
      <xdr:colOff>6350</xdr:colOff>
      <xdr:row>20</xdr:row>
      <xdr:rowOff>17780</xdr:rowOff>
    </xdr:to>
    <xdr:sp macro="" textlink="">
      <xdr:nvSpPr>
        <xdr:cNvPr id="154" name="円/楕円 153"/>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2557</xdr:rowOff>
    </xdr:from>
    <xdr:ext cx="762000" cy="259045"/>
    <xdr:sp macro="" textlink="">
      <xdr:nvSpPr>
        <xdr:cNvPr id="155" name="テキスト ボックス 154"/>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1.0</a:t>
          </a:r>
          <a:r>
            <a:rPr kumimoji="1" lang="ja-JP" altLang="en-US" sz="1300">
              <a:latin typeface="ＭＳ Ｐゴシック"/>
            </a:rPr>
            <a:t>ポイント悪化した要因としては経常一般財源</a:t>
          </a:r>
          <a:r>
            <a:rPr kumimoji="1" lang="en-US" altLang="ja-JP" sz="1300">
              <a:latin typeface="ＭＳ Ｐゴシック"/>
            </a:rPr>
            <a:t>(</a:t>
          </a:r>
          <a:r>
            <a:rPr kumimoji="1" lang="ja-JP" altLang="en-US" sz="1300">
              <a:latin typeface="ＭＳ Ｐゴシック"/>
            </a:rPr>
            <a:t>扶助費</a:t>
          </a:r>
          <a:r>
            <a:rPr kumimoji="1" lang="en-US" altLang="ja-JP" sz="1300">
              <a:latin typeface="ＭＳ Ｐゴシック"/>
            </a:rPr>
            <a:t>)</a:t>
          </a:r>
          <a:r>
            <a:rPr kumimoji="1" lang="ja-JP" altLang="en-US" sz="1300">
              <a:latin typeface="ＭＳ Ｐゴシック"/>
            </a:rPr>
            <a:t>における介護給付・訓練等給付事業及び私立保育園児童保育委託事業の増である。両事業においては近年増加傾向であり、特に介護給付・訓練等給付事業においては通所施設の増加に伴う給付対象者の増、通所日数の増（主に障害児に係る給付）により今後も増加していくことが見込まれているため、動向を注視して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140607</xdr:rowOff>
    </xdr:to>
    <xdr:cxnSp macro="">
      <xdr:nvCxnSpPr>
        <xdr:cNvPr id="190" name="直線コネクタ 189"/>
        <xdr:cNvCxnSpPr/>
      </xdr:nvCxnSpPr>
      <xdr:spPr>
        <a:xfrm>
          <a:off x="3987800" y="9461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86178</xdr:rowOff>
    </xdr:to>
    <xdr:cxnSp macro="">
      <xdr:nvCxnSpPr>
        <xdr:cNvPr id="193" name="直線コネクタ 192"/>
        <xdr:cNvCxnSpPr/>
      </xdr:nvCxnSpPr>
      <xdr:spPr>
        <a:xfrm flipV="1">
          <a:off x="3098800" y="946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140607</xdr:rowOff>
    </xdr:to>
    <xdr:cxnSp macro="">
      <xdr:nvCxnSpPr>
        <xdr:cNvPr id="196" name="直線コネクタ 195"/>
        <xdr:cNvCxnSpPr/>
      </xdr:nvCxnSpPr>
      <xdr:spPr>
        <a:xfrm flipV="1">
          <a:off x="2209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198" name="テキスト ボックス 197"/>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56</xdr:row>
      <xdr:rowOff>12700</xdr:rowOff>
    </xdr:to>
    <xdr:cxnSp macro="">
      <xdr:nvCxnSpPr>
        <xdr:cNvPr id="199" name="直線コネクタ 198"/>
        <xdr:cNvCxnSpPr/>
      </xdr:nvCxnSpPr>
      <xdr:spPr>
        <a:xfrm flipV="1">
          <a:off x="1320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01" name="テキスト ボックス 200"/>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03" name="テキスト ボックス 202"/>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9" name="円/楕円 208"/>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61884</xdr:rowOff>
    </xdr:from>
    <xdr:ext cx="762000" cy="259045"/>
    <xdr:sp macro="" textlink="">
      <xdr:nvSpPr>
        <xdr:cNvPr id="210" name="扶助費該当値テキスト"/>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1" name="円/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212" name="テキスト ボックス 211"/>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4" name="テキスト ボックス 213"/>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5" name="円/楕円 214"/>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6" name="テキスト ボックス 215"/>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前年度から改善した主な要因としては、介護保険特別会計、公共下水道事業特別会計、国民健康保険特別会計等の他会計への繰出金が増えているものの、平成</a:t>
          </a:r>
          <a:r>
            <a:rPr kumimoji="1" lang="en-US" altLang="ja-JP" sz="1300">
              <a:latin typeface="ＭＳ Ｐゴシック"/>
            </a:rPr>
            <a:t>27</a:t>
          </a:r>
          <a:r>
            <a:rPr kumimoji="1" lang="ja-JP" altLang="en-US" sz="1300">
              <a:latin typeface="ＭＳ Ｐゴシック"/>
            </a:rPr>
            <a:t>年度に比べて財政調整基金等への積立金が大きく減ったことが要因としてあげられる。</a:t>
          </a:r>
          <a:endParaRPr kumimoji="1" lang="en-US" altLang="ja-JP" sz="1300">
            <a:latin typeface="ＭＳ Ｐゴシック"/>
          </a:endParaRPr>
        </a:p>
        <a:p>
          <a:r>
            <a:rPr kumimoji="1" lang="ja-JP" altLang="en-US" sz="1300">
              <a:latin typeface="ＭＳ Ｐゴシック"/>
            </a:rPr>
            <a:t>　しかしながら、この項目においては類似団体平均を常に上回っている状況であり、今後も繰出基準等に基づき普通会計で負担すべき経費を精査し、適正な繰出しに努める。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105228</xdr:rowOff>
    </xdr:from>
    <xdr:to>
      <xdr:col>24</xdr:col>
      <xdr:colOff>31750</xdr:colOff>
      <xdr:row>58</xdr:row>
      <xdr:rowOff>127000</xdr:rowOff>
    </xdr:to>
    <xdr:cxnSp macro="">
      <xdr:nvCxnSpPr>
        <xdr:cNvPr id="253" name="直線コネクタ 252"/>
        <xdr:cNvCxnSpPr/>
      </xdr:nvCxnSpPr>
      <xdr:spPr>
        <a:xfrm flipV="1">
          <a:off x="15671800" y="10049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61685</xdr:rowOff>
    </xdr:from>
    <xdr:to>
      <xdr:col>22</xdr:col>
      <xdr:colOff>565150</xdr:colOff>
      <xdr:row>58</xdr:row>
      <xdr:rowOff>127000</xdr:rowOff>
    </xdr:to>
    <xdr:cxnSp macro="">
      <xdr:nvCxnSpPr>
        <xdr:cNvPr id="256" name="直線コネクタ 255"/>
        <xdr:cNvCxnSpPr/>
      </xdr:nvCxnSpPr>
      <xdr:spPr>
        <a:xfrm>
          <a:off x="14782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61685</xdr:rowOff>
    </xdr:from>
    <xdr:to>
      <xdr:col>21</xdr:col>
      <xdr:colOff>361950</xdr:colOff>
      <xdr:row>59</xdr:row>
      <xdr:rowOff>53522</xdr:rowOff>
    </xdr:to>
    <xdr:cxnSp macro="">
      <xdr:nvCxnSpPr>
        <xdr:cNvPr id="259" name="直線コネクタ 258"/>
        <xdr:cNvCxnSpPr/>
      </xdr:nvCxnSpPr>
      <xdr:spPr>
        <a:xfrm flipV="1">
          <a:off x="13893800" y="100057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1" name="テキスト ボックス 260"/>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53522</xdr:rowOff>
    </xdr:from>
    <xdr:to>
      <xdr:col>20</xdr:col>
      <xdr:colOff>158750</xdr:colOff>
      <xdr:row>59</xdr:row>
      <xdr:rowOff>64407</xdr:rowOff>
    </xdr:to>
    <xdr:cxnSp macro="">
      <xdr:nvCxnSpPr>
        <xdr:cNvPr id="262" name="直線コネクタ 261"/>
        <xdr:cNvCxnSpPr/>
      </xdr:nvCxnSpPr>
      <xdr:spPr>
        <a:xfrm flipV="1">
          <a:off x="13004800" y="10169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4" name="テキスト ボックス 263"/>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43742</xdr:rowOff>
    </xdr:from>
    <xdr:ext cx="762000" cy="259045"/>
    <xdr:sp macro="" textlink="">
      <xdr:nvSpPr>
        <xdr:cNvPr id="266" name="テキスト ボックス 265"/>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54428</xdr:rowOff>
    </xdr:from>
    <xdr:to>
      <xdr:col>24</xdr:col>
      <xdr:colOff>82550</xdr:colOff>
      <xdr:row>58</xdr:row>
      <xdr:rowOff>156028</xdr:rowOff>
    </xdr:to>
    <xdr:sp macro="" textlink="">
      <xdr:nvSpPr>
        <xdr:cNvPr id="272" name="円/楕円 271"/>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26505</xdr:rowOff>
    </xdr:from>
    <xdr:ext cx="762000" cy="259045"/>
    <xdr:sp macro="" textlink="">
      <xdr:nvSpPr>
        <xdr:cNvPr id="273"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4" name="円/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10885</xdr:rowOff>
    </xdr:from>
    <xdr:to>
      <xdr:col>21</xdr:col>
      <xdr:colOff>412750</xdr:colOff>
      <xdr:row>58</xdr:row>
      <xdr:rowOff>112485</xdr:rowOff>
    </xdr:to>
    <xdr:sp macro="" textlink="">
      <xdr:nvSpPr>
        <xdr:cNvPr id="276" name="円/楕円 275"/>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97262</xdr:rowOff>
    </xdr:from>
    <xdr:ext cx="762000" cy="259045"/>
    <xdr:sp macro="" textlink="">
      <xdr:nvSpPr>
        <xdr:cNvPr id="277" name="テキスト ボックス 276"/>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2722</xdr:rowOff>
    </xdr:from>
    <xdr:to>
      <xdr:col>20</xdr:col>
      <xdr:colOff>209550</xdr:colOff>
      <xdr:row>59</xdr:row>
      <xdr:rowOff>104322</xdr:rowOff>
    </xdr:to>
    <xdr:sp macro="" textlink="">
      <xdr:nvSpPr>
        <xdr:cNvPr id="278" name="円/楕円 277"/>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89099</xdr:rowOff>
    </xdr:from>
    <xdr:ext cx="762000" cy="259045"/>
    <xdr:sp macro="" textlink="">
      <xdr:nvSpPr>
        <xdr:cNvPr id="279" name="テキスト ボックス 278"/>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13607</xdr:rowOff>
    </xdr:from>
    <xdr:to>
      <xdr:col>19</xdr:col>
      <xdr:colOff>6350</xdr:colOff>
      <xdr:row>59</xdr:row>
      <xdr:rowOff>115207</xdr:rowOff>
    </xdr:to>
    <xdr:sp macro="" textlink="">
      <xdr:nvSpPr>
        <xdr:cNvPr id="280" name="円/楕円 279"/>
        <xdr:cNvSpPr/>
      </xdr:nvSpPr>
      <xdr:spPr>
        <a:xfrm>
          <a:off x="12954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99984</xdr:rowOff>
    </xdr:from>
    <xdr:ext cx="762000" cy="259045"/>
    <xdr:sp macro="" textlink="">
      <xdr:nvSpPr>
        <xdr:cNvPr id="281" name="テキスト ボックス 280"/>
        <xdr:cNvSpPr txBox="1"/>
      </xdr:nvSpPr>
      <xdr:spPr>
        <a:xfrm>
          <a:off x="12623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前年度からの悪化した主な要因としては、経常一般財源</a:t>
          </a:r>
          <a:r>
            <a:rPr kumimoji="1" lang="en-US" altLang="ja-JP" sz="1100">
              <a:latin typeface="ＭＳ Ｐゴシック"/>
            </a:rPr>
            <a:t>(</a:t>
          </a:r>
          <a:r>
            <a:rPr kumimoji="1" lang="ja-JP" altLang="en-US" sz="1100">
              <a:latin typeface="ＭＳ Ｐゴシック"/>
            </a:rPr>
            <a:t>補助費等</a:t>
          </a:r>
          <a:r>
            <a:rPr kumimoji="1" lang="en-US" altLang="ja-JP" sz="1100">
              <a:latin typeface="ＭＳ Ｐゴシック"/>
            </a:rPr>
            <a:t>)</a:t>
          </a:r>
          <a:r>
            <a:rPr kumimoji="1" lang="ja-JP" altLang="en-US" sz="1100">
              <a:latin typeface="ＭＳ Ｐゴシック"/>
            </a:rPr>
            <a:t>における病院事業会計及び衣浦衛生組合への各負担金の増、償却資産新規取得補助の増などがあげられる。類似団体と比較しても高い水準であるのは病院事業会計、衣浦衛生組合、衣浦東部広域連合などへの各負担金、償却資産新規取得補助などの市独自の多くの補助金が比率を押し上げる一因となっている。</a:t>
          </a:r>
          <a:endParaRPr kumimoji="1" lang="en-US" altLang="ja-JP" sz="1100">
            <a:latin typeface="ＭＳ Ｐゴシック"/>
          </a:endParaRPr>
        </a:p>
        <a:p>
          <a:r>
            <a:rPr kumimoji="1" lang="ja-JP" altLang="en-US" sz="1100">
              <a:latin typeface="ＭＳ Ｐゴシック"/>
            </a:rPr>
            <a:t>　今後も、まち・ひと・しごと創生総合戦略に掲げる「元気あふれる地域づくり」を意識しつつ、より一層、効果的な執行に努める。</a:t>
          </a:r>
          <a:endParaRPr kumimoji="1" lang="en-US" altLang="ja-JP"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109855</xdr:rowOff>
    </xdr:from>
    <xdr:to>
      <xdr:col>24</xdr:col>
      <xdr:colOff>31750</xdr:colOff>
      <xdr:row>39</xdr:row>
      <xdr:rowOff>132715</xdr:rowOff>
    </xdr:to>
    <xdr:cxnSp macro="">
      <xdr:nvCxnSpPr>
        <xdr:cNvPr id="309" name="直線コネクタ 308"/>
        <xdr:cNvCxnSpPr/>
      </xdr:nvCxnSpPr>
      <xdr:spPr>
        <a:xfrm>
          <a:off x="15671800" y="67964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109855</xdr:rowOff>
    </xdr:from>
    <xdr:to>
      <xdr:col>22</xdr:col>
      <xdr:colOff>565150</xdr:colOff>
      <xdr:row>39</xdr:row>
      <xdr:rowOff>149860</xdr:rowOff>
    </xdr:to>
    <xdr:cxnSp macro="">
      <xdr:nvCxnSpPr>
        <xdr:cNvPr id="312" name="直線コネクタ 311"/>
        <xdr:cNvCxnSpPr/>
      </xdr:nvCxnSpPr>
      <xdr:spPr>
        <a:xfrm flipV="1">
          <a:off x="14782800" y="67964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149860</xdr:rowOff>
    </xdr:from>
    <xdr:to>
      <xdr:col>21</xdr:col>
      <xdr:colOff>361950</xdr:colOff>
      <xdr:row>40</xdr:row>
      <xdr:rowOff>64135</xdr:rowOff>
    </xdr:to>
    <xdr:cxnSp macro="">
      <xdr:nvCxnSpPr>
        <xdr:cNvPr id="315" name="直線コネクタ 314"/>
        <xdr:cNvCxnSpPr/>
      </xdr:nvCxnSpPr>
      <xdr:spPr>
        <a:xfrm flipV="1">
          <a:off x="13893800" y="68364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7" name="テキスト ボックス 316"/>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64135</xdr:rowOff>
    </xdr:from>
    <xdr:to>
      <xdr:col>20</xdr:col>
      <xdr:colOff>158750</xdr:colOff>
      <xdr:row>40</xdr:row>
      <xdr:rowOff>81280</xdr:rowOff>
    </xdr:to>
    <xdr:cxnSp macro="">
      <xdr:nvCxnSpPr>
        <xdr:cNvPr id="318" name="直線コネクタ 317"/>
        <xdr:cNvCxnSpPr/>
      </xdr:nvCxnSpPr>
      <xdr:spPr>
        <a:xfrm flipV="1">
          <a:off x="13004800" y="69221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67962</xdr:rowOff>
    </xdr:from>
    <xdr:ext cx="762000" cy="259045"/>
    <xdr:sp macro="" textlink="">
      <xdr:nvSpPr>
        <xdr:cNvPr id="320" name="テキスト ボックス 319"/>
        <xdr:cNvSpPr txBox="1"/>
      </xdr:nvSpPr>
      <xdr:spPr>
        <a:xfrm>
          <a:off x="13512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2" name="テキスト ボックス 321"/>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81915</xdr:rowOff>
    </xdr:from>
    <xdr:to>
      <xdr:col>24</xdr:col>
      <xdr:colOff>82550</xdr:colOff>
      <xdr:row>40</xdr:row>
      <xdr:rowOff>12065</xdr:rowOff>
    </xdr:to>
    <xdr:sp macro="" textlink="">
      <xdr:nvSpPr>
        <xdr:cNvPr id="328" name="円/楕円 327"/>
        <xdr:cNvSpPr/>
      </xdr:nvSpPr>
      <xdr:spPr>
        <a:xfrm>
          <a:off x="164592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53992</xdr:rowOff>
    </xdr:from>
    <xdr:ext cx="762000" cy="259045"/>
    <xdr:sp macro="" textlink="">
      <xdr:nvSpPr>
        <xdr:cNvPr id="329" name="補助費等該当値テキスト"/>
        <xdr:cNvSpPr txBox="1"/>
      </xdr:nvSpPr>
      <xdr:spPr>
        <a:xfrm>
          <a:off x="165989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59055</xdr:rowOff>
    </xdr:from>
    <xdr:to>
      <xdr:col>22</xdr:col>
      <xdr:colOff>615950</xdr:colOff>
      <xdr:row>39</xdr:row>
      <xdr:rowOff>160655</xdr:rowOff>
    </xdr:to>
    <xdr:sp macro="" textlink="">
      <xdr:nvSpPr>
        <xdr:cNvPr id="330" name="円/楕円 329"/>
        <xdr:cNvSpPr/>
      </xdr:nvSpPr>
      <xdr:spPr>
        <a:xfrm>
          <a:off x="15621000" y="67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145432</xdr:rowOff>
    </xdr:from>
    <xdr:ext cx="736600" cy="259045"/>
    <xdr:sp macro="" textlink="">
      <xdr:nvSpPr>
        <xdr:cNvPr id="331" name="テキスト ボックス 330"/>
        <xdr:cNvSpPr txBox="1"/>
      </xdr:nvSpPr>
      <xdr:spPr>
        <a:xfrm>
          <a:off x="15290800" y="683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99060</xdr:rowOff>
    </xdr:from>
    <xdr:to>
      <xdr:col>21</xdr:col>
      <xdr:colOff>412750</xdr:colOff>
      <xdr:row>40</xdr:row>
      <xdr:rowOff>29210</xdr:rowOff>
    </xdr:to>
    <xdr:sp macro="" textlink="">
      <xdr:nvSpPr>
        <xdr:cNvPr id="332" name="円/楕円 331"/>
        <xdr:cNvSpPr/>
      </xdr:nvSpPr>
      <xdr:spPr>
        <a:xfrm>
          <a:off x="14732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13987</xdr:rowOff>
    </xdr:from>
    <xdr:ext cx="762000" cy="259045"/>
    <xdr:sp macro="" textlink="">
      <xdr:nvSpPr>
        <xdr:cNvPr id="333" name="テキスト ボックス 332"/>
        <xdr:cNvSpPr txBox="1"/>
      </xdr:nvSpPr>
      <xdr:spPr>
        <a:xfrm>
          <a:off x="1440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13335</xdr:rowOff>
    </xdr:from>
    <xdr:to>
      <xdr:col>20</xdr:col>
      <xdr:colOff>209550</xdr:colOff>
      <xdr:row>40</xdr:row>
      <xdr:rowOff>114935</xdr:rowOff>
    </xdr:to>
    <xdr:sp macro="" textlink="">
      <xdr:nvSpPr>
        <xdr:cNvPr id="334" name="円/楕円 333"/>
        <xdr:cNvSpPr/>
      </xdr:nvSpPr>
      <xdr:spPr>
        <a:xfrm>
          <a:off x="13843000" y="68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99712</xdr:rowOff>
    </xdr:from>
    <xdr:ext cx="762000" cy="259045"/>
    <xdr:sp macro="" textlink="">
      <xdr:nvSpPr>
        <xdr:cNvPr id="335" name="テキスト ボックス 334"/>
        <xdr:cNvSpPr txBox="1"/>
      </xdr:nvSpPr>
      <xdr:spPr>
        <a:xfrm>
          <a:off x="13512800" y="695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30480</xdr:rowOff>
    </xdr:from>
    <xdr:to>
      <xdr:col>19</xdr:col>
      <xdr:colOff>6350</xdr:colOff>
      <xdr:row>40</xdr:row>
      <xdr:rowOff>132080</xdr:rowOff>
    </xdr:to>
    <xdr:sp macro="" textlink="">
      <xdr:nvSpPr>
        <xdr:cNvPr id="336" name="円/楕円 335"/>
        <xdr:cNvSpPr/>
      </xdr:nvSpPr>
      <xdr:spPr>
        <a:xfrm>
          <a:off x="12954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116857</xdr:rowOff>
    </xdr:from>
    <xdr:ext cx="762000" cy="259045"/>
    <xdr:sp macro="" textlink="">
      <xdr:nvSpPr>
        <xdr:cNvPr id="337" name="テキスト ボックス 336"/>
        <xdr:cNvSpPr txBox="1"/>
      </xdr:nvSpPr>
      <xdr:spPr>
        <a:xfrm>
          <a:off x="12623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前年度からはほぼ横ばいであり類似団体・全国・県平均との比較でも数値は良好であると言える。</a:t>
          </a:r>
          <a:r>
            <a:rPr kumimoji="1" lang="ja-JP" altLang="ja-JP" sz="1300">
              <a:solidFill>
                <a:schemeClr val="dk1"/>
              </a:solidFill>
              <a:effectLst/>
              <a:latin typeface="+mn-lt"/>
              <a:ea typeface="+mn-ea"/>
              <a:cs typeface="+mn-cs"/>
            </a:rPr>
            <a:t>過去に高利で借入した市債の償還も進み、年々低下傾向にある。しかしながら、今後多額の投資的経費を必要とする碧南緑地スポーツ施設整備事業等が見込まれるため、後年度</a:t>
          </a:r>
          <a:r>
            <a:rPr kumimoji="1" lang="ja-JP" altLang="en-US" sz="1300">
              <a:solidFill>
                <a:schemeClr val="dk1"/>
              </a:solidFill>
              <a:effectLst/>
              <a:latin typeface="+mn-lt"/>
              <a:ea typeface="+mn-ea"/>
              <a:cs typeface="+mn-cs"/>
            </a:rPr>
            <a:t>負担を</a:t>
          </a:r>
          <a:r>
            <a:rPr kumimoji="1" lang="ja-JP" altLang="ja-JP" sz="1300">
              <a:solidFill>
                <a:schemeClr val="dk1"/>
              </a:solidFill>
              <a:effectLst/>
              <a:latin typeface="+mn-lt"/>
              <a:ea typeface="+mn-ea"/>
              <a:cs typeface="+mn-cs"/>
            </a:rPr>
            <a:t>考慮しつつ、過度に起債に頼らない財政運営に努める必要がある。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24130</xdr:rowOff>
    </xdr:to>
    <xdr:cxnSp macro="">
      <xdr:nvCxnSpPr>
        <xdr:cNvPr id="367" name="直線コネクタ 366"/>
        <xdr:cNvCxnSpPr/>
      </xdr:nvCxnSpPr>
      <xdr:spPr>
        <a:xfrm>
          <a:off x="3987800" y="12882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14986</xdr:rowOff>
    </xdr:from>
    <xdr:to>
      <xdr:col>5</xdr:col>
      <xdr:colOff>549275</xdr:colOff>
      <xdr:row>75</xdr:row>
      <xdr:rowOff>24130</xdr:rowOff>
    </xdr:to>
    <xdr:cxnSp macro="">
      <xdr:nvCxnSpPr>
        <xdr:cNvPr id="370" name="直線コネクタ 369"/>
        <xdr:cNvCxnSpPr/>
      </xdr:nvCxnSpPr>
      <xdr:spPr>
        <a:xfrm>
          <a:off x="3098800" y="12873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14986</xdr:rowOff>
    </xdr:from>
    <xdr:to>
      <xdr:col>4</xdr:col>
      <xdr:colOff>346075</xdr:colOff>
      <xdr:row>75</xdr:row>
      <xdr:rowOff>65278</xdr:rowOff>
    </xdr:to>
    <xdr:cxnSp macro="">
      <xdr:nvCxnSpPr>
        <xdr:cNvPr id="373" name="直線コネクタ 372"/>
        <xdr:cNvCxnSpPr/>
      </xdr:nvCxnSpPr>
      <xdr:spPr>
        <a:xfrm flipV="1">
          <a:off x="2209800" y="12873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5" name="テキスト ボックス 374"/>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65278</xdr:rowOff>
    </xdr:from>
    <xdr:to>
      <xdr:col>3</xdr:col>
      <xdr:colOff>142875</xdr:colOff>
      <xdr:row>75</xdr:row>
      <xdr:rowOff>129286</xdr:rowOff>
    </xdr:to>
    <xdr:cxnSp macro="">
      <xdr:nvCxnSpPr>
        <xdr:cNvPr id="376" name="直線コネクタ 375"/>
        <xdr:cNvCxnSpPr/>
      </xdr:nvCxnSpPr>
      <xdr:spPr>
        <a:xfrm flipV="1">
          <a:off x="1320800" y="129240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86" name="円/楕円 385"/>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53357</xdr:rowOff>
    </xdr:from>
    <xdr:ext cx="762000" cy="259045"/>
    <xdr:sp macro="" textlink="">
      <xdr:nvSpPr>
        <xdr:cNvPr id="387" name="公債費該当値テキスト"/>
        <xdr:cNvSpPr txBox="1"/>
      </xdr:nvSpPr>
      <xdr:spPr>
        <a:xfrm>
          <a:off x="4914900" y="1274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88" name="円/楕円 387"/>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89" name="テキスト ボックス 388"/>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135636</xdr:rowOff>
    </xdr:from>
    <xdr:to>
      <xdr:col>4</xdr:col>
      <xdr:colOff>396875</xdr:colOff>
      <xdr:row>75</xdr:row>
      <xdr:rowOff>65786</xdr:rowOff>
    </xdr:to>
    <xdr:sp macro="" textlink="">
      <xdr:nvSpPr>
        <xdr:cNvPr id="390" name="円/楕円 389"/>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75963</xdr:rowOff>
    </xdr:from>
    <xdr:ext cx="762000" cy="259045"/>
    <xdr:sp macro="" textlink="">
      <xdr:nvSpPr>
        <xdr:cNvPr id="391" name="テキスト ボックス 390"/>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xdr:rowOff>
    </xdr:from>
    <xdr:to>
      <xdr:col>3</xdr:col>
      <xdr:colOff>193675</xdr:colOff>
      <xdr:row>75</xdr:row>
      <xdr:rowOff>116078</xdr:rowOff>
    </xdr:to>
    <xdr:sp macro="" textlink="">
      <xdr:nvSpPr>
        <xdr:cNvPr id="392" name="円/楕円 391"/>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126255</xdr:rowOff>
    </xdr:from>
    <xdr:ext cx="762000" cy="259045"/>
    <xdr:sp macro="" textlink="">
      <xdr:nvSpPr>
        <xdr:cNvPr id="393" name="テキスト ボックス 392"/>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78486</xdr:rowOff>
    </xdr:from>
    <xdr:to>
      <xdr:col>1</xdr:col>
      <xdr:colOff>676275</xdr:colOff>
      <xdr:row>76</xdr:row>
      <xdr:rowOff>8635</xdr:rowOff>
    </xdr:to>
    <xdr:sp macro="" textlink="">
      <xdr:nvSpPr>
        <xdr:cNvPr id="394" name="円/楕円 393"/>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18813</xdr:rowOff>
    </xdr:from>
    <xdr:ext cx="762000" cy="259045"/>
    <xdr:sp macro="" textlink="">
      <xdr:nvSpPr>
        <xdr:cNvPr id="395" name="テキスト ボックス 394"/>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類似団体平均と比較して、扶助費、補助費等、物件費、その他の値が上回っている状況にあるため、この項目も高い状況となっている。</a:t>
          </a:r>
          <a:endParaRPr kumimoji="1" lang="en-US" altLang="ja-JP" sz="1200">
            <a:latin typeface="ＭＳ Ｐゴシック"/>
          </a:endParaRPr>
        </a:p>
        <a:p>
          <a:r>
            <a:rPr kumimoji="1" lang="ja-JP" altLang="en-US" sz="1200">
              <a:latin typeface="ＭＳ Ｐゴシック"/>
            </a:rPr>
            <a:t>　前年度からの悪化の要因としては、地方税や交付金等の分母である歳入の経常一般財源等の増加分よりも分子である扶助費の経常一般財源の増が大きかったことが要因である。</a:t>
          </a:r>
          <a:endParaRPr kumimoji="1" lang="en-US" altLang="ja-JP" sz="1200">
            <a:latin typeface="ＭＳ Ｐゴシック"/>
          </a:endParaRPr>
        </a:p>
        <a:p>
          <a:r>
            <a:rPr kumimoji="1" lang="ja-JP" altLang="en-US" sz="1200">
              <a:latin typeface="ＭＳ Ｐゴシック"/>
            </a:rPr>
            <a:t>　今後も法人市民税の国税化等により減収が見込まれる中で、引き続き税収に対応できる財政構造を目指し、健全な財政運営に努める。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146050</xdr:rowOff>
    </xdr:from>
    <xdr:to>
      <xdr:col>24</xdr:col>
      <xdr:colOff>31750</xdr:colOff>
      <xdr:row>77</xdr:row>
      <xdr:rowOff>12700</xdr:rowOff>
    </xdr:to>
    <xdr:cxnSp macro="">
      <xdr:nvCxnSpPr>
        <xdr:cNvPr id="428" name="直線コネクタ 427"/>
        <xdr:cNvCxnSpPr/>
      </xdr:nvCxnSpPr>
      <xdr:spPr>
        <a:xfrm>
          <a:off x="15671800" y="1317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146050</xdr:rowOff>
    </xdr:from>
    <xdr:to>
      <xdr:col>22</xdr:col>
      <xdr:colOff>565150</xdr:colOff>
      <xdr:row>77</xdr:row>
      <xdr:rowOff>27939</xdr:rowOff>
    </xdr:to>
    <xdr:cxnSp macro="">
      <xdr:nvCxnSpPr>
        <xdr:cNvPr id="431" name="直線コネクタ 430"/>
        <xdr:cNvCxnSpPr/>
      </xdr:nvCxnSpPr>
      <xdr:spPr>
        <a:xfrm flipV="1">
          <a:off x="14782800" y="13176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78</xdr:row>
      <xdr:rowOff>73661</xdr:rowOff>
    </xdr:to>
    <xdr:cxnSp macro="">
      <xdr:nvCxnSpPr>
        <xdr:cNvPr id="434" name="直線コネクタ 433"/>
        <xdr:cNvCxnSpPr/>
      </xdr:nvCxnSpPr>
      <xdr:spPr>
        <a:xfrm flipV="1">
          <a:off x="13893800" y="1322958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6" name="テキスト ボックス 43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73661</xdr:rowOff>
    </xdr:from>
    <xdr:to>
      <xdr:col>20</xdr:col>
      <xdr:colOff>158750</xdr:colOff>
      <xdr:row>79</xdr:row>
      <xdr:rowOff>1270</xdr:rowOff>
    </xdr:to>
    <xdr:cxnSp macro="">
      <xdr:nvCxnSpPr>
        <xdr:cNvPr id="437" name="直線コネクタ 436"/>
        <xdr:cNvCxnSpPr/>
      </xdr:nvCxnSpPr>
      <xdr:spPr>
        <a:xfrm flipV="1">
          <a:off x="13004800" y="13446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9" name="テキスト ボックス 438"/>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1" name="テキスト ボックス 44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47" name="円/楕円 446"/>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105427</xdr:rowOff>
    </xdr:from>
    <xdr:ext cx="762000" cy="259045"/>
    <xdr:sp macro="" textlink="">
      <xdr:nvSpPr>
        <xdr:cNvPr id="448" name="公債費以外該当値テキスト"/>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95250</xdr:rowOff>
    </xdr:from>
    <xdr:to>
      <xdr:col>22</xdr:col>
      <xdr:colOff>615950</xdr:colOff>
      <xdr:row>77</xdr:row>
      <xdr:rowOff>25400</xdr:rowOff>
    </xdr:to>
    <xdr:sp macro="" textlink="">
      <xdr:nvSpPr>
        <xdr:cNvPr id="449" name="円/楕円 448"/>
        <xdr:cNvSpPr/>
      </xdr:nvSpPr>
      <xdr:spPr>
        <a:xfrm>
          <a:off x="15621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10177</xdr:rowOff>
    </xdr:from>
    <xdr:ext cx="736600" cy="259045"/>
    <xdr:sp macro="" textlink="">
      <xdr:nvSpPr>
        <xdr:cNvPr id="450" name="テキスト ボックス 449"/>
        <xdr:cNvSpPr txBox="1"/>
      </xdr:nvSpPr>
      <xdr:spPr>
        <a:xfrm>
          <a:off x="15290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51" name="円/楕円 450"/>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52" name="テキスト ボックス 451"/>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53" name="円/楕円 452"/>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54" name="テキスト ボックス 453"/>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121920</xdr:rowOff>
    </xdr:from>
    <xdr:to>
      <xdr:col>19</xdr:col>
      <xdr:colOff>6350</xdr:colOff>
      <xdr:row>79</xdr:row>
      <xdr:rowOff>52070</xdr:rowOff>
    </xdr:to>
    <xdr:sp macro="" textlink="">
      <xdr:nvSpPr>
        <xdr:cNvPr id="455" name="円/楕円 454"/>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36847</xdr:rowOff>
    </xdr:from>
    <xdr:ext cx="762000" cy="259045"/>
    <xdr:sp macro="" textlink="">
      <xdr:nvSpPr>
        <xdr:cNvPr id="456" name="テキスト ボックス 455"/>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愛知県碧南市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2966</xdr:rowOff>
    </xdr:from>
    <xdr:to>
      <xdr:col>4</xdr:col>
      <xdr:colOff>1117600</xdr:colOff>
      <xdr:row>17</xdr:row>
      <xdr:rowOff>26035</xdr:rowOff>
    </xdr:to>
    <xdr:cxnSp macro="">
      <xdr:nvCxnSpPr>
        <xdr:cNvPr id="50" name="直線コネクタ 49"/>
        <xdr:cNvCxnSpPr/>
      </xdr:nvCxnSpPr>
      <xdr:spPr bwMode="auto">
        <a:xfrm>
          <a:off x="5003800" y="2965241"/>
          <a:ext cx="647700" cy="2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2966</xdr:rowOff>
    </xdr:from>
    <xdr:to>
      <xdr:col>4</xdr:col>
      <xdr:colOff>469900</xdr:colOff>
      <xdr:row>17</xdr:row>
      <xdr:rowOff>20396</xdr:rowOff>
    </xdr:to>
    <xdr:cxnSp macro="">
      <xdr:nvCxnSpPr>
        <xdr:cNvPr id="53" name="直線コネクタ 52"/>
        <xdr:cNvCxnSpPr/>
      </xdr:nvCxnSpPr>
      <xdr:spPr bwMode="auto">
        <a:xfrm flipV="1">
          <a:off x="4305300" y="2965241"/>
          <a:ext cx="698500" cy="1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20396</xdr:rowOff>
    </xdr:from>
    <xdr:to>
      <xdr:col>3</xdr:col>
      <xdr:colOff>904875</xdr:colOff>
      <xdr:row>17</xdr:row>
      <xdr:rowOff>54972</xdr:rowOff>
    </xdr:to>
    <xdr:cxnSp macro="">
      <xdr:nvCxnSpPr>
        <xdr:cNvPr id="56" name="直線コネクタ 55"/>
        <xdr:cNvCxnSpPr/>
      </xdr:nvCxnSpPr>
      <xdr:spPr bwMode="auto">
        <a:xfrm flipV="1">
          <a:off x="3606800" y="2982671"/>
          <a:ext cx="698500" cy="3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54972</xdr:rowOff>
    </xdr:from>
    <xdr:to>
      <xdr:col>3</xdr:col>
      <xdr:colOff>206375</xdr:colOff>
      <xdr:row>17</xdr:row>
      <xdr:rowOff>59392</xdr:rowOff>
    </xdr:to>
    <xdr:cxnSp macro="">
      <xdr:nvCxnSpPr>
        <xdr:cNvPr id="59" name="直線コネクタ 58"/>
        <xdr:cNvCxnSpPr/>
      </xdr:nvCxnSpPr>
      <xdr:spPr bwMode="auto">
        <a:xfrm flipV="1">
          <a:off x="2908300" y="3017247"/>
          <a:ext cx="698500" cy="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146685</xdr:rowOff>
    </xdr:from>
    <xdr:to>
      <xdr:col>5</xdr:col>
      <xdr:colOff>34925</xdr:colOff>
      <xdr:row>17</xdr:row>
      <xdr:rowOff>76835</xdr:rowOff>
    </xdr:to>
    <xdr:sp macro="" textlink="">
      <xdr:nvSpPr>
        <xdr:cNvPr id="69" name="円/楕円 68"/>
        <xdr:cNvSpPr/>
      </xdr:nvSpPr>
      <xdr:spPr bwMode="auto">
        <a:xfrm>
          <a:off x="5600700" y="29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118762</xdr:rowOff>
    </xdr:from>
    <xdr:ext cx="762000" cy="259045"/>
    <xdr:sp macro="" textlink="">
      <xdr:nvSpPr>
        <xdr:cNvPr id="70" name="人口1人当たり決算額の推移該当値テキスト130"/>
        <xdr:cNvSpPr txBox="1"/>
      </xdr:nvSpPr>
      <xdr:spPr>
        <a:xfrm>
          <a:off x="5740400" y="290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123616</xdr:rowOff>
    </xdr:from>
    <xdr:to>
      <xdr:col>4</xdr:col>
      <xdr:colOff>520700</xdr:colOff>
      <xdr:row>17</xdr:row>
      <xdr:rowOff>53766</xdr:rowOff>
    </xdr:to>
    <xdr:sp macro="" textlink="">
      <xdr:nvSpPr>
        <xdr:cNvPr id="71" name="円/楕円 70"/>
        <xdr:cNvSpPr/>
      </xdr:nvSpPr>
      <xdr:spPr bwMode="auto">
        <a:xfrm>
          <a:off x="4953000" y="291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38543</xdr:rowOff>
    </xdr:from>
    <xdr:ext cx="736600" cy="259045"/>
    <xdr:sp macro="" textlink="">
      <xdr:nvSpPr>
        <xdr:cNvPr id="72" name="テキスト ボックス 71"/>
        <xdr:cNvSpPr txBox="1"/>
      </xdr:nvSpPr>
      <xdr:spPr>
        <a:xfrm>
          <a:off x="4622800" y="300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141046</xdr:rowOff>
    </xdr:from>
    <xdr:to>
      <xdr:col>3</xdr:col>
      <xdr:colOff>955675</xdr:colOff>
      <xdr:row>17</xdr:row>
      <xdr:rowOff>71196</xdr:rowOff>
    </xdr:to>
    <xdr:sp macro="" textlink="">
      <xdr:nvSpPr>
        <xdr:cNvPr id="73" name="円/楕円 72"/>
        <xdr:cNvSpPr/>
      </xdr:nvSpPr>
      <xdr:spPr bwMode="auto">
        <a:xfrm>
          <a:off x="4254500" y="293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55973</xdr:rowOff>
    </xdr:from>
    <xdr:ext cx="762000" cy="259045"/>
    <xdr:sp macro="" textlink="">
      <xdr:nvSpPr>
        <xdr:cNvPr id="74" name="テキスト ボックス 73"/>
        <xdr:cNvSpPr txBox="1"/>
      </xdr:nvSpPr>
      <xdr:spPr>
        <a:xfrm>
          <a:off x="3924300" y="30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4172</xdr:rowOff>
    </xdr:from>
    <xdr:to>
      <xdr:col>3</xdr:col>
      <xdr:colOff>257175</xdr:colOff>
      <xdr:row>17</xdr:row>
      <xdr:rowOff>105772</xdr:rowOff>
    </xdr:to>
    <xdr:sp macro="" textlink="">
      <xdr:nvSpPr>
        <xdr:cNvPr id="75" name="円/楕円 74"/>
        <xdr:cNvSpPr/>
      </xdr:nvSpPr>
      <xdr:spPr bwMode="auto">
        <a:xfrm>
          <a:off x="3556000" y="296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90549</xdr:rowOff>
    </xdr:from>
    <xdr:ext cx="762000" cy="259045"/>
    <xdr:sp macro="" textlink="">
      <xdr:nvSpPr>
        <xdr:cNvPr id="76" name="テキスト ボックス 75"/>
        <xdr:cNvSpPr txBox="1"/>
      </xdr:nvSpPr>
      <xdr:spPr>
        <a:xfrm>
          <a:off x="3225800" y="305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68,281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8592</xdr:rowOff>
    </xdr:from>
    <xdr:to>
      <xdr:col>2</xdr:col>
      <xdr:colOff>692150</xdr:colOff>
      <xdr:row>17</xdr:row>
      <xdr:rowOff>110192</xdr:rowOff>
    </xdr:to>
    <xdr:sp macro="" textlink="">
      <xdr:nvSpPr>
        <xdr:cNvPr id="77" name="円/楕円 76"/>
        <xdr:cNvSpPr/>
      </xdr:nvSpPr>
      <xdr:spPr bwMode="auto">
        <a:xfrm>
          <a:off x="2857500" y="2970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94969</xdr:rowOff>
    </xdr:from>
    <xdr:ext cx="762000" cy="259045"/>
    <xdr:sp macro="" textlink="">
      <xdr:nvSpPr>
        <xdr:cNvPr id="78" name="テキスト ボックス 77"/>
        <xdr:cNvSpPr txBox="1"/>
      </xdr:nvSpPr>
      <xdr:spPr>
        <a:xfrm>
          <a:off x="2527300" y="305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58453</xdr:rowOff>
    </xdr:from>
    <xdr:to>
      <xdr:col>4</xdr:col>
      <xdr:colOff>1117600</xdr:colOff>
      <xdr:row>37</xdr:row>
      <xdr:rowOff>64592</xdr:rowOff>
    </xdr:to>
    <xdr:cxnSp macro="">
      <xdr:nvCxnSpPr>
        <xdr:cNvPr id="113" name="直線コネクタ 112"/>
        <xdr:cNvCxnSpPr/>
      </xdr:nvCxnSpPr>
      <xdr:spPr bwMode="auto">
        <a:xfrm>
          <a:off x="5003800" y="7183153"/>
          <a:ext cx="647700" cy="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58453</xdr:rowOff>
    </xdr:from>
    <xdr:to>
      <xdr:col>4</xdr:col>
      <xdr:colOff>469900</xdr:colOff>
      <xdr:row>37</xdr:row>
      <xdr:rowOff>151950</xdr:rowOff>
    </xdr:to>
    <xdr:cxnSp macro="">
      <xdr:nvCxnSpPr>
        <xdr:cNvPr id="116" name="直線コネクタ 115"/>
        <xdr:cNvCxnSpPr/>
      </xdr:nvCxnSpPr>
      <xdr:spPr bwMode="auto">
        <a:xfrm flipV="1">
          <a:off x="4305300" y="7183153"/>
          <a:ext cx="698500" cy="9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81803</xdr:rowOff>
    </xdr:from>
    <xdr:to>
      <xdr:col>3</xdr:col>
      <xdr:colOff>904875</xdr:colOff>
      <xdr:row>37</xdr:row>
      <xdr:rowOff>151950</xdr:rowOff>
    </xdr:to>
    <xdr:cxnSp macro="">
      <xdr:nvCxnSpPr>
        <xdr:cNvPr id="119" name="直線コネクタ 118"/>
        <xdr:cNvCxnSpPr/>
      </xdr:nvCxnSpPr>
      <xdr:spPr bwMode="auto">
        <a:xfrm>
          <a:off x="3606800" y="7206503"/>
          <a:ext cx="698500" cy="7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188108</xdr:rowOff>
    </xdr:from>
    <xdr:ext cx="762000" cy="259045"/>
    <xdr:sp macro="" textlink="">
      <xdr:nvSpPr>
        <xdr:cNvPr id="121" name="テキスト ボックス 120"/>
        <xdr:cNvSpPr txBox="1"/>
      </xdr:nvSpPr>
      <xdr:spPr>
        <a:xfrm>
          <a:off x="3924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47023</xdr:rowOff>
    </xdr:from>
    <xdr:to>
      <xdr:col>3</xdr:col>
      <xdr:colOff>206375</xdr:colOff>
      <xdr:row>37</xdr:row>
      <xdr:rowOff>81803</xdr:rowOff>
    </xdr:to>
    <xdr:cxnSp macro="">
      <xdr:nvCxnSpPr>
        <xdr:cNvPr id="122" name="直線コネクタ 121"/>
        <xdr:cNvCxnSpPr/>
      </xdr:nvCxnSpPr>
      <xdr:spPr bwMode="auto">
        <a:xfrm>
          <a:off x="2908300" y="7171723"/>
          <a:ext cx="698500" cy="34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52254</xdr:rowOff>
    </xdr:from>
    <xdr:ext cx="762000" cy="259045"/>
    <xdr:sp macro="" textlink="">
      <xdr:nvSpPr>
        <xdr:cNvPr id="126" name="テキスト ボックス 125"/>
        <xdr:cNvSpPr txBox="1"/>
      </xdr:nvSpPr>
      <xdr:spPr>
        <a:xfrm>
          <a:off x="2527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13792</xdr:rowOff>
    </xdr:from>
    <xdr:to>
      <xdr:col>5</xdr:col>
      <xdr:colOff>34925</xdr:colOff>
      <xdr:row>37</xdr:row>
      <xdr:rowOff>115392</xdr:rowOff>
    </xdr:to>
    <xdr:sp macro="" textlink="">
      <xdr:nvSpPr>
        <xdr:cNvPr id="132" name="円/楕円 131"/>
        <xdr:cNvSpPr/>
      </xdr:nvSpPr>
      <xdr:spPr bwMode="auto">
        <a:xfrm>
          <a:off x="5600700" y="713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157319</xdr:rowOff>
    </xdr:from>
    <xdr:ext cx="762000" cy="259045"/>
    <xdr:sp macro="" textlink="">
      <xdr:nvSpPr>
        <xdr:cNvPr id="133" name="人口1人当たり決算額の推移該当値テキスト445"/>
        <xdr:cNvSpPr txBox="1"/>
      </xdr:nvSpPr>
      <xdr:spPr>
        <a:xfrm>
          <a:off x="5740400" y="71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7653</xdr:rowOff>
    </xdr:from>
    <xdr:to>
      <xdr:col>4</xdr:col>
      <xdr:colOff>520700</xdr:colOff>
      <xdr:row>37</xdr:row>
      <xdr:rowOff>109253</xdr:rowOff>
    </xdr:to>
    <xdr:sp macro="" textlink="">
      <xdr:nvSpPr>
        <xdr:cNvPr id="134" name="円/楕円 133"/>
        <xdr:cNvSpPr/>
      </xdr:nvSpPr>
      <xdr:spPr bwMode="auto">
        <a:xfrm>
          <a:off x="4953000" y="713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94030</xdr:rowOff>
    </xdr:from>
    <xdr:ext cx="736600" cy="259045"/>
    <xdr:sp macro="" textlink="">
      <xdr:nvSpPr>
        <xdr:cNvPr id="135" name="テキスト ボックス 134"/>
        <xdr:cNvSpPr txBox="1"/>
      </xdr:nvSpPr>
      <xdr:spPr>
        <a:xfrm>
          <a:off x="4622800" y="7218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101150</xdr:rowOff>
    </xdr:from>
    <xdr:to>
      <xdr:col>3</xdr:col>
      <xdr:colOff>955675</xdr:colOff>
      <xdr:row>37</xdr:row>
      <xdr:rowOff>202750</xdr:rowOff>
    </xdr:to>
    <xdr:sp macro="" textlink="">
      <xdr:nvSpPr>
        <xdr:cNvPr id="136" name="円/楕円 135"/>
        <xdr:cNvSpPr/>
      </xdr:nvSpPr>
      <xdr:spPr bwMode="auto">
        <a:xfrm>
          <a:off x="4254500" y="722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187527</xdr:rowOff>
    </xdr:from>
    <xdr:ext cx="762000" cy="259045"/>
    <xdr:sp macro="" textlink="">
      <xdr:nvSpPr>
        <xdr:cNvPr id="137" name="テキスト ボックス 136"/>
        <xdr:cNvSpPr txBox="1"/>
      </xdr:nvSpPr>
      <xdr:spPr>
        <a:xfrm>
          <a:off x="3924300" y="731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31003</xdr:rowOff>
    </xdr:from>
    <xdr:to>
      <xdr:col>3</xdr:col>
      <xdr:colOff>257175</xdr:colOff>
      <xdr:row>37</xdr:row>
      <xdr:rowOff>132603</xdr:rowOff>
    </xdr:to>
    <xdr:sp macro="" textlink="">
      <xdr:nvSpPr>
        <xdr:cNvPr id="138" name="円/楕円 137"/>
        <xdr:cNvSpPr/>
      </xdr:nvSpPr>
      <xdr:spPr bwMode="auto">
        <a:xfrm>
          <a:off x="3556000" y="715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117380</xdr:rowOff>
    </xdr:from>
    <xdr:ext cx="762000" cy="259045"/>
    <xdr:sp macro="" textlink="">
      <xdr:nvSpPr>
        <xdr:cNvPr id="139" name="テキスト ボックス 138"/>
        <xdr:cNvSpPr txBox="1"/>
      </xdr:nvSpPr>
      <xdr:spPr>
        <a:xfrm>
          <a:off x="3225800" y="724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167673</xdr:rowOff>
    </xdr:from>
    <xdr:to>
      <xdr:col>2</xdr:col>
      <xdr:colOff>692150</xdr:colOff>
      <xdr:row>37</xdr:row>
      <xdr:rowOff>97823</xdr:rowOff>
    </xdr:to>
    <xdr:sp macro="" textlink="">
      <xdr:nvSpPr>
        <xdr:cNvPr id="140" name="円/楕円 139"/>
        <xdr:cNvSpPr/>
      </xdr:nvSpPr>
      <xdr:spPr bwMode="auto">
        <a:xfrm>
          <a:off x="2857500" y="712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82600</xdr:rowOff>
    </xdr:from>
    <xdr:ext cx="762000" cy="259045"/>
    <xdr:sp macro="" textlink="">
      <xdr:nvSpPr>
        <xdr:cNvPr id="141" name="テキスト ボックス 140"/>
        <xdr:cNvSpPr txBox="1"/>
      </xdr:nvSpPr>
      <xdr:spPr>
        <a:xfrm>
          <a:off x="2527300" y="720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愛知県碧南市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72,082
68,386
36.68
29,977,981
28,072,404
1,699,563
19,177,003
9,916,730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67622</xdr:rowOff>
    </xdr:from>
    <xdr:to>
      <xdr:col>6</xdr:col>
      <xdr:colOff>511175</xdr:colOff>
      <xdr:row>37</xdr:row>
      <xdr:rowOff>90139</xdr:rowOff>
    </xdr:to>
    <xdr:cxnSp macro="">
      <xdr:nvCxnSpPr>
        <xdr:cNvPr id="59" name="直線コネクタ 58"/>
        <xdr:cNvCxnSpPr/>
      </xdr:nvCxnSpPr>
      <xdr:spPr>
        <a:xfrm>
          <a:off x="3797300" y="6411272"/>
          <a:ext cx="8382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67622</xdr:rowOff>
    </xdr:from>
    <xdr:to>
      <xdr:col>5</xdr:col>
      <xdr:colOff>358775</xdr:colOff>
      <xdr:row>37</xdr:row>
      <xdr:rowOff>86596</xdr:rowOff>
    </xdr:to>
    <xdr:cxnSp macro="">
      <xdr:nvCxnSpPr>
        <xdr:cNvPr id="62" name="直線コネクタ 61"/>
        <xdr:cNvCxnSpPr/>
      </xdr:nvCxnSpPr>
      <xdr:spPr>
        <a:xfrm flipV="1">
          <a:off x="2908300" y="6411272"/>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86596</xdr:rowOff>
    </xdr:from>
    <xdr:to>
      <xdr:col>4</xdr:col>
      <xdr:colOff>155575</xdr:colOff>
      <xdr:row>37</xdr:row>
      <xdr:rowOff>131607</xdr:rowOff>
    </xdr:to>
    <xdr:cxnSp macro="">
      <xdr:nvCxnSpPr>
        <xdr:cNvPr id="65" name="直線コネクタ 64"/>
        <xdr:cNvCxnSpPr/>
      </xdr:nvCxnSpPr>
      <xdr:spPr>
        <a:xfrm flipV="1">
          <a:off x="2019300" y="6430246"/>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123177</xdr:rowOff>
    </xdr:from>
    <xdr:ext cx="534377" cy="259045"/>
    <xdr:sp macro="" textlink="">
      <xdr:nvSpPr>
        <xdr:cNvPr id="67" name="テキスト ボックス 66"/>
        <xdr:cNvSpPr txBox="1"/>
      </xdr:nvSpPr>
      <xdr:spPr>
        <a:xfrm>
          <a:off x="2641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53312</xdr:rowOff>
    </xdr:from>
    <xdr:to>
      <xdr:col>2</xdr:col>
      <xdr:colOff>638175</xdr:colOff>
      <xdr:row>37</xdr:row>
      <xdr:rowOff>131607</xdr:rowOff>
    </xdr:to>
    <xdr:cxnSp macro="">
      <xdr:nvCxnSpPr>
        <xdr:cNvPr id="68" name="直線コネクタ 67"/>
        <xdr:cNvCxnSpPr/>
      </xdr:nvCxnSpPr>
      <xdr:spPr>
        <a:xfrm>
          <a:off x="1130300" y="6396962"/>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138950</xdr:rowOff>
    </xdr:from>
    <xdr:ext cx="534377" cy="259045"/>
    <xdr:sp macro="" textlink="">
      <xdr:nvSpPr>
        <xdr:cNvPr id="70" name="テキスト ボックス 69"/>
        <xdr:cNvSpPr txBox="1"/>
      </xdr:nvSpPr>
      <xdr:spPr>
        <a:xfrm>
          <a:off x="175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86738</xdr:rowOff>
    </xdr:from>
    <xdr:ext cx="534377" cy="259045"/>
    <xdr:sp macro="" textlink="">
      <xdr:nvSpPr>
        <xdr:cNvPr id="72" name="テキスト ボックス 71"/>
        <xdr:cNvSpPr txBox="1"/>
      </xdr:nvSpPr>
      <xdr:spPr>
        <a:xfrm>
          <a:off x="863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39339</xdr:rowOff>
    </xdr:from>
    <xdr:to>
      <xdr:col>6</xdr:col>
      <xdr:colOff>561975</xdr:colOff>
      <xdr:row>37</xdr:row>
      <xdr:rowOff>140939</xdr:rowOff>
    </xdr:to>
    <xdr:sp macro="" textlink="">
      <xdr:nvSpPr>
        <xdr:cNvPr id="78" name="円/楕円 77"/>
        <xdr:cNvSpPr/>
      </xdr:nvSpPr>
      <xdr:spPr>
        <a:xfrm>
          <a:off x="4584700" y="63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17766</xdr:rowOff>
    </xdr:from>
    <xdr:ext cx="534377" cy="259045"/>
    <xdr:sp macro="" textlink="">
      <xdr:nvSpPr>
        <xdr:cNvPr id="79" name="人件費該当値テキスト"/>
        <xdr:cNvSpPr txBox="1"/>
      </xdr:nvSpPr>
      <xdr:spPr>
        <a:xfrm>
          <a:off x="4686300" y="63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49,668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16822</xdr:rowOff>
    </xdr:from>
    <xdr:to>
      <xdr:col>5</xdr:col>
      <xdr:colOff>409575</xdr:colOff>
      <xdr:row>37</xdr:row>
      <xdr:rowOff>118422</xdr:rowOff>
    </xdr:to>
    <xdr:sp macro="" textlink="">
      <xdr:nvSpPr>
        <xdr:cNvPr id="80" name="円/楕円 79"/>
        <xdr:cNvSpPr/>
      </xdr:nvSpPr>
      <xdr:spPr>
        <a:xfrm>
          <a:off x="3746500" y="63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109549</xdr:rowOff>
    </xdr:from>
    <xdr:ext cx="534377" cy="259045"/>
    <xdr:sp macro="" textlink="">
      <xdr:nvSpPr>
        <xdr:cNvPr id="81" name="テキスト ボックス 80"/>
        <xdr:cNvSpPr txBox="1"/>
      </xdr:nvSpPr>
      <xdr:spPr>
        <a:xfrm>
          <a:off x="3530111" y="645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35796</xdr:rowOff>
    </xdr:from>
    <xdr:to>
      <xdr:col>4</xdr:col>
      <xdr:colOff>206375</xdr:colOff>
      <xdr:row>37</xdr:row>
      <xdr:rowOff>137396</xdr:rowOff>
    </xdr:to>
    <xdr:sp macro="" textlink="">
      <xdr:nvSpPr>
        <xdr:cNvPr id="82" name="円/楕円 81"/>
        <xdr:cNvSpPr/>
      </xdr:nvSpPr>
      <xdr:spPr>
        <a:xfrm>
          <a:off x="2857500" y="63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128523</xdr:rowOff>
    </xdr:from>
    <xdr:ext cx="534377" cy="259045"/>
    <xdr:sp macro="" textlink="">
      <xdr:nvSpPr>
        <xdr:cNvPr id="83" name="テキスト ボックス 82"/>
        <xdr:cNvSpPr txBox="1"/>
      </xdr:nvSpPr>
      <xdr:spPr>
        <a:xfrm>
          <a:off x="2641111" y="647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80807</xdr:rowOff>
    </xdr:from>
    <xdr:to>
      <xdr:col>3</xdr:col>
      <xdr:colOff>3175</xdr:colOff>
      <xdr:row>38</xdr:row>
      <xdr:rowOff>10957</xdr:rowOff>
    </xdr:to>
    <xdr:sp macro="" textlink="">
      <xdr:nvSpPr>
        <xdr:cNvPr id="84" name="円/楕円 83"/>
        <xdr:cNvSpPr/>
      </xdr:nvSpPr>
      <xdr:spPr>
        <a:xfrm>
          <a:off x="1968500" y="64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2084</xdr:rowOff>
    </xdr:from>
    <xdr:ext cx="534377" cy="259045"/>
    <xdr:sp macro="" textlink="">
      <xdr:nvSpPr>
        <xdr:cNvPr id="85" name="テキスト ボックス 84"/>
        <xdr:cNvSpPr txBox="1"/>
      </xdr:nvSpPr>
      <xdr:spPr>
        <a:xfrm>
          <a:off x="1752111" y="65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2512</xdr:rowOff>
    </xdr:from>
    <xdr:to>
      <xdr:col>1</xdr:col>
      <xdr:colOff>485775</xdr:colOff>
      <xdr:row>37</xdr:row>
      <xdr:rowOff>104112</xdr:rowOff>
    </xdr:to>
    <xdr:sp macro="" textlink="">
      <xdr:nvSpPr>
        <xdr:cNvPr id="86" name="円/楕円 85"/>
        <xdr:cNvSpPr/>
      </xdr:nvSpPr>
      <xdr:spPr>
        <a:xfrm>
          <a:off x="1079500" y="634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95239</xdr:rowOff>
    </xdr:from>
    <xdr:ext cx="534377" cy="259045"/>
    <xdr:sp macro="" textlink="">
      <xdr:nvSpPr>
        <xdr:cNvPr id="87" name="テキスト ボックス 86"/>
        <xdr:cNvSpPr txBox="1"/>
      </xdr:nvSpPr>
      <xdr:spPr>
        <a:xfrm>
          <a:off x="863111" y="64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146514</xdr:rowOff>
    </xdr:from>
    <xdr:to>
      <xdr:col>6</xdr:col>
      <xdr:colOff>511175</xdr:colOff>
      <xdr:row>58</xdr:row>
      <xdr:rowOff>149578</xdr:rowOff>
    </xdr:to>
    <xdr:cxnSp macro="">
      <xdr:nvCxnSpPr>
        <xdr:cNvPr id="118" name="直線コネクタ 117"/>
        <xdr:cNvCxnSpPr/>
      </xdr:nvCxnSpPr>
      <xdr:spPr>
        <a:xfrm>
          <a:off x="3797300" y="10090614"/>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146514</xdr:rowOff>
    </xdr:from>
    <xdr:to>
      <xdr:col>5</xdr:col>
      <xdr:colOff>358775</xdr:colOff>
      <xdr:row>58</xdr:row>
      <xdr:rowOff>157879</xdr:rowOff>
    </xdr:to>
    <xdr:cxnSp macro="">
      <xdr:nvCxnSpPr>
        <xdr:cNvPr id="121" name="直線コネクタ 120"/>
        <xdr:cNvCxnSpPr/>
      </xdr:nvCxnSpPr>
      <xdr:spPr>
        <a:xfrm flipV="1">
          <a:off x="2908300" y="10090614"/>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157879</xdr:rowOff>
    </xdr:from>
    <xdr:to>
      <xdr:col>4</xdr:col>
      <xdr:colOff>155575</xdr:colOff>
      <xdr:row>58</xdr:row>
      <xdr:rowOff>165653</xdr:rowOff>
    </xdr:to>
    <xdr:cxnSp macro="">
      <xdr:nvCxnSpPr>
        <xdr:cNvPr id="124" name="直線コネクタ 123"/>
        <xdr:cNvCxnSpPr/>
      </xdr:nvCxnSpPr>
      <xdr:spPr>
        <a:xfrm flipV="1">
          <a:off x="2019300" y="10101979"/>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28449</xdr:rowOff>
    </xdr:from>
    <xdr:ext cx="534377" cy="259045"/>
    <xdr:sp macro="" textlink="">
      <xdr:nvSpPr>
        <xdr:cNvPr id="126" name="テキスト ボックス 125"/>
        <xdr:cNvSpPr txBox="1"/>
      </xdr:nvSpPr>
      <xdr:spPr>
        <a:xfrm>
          <a:off x="2641111" y="101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162709</xdr:rowOff>
    </xdr:from>
    <xdr:to>
      <xdr:col>2</xdr:col>
      <xdr:colOff>638175</xdr:colOff>
      <xdr:row>58</xdr:row>
      <xdr:rowOff>165653</xdr:rowOff>
    </xdr:to>
    <xdr:cxnSp macro="">
      <xdr:nvCxnSpPr>
        <xdr:cNvPr id="127" name="直線コネクタ 126"/>
        <xdr:cNvCxnSpPr/>
      </xdr:nvCxnSpPr>
      <xdr:spPr>
        <a:xfrm>
          <a:off x="1130300" y="10106809"/>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37599</xdr:rowOff>
    </xdr:from>
    <xdr:ext cx="534377" cy="259045"/>
    <xdr:sp macro="" textlink="">
      <xdr:nvSpPr>
        <xdr:cNvPr id="131" name="テキスト ボックス 130"/>
        <xdr:cNvSpPr txBox="1"/>
      </xdr:nvSpPr>
      <xdr:spPr>
        <a:xfrm>
          <a:off x="863111" y="101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98778</xdr:rowOff>
    </xdr:from>
    <xdr:to>
      <xdr:col>6</xdr:col>
      <xdr:colOff>561975</xdr:colOff>
      <xdr:row>59</xdr:row>
      <xdr:rowOff>28928</xdr:rowOff>
    </xdr:to>
    <xdr:sp macro="" textlink="">
      <xdr:nvSpPr>
        <xdr:cNvPr id="137" name="円/楕円 136"/>
        <xdr:cNvSpPr/>
      </xdr:nvSpPr>
      <xdr:spPr>
        <a:xfrm>
          <a:off x="4584700" y="100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58155</xdr:rowOff>
    </xdr:from>
    <xdr:ext cx="534377" cy="259045"/>
    <xdr:sp macro="" textlink="">
      <xdr:nvSpPr>
        <xdr:cNvPr id="138" name="物件費該当値テキスト"/>
        <xdr:cNvSpPr txBox="1"/>
      </xdr:nvSpPr>
      <xdr:spPr>
        <a:xfrm>
          <a:off x="4686300" y="9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95714</xdr:rowOff>
    </xdr:from>
    <xdr:to>
      <xdr:col>5</xdr:col>
      <xdr:colOff>409575</xdr:colOff>
      <xdr:row>59</xdr:row>
      <xdr:rowOff>25864</xdr:rowOff>
    </xdr:to>
    <xdr:sp macro="" textlink="">
      <xdr:nvSpPr>
        <xdr:cNvPr id="139" name="円/楕円 138"/>
        <xdr:cNvSpPr/>
      </xdr:nvSpPr>
      <xdr:spPr>
        <a:xfrm>
          <a:off x="3746500" y="100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42391</xdr:rowOff>
    </xdr:from>
    <xdr:ext cx="534377" cy="259045"/>
    <xdr:sp macro="" textlink="">
      <xdr:nvSpPr>
        <xdr:cNvPr id="140" name="テキスト ボックス 139"/>
        <xdr:cNvSpPr txBox="1"/>
      </xdr:nvSpPr>
      <xdr:spPr>
        <a:xfrm>
          <a:off x="3530111" y="98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107079</xdr:rowOff>
    </xdr:from>
    <xdr:to>
      <xdr:col>4</xdr:col>
      <xdr:colOff>206375</xdr:colOff>
      <xdr:row>59</xdr:row>
      <xdr:rowOff>37229</xdr:rowOff>
    </xdr:to>
    <xdr:sp macro="" textlink="">
      <xdr:nvSpPr>
        <xdr:cNvPr id="141" name="円/楕円 140"/>
        <xdr:cNvSpPr/>
      </xdr:nvSpPr>
      <xdr:spPr>
        <a:xfrm>
          <a:off x="2857500" y="100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53756</xdr:rowOff>
    </xdr:from>
    <xdr:ext cx="534377" cy="259045"/>
    <xdr:sp macro="" textlink="">
      <xdr:nvSpPr>
        <xdr:cNvPr id="142" name="テキスト ボックス 141"/>
        <xdr:cNvSpPr txBox="1"/>
      </xdr:nvSpPr>
      <xdr:spPr>
        <a:xfrm>
          <a:off x="2641111" y="98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114853</xdr:rowOff>
    </xdr:from>
    <xdr:to>
      <xdr:col>3</xdr:col>
      <xdr:colOff>3175</xdr:colOff>
      <xdr:row>59</xdr:row>
      <xdr:rowOff>45003</xdr:rowOff>
    </xdr:to>
    <xdr:sp macro="" textlink="">
      <xdr:nvSpPr>
        <xdr:cNvPr id="143" name="円/楕円 142"/>
        <xdr:cNvSpPr/>
      </xdr:nvSpPr>
      <xdr:spPr>
        <a:xfrm>
          <a:off x="1968500" y="100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36130</xdr:rowOff>
    </xdr:from>
    <xdr:ext cx="534377" cy="259045"/>
    <xdr:sp macro="" textlink="">
      <xdr:nvSpPr>
        <xdr:cNvPr id="144" name="テキスト ボックス 143"/>
        <xdr:cNvSpPr txBox="1"/>
      </xdr:nvSpPr>
      <xdr:spPr>
        <a:xfrm>
          <a:off x="1752111" y="101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111909</xdr:rowOff>
    </xdr:from>
    <xdr:to>
      <xdr:col>1</xdr:col>
      <xdr:colOff>485775</xdr:colOff>
      <xdr:row>59</xdr:row>
      <xdr:rowOff>42059</xdr:rowOff>
    </xdr:to>
    <xdr:sp macro="" textlink="">
      <xdr:nvSpPr>
        <xdr:cNvPr id="145" name="円/楕円 144"/>
        <xdr:cNvSpPr/>
      </xdr:nvSpPr>
      <xdr:spPr>
        <a:xfrm>
          <a:off x="1079500" y="100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58586</xdr:rowOff>
    </xdr:from>
    <xdr:ext cx="534377" cy="259045"/>
    <xdr:sp macro="" textlink="">
      <xdr:nvSpPr>
        <xdr:cNvPr id="146" name="テキスト ボックス 145"/>
        <xdr:cNvSpPr txBox="1"/>
      </xdr:nvSpPr>
      <xdr:spPr>
        <a:xfrm>
          <a:off x="863111" y="983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127073</xdr:rowOff>
    </xdr:from>
    <xdr:to>
      <xdr:col>6</xdr:col>
      <xdr:colOff>511175</xdr:colOff>
      <xdr:row>76</xdr:row>
      <xdr:rowOff>60016</xdr:rowOff>
    </xdr:to>
    <xdr:cxnSp macro="">
      <xdr:nvCxnSpPr>
        <xdr:cNvPr id="177" name="直線コネクタ 176"/>
        <xdr:cNvCxnSpPr/>
      </xdr:nvCxnSpPr>
      <xdr:spPr>
        <a:xfrm>
          <a:off x="3797300" y="12985823"/>
          <a:ext cx="8382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127073</xdr:rowOff>
    </xdr:from>
    <xdr:to>
      <xdr:col>5</xdr:col>
      <xdr:colOff>358775</xdr:colOff>
      <xdr:row>76</xdr:row>
      <xdr:rowOff>101383</xdr:rowOff>
    </xdr:to>
    <xdr:cxnSp macro="">
      <xdr:nvCxnSpPr>
        <xdr:cNvPr id="180" name="直線コネクタ 179"/>
        <xdr:cNvCxnSpPr/>
      </xdr:nvCxnSpPr>
      <xdr:spPr>
        <a:xfrm flipV="1">
          <a:off x="2908300" y="12985823"/>
          <a:ext cx="889000" cy="14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101383</xdr:rowOff>
    </xdr:from>
    <xdr:to>
      <xdr:col>4</xdr:col>
      <xdr:colOff>155575</xdr:colOff>
      <xdr:row>76</xdr:row>
      <xdr:rowOff>110091</xdr:rowOff>
    </xdr:to>
    <xdr:cxnSp macro="">
      <xdr:nvCxnSpPr>
        <xdr:cNvPr id="183" name="直線コネクタ 182"/>
        <xdr:cNvCxnSpPr/>
      </xdr:nvCxnSpPr>
      <xdr:spPr>
        <a:xfrm flipV="1">
          <a:off x="2019300" y="1313158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110091</xdr:rowOff>
    </xdr:from>
    <xdr:to>
      <xdr:col>2</xdr:col>
      <xdr:colOff>638175</xdr:colOff>
      <xdr:row>77</xdr:row>
      <xdr:rowOff>20065</xdr:rowOff>
    </xdr:to>
    <xdr:cxnSp macro="">
      <xdr:nvCxnSpPr>
        <xdr:cNvPr id="186" name="直線コネクタ 185"/>
        <xdr:cNvCxnSpPr/>
      </xdr:nvCxnSpPr>
      <xdr:spPr>
        <a:xfrm flipV="1">
          <a:off x="1130300" y="13140291"/>
          <a:ext cx="889000" cy="8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9216</xdr:rowOff>
    </xdr:from>
    <xdr:to>
      <xdr:col>6</xdr:col>
      <xdr:colOff>561975</xdr:colOff>
      <xdr:row>76</xdr:row>
      <xdr:rowOff>110816</xdr:rowOff>
    </xdr:to>
    <xdr:sp macro="" textlink="">
      <xdr:nvSpPr>
        <xdr:cNvPr id="196" name="円/楕円 195"/>
        <xdr:cNvSpPr/>
      </xdr:nvSpPr>
      <xdr:spPr>
        <a:xfrm>
          <a:off x="45847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32093</xdr:rowOff>
    </xdr:from>
    <xdr:ext cx="469744" cy="259045"/>
    <xdr:sp macro="" textlink="">
      <xdr:nvSpPr>
        <xdr:cNvPr id="197" name="維持補修費該当値テキスト"/>
        <xdr:cNvSpPr txBox="1"/>
      </xdr:nvSpPr>
      <xdr:spPr>
        <a:xfrm>
          <a:off x="4686300" y="1289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76273</xdr:rowOff>
    </xdr:from>
    <xdr:to>
      <xdr:col>5</xdr:col>
      <xdr:colOff>409575</xdr:colOff>
      <xdr:row>76</xdr:row>
      <xdr:rowOff>6423</xdr:rowOff>
    </xdr:to>
    <xdr:sp macro="" textlink="">
      <xdr:nvSpPr>
        <xdr:cNvPr id="198" name="円/楕円 197"/>
        <xdr:cNvSpPr/>
      </xdr:nvSpPr>
      <xdr:spPr>
        <a:xfrm>
          <a:off x="3746500" y="129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22950</xdr:rowOff>
    </xdr:from>
    <xdr:ext cx="469744" cy="259045"/>
    <xdr:sp macro="" textlink="">
      <xdr:nvSpPr>
        <xdr:cNvPr id="199" name="テキスト ボックス 198"/>
        <xdr:cNvSpPr txBox="1"/>
      </xdr:nvSpPr>
      <xdr:spPr>
        <a:xfrm>
          <a:off x="3562427" y="127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50583</xdr:rowOff>
    </xdr:from>
    <xdr:to>
      <xdr:col>4</xdr:col>
      <xdr:colOff>206375</xdr:colOff>
      <xdr:row>76</xdr:row>
      <xdr:rowOff>152183</xdr:rowOff>
    </xdr:to>
    <xdr:sp macro="" textlink="">
      <xdr:nvSpPr>
        <xdr:cNvPr id="200" name="円/楕円 199"/>
        <xdr:cNvSpPr/>
      </xdr:nvSpPr>
      <xdr:spPr>
        <a:xfrm>
          <a:off x="2857500" y="130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143310</xdr:rowOff>
    </xdr:from>
    <xdr:ext cx="469744" cy="259045"/>
    <xdr:sp macro="" textlink="">
      <xdr:nvSpPr>
        <xdr:cNvPr id="201" name="テキスト ボックス 200"/>
        <xdr:cNvSpPr txBox="1"/>
      </xdr:nvSpPr>
      <xdr:spPr>
        <a:xfrm>
          <a:off x="2673427" y="131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59291</xdr:rowOff>
    </xdr:from>
    <xdr:to>
      <xdr:col>3</xdr:col>
      <xdr:colOff>3175</xdr:colOff>
      <xdr:row>76</xdr:row>
      <xdr:rowOff>160891</xdr:rowOff>
    </xdr:to>
    <xdr:sp macro="" textlink="">
      <xdr:nvSpPr>
        <xdr:cNvPr id="202" name="円/楕円 201"/>
        <xdr:cNvSpPr/>
      </xdr:nvSpPr>
      <xdr:spPr>
        <a:xfrm>
          <a:off x="1968500" y="130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152018</xdr:rowOff>
    </xdr:from>
    <xdr:ext cx="469744" cy="259045"/>
    <xdr:sp macro="" textlink="">
      <xdr:nvSpPr>
        <xdr:cNvPr id="203" name="テキスト ボックス 202"/>
        <xdr:cNvSpPr txBox="1"/>
      </xdr:nvSpPr>
      <xdr:spPr>
        <a:xfrm>
          <a:off x="1784427" y="1318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140715</xdr:rowOff>
    </xdr:from>
    <xdr:to>
      <xdr:col>1</xdr:col>
      <xdr:colOff>485775</xdr:colOff>
      <xdr:row>77</xdr:row>
      <xdr:rowOff>70865</xdr:rowOff>
    </xdr:to>
    <xdr:sp macro="" textlink="">
      <xdr:nvSpPr>
        <xdr:cNvPr id="204" name="円/楕円 203"/>
        <xdr:cNvSpPr/>
      </xdr:nvSpPr>
      <xdr:spPr>
        <a:xfrm>
          <a:off x="1079500" y="131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61992</xdr:rowOff>
    </xdr:from>
    <xdr:ext cx="469744" cy="259045"/>
    <xdr:sp macro="" textlink="">
      <xdr:nvSpPr>
        <xdr:cNvPr id="205" name="テキスト ボックス 204"/>
        <xdr:cNvSpPr txBox="1"/>
      </xdr:nvSpPr>
      <xdr:spPr>
        <a:xfrm>
          <a:off x="895427" y="1326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97904</xdr:rowOff>
    </xdr:from>
    <xdr:to>
      <xdr:col>6</xdr:col>
      <xdr:colOff>511175</xdr:colOff>
      <xdr:row>95</xdr:row>
      <xdr:rowOff>154839</xdr:rowOff>
    </xdr:to>
    <xdr:cxnSp macro="">
      <xdr:nvCxnSpPr>
        <xdr:cNvPr id="235" name="直線コネクタ 234"/>
        <xdr:cNvCxnSpPr/>
      </xdr:nvCxnSpPr>
      <xdr:spPr>
        <a:xfrm flipV="1">
          <a:off x="3797300" y="16385654"/>
          <a:ext cx="838200" cy="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128690</xdr:rowOff>
    </xdr:from>
    <xdr:to>
      <xdr:col>5</xdr:col>
      <xdr:colOff>358775</xdr:colOff>
      <xdr:row>95</xdr:row>
      <xdr:rowOff>154839</xdr:rowOff>
    </xdr:to>
    <xdr:cxnSp macro="">
      <xdr:nvCxnSpPr>
        <xdr:cNvPr id="238" name="直線コネクタ 237"/>
        <xdr:cNvCxnSpPr/>
      </xdr:nvCxnSpPr>
      <xdr:spPr>
        <a:xfrm>
          <a:off x="2908300" y="16416440"/>
          <a:ext cx="889000" cy="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128690</xdr:rowOff>
    </xdr:from>
    <xdr:to>
      <xdr:col>4</xdr:col>
      <xdr:colOff>155575</xdr:colOff>
      <xdr:row>96</xdr:row>
      <xdr:rowOff>43802</xdr:rowOff>
    </xdr:to>
    <xdr:cxnSp macro="">
      <xdr:nvCxnSpPr>
        <xdr:cNvPr id="241" name="直線コネクタ 240"/>
        <xdr:cNvCxnSpPr/>
      </xdr:nvCxnSpPr>
      <xdr:spPr>
        <a:xfrm flipV="1">
          <a:off x="2019300" y="16416440"/>
          <a:ext cx="889000" cy="8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105236</xdr:rowOff>
    </xdr:from>
    <xdr:ext cx="534377" cy="259045"/>
    <xdr:sp macro="" textlink="">
      <xdr:nvSpPr>
        <xdr:cNvPr id="243" name="テキスト ボックス 242"/>
        <xdr:cNvSpPr txBox="1"/>
      </xdr:nvSpPr>
      <xdr:spPr>
        <a:xfrm>
          <a:off x="2641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38557</xdr:rowOff>
    </xdr:from>
    <xdr:to>
      <xdr:col>2</xdr:col>
      <xdr:colOff>638175</xdr:colOff>
      <xdr:row>96</xdr:row>
      <xdr:rowOff>43802</xdr:rowOff>
    </xdr:to>
    <xdr:cxnSp macro="">
      <xdr:nvCxnSpPr>
        <xdr:cNvPr id="244" name="直線コネクタ 243"/>
        <xdr:cNvCxnSpPr/>
      </xdr:nvCxnSpPr>
      <xdr:spPr>
        <a:xfrm>
          <a:off x="1130300" y="16497757"/>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161701</xdr:rowOff>
    </xdr:from>
    <xdr:ext cx="534377" cy="259045"/>
    <xdr:sp macro="" textlink="">
      <xdr:nvSpPr>
        <xdr:cNvPr id="246" name="テキスト ボックス 245"/>
        <xdr:cNvSpPr txBox="1"/>
      </xdr:nvSpPr>
      <xdr:spPr>
        <a:xfrm>
          <a:off x="1752111" y="166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139704</xdr:rowOff>
    </xdr:from>
    <xdr:ext cx="534377" cy="259045"/>
    <xdr:sp macro="" textlink="">
      <xdr:nvSpPr>
        <xdr:cNvPr id="248" name="テキスト ボックス 247"/>
        <xdr:cNvSpPr txBox="1"/>
      </xdr:nvSpPr>
      <xdr:spPr>
        <a:xfrm>
          <a:off x="863111" y="165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47104</xdr:rowOff>
    </xdr:from>
    <xdr:to>
      <xdr:col>6</xdr:col>
      <xdr:colOff>561975</xdr:colOff>
      <xdr:row>95</xdr:row>
      <xdr:rowOff>148704</xdr:rowOff>
    </xdr:to>
    <xdr:sp macro="" textlink="">
      <xdr:nvSpPr>
        <xdr:cNvPr id="254" name="円/楕円 253"/>
        <xdr:cNvSpPr/>
      </xdr:nvSpPr>
      <xdr:spPr>
        <a:xfrm>
          <a:off x="4584700" y="163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69981</xdr:rowOff>
    </xdr:from>
    <xdr:ext cx="534377" cy="259045"/>
    <xdr:sp macro="" textlink="">
      <xdr:nvSpPr>
        <xdr:cNvPr id="255" name="扶助費該当値テキスト"/>
        <xdr:cNvSpPr txBox="1"/>
      </xdr:nvSpPr>
      <xdr:spPr>
        <a:xfrm>
          <a:off x="4686300" y="161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104039</xdr:rowOff>
    </xdr:from>
    <xdr:to>
      <xdr:col>5</xdr:col>
      <xdr:colOff>409575</xdr:colOff>
      <xdr:row>96</xdr:row>
      <xdr:rowOff>34189</xdr:rowOff>
    </xdr:to>
    <xdr:sp macro="" textlink="">
      <xdr:nvSpPr>
        <xdr:cNvPr id="256" name="円/楕円 255"/>
        <xdr:cNvSpPr/>
      </xdr:nvSpPr>
      <xdr:spPr>
        <a:xfrm>
          <a:off x="3746500" y="163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50716</xdr:rowOff>
    </xdr:from>
    <xdr:ext cx="534377" cy="259045"/>
    <xdr:sp macro="" textlink="">
      <xdr:nvSpPr>
        <xdr:cNvPr id="257" name="テキスト ボックス 256"/>
        <xdr:cNvSpPr txBox="1"/>
      </xdr:nvSpPr>
      <xdr:spPr>
        <a:xfrm>
          <a:off x="3530111" y="161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77890</xdr:rowOff>
    </xdr:from>
    <xdr:to>
      <xdr:col>4</xdr:col>
      <xdr:colOff>206375</xdr:colOff>
      <xdr:row>96</xdr:row>
      <xdr:rowOff>8040</xdr:rowOff>
    </xdr:to>
    <xdr:sp macro="" textlink="">
      <xdr:nvSpPr>
        <xdr:cNvPr id="258" name="円/楕円 257"/>
        <xdr:cNvSpPr/>
      </xdr:nvSpPr>
      <xdr:spPr>
        <a:xfrm>
          <a:off x="2857500" y="163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24567</xdr:rowOff>
    </xdr:from>
    <xdr:ext cx="534377" cy="259045"/>
    <xdr:sp macro="" textlink="">
      <xdr:nvSpPr>
        <xdr:cNvPr id="259" name="テキスト ボックス 258"/>
        <xdr:cNvSpPr txBox="1"/>
      </xdr:nvSpPr>
      <xdr:spPr>
        <a:xfrm>
          <a:off x="2641111" y="161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164452</xdr:rowOff>
    </xdr:from>
    <xdr:to>
      <xdr:col>3</xdr:col>
      <xdr:colOff>3175</xdr:colOff>
      <xdr:row>96</xdr:row>
      <xdr:rowOff>94602</xdr:rowOff>
    </xdr:to>
    <xdr:sp macro="" textlink="">
      <xdr:nvSpPr>
        <xdr:cNvPr id="260" name="円/楕円 259"/>
        <xdr:cNvSpPr/>
      </xdr:nvSpPr>
      <xdr:spPr>
        <a:xfrm>
          <a:off x="1968500" y="164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111129</xdr:rowOff>
    </xdr:from>
    <xdr:ext cx="534377" cy="259045"/>
    <xdr:sp macro="" textlink="">
      <xdr:nvSpPr>
        <xdr:cNvPr id="261" name="テキスト ボックス 260"/>
        <xdr:cNvSpPr txBox="1"/>
      </xdr:nvSpPr>
      <xdr:spPr>
        <a:xfrm>
          <a:off x="1752111" y="1622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70,551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159207</xdr:rowOff>
    </xdr:from>
    <xdr:to>
      <xdr:col>1</xdr:col>
      <xdr:colOff>485775</xdr:colOff>
      <xdr:row>96</xdr:row>
      <xdr:rowOff>89357</xdr:rowOff>
    </xdr:to>
    <xdr:sp macro="" textlink="">
      <xdr:nvSpPr>
        <xdr:cNvPr id="262" name="円/楕円 261"/>
        <xdr:cNvSpPr/>
      </xdr:nvSpPr>
      <xdr:spPr>
        <a:xfrm>
          <a:off x="1079500" y="164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105884</xdr:rowOff>
    </xdr:from>
    <xdr:ext cx="534377" cy="259045"/>
    <xdr:sp macro="" textlink="">
      <xdr:nvSpPr>
        <xdr:cNvPr id="263" name="テキスト ボックス 262"/>
        <xdr:cNvSpPr txBox="1"/>
      </xdr:nvSpPr>
      <xdr:spPr>
        <a:xfrm>
          <a:off x="863111" y="162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419</xdr:rowOff>
    </xdr:from>
    <xdr:to>
      <xdr:col>15</xdr:col>
      <xdr:colOff>180975</xdr:colOff>
      <xdr:row>35</xdr:row>
      <xdr:rowOff>48920</xdr:rowOff>
    </xdr:to>
    <xdr:cxnSp macro="">
      <xdr:nvCxnSpPr>
        <xdr:cNvPr id="292" name="直線コネクタ 291"/>
        <xdr:cNvCxnSpPr/>
      </xdr:nvCxnSpPr>
      <xdr:spPr>
        <a:xfrm flipV="1">
          <a:off x="9639300" y="6001169"/>
          <a:ext cx="8382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48920</xdr:rowOff>
    </xdr:from>
    <xdr:to>
      <xdr:col>14</xdr:col>
      <xdr:colOff>28575</xdr:colOff>
      <xdr:row>35</xdr:row>
      <xdr:rowOff>83172</xdr:rowOff>
    </xdr:to>
    <xdr:cxnSp macro="">
      <xdr:nvCxnSpPr>
        <xdr:cNvPr id="295" name="直線コネクタ 294"/>
        <xdr:cNvCxnSpPr/>
      </xdr:nvCxnSpPr>
      <xdr:spPr>
        <a:xfrm flipV="1">
          <a:off x="8750300" y="604967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83172</xdr:rowOff>
    </xdr:from>
    <xdr:to>
      <xdr:col>12</xdr:col>
      <xdr:colOff>511175</xdr:colOff>
      <xdr:row>35</xdr:row>
      <xdr:rowOff>109029</xdr:rowOff>
    </xdr:to>
    <xdr:cxnSp macro="">
      <xdr:nvCxnSpPr>
        <xdr:cNvPr id="298" name="直線コネクタ 297"/>
        <xdr:cNvCxnSpPr/>
      </xdr:nvCxnSpPr>
      <xdr:spPr>
        <a:xfrm flipV="1">
          <a:off x="7861300" y="6083922"/>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148366</xdr:rowOff>
    </xdr:from>
    <xdr:ext cx="534377" cy="259045"/>
    <xdr:sp macro="" textlink="">
      <xdr:nvSpPr>
        <xdr:cNvPr id="300" name="テキスト ボックス 299"/>
        <xdr:cNvSpPr txBox="1"/>
      </xdr:nvSpPr>
      <xdr:spPr>
        <a:xfrm>
          <a:off x="8483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11493</xdr:rowOff>
    </xdr:from>
    <xdr:to>
      <xdr:col>11</xdr:col>
      <xdr:colOff>307975</xdr:colOff>
      <xdr:row>35</xdr:row>
      <xdr:rowOff>109029</xdr:rowOff>
    </xdr:to>
    <xdr:cxnSp macro="">
      <xdr:nvCxnSpPr>
        <xdr:cNvPr id="301" name="直線コネクタ 300"/>
        <xdr:cNvCxnSpPr/>
      </xdr:nvCxnSpPr>
      <xdr:spPr>
        <a:xfrm>
          <a:off x="6972300" y="6012243"/>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12996</xdr:rowOff>
    </xdr:from>
    <xdr:ext cx="534377" cy="259045"/>
    <xdr:sp macro="" textlink="">
      <xdr:nvSpPr>
        <xdr:cNvPr id="305" name="テキスト ボックス 304"/>
        <xdr:cNvSpPr txBox="1"/>
      </xdr:nvSpPr>
      <xdr:spPr>
        <a:xfrm>
          <a:off x="6705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121069</xdr:rowOff>
    </xdr:from>
    <xdr:to>
      <xdr:col>15</xdr:col>
      <xdr:colOff>231775</xdr:colOff>
      <xdr:row>35</xdr:row>
      <xdr:rowOff>51219</xdr:rowOff>
    </xdr:to>
    <xdr:sp macro="" textlink="">
      <xdr:nvSpPr>
        <xdr:cNvPr id="311" name="円/楕円 310"/>
        <xdr:cNvSpPr/>
      </xdr:nvSpPr>
      <xdr:spPr>
        <a:xfrm>
          <a:off x="10426700" y="59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143946</xdr:rowOff>
    </xdr:from>
    <xdr:ext cx="534377" cy="259045"/>
    <xdr:sp macro="" textlink="">
      <xdr:nvSpPr>
        <xdr:cNvPr id="312" name="補助費等該当値テキスト"/>
        <xdr:cNvSpPr txBox="1"/>
      </xdr:nvSpPr>
      <xdr:spPr>
        <a:xfrm>
          <a:off x="10528300" y="58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169570</xdr:rowOff>
    </xdr:from>
    <xdr:to>
      <xdr:col>14</xdr:col>
      <xdr:colOff>79375</xdr:colOff>
      <xdr:row>35</xdr:row>
      <xdr:rowOff>99720</xdr:rowOff>
    </xdr:to>
    <xdr:sp macro="" textlink="">
      <xdr:nvSpPr>
        <xdr:cNvPr id="313" name="円/楕円 312"/>
        <xdr:cNvSpPr/>
      </xdr:nvSpPr>
      <xdr:spPr>
        <a:xfrm>
          <a:off x="9588500" y="59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116247</xdr:rowOff>
    </xdr:from>
    <xdr:ext cx="534377" cy="259045"/>
    <xdr:sp macro="" textlink="">
      <xdr:nvSpPr>
        <xdr:cNvPr id="314" name="テキスト ボックス 313"/>
        <xdr:cNvSpPr txBox="1"/>
      </xdr:nvSpPr>
      <xdr:spPr>
        <a:xfrm>
          <a:off x="9372111" y="577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32372</xdr:rowOff>
    </xdr:from>
    <xdr:to>
      <xdr:col>12</xdr:col>
      <xdr:colOff>561975</xdr:colOff>
      <xdr:row>35</xdr:row>
      <xdr:rowOff>133972</xdr:rowOff>
    </xdr:to>
    <xdr:sp macro="" textlink="">
      <xdr:nvSpPr>
        <xdr:cNvPr id="315" name="円/楕円 314"/>
        <xdr:cNvSpPr/>
      </xdr:nvSpPr>
      <xdr:spPr>
        <a:xfrm>
          <a:off x="8699500" y="60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150499</xdr:rowOff>
    </xdr:from>
    <xdr:ext cx="534377" cy="259045"/>
    <xdr:sp macro="" textlink="">
      <xdr:nvSpPr>
        <xdr:cNvPr id="316" name="テキスト ボックス 315"/>
        <xdr:cNvSpPr txBox="1"/>
      </xdr:nvSpPr>
      <xdr:spPr>
        <a:xfrm>
          <a:off x="8483111" y="58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58229</xdr:rowOff>
    </xdr:from>
    <xdr:to>
      <xdr:col>11</xdr:col>
      <xdr:colOff>358775</xdr:colOff>
      <xdr:row>35</xdr:row>
      <xdr:rowOff>159829</xdr:rowOff>
    </xdr:to>
    <xdr:sp macro="" textlink="">
      <xdr:nvSpPr>
        <xdr:cNvPr id="317" name="円/楕円 316"/>
        <xdr:cNvSpPr/>
      </xdr:nvSpPr>
      <xdr:spPr>
        <a:xfrm>
          <a:off x="7810500" y="60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150956</xdr:rowOff>
    </xdr:from>
    <xdr:ext cx="534377" cy="259045"/>
    <xdr:sp macro="" textlink="">
      <xdr:nvSpPr>
        <xdr:cNvPr id="318" name="テキスト ボックス 317"/>
        <xdr:cNvSpPr txBox="1"/>
      </xdr:nvSpPr>
      <xdr:spPr>
        <a:xfrm>
          <a:off x="7594111" y="61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132143</xdr:rowOff>
    </xdr:from>
    <xdr:to>
      <xdr:col>10</xdr:col>
      <xdr:colOff>155575</xdr:colOff>
      <xdr:row>35</xdr:row>
      <xdr:rowOff>62293</xdr:rowOff>
    </xdr:to>
    <xdr:sp macro="" textlink="">
      <xdr:nvSpPr>
        <xdr:cNvPr id="319" name="円/楕円 318"/>
        <xdr:cNvSpPr/>
      </xdr:nvSpPr>
      <xdr:spPr>
        <a:xfrm>
          <a:off x="6921500" y="59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78820</xdr:rowOff>
    </xdr:from>
    <xdr:ext cx="534377" cy="259045"/>
    <xdr:sp macro="" textlink="">
      <xdr:nvSpPr>
        <xdr:cNvPr id="320" name="テキスト ボックス 319"/>
        <xdr:cNvSpPr txBox="1"/>
      </xdr:nvSpPr>
      <xdr:spPr>
        <a:xfrm>
          <a:off x="6705111" y="57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35554</xdr:rowOff>
    </xdr:from>
    <xdr:to>
      <xdr:col>15</xdr:col>
      <xdr:colOff>180975</xdr:colOff>
      <xdr:row>59</xdr:row>
      <xdr:rowOff>52444</xdr:rowOff>
    </xdr:to>
    <xdr:cxnSp macro="">
      <xdr:nvCxnSpPr>
        <xdr:cNvPr id="351" name="直線コネクタ 350"/>
        <xdr:cNvCxnSpPr/>
      </xdr:nvCxnSpPr>
      <xdr:spPr>
        <a:xfrm>
          <a:off x="9639300" y="10151104"/>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35554</xdr:rowOff>
    </xdr:from>
    <xdr:to>
      <xdr:col>14</xdr:col>
      <xdr:colOff>28575</xdr:colOff>
      <xdr:row>59</xdr:row>
      <xdr:rowOff>56380</xdr:rowOff>
    </xdr:to>
    <xdr:cxnSp macro="">
      <xdr:nvCxnSpPr>
        <xdr:cNvPr id="354" name="直線コネクタ 353"/>
        <xdr:cNvCxnSpPr/>
      </xdr:nvCxnSpPr>
      <xdr:spPr>
        <a:xfrm flipV="1">
          <a:off x="8750300" y="10151104"/>
          <a:ext cx="8890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51905</xdr:rowOff>
    </xdr:from>
    <xdr:to>
      <xdr:col>12</xdr:col>
      <xdr:colOff>511175</xdr:colOff>
      <xdr:row>59</xdr:row>
      <xdr:rowOff>56380</xdr:rowOff>
    </xdr:to>
    <xdr:cxnSp macro="">
      <xdr:nvCxnSpPr>
        <xdr:cNvPr id="357" name="直線コネクタ 356"/>
        <xdr:cNvCxnSpPr/>
      </xdr:nvCxnSpPr>
      <xdr:spPr>
        <a:xfrm>
          <a:off x="7861300" y="10167455"/>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51905</xdr:rowOff>
    </xdr:from>
    <xdr:to>
      <xdr:col>11</xdr:col>
      <xdr:colOff>307975</xdr:colOff>
      <xdr:row>59</xdr:row>
      <xdr:rowOff>63250</xdr:rowOff>
    </xdr:to>
    <xdr:cxnSp macro="">
      <xdr:nvCxnSpPr>
        <xdr:cNvPr id="360" name="直線コネクタ 359"/>
        <xdr:cNvCxnSpPr/>
      </xdr:nvCxnSpPr>
      <xdr:spPr>
        <a:xfrm flipV="1">
          <a:off x="6972300" y="10167455"/>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1644</xdr:rowOff>
    </xdr:from>
    <xdr:to>
      <xdr:col>15</xdr:col>
      <xdr:colOff>231775</xdr:colOff>
      <xdr:row>59</xdr:row>
      <xdr:rowOff>103244</xdr:rowOff>
    </xdr:to>
    <xdr:sp macro="" textlink="">
      <xdr:nvSpPr>
        <xdr:cNvPr id="370" name="円/楕円 369"/>
        <xdr:cNvSpPr/>
      </xdr:nvSpPr>
      <xdr:spPr>
        <a:xfrm>
          <a:off x="10426700" y="101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135585</xdr:rowOff>
    </xdr:from>
    <xdr:ext cx="534377" cy="259045"/>
    <xdr:sp macro="" textlink="">
      <xdr:nvSpPr>
        <xdr:cNvPr id="371" name="普通建設事業費該当値テキスト"/>
        <xdr:cNvSpPr txBox="1"/>
      </xdr:nvSpPr>
      <xdr:spPr>
        <a:xfrm>
          <a:off x="10528300" y="100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156204</xdr:rowOff>
    </xdr:from>
    <xdr:to>
      <xdr:col>14</xdr:col>
      <xdr:colOff>79375</xdr:colOff>
      <xdr:row>59</xdr:row>
      <xdr:rowOff>86354</xdr:rowOff>
    </xdr:to>
    <xdr:sp macro="" textlink="">
      <xdr:nvSpPr>
        <xdr:cNvPr id="372" name="円/楕円 371"/>
        <xdr:cNvSpPr/>
      </xdr:nvSpPr>
      <xdr:spPr>
        <a:xfrm>
          <a:off x="9588500" y="101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102881</xdr:rowOff>
    </xdr:from>
    <xdr:ext cx="534377" cy="259045"/>
    <xdr:sp macro="" textlink="">
      <xdr:nvSpPr>
        <xdr:cNvPr id="373" name="テキスト ボックス 372"/>
        <xdr:cNvSpPr txBox="1"/>
      </xdr:nvSpPr>
      <xdr:spPr>
        <a:xfrm>
          <a:off x="9372111" y="987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5580</xdr:rowOff>
    </xdr:from>
    <xdr:to>
      <xdr:col>12</xdr:col>
      <xdr:colOff>561975</xdr:colOff>
      <xdr:row>59</xdr:row>
      <xdr:rowOff>107180</xdr:rowOff>
    </xdr:to>
    <xdr:sp macro="" textlink="">
      <xdr:nvSpPr>
        <xdr:cNvPr id="374" name="円/楕円 373"/>
        <xdr:cNvSpPr/>
      </xdr:nvSpPr>
      <xdr:spPr>
        <a:xfrm>
          <a:off x="8699500" y="10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98307</xdr:rowOff>
    </xdr:from>
    <xdr:ext cx="534377" cy="259045"/>
    <xdr:sp macro="" textlink="">
      <xdr:nvSpPr>
        <xdr:cNvPr id="375" name="テキスト ボックス 374"/>
        <xdr:cNvSpPr txBox="1"/>
      </xdr:nvSpPr>
      <xdr:spPr>
        <a:xfrm>
          <a:off x="8483111" y="102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1105</xdr:rowOff>
    </xdr:from>
    <xdr:to>
      <xdr:col>11</xdr:col>
      <xdr:colOff>358775</xdr:colOff>
      <xdr:row>59</xdr:row>
      <xdr:rowOff>102705</xdr:rowOff>
    </xdr:to>
    <xdr:sp macro="" textlink="">
      <xdr:nvSpPr>
        <xdr:cNvPr id="376" name="円/楕円 375"/>
        <xdr:cNvSpPr/>
      </xdr:nvSpPr>
      <xdr:spPr>
        <a:xfrm>
          <a:off x="7810500" y="101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93832</xdr:rowOff>
    </xdr:from>
    <xdr:ext cx="534377" cy="259045"/>
    <xdr:sp macro="" textlink="">
      <xdr:nvSpPr>
        <xdr:cNvPr id="377" name="テキスト ボックス 376"/>
        <xdr:cNvSpPr txBox="1"/>
      </xdr:nvSpPr>
      <xdr:spPr>
        <a:xfrm>
          <a:off x="7594111" y="102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12450</xdr:rowOff>
    </xdr:from>
    <xdr:to>
      <xdr:col>10</xdr:col>
      <xdr:colOff>155575</xdr:colOff>
      <xdr:row>59</xdr:row>
      <xdr:rowOff>114050</xdr:rowOff>
    </xdr:to>
    <xdr:sp macro="" textlink="">
      <xdr:nvSpPr>
        <xdr:cNvPr id="378" name="円/楕円 377"/>
        <xdr:cNvSpPr/>
      </xdr:nvSpPr>
      <xdr:spPr>
        <a:xfrm>
          <a:off x="6921500" y="101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105177</xdr:rowOff>
    </xdr:from>
    <xdr:ext cx="534377" cy="259045"/>
    <xdr:sp macro="" textlink="">
      <xdr:nvSpPr>
        <xdr:cNvPr id="379" name="テキスト ボックス 378"/>
        <xdr:cNvSpPr txBox="1"/>
      </xdr:nvSpPr>
      <xdr:spPr>
        <a:xfrm>
          <a:off x="6705111" y="1022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26767</xdr:rowOff>
    </xdr:from>
    <xdr:to>
      <xdr:col>15</xdr:col>
      <xdr:colOff>180975</xdr:colOff>
      <xdr:row>79</xdr:row>
      <xdr:rowOff>34092</xdr:rowOff>
    </xdr:to>
    <xdr:cxnSp macro="">
      <xdr:nvCxnSpPr>
        <xdr:cNvPr id="408" name="直線コネクタ 407"/>
        <xdr:cNvCxnSpPr/>
      </xdr:nvCxnSpPr>
      <xdr:spPr>
        <a:xfrm>
          <a:off x="9639300" y="13571317"/>
          <a:ext cx="8382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26767</xdr:rowOff>
    </xdr:from>
    <xdr:to>
      <xdr:col>14</xdr:col>
      <xdr:colOff>28575</xdr:colOff>
      <xdr:row>79</xdr:row>
      <xdr:rowOff>39932</xdr:rowOff>
    </xdr:to>
    <xdr:cxnSp macro="">
      <xdr:nvCxnSpPr>
        <xdr:cNvPr id="411" name="直線コネクタ 410"/>
        <xdr:cNvCxnSpPr/>
      </xdr:nvCxnSpPr>
      <xdr:spPr>
        <a:xfrm flipV="1">
          <a:off x="8750300" y="13571317"/>
          <a:ext cx="889000" cy="1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154742</xdr:rowOff>
    </xdr:from>
    <xdr:to>
      <xdr:col>15</xdr:col>
      <xdr:colOff>231775</xdr:colOff>
      <xdr:row>79</xdr:row>
      <xdr:rowOff>84892</xdr:rowOff>
    </xdr:to>
    <xdr:sp macro="" textlink="">
      <xdr:nvSpPr>
        <xdr:cNvPr id="421" name="円/楕円 420"/>
        <xdr:cNvSpPr/>
      </xdr:nvSpPr>
      <xdr:spPr>
        <a:xfrm>
          <a:off x="10426700" y="135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469744" cy="259045"/>
    <xdr:sp macro="" textlink="">
      <xdr:nvSpPr>
        <xdr:cNvPr id="422" name="普通建設事業費 （ うち新規整備　）該当値テキスト"/>
        <xdr:cNvSpPr txBox="1"/>
      </xdr:nvSpPr>
      <xdr:spPr>
        <a:xfrm>
          <a:off x="10528300" y="1349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147417</xdr:rowOff>
    </xdr:from>
    <xdr:to>
      <xdr:col>14</xdr:col>
      <xdr:colOff>79375</xdr:colOff>
      <xdr:row>79</xdr:row>
      <xdr:rowOff>77567</xdr:rowOff>
    </xdr:to>
    <xdr:sp macro="" textlink="">
      <xdr:nvSpPr>
        <xdr:cNvPr id="423" name="円/楕円 422"/>
        <xdr:cNvSpPr/>
      </xdr:nvSpPr>
      <xdr:spPr>
        <a:xfrm>
          <a:off x="9588500" y="135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68694</xdr:rowOff>
    </xdr:from>
    <xdr:ext cx="534377" cy="259045"/>
    <xdr:sp macro="" textlink="">
      <xdr:nvSpPr>
        <xdr:cNvPr id="424" name="テキスト ボックス 423"/>
        <xdr:cNvSpPr txBox="1"/>
      </xdr:nvSpPr>
      <xdr:spPr>
        <a:xfrm>
          <a:off x="9372111" y="136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160582</xdr:rowOff>
    </xdr:from>
    <xdr:to>
      <xdr:col>12</xdr:col>
      <xdr:colOff>561975</xdr:colOff>
      <xdr:row>79</xdr:row>
      <xdr:rowOff>90732</xdr:rowOff>
    </xdr:to>
    <xdr:sp macro="" textlink="">
      <xdr:nvSpPr>
        <xdr:cNvPr id="425" name="円/楕円 424"/>
        <xdr:cNvSpPr/>
      </xdr:nvSpPr>
      <xdr:spPr>
        <a:xfrm>
          <a:off x="8699500" y="135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81859</xdr:rowOff>
    </xdr:from>
    <xdr:ext cx="469744" cy="259045"/>
    <xdr:sp macro="" textlink="">
      <xdr:nvSpPr>
        <xdr:cNvPr id="426" name="テキスト ボックス 425"/>
        <xdr:cNvSpPr txBox="1"/>
      </xdr:nvSpPr>
      <xdr:spPr>
        <a:xfrm>
          <a:off x="8515427" y="1362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25464</xdr:rowOff>
    </xdr:from>
    <xdr:to>
      <xdr:col>15</xdr:col>
      <xdr:colOff>180975</xdr:colOff>
      <xdr:row>97</xdr:row>
      <xdr:rowOff>42811</xdr:rowOff>
    </xdr:to>
    <xdr:cxnSp macro="">
      <xdr:nvCxnSpPr>
        <xdr:cNvPr id="455" name="直線コネクタ 454"/>
        <xdr:cNvCxnSpPr/>
      </xdr:nvCxnSpPr>
      <xdr:spPr>
        <a:xfrm>
          <a:off x="9639300" y="16656114"/>
          <a:ext cx="838200" cy="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25464</xdr:rowOff>
    </xdr:from>
    <xdr:to>
      <xdr:col>14</xdr:col>
      <xdr:colOff>28575</xdr:colOff>
      <xdr:row>97</xdr:row>
      <xdr:rowOff>155194</xdr:rowOff>
    </xdr:to>
    <xdr:cxnSp macro="">
      <xdr:nvCxnSpPr>
        <xdr:cNvPr id="458" name="直線コネクタ 457"/>
        <xdr:cNvCxnSpPr/>
      </xdr:nvCxnSpPr>
      <xdr:spPr>
        <a:xfrm flipV="1">
          <a:off x="8750300" y="16656114"/>
          <a:ext cx="889000" cy="1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163461</xdr:rowOff>
    </xdr:from>
    <xdr:to>
      <xdr:col>15</xdr:col>
      <xdr:colOff>231775</xdr:colOff>
      <xdr:row>97</xdr:row>
      <xdr:rowOff>93611</xdr:rowOff>
    </xdr:to>
    <xdr:sp macro="" textlink="">
      <xdr:nvSpPr>
        <xdr:cNvPr id="468" name="円/楕円 467"/>
        <xdr:cNvSpPr/>
      </xdr:nvSpPr>
      <xdr:spPr>
        <a:xfrm>
          <a:off x="10426700" y="166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141888</xdr:rowOff>
    </xdr:from>
    <xdr:ext cx="534377" cy="259045"/>
    <xdr:sp macro="" textlink="">
      <xdr:nvSpPr>
        <xdr:cNvPr id="469" name="普通建設事業費 （ うち更新整備　）該当値テキスト"/>
        <xdr:cNvSpPr txBox="1"/>
      </xdr:nvSpPr>
      <xdr:spPr>
        <a:xfrm>
          <a:off x="10528300" y="166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146114</xdr:rowOff>
    </xdr:from>
    <xdr:to>
      <xdr:col>14</xdr:col>
      <xdr:colOff>79375</xdr:colOff>
      <xdr:row>97</xdr:row>
      <xdr:rowOff>76264</xdr:rowOff>
    </xdr:to>
    <xdr:sp macro="" textlink="">
      <xdr:nvSpPr>
        <xdr:cNvPr id="470" name="円/楕円 469"/>
        <xdr:cNvSpPr/>
      </xdr:nvSpPr>
      <xdr:spPr>
        <a:xfrm>
          <a:off x="9588500" y="166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92791</xdr:rowOff>
    </xdr:from>
    <xdr:ext cx="534377" cy="259045"/>
    <xdr:sp macro="" textlink="">
      <xdr:nvSpPr>
        <xdr:cNvPr id="471" name="テキスト ボックス 470"/>
        <xdr:cNvSpPr txBox="1"/>
      </xdr:nvSpPr>
      <xdr:spPr>
        <a:xfrm>
          <a:off x="9372111" y="163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104394</xdr:rowOff>
    </xdr:from>
    <xdr:to>
      <xdr:col>12</xdr:col>
      <xdr:colOff>561975</xdr:colOff>
      <xdr:row>98</xdr:row>
      <xdr:rowOff>34544</xdr:rowOff>
    </xdr:to>
    <xdr:sp macro="" textlink="">
      <xdr:nvSpPr>
        <xdr:cNvPr id="472" name="円/楕円 471"/>
        <xdr:cNvSpPr/>
      </xdr:nvSpPr>
      <xdr:spPr>
        <a:xfrm>
          <a:off x="8699500" y="167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25671</xdr:rowOff>
    </xdr:from>
    <xdr:ext cx="534377" cy="259045"/>
    <xdr:sp macro="" textlink="">
      <xdr:nvSpPr>
        <xdr:cNvPr id="473" name="テキスト ボックス 472"/>
        <xdr:cNvSpPr txBox="1"/>
      </xdr:nvSpPr>
      <xdr:spPr>
        <a:xfrm>
          <a:off x="8483111" y="168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159017</xdr:rowOff>
    </xdr:from>
    <xdr:to>
      <xdr:col>23</xdr:col>
      <xdr:colOff>517525</xdr:colOff>
      <xdr:row>77</xdr:row>
      <xdr:rowOff>162739</xdr:rowOff>
    </xdr:to>
    <xdr:cxnSp macro="">
      <xdr:nvCxnSpPr>
        <xdr:cNvPr id="610" name="直線コネクタ 609"/>
        <xdr:cNvCxnSpPr/>
      </xdr:nvCxnSpPr>
      <xdr:spPr>
        <a:xfrm>
          <a:off x="15481300" y="13360667"/>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159017</xdr:rowOff>
    </xdr:from>
    <xdr:to>
      <xdr:col>22</xdr:col>
      <xdr:colOff>365125</xdr:colOff>
      <xdr:row>78</xdr:row>
      <xdr:rowOff>107</xdr:rowOff>
    </xdr:to>
    <xdr:cxnSp macro="">
      <xdr:nvCxnSpPr>
        <xdr:cNvPr id="613" name="直線コネクタ 612"/>
        <xdr:cNvCxnSpPr/>
      </xdr:nvCxnSpPr>
      <xdr:spPr>
        <a:xfrm flipV="1">
          <a:off x="14592300" y="13360667"/>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163621</xdr:rowOff>
    </xdr:from>
    <xdr:to>
      <xdr:col>21</xdr:col>
      <xdr:colOff>161925</xdr:colOff>
      <xdr:row>78</xdr:row>
      <xdr:rowOff>107</xdr:rowOff>
    </xdr:to>
    <xdr:cxnSp macro="">
      <xdr:nvCxnSpPr>
        <xdr:cNvPr id="616" name="直線コネクタ 615"/>
        <xdr:cNvCxnSpPr/>
      </xdr:nvCxnSpPr>
      <xdr:spPr>
        <a:xfrm>
          <a:off x="13703300" y="13365271"/>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111485</xdr:rowOff>
    </xdr:from>
    <xdr:to>
      <xdr:col>19</xdr:col>
      <xdr:colOff>644525</xdr:colOff>
      <xdr:row>77</xdr:row>
      <xdr:rowOff>163621</xdr:rowOff>
    </xdr:to>
    <xdr:cxnSp macro="">
      <xdr:nvCxnSpPr>
        <xdr:cNvPr id="619" name="直線コネクタ 618"/>
        <xdr:cNvCxnSpPr/>
      </xdr:nvCxnSpPr>
      <xdr:spPr>
        <a:xfrm>
          <a:off x="12814300" y="13313135"/>
          <a:ext cx="889000" cy="5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78407</xdr:rowOff>
    </xdr:from>
    <xdr:ext cx="534377" cy="259045"/>
    <xdr:sp macro="" textlink="">
      <xdr:nvSpPr>
        <xdr:cNvPr id="623" name="テキスト ボックス 622"/>
        <xdr:cNvSpPr txBox="1"/>
      </xdr:nvSpPr>
      <xdr:spPr>
        <a:xfrm>
          <a:off x="12547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111939</xdr:rowOff>
    </xdr:from>
    <xdr:to>
      <xdr:col>23</xdr:col>
      <xdr:colOff>568325</xdr:colOff>
      <xdr:row>78</xdr:row>
      <xdr:rowOff>42089</xdr:rowOff>
    </xdr:to>
    <xdr:sp macro="" textlink="">
      <xdr:nvSpPr>
        <xdr:cNvPr id="629" name="円/楕円 628"/>
        <xdr:cNvSpPr/>
      </xdr:nvSpPr>
      <xdr:spPr>
        <a:xfrm>
          <a:off x="16268700" y="133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26866</xdr:rowOff>
    </xdr:from>
    <xdr:ext cx="534377" cy="259045"/>
    <xdr:sp macro="" textlink="">
      <xdr:nvSpPr>
        <xdr:cNvPr id="630" name="公債費該当値テキスト"/>
        <xdr:cNvSpPr txBox="1"/>
      </xdr:nvSpPr>
      <xdr:spPr>
        <a:xfrm>
          <a:off x="16370300" y="132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108217</xdr:rowOff>
    </xdr:from>
    <xdr:to>
      <xdr:col>22</xdr:col>
      <xdr:colOff>415925</xdr:colOff>
      <xdr:row>78</xdr:row>
      <xdr:rowOff>38367</xdr:rowOff>
    </xdr:to>
    <xdr:sp macro="" textlink="">
      <xdr:nvSpPr>
        <xdr:cNvPr id="631" name="円/楕円 630"/>
        <xdr:cNvSpPr/>
      </xdr:nvSpPr>
      <xdr:spPr>
        <a:xfrm>
          <a:off x="15430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29494</xdr:rowOff>
    </xdr:from>
    <xdr:ext cx="534377" cy="259045"/>
    <xdr:sp macro="" textlink="">
      <xdr:nvSpPr>
        <xdr:cNvPr id="632" name="テキスト ボックス 631"/>
        <xdr:cNvSpPr txBox="1"/>
      </xdr:nvSpPr>
      <xdr:spPr>
        <a:xfrm>
          <a:off x="15214111" y="134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120757</xdr:rowOff>
    </xdr:from>
    <xdr:to>
      <xdr:col>21</xdr:col>
      <xdr:colOff>212725</xdr:colOff>
      <xdr:row>78</xdr:row>
      <xdr:rowOff>50907</xdr:rowOff>
    </xdr:to>
    <xdr:sp macro="" textlink="">
      <xdr:nvSpPr>
        <xdr:cNvPr id="633" name="円/楕円 632"/>
        <xdr:cNvSpPr/>
      </xdr:nvSpPr>
      <xdr:spPr>
        <a:xfrm>
          <a:off x="14541500" y="133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42034</xdr:rowOff>
    </xdr:from>
    <xdr:ext cx="534377" cy="259045"/>
    <xdr:sp macro="" textlink="">
      <xdr:nvSpPr>
        <xdr:cNvPr id="634" name="テキスト ボックス 633"/>
        <xdr:cNvSpPr txBox="1"/>
      </xdr:nvSpPr>
      <xdr:spPr>
        <a:xfrm>
          <a:off x="14325111" y="1341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112821</xdr:rowOff>
    </xdr:from>
    <xdr:to>
      <xdr:col>20</xdr:col>
      <xdr:colOff>9525</xdr:colOff>
      <xdr:row>78</xdr:row>
      <xdr:rowOff>42971</xdr:rowOff>
    </xdr:to>
    <xdr:sp macro="" textlink="">
      <xdr:nvSpPr>
        <xdr:cNvPr id="635" name="円/楕円 634"/>
        <xdr:cNvSpPr/>
      </xdr:nvSpPr>
      <xdr:spPr>
        <a:xfrm>
          <a:off x="13652500" y="133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34098</xdr:rowOff>
    </xdr:from>
    <xdr:ext cx="534377" cy="259045"/>
    <xdr:sp macro="" textlink="">
      <xdr:nvSpPr>
        <xdr:cNvPr id="636" name="テキスト ボックス 635"/>
        <xdr:cNvSpPr txBox="1"/>
      </xdr:nvSpPr>
      <xdr:spPr>
        <a:xfrm>
          <a:off x="13436111" y="134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60685</xdr:rowOff>
    </xdr:from>
    <xdr:to>
      <xdr:col>18</xdr:col>
      <xdr:colOff>492125</xdr:colOff>
      <xdr:row>77</xdr:row>
      <xdr:rowOff>162285</xdr:rowOff>
    </xdr:to>
    <xdr:sp macro="" textlink="">
      <xdr:nvSpPr>
        <xdr:cNvPr id="637" name="円/楕円 636"/>
        <xdr:cNvSpPr/>
      </xdr:nvSpPr>
      <xdr:spPr>
        <a:xfrm>
          <a:off x="12763500" y="132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153412</xdr:rowOff>
    </xdr:from>
    <xdr:ext cx="534377" cy="259045"/>
    <xdr:sp macro="" textlink="">
      <xdr:nvSpPr>
        <xdr:cNvPr id="638" name="テキスト ボックス 637"/>
        <xdr:cNvSpPr txBox="1"/>
      </xdr:nvSpPr>
      <xdr:spPr>
        <a:xfrm>
          <a:off x="12547111" y="1335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157051</xdr:rowOff>
    </xdr:from>
    <xdr:to>
      <xdr:col>23</xdr:col>
      <xdr:colOff>517525</xdr:colOff>
      <xdr:row>99</xdr:row>
      <xdr:rowOff>33824</xdr:rowOff>
    </xdr:to>
    <xdr:cxnSp macro="">
      <xdr:nvCxnSpPr>
        <xdr:cNvPr id="667" name="直線コネクタ 666"/>
        <xdr:cNvCxnSpPr/>
      </xdr:nvCxnSpPr>
      <xdr:spPr>
        <a:xfrm>
          <a:off x="15481300" y="16959151"/>
          <a:ext cx="838200" cy="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127626</xdr:rowOff>
    </xdr:from>
    <xdr:to>
      <xdr:col>22</xdr:col>
      <xdr:colOff>365125</xdr:colOff>
      <xdr:row>98</xdr:row>
      <xdr:rowOff>157051</xdr:rowOff>
    </xdr:to>
    <xdr:cxnSp macro="">
      <xdr:nvCxnSpPr>
        <xdr:cNvPr id="670" name="直線コネクタ 669"/>
        <xdr:cNvCxnSpPr/>
      </xdr:nvCxnSpPr>
      <xdr:spPr>
        <a:xfrm>
          <a:off x="14592300" y="16929726"/>
          <a:ext cx="889000" cy="2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127626</xdr:rowOff>
    </xdr:from>
    <xdr:to>
      <xdr:col>21</xdr:col>
      <xdr:colOff>161925</xdr:colOff>
      <xdr:row>98</xdr:row>
      <xdr:rowOff>164846</xdr:rowOff>
    </xdr:to>
    <xdr:cxnSp macro="">
      <xdr:nvCxnSpPr>
        <xdr:cNvPr id="673" name="直線コネクタ 672"/>
        <xdr:cNvCxnSpPr/>
      </xdr:nvCxnSpPr>
      <xdr:spPr>
        <a:xfrm flipV="1">
          <a:off x="13703300" y="16929726"/>
          <a:ext cx="889000" cy="3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16361</xdr:rowOff>
    </xdr:from>
    <xdr:ext cx="534377" cy="259045"/>
    <xdr:sp macro="" textlink="">
      <xdr:nvSpPr>
        <xdr:cNvPr id="675" name="テキスト ボックス 674"/>
        <xdr:cNvSpPr txBox="1"/>
      </xdr:nvSpPr>
      <xdr:spPr>
        <a:xfrm>
          <a:off x="14325111" y="169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151926</xdr:rowOff>
    </xdr:from>
    <xdr:to>
      <xdr:col>19</xdr:col>
      <xdr:colOff>644525</xdr:colOff>
      <xdr:row>98</xdr:row>
      <xdr:rowOff>164846</xdr:rowOff>
    </xdr:to>
    <xdr:cxnSp macro="">
      <xdr:nvCxnSpPr>
        <xdr:cNvPr id="676" name="直線コネクタ 675"/>
        <xdr:cNvCxnSpPr/>
      </xdr:nvCxnSpPr>
      <xdr:spPr>
        <a:xfrm>
          <a:off x="12814300" y="16954026"/>
          <a:ext cx="889000" cy="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23359</xdr:rowOff>
    </xdr:from>
    <xdr:ext cx="534377" cy="259045"/>
    <xdr:sp macro="" textlink="">
      <xdr:nvSpPr>
        <xdr:cNvPr id="680" name="テキスト ボックス 679"/>
        <xdr:cNvSpPr txBox="1"/>
      </xdr:nvSpPr>
      <xdr:spPr>
        <a:xfrm>
          <a:off x="12547111" y="16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154474</xdr:rowOff>
    </xdr:from>
    <xdr:to>
      <xdr:col>23</xdr:col>
      <xdr:colOff>568325</xdr:colOff>
      <xdr:row>99</xdr:row>
      <xdr:rowOff>84624</xdr:rowOff>
    </xdr:to>
    <xdr:sp macro="" textlink="">
      <xdr:nvSpPr>
        <xdr:cNvPr id="686" name="円/楕円 685"/>
        <xdr:cNvSpPr/>
      </xdr:nvSpPr>
      <xdr:spPr>
        <a:xfrm>
          <a:off x="16268700" y="169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106251</xdr:rowOff>
    </xdr:from>
    <xdr:to>
      <xdr:col>22</xdr:col>
      <xdr:colOff>415925</xdr:colOff>
      <xdr:row>99</xdr:row>
      <xdr:rowOff>36401</xdr:rowOff>
    </xdr:to>
    <xdr:sp macro="" textlink="">
      <xdr:nvSpPr>
        <xdr:cNvPr id="688" name="円/楕円 687"/>
        <xdr:cNvSpPr/>
      </xdr:nvSpPr>
      <xdr:spPr>
        <a:xfrm>
          <a:off x="15430500" y="169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52928</xdr:rowOff>
    </xdr:from>
    <xdr:ext cx="534377" cy="259045"/>
    <xdr:sp macro="" textlink="">
      <xdr:nvSpPr>
        <xdr:cNvPr id="689" name="テキスト ボックス 688"/>
        <xdr:cNvSpPr txBox="1"/>
      </xdr:nvSpPr>
      <xdr:spPr>
        <a:xfrm>
          <a:off x="15214111" y="1668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76826</xdr:rowOff>
    </xdr:from>
    <xdr:to>
      <xdr:col>21</xdr:col>
      <xdr:colOff>212725</xdr:colOff>
      <xdr:row>99</xdr:row>
      <xdr:rowOff>6976</xdr:rowOff>
    </xdr:to>
    <xdr:sp macro="" textlink="">
      <xdr:nvSpPr>
        <xdr:cNvPr id="690" name="円/楕円 689"/>
        <xdr:cNvSpPr/>
      </xdr:nvSpPr>
      <xdr:spPr>
        <a:xfrm>
          <a:off x="14541500" y="16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23503</xdr:rowOff>
    </xdr:from>
    <xdr:ext cx="534377" cy="259045"/>
    <xdr:sp macro="" textlink="">
      <xdr:nvSpPr>
        <xdr:cNvPr id="691" name="テキスト ボックス 690"/>
        <xdr:cNvSpPr txBox="1"/>
      </xdr:nvSpPr>
      <xdr:spPr>
        <a:xfrm>
          <a:off x="14325111" y="1665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114046</xdr:rowOff>
    </xdr:from>
    <xdr:to>
      <xdr:col>20</xdr:col>
      <xdr:colOff>9525</xdr:colOff>
      <xdr:row>99</xdr:row>
      <xdr:rowOff>44196</xdr:rowOff>
    </xdr:to>
    <xdr:sp macro="" textlink="">
      <xdr:nvSpPr>
        <xdr:cNvPr id="692" name="円/楕円 691"/>
        <xdr:cNvSpPr/>
      </xdr:nvSpPr>
      <xdr:spPr>
        <a:xfrm>
          <a:off x="13652500" y="1691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35323</xdr:rowOff>
    </xdr:from>
    <xdr:ext cx="534377" cy="259045"/>
    <xdr:sp macro="" textlink="">
      <xdr:nvSpPr>
        <xdr:cNvPr id="693" name="テキスト ボックス 692"/>
        <xdr:cNvSpPr txBox="1"/>
      </xdr:nvSpPr>
      <xdr:spPr>
        <a:xfrm>
          <a:off x="13436111" y="1700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101126</xdr:rowOff>
    </xdr:from>
    <xdr:to>
      <xdr:col>18</xdr:col>
      <xdr:colOff>492125</xdr:colOff>
      <xdr:row>99</xdr:row>
      <xdr:rowOff>31276</xdr:rowOff>
    </xdr:to>
    <xdr:sp macro="" textlink="">
      <xdr:nvSpPr>
        <xdr:cNvPr id="694" name="円/楕円 693"/>
        <xdr:cNvSpPr/>
      </xdr:nvSpPr>
      <xdr:spPr>
        <a:xfrm>
          <a:off x="12763500" y="169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47803</xdr:rowOff>
    </xdr:from>
    <xdr:ext cx="534377" cy="259045"/>
    <xdr:sp macro="" textlink="">
      <xdr:nvSpPr>
        <xdr:cNvPr id="695" name="テキスト ボックス 694"/>
        <xdr:cNvSpPr txBox="1"/>
      </xdr:nvSpPr>
      <xdr:spPr>
        <a:xfrm>
          <a:off x="12547111" y="166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91498</xdr:rowOff>
    </xdr:from>
    <xdr:to>
      <xdr:col>32</xdr:col>
      <xdr:colOff>187325</xdr:colOff>
      <xdr:row>38</xdr:row>
      <xdr:rowOff>103842</xdr:rowOff>
    </xdr:to>
    <xdr:cxnSp macro="">
      <xdr:nvCxnSpPr>
        <xdr:cNvPr id="726" name="直線コネクタ 725"/>
        <xdr:cNvCxnSpPr/>
      </xdr:nvCxnSpPr>
      <xdr:spPr>
        <a:xfrm flipV="1">
          <a:off x="21323300" y="6606598"/>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103842</xdr:rowOff>
    </xdr:from>
    <xdr:to>
      <xdr:col>31</xdr:col>
      <xdr:colOff>34925</xdr:colOff>
      <xdr:row>39</xdr:row>
      <xdr:rowOff>6296</xdr:rowOff>
    </xdr:to>
    <xdr:cxnSp macro="">
      <xdr:nvCxnSpPr>
        <xdr:cNvPr id="729" name="直線コネクタ 728"/>
        <xdr:cNvCxnSpPr/>
      </xdr:nvCxnSpPr>
      <xdr:spPr>
        <a:xfrm flipV="1">
          <a:off x="20434300" y="6618942"/>
          <a:ext cx="889000" cy="7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6296</xdr:rowOff>
    </xdr:from>
    <xdr:to>
      <xdr:col>29</xdr:col>
      <xdr:colOff>517525</xdr:colOff>
      <xdr:row>39</xdr:row>
      <xdr:rowOff>58678</xdr:rowOff>
    </xdr:to>
    <xdr:cxnSp macro="">
      <xdr:nvCxnSpPr>
        <xdr:cNvPr id="732" name="直線コネクタ 731"/>
        <xdr:cNvCxnSpPr/>
      </xdr:nvCxnSpPr>
      <xdr:spPr>
        <a:xfrm flipV="1">
          <a:off x="19545300" y="6692846"/>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87378</xdr:rowOff>
    </xdr:from>
    <xdr:ext cx="469744" cy="259045"/>
    <xdr:sp macro="" textlink="">
      <xdr:nvSpPr>
        <xdr:cNvPr id="734" name="テキスト ボックス 733"/>
        <xdr:cNvSpPr txBox="1"/>
      </xdr:nvSpPr>
      <xdr:spPr>
        <a:xfrm>
          <a:off x="20199427" y="677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143423</xdr:rowOff>
    </xdr:from>
    <xdr:to>
      <xdr:col>28</xdr:col>
      <xdr:colOff>314325</xdr:colOff>
      <xdr:row>39</xdr:row>
      <xdr:rowOff>58678</xdr:rowOff>
    </xdr:to>
    <xdr:cxnSp macro="">
      <xdr:nvCxnSpPr>
        <xdr:cNvPr id="735" name="直線コネクタ 734"/>
        <xdr:cNvCxnSpPr/>
      </xdr:nvCxnSpPr>
      <xdr:spPr>
        <a:xfrm>
          <a:off x="18656300" y="6658523"/>
          <a:ext cx="88900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91264</xdr:rowOff>
    </xdr:from>
    <xdr:ext cx="469744" cy="259045"/>
    <xdr:sp macro="" textlink="">
      <xdr:nvSpPr>
        <xdr:cNvPr id="739" name="テキスト ボックス 738"/>
        <xdr:cNvSpPr txBox="1"/>
      </xdr:nvSpPr>
      <xdr:spPr>
        <a:xfrm>
          <a:off x="18421427" y="677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40698</xdr:rowOff>
    </xdr:from>
    <xdr:to>
      <xdr:col>32</xdr:col>
      <xdr:colOff>238125</xdr:colOff>
      <xdr:row>38</xdr:row>
      <xdr:rowOff>142298</xdr:rowOff>
    </xdr:to>
    <xdr:sp macro="" textlink="">
      <xdr:nvSpPr>
        <xdr:cNvPr id="745" name="円/楕円 744"/>
        <xdr:cNvSpPr/>
      </xdr:nvSpPr>
      <xdr:spPr>
        <a:xfrm>
          <a:off x="22110700" y="65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63575</xdr:rowOff>
    </xdr:from>
    <xdr:ext cx="469744" cy="259045"/>
    <xdr:sp macro="" textlink="">
      <xdr:nvSpPr>
        <xdr:cNvPr id="746" name="投資及び出資金該当値テキスト"/>
        <xdr:cNvSpPr txBox="1"/>
      </xdr:nvSpPr>
      <xdr:spPr>
        <a:xfrm>
          <a:off x="22212300" y="640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53042</xdr:rowOff>
    </xdr:from>
    <xdr:to>
      <xdr:col>31</xdr:col>
      <xdr:colOff>85725</xdr:colOff>
      <xdr:row>38</xdr:row>
      <xdr:rowOff>154642</xdr:rowOff>
    </xdr:to>
    <xdr:sp macro="" textlink="">
      <xdr:nvSpPr>
        <xdr:cNvPr id="747" name="円/楕円 746"/>
        <xdr:cNvSpPr/>
      </xdr:nvSpPr>
      <xdr:spPr>
        <a:xfrm>
          <a:off x="21272500" y="65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171169</xdr:rowOff>
    </xdr:from>
    <xdr:ext cx="469744" cy="259045"/>
    <xdr:sp macro="" textlink="">
      <xdr:nvSpPr>
        <xdr:cNvPr id="748" name="テキスト ボックス 747"/>
        <xdr:cNvSpPr txBox="1"/>
      </xdr:nvSpPr>
      <xdr:spPr>
        <a:xfrm>
          <a:off x="21088427" y="634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126946</xdr:rowOff>
    </xdr:from>
    <xdr:to>
      <xdr:col>29</xdr:col>
      <xdr:colOff>568325</xdr:colOff>
      <xdr:row>39</xdr:row>
      <xdr:rowOff>57096</xdr:rowOff>
    </xdr:to>
    <xdr:sp macro="" textlink="">
      <xdr:nvSpPr>
        <xdr:cNvPr id="749" name="円/楕円 748"/>
        <xdr:cNvSpPr/>
      </xdr:nvSpPr>
      <xdr:spPr>
        <a:xfrm>
          <a:off x="20383500" y="66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73623</xdr:rowOff>
    </xdr:from>
    <xdr:ext cx="469744" cy="259045"/>
    <xdr:sp macro="" textlink="">
      <xdr:nvSpPr>
        <xdr:cNvPr id="750" name="テキスト ボックス 749"/>
        <xdr:cNvSpPr txBox="1"/>
      </xdr:nvSpPr>
      <xdr:spPr>
        <a:xfrm>
          <a:off x="20199427" y="641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7878</xdr:rowOff>
    </xdr:from>
    <xdr:to>
      <xdr:col>28</xdr:col>
      <xdr:colOff>365125</xdr:colOff>
      <xdr:row>39</xdr:row>
      <xdr:rowOff>109478</xdr:rowOff>
    </xdr:to>
    <xdr:sp macro="" textlink="">
      <xdr:nvSpPr>
        <xdr:cNvPr id="751" name="円/楕円 750"/>
        <xdr:cNvSpPr/>
      </xdr:nvSpPr>
      <xdr:spPr>
        <a:xfrm>
          <a:off x="19494500" y="66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100605</xdr:rowOff>
    </xdr:from>
    <xdr:ext cx="469744" cy="259045"/>
    <xdr:sp macro="" textlink="">
      <xdr:nvSpPr>
        <xdr:cNvPr id="752" name="テキスト ボックス 751"/>
        <xdr:cNvSpPr txBox="1"/>
      </xdr:nvSpPr>
      <xdr:spPr>
        <a:xfrm>
          <a:off x="19310427" y="678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92623</xdr:rowOff>
    </xdr:from>
    <xdr:to>
      <xdr:col>27</xdr:col>
      <xdr:colOff>161925</xdr:colOff>
      <xdr:row>39</xdr:row>
      <xdr:rowOff>22773</xdr:rowOff>
    </xdr:to>
    <xdr:sp macro="" textlink="">
      <xdr:nvSpPr>
        <xdr:cNvPr id="753" name="円/楕円 752"/>
        <xdr:cNvSpPr/>
      </xdr:nvSpPr>
      <xdr:spPr>
        <a:xfrm>
          <a:off x="18605500" y="660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39300</xdr:rowOff>
    </xdr:from>
    <xdr:ext cx="469744" cy="259045"/>
    <xdr:sp macro="" textlink="">
      <xdr:nvSpPr>
        <xdr:cNvPr id="754" name="テキスト ボックス 753"/>
        <xdr:cNvSpPr txBox="1"/>
      </xdr:nvSpPr>
      <xdr:spPr>
        <a:xfrm>
          <a:off x="18421427" y="63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16876</xdr:rowOff>
    </xdr:from>
    <xdr:to>
      <xdr:col>32</xdr:col>
      <xdr:colOff>187325</xdr:colOff>
      <xdr:row>59</xdr:row>
      <xdr:rowOff>17334</xdr:rowOff>
    </xdr:to>
    <xdr:cxnSp macro="">
      <xdr:nvCxnSpPr>
        <xdr:cNvPr id="785" name="直線コネクタ 784"/>
        <xdr:cNvCxnSpPr/>
      </xdr:nvCxnSpPr>
      <xdr:spPr>
        <a:xfrm>
          <a:off x="21323300" y="1013242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16876</xdr:rowOff>
    </xdr:from>
    <xdr:to>
      <xdr:col>31</xdr:col>
      <xdr:colOff>34925</xdr:colOff>
      <xdr:row>59</xdr:row>
      <xdr:rowOff>16942</xdr:rowOff>
    </xdr:to>
    <xdr:cxnSp macro="">
      <xdr:nvCxnSpPr>
        <xdr:cNvPr id="788" name="直線コネクタ 787"/>
        <xdr:cNvCxnSpPr/>
      </xdr:nvCxnSpPr>
      <xdr:spPr>
        <a:xfrm flipV="1">
          <a:off x="20434300" y="10132426"/>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16942</xdr:rowOff>
    </xdr:from>
    <xdr:to>
      <xdr:col>29</xdr:col>
      <xdr:colOff>517525</xdr:colOff>
      <xdr:row>59</xdr:row>
      <xdr:rowOff>17301</xdr:rowOff>
    </xdr:to>
    <xdr:cxnSp macro="">
      <xdr:nvCxnSpPr>
        <xdr:cNvPr id="791" name="直線コネクタ 790"/>
        <xdr:cNvCxnSpPr/>
      </xdr:nvCxnSpPr>
      <xdr:spPr>
        <a:xfrm flipV="1">
          <a:off x="19545300" y="10132492"/>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17301</xdr:rowOff>
    </xdr:from>
    <xdr:to>
      <xdr:col>28</xdr:col>
      <xdr:colOff>314325</xdr:colOff>
      <xdr:row>59</xdr:row>
      <xdr:rowOff>17464</xdr:rowOff>
    </xdr:to>
    <xdr:cxnSp macro="">
      <xdr:nvCxnSpPr>
        <xdr:cNvPr id="794" name="直線コネクタ 793"/>
        <xdr:cNvCxnSpPr/>
      </xdr:nvCxnSpPr>
      <xdr:spPr>
        <a:xfrm flipV="1">
          <a:off x="18656300" y="10132851"/>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137984</xdr:rowOff>
    </xdr:from>
    <xdr:to>
      <xdr:col>32</xdr:col>
      <xdr:colOff>238125</xdr:colOff>
      <xdr:row>59</xdr:row>
      <xdr:rowOff>68134</xdr:rowOff>
    </xdr:to>
    <xdr:sp macro="" textlink="">
      <xdr:nvSpPr>
        <xdr:cNvPr id="804" name="円/楕円 803"/>
        <xdr:cNvSpPr/>
      </xdr:nvSpPr>
      <xdr:spPr>
        <a:xfrm>
          <a:off x="22110700" y="100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52911</xdr:rowOff>
    </xdr:from>
    <xdr:ext cx="469744" cy="259045"/>
    <xdr:sp macro="" textlink="">
      <xdr:nvSpPr>
        <xdr:cNvPr id="805" name="貸付金該当値テキスト"/>
        <xdr:cNvSpPr txBox="1"/>
      </xdr:nvSpPr>
      <xdr:spPr>
        <a:xfrm>
          <a:off x="22212300" y="999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137526</xdr:rowOff>
    </xdr:from>
    <xdr:to>
      <xdr:col>31</xdr:col>
      <xdr:colOff>85725</xdr:colOff>
      <xdr:row>59</xdr:row>
      <xdr:rowOff>67676</xdr:rowOff>
    </xdr:to>
    <xdr:sp macro="" textlink="">
      <xdr:nvSpPr>
        <xdr:cNvPr id="806" name="円/楕円 805"/>
        <xdr:cNvSpPr/>
      </xdr:nvSpPr>
      <xdr:spPr>
        <a:xfrm>
          <a:off x="21272500" y="1008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58803</xdr:rowOff>
    </xdr:from>
    <xdr:ext cx="469744" cy="259045"/>
    <xdr:sp macro="" textlink="">
      <xdr:nvSpPr>
        <xdr:cNvPr id="807" name="テキスト ボックス 806"/>
        <xdr:cNvSpPr txBox="1"/>
      </xdr:nvSpPr>
      <xdr:spPr>
        <a:xfrm>
          <a:off x="21088427" y="1017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137592</xdr:rowOff>
    </xdr:from>
    <xdr:to>
      <xdr:col>29</xdr:col>
      <xdr:colOff>568325</xdr:colOff>
      <xdr:row>59</xdr:row>
      <xdr:rowOff>67742</xdr:rowOff>
    </xdr:to>
    <xdr:sp macro="" textlink="">
      <xdr:nvSpPr>
        <xdr:cNvPr id="808" name="円/楕円 807"/>
        <xdr:cNvSpPr/>
      </xdr:nvSpPr>
      <xdr:spPr>
        <a:xfrm>
          <a:off x="20383500" y="100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58869</xdr:rowOff>
    </xdr:from>
    <xdr:ext cx="469744" cy="259045"/>
    <xdr:sp macro="" textlink="">
      <xdr:nvSpPr>
        <xdr:cNvPr id="809" name="テキスト ボックス 808"/>
        <xdr:cNvSpPr txBox="1"/>
      </xdr:nvSpPr>
      <xdr:spPr>
        <a:xfrm>
          <a:off x="20199427" y="1017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137951</xdr:rowOff>
    </xdr:from>
    <xdr:to>
      <xdr:col>28</xdr:col>
      <xdr:colOff>365125</xdr:colOff>
      <xdr:row>59</xdr:row>
      <xdr:rowOff>68101</xdr:rowOff>
    </xdr:to>
    <xdr:sp macro="" textlink="">
      <xdr:nvSpPr>
        <xdr:cNvPr id="810" name="円/楕円 809"/>
        <xdr:cNvSpPr/>
      </xdr:nvSpPr>
      <xdr:spPr>
        <a:xfrm>
          <a:off x="19494500" y="100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59228</xdr:rowOff>
    </xdr:from>
    <xdr:ext cx="469744" cy="259045"/>
    <xdr:sp macro="" textlink="">
      <xdr:nvSpPr>
        <xdr:cNvPr id="811" name="テキスト ボックス 810"/>
        <xdr:cNvSpPr txBox="1"/>
      </xdr:nvSpPr>
      <xdr:spPr>
        <a:xfrm>
          <a:off x="19310427" y="1017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138114</xdr:rowOff>
    </xdr:from>
    <xdr:to>
      <xdr:col>27</xdr:col>
      <xdr:colOff>161925</xdr:colOff>
      <xdr:row>59</xdr:row>
      <xdr:rowOff>68264</xdr:rowOff>
    </xdr:to>
    <xdr:sp macro="" textlink="">
      <xdr:nvSpPr>
        <xdr:cNvPr id="812" name="円/楕円 811"/>
        <xdr:cNvSpPr/>
      </xdr:nvSpPr>
      <xdr:spPr>
        <a:xfrm>
          <a:off x="18605500" y="100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59391</xdr:rowOff>
    </xdr:from>
    <xdr:ext cx="469744" cy="259045"/>
    <xdr:sp macro="" textlink="">
      <xdr:nvSpPr>
        <xdr:cNvPr id="813" name="テキスト ボックス 812"/>
        <xdr:cNvSpPr txBox="1"/>
      </xdr:nvSpPr>
      <xdr:spPr>
        <a:xfrm>
          <a:off x="18421427" y="1017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101829</xdr:rowOff>
    </xdr:from>
    <xdr:to>
      <xdr:col>32</xdr:col>
      <xdr:colOff>187325</xdr:colOff>
      <xdr:row>76</xdr:row>
      <xdr:rowOff>86322</xdr:rowOff>
    </xdr:to>
    <xdr:cxnSp macro="">
      <xdr:nvCxnSpPr>
        <xdr:cNvPr id="843" name="直線コネクタ 842"/>
        <xdr:cNvCxnSpPr/>
      </xdr:nvCxnSpPr>
      <xdr:spPr>
        <a:xfrm flipV="1">
          <a:off x="21323300" y="12960579"/>
          <a:ext cx="838200" cy="1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86322</xdr:rowOff>
    </xdr:from>
    <xdr:to>
      <xdr:col>31</xdr:col>
      <xdr:colOff>34925</xdr:colOff>
      <xdr:row>77</xdr:row>
      <xdr:rowOff>18828</xdr:rowOff>
    </xdr:to>
    <xdr:cxnSp macro="">
      <xdr:nvCxnSpPr>
        <xdr:cNvPr id="846" name="直線コネクタ 845"/>
        <xdr:cNvCxnSpPr/>
      </xdr:nvCxnSpPr>
      <xdr:spPr>
        <a:xfrm flipV="1">
          <a:off x="20434300" y="13116522"/>
          <a:ext cx="889000" cy="10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151588</xdr:rowOff>
    </xdr:from>
    <xdr:to>
      <xdr:col>29</xdr:col>
      <xdr:colOff>517525</xdr:colOff>
      <xdr:row>77</xdr:row>
      <xdr:rowOff>18828</xdr:rowOff>
    </xdr:to>
    <xdr:cxnSp macro="">
      <xdr:nvCxnSpPr>
        <xdr:cNvPr id="849" name="直線コネクタ 848"/>
        <xdr:cNvCxnSpPr/>
      </xdr:nvCxnSpPr>
      <xdr:spPr>
        <a:xfrm>
          <a:off x="19545300" y="13181788"/>
          <a:ext cx="8890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40012</xdr:rowOff>
    </xdr:from>
    <xdr:to>
      <xdr:col>28</xdr:col>
      <xdr:colOff>314325</xdr:colOff>
      <xdr:row>76</xdr:row>
      <xdr:rowOff>151588</xdr:rowOff>
    </xdr:to>
    <xdr:cxnSp macro="">
      <xdr:nvCxnSpPr>
        <xdr:cNvPr id="852" name="直線コネクタ 851"/>
        <xdr:cNvCxnSpPr/>
      </xdr:nvCxnSpPr>
      <xdr:spPr>
        <a:xfrm>
          <a:off x="18656300" y="13070212"/>
          <a:ext cx="889000" cy="1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14730</xdr:rowOff>
    </xdr:from>
    <xdr:ext cx="534377" cy="259045"/>
    <xdr:sp macro="" textlink="">
      <xdr:nvSpPr>
        <xdr:cNvPr id="856" name="テキスト ボックス 855"/>
        <xdr:cNvSpPr txBox="1"/>
      </xdr:nvSpPr>
      <xdr:spPr>
        <a:xfrm>
          <a:off x="18389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51029</xdr:rowOff>
    </xdr:from>
    <xdr:to>
      <xdr:col>32</xdr:col>
      <xdr:colOff>238125</xdr:colOff>
      <xdr:row>75</xdr:row>
      <xdr:rowOff>152629</xdr:rowOff>
    </xdr:to>
    <xdr:sp macro="" textlink="">
      <xdr:nvSpPr>
        <xdr:cNvPr id="862" name="円/楕円 861"/>
        <xdr:cNvSpPr/>
      </xdr:nvSpPr>
      <xdr:spPr>
        <a:xfrm>
          <a:off x="22110700" y="129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73906</xdr:rowOff>
    </xdr:from>
    <xdr:ext cx="534377" cy="259045"/>
    <xdr:sp macro="" textlink="">
      <xdr:nvSpPr>
        <xdr:cNvPr id="863" name="繰出金該当値テキスト"/>
        <xdr:cNvSpPr txBox="1"/>
      </xdr:nvSpPr>
      <xdr:spPr>
        <a:xfrm>
          <a:off x="22212300" y="127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52,988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35522</xdr:rowOff>
    </xdr:from>
    <xdr:to>
      <xdr:col>31</xdr:col>
      <xdr:colOff>85725</xdr:colOff>
      <xdr:row>76</xdr:row>
      <xdr:rowOff>137122</xdr:rowOff>
    </xdr:to>
    <xdr:sp macro="" textlink="">
      <xdr:nvSpPr>
        <xdr:cNvPr id="864" name="円/楕円 863"/>
        <xdr:cNvSpPr/>
      </xdr:nvSpPr>
      <xdr:spPr>
        <a:xfrm>
          <a:off x="21272500" y="130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153649</xdr:rowOff>
    </xdr:from>
    <xdr:ext cx="534377" cy="259045"/>
    <xdr:sp macro="" textlink="">
      <xdr:nvSpPr>
        <xdr:cNvPr id="865" name="テキスト ボックス 864"/>
        <xdr:cNvSpPr txBox="1"/>
      </xdr:nvSpPr>
      <xdr:spPr>
        <a:xfrm>
          <a:off x="21056111" y="12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139478</xdr:rowOff>
    </xdr:from>
    <xdr:to>
      <xdr:col>29</xdr:col>
      <xdr:colOff>568325</xdr:colOff>
      <xdr:row>77</xdr:row>
      <xdr:rowOff>69628</xdr:rowOff>
    </xdr:to>
    <xdr:sp macro="" textlink="">
      <xdr:nvSpPr>
        <xdr:cNvPr id="866" name="円/楕円 865"/>
        <xdr:cNvSpPr/>
      </xdr:nvSpPr>
      <xdr:spPr>
        <a:xfrm>
          <a:off x="20383500" y="131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60755</xdr:rowOff>
    </xdr:from>
    <xdr:ext cx="534377" cy="259045"/>
    <xdr:sp macro="" textlink="">
      <xdr:nvSpPr>
        <xdr:cNvPr id="867" name="テキスト ボックス 866"/>
        <xdr:cNvSpPr txBox="1"/>
      </xdr:nvSpPr>
      <xdr:spPr>
        <a:xfrm>
          <a:off x="20167111" y="132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100788</xdr:rowOff>
    </xdr:from>
    <xdr:to>
      <xdr:col>28</xdr:col>
      <xdr:colOff>365125</xdr:colOff>
      <xdr:row>77</xdr:row>
      <xdr:rowOff>30938</xdr:rowOff>
    </xdr:to>
    <xdr:sp macro="" textlink="">
      <xdr:nvSpPr>
        <xdr:cNvPr id="868" name="円/楕円 867"/>
        <xdr:cNvSpPr/>
      </xdr:nvSpPr>
      <xdr:spPr>
        <a:xfrm>
          <a:off x="19494500" y="131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22065</xdr:rowOff>
    </xdr:from>
    <xdr:ext cx="534377" cy="259045"/>
    <xdr:sp macro="" textlink="">
      <xdr:nvSpPr>
        <xdr:cNvPr id="869" name="テキスト ボックス 868"/>
        <xdr:cNvSpPr txBox="1"/>
      </xdr:nvSpPr>
      <xdr:spPr>
        <a:xfrm>
          <a:off x="19278111" y="132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160662</xdr:rowOff>
    </xdr:from>
    <xdr:to>
      <xdr:col>27</xdr:col>
      <xdr:colOff>161925</xdr:colOff>
      <xdr:row>76</xdr:row>
      <xdr:rowOff>90812</xdr:rowOff>
    </xdr:to>
    <xdr:sp macro="" textlink="">
      <xdr:nvSpPr>
        <xdr:cNvPr id="870" name="円/楕円 869"/>
        <xdr:cNvSpPr/>
      </xdr:nvSpPr>
      <xdr:spPr>
        <a:xfrm>
          <a:off x="18605500" y="130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107339</xdr:rowOff>
    </xdr:from>
    <xdr:ext cx="534377" cy="259045"/>
    <xdr:sp macro="" textlink="">
      <xdr:nvSpPr>
        <xdr:cNvPr id="871" name="テキスト ボックス 870"/>
        <xdr:cNvSpPr txBox="1"/>
      </xdr:nvSpPr>
      <xdr:spPr>
        <a:xfrm>
          <a:off x="18389111" y="127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年度決算額において、類似団体平均と比較して当市が低いものは人件費、普通建設事業費</a:t>
          </a:r>
          <a:r>
            <a:rPr kumimoji="1" lang="en-US" altLang="ja-JP" sz="1300">
              <a:latin typeface="ＭＳ Ｐゴシック"/>
            </a:rPr>
            <a:t>(</a:t>
          </a:r>
          <a:r>
            <a:rPr kumimoji="1" lang="ja-JP" altLang="en-US" sz="1300">
              <a:latin typeface="ＭＳ Ｐゴシック"/>
            </a:rPr>
            <a:t>新規及び更新整備費ともに</a:t>
          </a:r>
          <a:r>
            <a:rPr kumimoji="1" lang="en-US" altLang="ja-JP" sz="1300">
              <a:latin typeface="ＭＳ Ｐゴシック"/>
            </a:rPr>
            <a:t>)</a:t>
          </a:r>
          <a:r>
            <a:rPr kumimoji="1" lang="ja-JP" altLang="en-US" sz="1300">
              <a:latin typeface="ＭＳ Ｐゴシック"/>
            </a:rPr>
            <a:t>、公債費、積立金及び貸付金がある。反対に高いものは、物件費、維持補修費、扶助費、補助費等、繰出金、投資及び出資金である。平均より高いもののうち、維持補修費については決算額としては減少したもの、平成</a:t>
          </a:r>
          <a:r>
            <a:rPr kumimoji="1" lang="en-US" altLang="ja-JP" sz="1300">
              <a:latin typeface="ＭＳ Ｐゴシック"/>
            </a:rPr>
            <a:t>21</a:t>
          </a:r>
          <a:r>
            <a:rPr kumimoji="1" lang="ja-JP" altLang="en-US" sz="1300">
              <a:latin typeface="ＭＳ Ｐゴシック"/>
            </a:rPr>
            <a:t>年度以降の市税収入の急減と、それに伴う財政調整基金の枯渇危機によることで、公共施設の維持補修を後送りにした結果、近年は類似団体平均よりも数値が高くなっている。当市は一人当たりの公共施設床面積が大きく、維持補修に係るコストの負担が大きいため、公共施設の円滑な維持保全を図ることを目的として設けた公共施設維持基金を計画的に積立、活用すると共に、公共施設等総合管理計画に基づく適切かつ、効率的な修繕に努める。物件費についても前年度に比べ減額はしているものの、ふるさと応援寄附金事業で多額の寄附金をいただいていることもあり、それに係る返礼品の発送委託料や、ふるさと納税サイトの利用手数料など多額の運営経費が必要となっている。補助費等については、</a:t>
          </a:r>
          <a:r>
            <a:rPr kumimoji="1" lang="ja-JP" altLang="ja-JP" sz="1300">
              <a:solidFill>
                <a:schemeClr val="dk1"/>
              </a:solidFill>
              <a:effectLst/>
              <a:latin typeface="+mn-lt"/>
              <a:ea typeface="+mn-ea"/>
              <a:cs typeface="+mn-cs"/>
            </a:rPr>
            <a:t>病院事業会計、衣浦衛生組合、衣浦東部広域連合などへの各負担金、償却資産新規取得補助などの市独自の多くの補助金が比率を押し上げる一因となっている。今後も、まち・ひと・しごと創生総合戦略に掲げる「元気あふれる地域づくり」を意識しつつ、より一層、効果的な執行に努める。</a:t>
          </a:r>
          <a:r>
            <a:rPr kumimoji="1" lang="ja-JP" altLang="en-US" sz="1300">
              <a:solidFill>
                <a:schemeClr val="dk1"/>
              </a:solidFill>
              <a:effectLst/>
              <a:latin typeface="+mn-lt"/>
              <a:ea typeface="+mn-ea"/>
              <a:cs typeface="+mn-cs"/>
            </a:rPr>
            <a:t>投資及び出資金は、主に病院事業会計への地方公営企業繰出基準に基づく企業債元金償還金である。市民病院を開設していることで類似団体平均より数値が高い。平成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月に策定した中期経営計画の着実な実施に基づく経営の健全化を図り、地域住民の総合基幹病院としての機能をさらに高める必要がある。</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愛知県碧南市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72,082
68,386
36.68
29,977,981
28,072,404
1,699,563
19,177,003
9,916,730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87938</xdr:rowOff>
    </xdr:from>
    <xdr:to>
      <xdr:col>6</xdr:col>
      <xdr:colOff>511175</xdr:colOff>
      <xdr:row>37</xdr:row>
      <xdr:rowOff>125657</xdr:rowOff>
    </xdr:to>
    <xdr:cxnSp macro="">
      <xdr:nvCxnSpPr>
        <xdr:cNvPr id="63" name="直線コネクタ 62"/>
        <xdr:cNvCxnSpPr/>
      </xdr:nvCxnSpPr>
      <xdr:spPr>
        <a:xfrm flipV="1">
          <a:off x="3797300" y="6431588"/>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109492</xdr:rowOff>
    </xdr:from>
    <xdr:to>
      <xdr:col>5</xdr:col>
      <xdr:colOff>358775</xdr:colOff>
      <xdr:row>37</xdr:row>
      <xdr:rowOff>125657</xdr:rowOff>
    </xdr:to>
    <xdr:cxnSp macro="">
      <xdr:nvCxnSpPr>
        <xdr:cNvPr id="66" name="直線コネクタ 65"/>
        <xdr:cNvCxnSpPr/>
      </xdr:nvCxnSpPr>
      <xdr:spPr>
        <a:xfrm>
          <a:off x="2908300" y="6453142"/>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109492</xdr:rowOff>
    </xdr:from>
    <xdr:to>
      <xdr:col>4</xdr:col>
      <xdr:colOff>155575</xdr:colOff>
      <xdr:row>37</xdr:row>
      <xdr:rowOff>137577</xdr:rowOff>
    </xdr:to>
    <xdr:cxnSp macro="">
      <xdr:nvCxnSpPr>
        <xdr:cNvPr id="69" name="直線コネクタ 68"/>
        <xdr:cNvCxnSpPr/>
      </xdr:nvCxnSpPr>
      <xdr:spPr>
        <a:xfrm flipV="1">
          <a:off x="2019300" y="6453142"/>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48549</xdr:rowOff>
    </xdr:from>
    <xdr:ext cx="469744" cy="259045"/>
    <xdr:sp macro="" textlink="">
      <xdr:nvSpPr>
        <xdr:cNvPr id="71" name="テキスト ボックス 70"/>
        <xdr:cNvSpPr txBox="1"/>
      </xdr:nvSpPr>
      <xdr:spPr>
        <a:xfrm>
          <a:off x="2673427" y="6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103777</xdr:rowOff>
    </xdr:from>
    <xdr:to>
      <xdr:col>2</xdr:col>
      <xdr:colOff>638175</xdr:colOff>
      <xdr:row>37</xdr:row>
      <xdr:rowOff>137577</xdr:rowOff>
    </xdr:to>
    <xdr:cxnSp macro="">
      <xdr:nvCxnSpPr>
        <xdr:cNvPr id="72" name="直線コネクタ 71"/>
        <xdr:cNvCxnSpPr/>
      </xdr:nvCxnSpPr>
      <xdr:spPr>
        <a:xfrm>
          <a:off x="1130300" y="6447427"/>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57530</xdr:rowOff>
    </xdr:from>
    <xdr:ext cx="469744" cy="259045"/>
    <xdr:sp macro="" textlink="">
      <xdr:nvSpPr>
        <xdr:cNvPr id="74" name="テキスト ボックス 73"/>
        <xdr:cNvSpPr txBox="1"/>
      </xdr:nvSpPr>
      <xdr:spPr>
        <a:xfrm>
          <a:off x="1784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39732</xdr:rowOff>
    </xdr:from>
    <xdr:ext cx="469744" cy="259045"/>
    <xdr:sp macro="" textlink="">
      <xdr:nvSpPr>
        <xdr:cNvPr id="76" name="テキスト ボックス 75"/>
        <xdr:cNvSpPr txBox="1"/>
      </xdr:nvSpPr>
      <xdr:spPr>
        <a:xfrm>
          <a:off x="895427"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37138</xdr:rowOff>
    </xdr:from>
    <xdr:to>
      <xdr:col>6</xdr:col>
      <xdr:colOff>561975</xdr:colOff>
      <xdr:row>37</xdr:row>
      <xdr:rowOff>138738</xdr:rowOff>
    </xdr:to>
    <xdr:sp macro="" textlink="">
      <xdr:nvSpPr>
        <xdr:cNvPr id="82" name="円/楕円 81"/>
        <xdr:cNvSpPr/>
      </xdr:nvSpPr>
      <xdr:spPr>
        <a:xfrm>
          <a:off x="4584700" y="63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60015</xdr:rowOff>
    </xdr:from>
    <xdr:ext cx="469744" cy="259045"/>
    <xdr:sp macro="" textlink="">
      <xdr:nvSpPr>
        <xdr:cNvPr id="83" name="議会費該当値テキスト"/>
        <xdr:cNvSpPr txBox="1"/>
      </xdr:nvSpPr>
      <xdr:spPr>
        <a:xfrm>
          <a:off x="4686300" y="623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74857</xdr:rowOff>
    </xdr:from>
    <xdr:to>
      <xdr:col>5</xdr:col>
      <xdr:colOff>409575</xdr:colOff>
      <xdr:row>38</xdr:row>
      <xdr:rowOff>5007</xdr:rowOff>
    </xdr:to>
    <xdr:sp macro="" textlink="">
      <xdr:nvSpPr>
        <xdr:cNvPr id="84" name="円/楕円 83"/>
        <xdr:cNvSpPr/>
      </xdr:nvSpPr>
      <xdr:spPr>
        <a:xfrm>
          <a:off x="3746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21534</xdr:rowOff>
    </xdr:from>
    <xdr:ext cx="469744" cy="259045"/>
    <xdr:sp macro="" textlink="">
      <xdr:nvSpPr>
        <xdr:cNvPr id="85" name="テキスト ボックス 84"/>
        <xdr:cNvSpPr txBox="1"/>
      </xdr:nvSpPr>
      <xdr:spPr>
        <a:xfrm>
          <a:off x="3562427" y="619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58692</xdr:rowOff>
    </xdr:from>
    <xdr:to>
      <xdr:col>4</xdr:col>
      <xdr:colOff>206375</xdr:colOff>
      <xdr:row>37</xdr:row>
      <xdr:rowOff>160293</xdr:rowOff>
    </xdr:to>
    <xdr:sp macro="" textlink="">
      <xdr:nvSpPr>
        <xdr:cNvPr id="86" name="円/楕円 85"/>
        <xdr:cNvSpPr/>
      </xdr:nvSpPr>
      <xdr:spPr>
        <a:xfrm>
          <a:off x="2857500" y="64023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5369</xdr:rowOff>
    </xdr:from>
    <xdr:ext cx="469744" cy="259045"/>
    <xdr:sp macro="" textlink="">
      <xdr:nvSpPr>
        <xdr:cNvPr id="87" name="テキスト ボックス 86"/>
        <xdr:cNvSpPr txBox="1"/>
      </xdr:nvSpPr>
      <xdr:spPr>
        <a:xfrm>
          <a:off x="2673427" y="617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86777</xdr:rowOff>
    </xdr:from>
    <xdr:to>
      <xdr:col>3</xdr:col>
      <xdr:colOff>3175</xdr:colOff>
      <xdr:row>38</xdr:row>
      <xdr:rowOff>16928</xdr:rowOff>
    </xdr:to>
    <xdr:sp macro="" textlink="">
      <xdr:nvSpPr>
        <xdr:cNvPr id="88" name="円/楕円 87"/>
        <xdr:cNvSpPr/>
      </xdr:nvSpPr>
      <xdr:spPr>
        <a:xfrm>
          <a:off x="1968500" y="64304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33454</xdr:rowOff>
    </xdr:from>
    <xdr:ext cx="469744" cy="259045"/>
    <xdr:sp macro="" textlink="">
      <xdr:nvSpPr>
        <xdr:cNvPr id="89" name="テキスト ボックス 88"/>
        <xdr:cNvSpPr txBox="1"/>
      </xdr:nvSpPr>
      <xdr:spPr>
        <a:xfrm>
          <a:off x="1784427" y="620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52977</xdr:rowOff>
    </xdr:from>
    <xdr:to>
      <xdr:col>1</xdr:col>
      <xdr:colOff>485775</xdr:colOff>
      <xdr:row>37</xdr:row>
      <xdr:rowOff>154577</xdr:rowOff>
    </xdr:to>
    <xdr:sp macro="" textlink="">
      <xdr:nvSpPr>
        <xdr:cNvPr id="90" name="円/楕円 89"/>
        <xdr:cNvSpPr/>
      </xdr:nvSpPr>
      <xdr:spPr>
        <a:xfrm>
          <a:off x="1079500" y="63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171104</xdr:rowOff>
    </xdr:from>
    <xdr:ext cx="469744" cy="259045"/>
    <xdr:sp macro="" textlink="">
      <xdr:nvSpPr>
        <xdr:cNvPr id="91" name="テキスト ボックス 90"/>
        <xdr:cNvSpPr txBox="1"/>
      </xdr:nvSpPr>
      <xdr:spPr>
        <a:xfrm>
          <a:off x="895427" y="617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73426</xdr:rowOff>
    </xdr:from>
    <xdr:to>
      <xdr:col>6</xdr:col>
      <xdr:colOff>511175</xdr:colOff>
      <xdr:row>58</xdr:row>
      <xdr:rowOff>125327</xdr:rowOff>
    </xdr:to>
    <xdr:cxnSp macro="">
      <xdr:nvCxnSpPr>
        <xdr:cNvPr id="122" name="直線コネクタ 121"/>
        <xdr:cNvCxnSpPr/>
      </xdr:nvCxnSpPr>
      <xdr:spPr>
        <a:xfrm>
          <a:off x="3797300" y="10017526"/>
          <a:ext cx="838200" cy="5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73426</xdr:rowOff>
    </xdr:from>
    <xdr:to>
      <xdr:col>5</xdr:col>
      <xdr:colOff>358775</xdr:colOff>
      <xdr:row>58</xdr:row>
      <xdr:rowOff>73833</xdr:rowOff>
    </xdr:to>
    <xdr:cxnSp macro="">
      <xdr:nvCxnSpPr>
        <xdr:cNvPr id="125" name="直線コネクタ 124"/>
        <xdr:cNvCxnSpPr/>
      </xdr:nvCxnSpPr>
      <xdr:spPr>
        <a:xfrm flipV="1">
          <a:off x="2908300" y="10017526"/>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73833</xdr:rowOff>
    </xdr:from>
    <xdr:to>
      <xdr:col>4</xdr:col>
      <xdr:colOff>155575</xdr:colOff>
      <xdr:row>58</xdr:row>
      <xdr:rowOff>111484</xdr:rowOff>
    </xdr:to>
    <xdr:cxnSp macro="">
      <xdr:nvCxnSpPr>
        <xdr:cNvPr id="128" name="直線コネクタ 127"/>
        <xdr:cNvCxnSpPr/>
      </xdr:nvCxnSpPr>
      <xdr:spPr>
        <a:xfrm flipV="1">
          <a:off x="2019300" y="10017933"/>
          <a:ext cx="8890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81809</xdr:rowOff>
    </xdr:from>
    <xdr:to>
      <xdr:col>2</xdr:col>
      <xdr:colOff>638175</xdr:colOff>
      <xdr:row>58</xdr:row>
      <xdr:rowOff>111484</xdr:rowOff>
    </xdr:to>
    <xdr:cxnSp macro="">
      <xdr:nvCxnSpPr>
        <xdr:cNvPr id="131" name="直線コネクタ 130"/>
        <xdr:cNvCxnSpPr/>
      </xdr:nvCxnSpPr>
      <xdr:spPr>
        <a:xfrm>
          <a:off x="1130300" y="10025909"/>
          <a:ext cx="889000" cy="2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74527</xdr:rowOff>
    </xdr:from>
    <xdr:to>
      <xdr:col>6</xdr:col>
      <xdr:colOff>561975</xdr:colOff>
      <xdr:row>59</xdr:row>
      <xdr:rowOff>4677</xdr:rowOff>
    </xdr:to>
    <xdr:sp macro="" textlink="">
      <xdr:nvSpPr>
        <xdr:cNvPr id="141" name="円/楕円 140"/>
        <xdr:cNvSpPr/>
      </xdr:nvSpPr>
      <xdr:spPr>
        <a:xfrm>
          <a:off x="4584700" y="1001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970</xdr:rowOff>
    </xdr:from>
    <xdr:ext cx="534377" cy="259045"/>
    <xdr:sp macro="" textlink="">
      <xdr:nvSpPr>
        <xdr:cNvPr id="142" name="総務費該当値テキスト"/>
        <xdr:cNvSpPr txBox="1"/>
      </xdr:nvSpPr>
      <xdr:spPr>
        <a:xfrm>
          <a:off x="4686300" y="99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22626</xdr:rowOff>
    </xdr:from>
    <xdr:to>
      <xdr:col>5</xdr:col>
      <xdr:colOff>409575</xdr:colOff>
      <xdr:row>58</xdr:row>
      <xdr:rowOff>124226</xdr:rowOff>
    </xdr:to>
    <xdr:sp macro="" textlink="">
      <xdr:nvSpPr>
        <xdr:cNvPr id="143" name="円/楕円 142"/>
        <xdr:cNvSpPr/>
      </xdr:nvSpPr>
      <xdr:spPr>
        <a:xfrm>
          <a:off x="3746500" y="99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140753</xdr:rowOff>
    </xdr:from>
    <xdr:ext cx="534377" cy="259045"/>
    <xdr:sp macro="" textlink="">
      <xdr:nvSpPr>
        <xdr:cNvPr id="144" name="テキスト ボックス 143"/>
        <xdr:cNvSpPr txBox="1"/>
      </xdr:nvSpPr>
      <xdr:spPr>
        <a:xfrm>
          <a:off x="3530111" y="974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23033</xdr:rowOff>
    </xdr:from>
    <xdr:to>
      <xdr:col>4</xdr:col>
      <xdr:colOff>206375</xdr:colOff>
      <xdr:row>58</xdr:row>
      <xdr:rowOff>124633</xdr:rowOff>
    </xdr:to>
    <xdr:sp macro="" textlink="">
      <xdr:nvSpPr>
        <xdr:cNvPr id="145" name="円/楕円 144"/>
        <xdr:cNvSpPr/>
      </xdr:nvSpPr>
      <xdr:spPr>
        <a:xfrm>
          <a:off x="2857500" y="99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115760</xdr:rowOff>
    </xdr:from>
    <xdr:ext cx="534377" cy="259045"/>
    <xdr:sp macro="" textlink="">
      <xdr:nvSpPr>
        <xdr:cNvPr id="146" name="テキスト ボックス 145"/>
        <xdr:cNvSpPr txBox="1"/>
      </xdr:nvSpPr>
      <xdr:spPr>
        <a:xfrm>
          <a:off x="2641111" y="1005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60684</xdr:rowOff>
    </xdr:from>
    <xdr:to>
      <xdr:col>3</xdr:col>
      <xdr:colOff>3175</xdr:colOff>
      <xdr:row>58</xdr:row>
      <xdr:rowOff>162284</xdr:rowOff>
    </xdr:to>
    <xdr:sp macro="" textlink="">
      <xdr:nvSpPr>
        <xdr:cNvPr id="147" name="円/楕円 146"/>
        <xdr:cNvSpPr/>
      </xdr:nvSpPr>
      <xdr:spPr>
        <a:xfrm>
          <a:off x="1968500" y="1000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153411</xdr:rowOff>
    </xdr:from>
    <xdr:ext cx="534377" cy="259045"/>
    <xdr:sp macro="" textlink="">
      <xdr:nvSpPr>
        <xdr:cNvPr id="148" name="テキスト ボックス 147"/>
        <xdr:cNvSpPr txBox="1"/>
      </xdr:nvSpPr>
      <xdr:spPr>
        <a:xfrm>
          <a:off x="1752111" y="1009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31009</xdr:rowOff>
    </xdr:from>
    <xdr:to>
      <xdr:col>1</xdr:col>
      <xdr:colOff>485775</xdr:colOff>
      <xdr:row>58</xdr:row>
      <xdr:rowOff>132609</xdr:rowOff>
    </xdr:to>
    <xdr:sp macro="" textlink="">
      <xdr:nvSpPr>
        <xdr:cNvPr id="149" name="円/楕円 148"/>
        <xdr:cNvSpPr/>
      </xdr:nvSpPr>
      <xdr:spPr>
        <a:xfrm>
          <a:off x="1079500" y="99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123736</xdr:rowOff>
    </xdr:from>
    <xdr:ext cx="534377" cy="259045"/>
    <xdr:sp macro="" textlink="">
      <xdr:nvSpPr>
        <xdr:cNvPr id="150" name="テキスト ボックス 149"/>
        <xdr:cNvSpPr txBox="1"/>
      </xdr:nvSpPr>
      <xdr:spPr>
        <a:xfrm>
          <a:off x="863111" y="1006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50143</xdr:rowOff>
    </xdr:from>
    <xdr:to>
      <xdr:col>6</xdr:col>
      <xdr:colOff>511175</xdr:colOff>
      <xdr:row>78</xdr:row>
      <xdr:rowOff>75969</xdr:rowOff>
    </xdr:to>
    <xdr:cxnSp macro="">
      <xdr:nvCxnSpPr>
        <xdr:cNvPr id="181" name="直線コネクタ 180"/>
        <xdr:cNvCxnSpPr/>
      </xdr:nvCxnSpPr>
      <xdr:spPr>
        <a:xfrm flipV="1">
          <a:off x="3797300" y="13423243"/>
          <a:ext cx="838200" cy="2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75969</xdr:rowOff>
    </xdr:from>
    <xdr:to>
      <xdr:col>5</xdr:col>
      <xdr:colOff>358775</xdr:colOff>
      <xdr:row>78</xdr:row>
      <xdr:rowOff>81042</xdr:rowOff>
    </xdr:to>
    <xdr:cxnSp macro="">
      <xdr:nvCxnSpPr>
        <xdr:cNvPr id="184" name="直線コネクタ 183"/>
        <xdr:cNvCxnSpPr/>
      </xdr:nvCxnSpPr>
      <xdr:spPr>
        <a:xfrm flipV="1">
          <a:off x="2908300" y="13449069"/>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68528</xdr:rowOff>
    </xdr:from>
    <xdr:to>
      <xdr:col>4</xdr:col>
      <xdr:colOff>155575</xdr:colOff>
      <xdr:row>78</xdr:row>
      <xdr:rowOff>81042</xdr:rowOff>
    </xdr:to>
    <xdr:cxnSp macro="">
      <xdr:nvCxnSpPr>
        <xdr:cNvPr id="187" name="直線コネクタ 186"/>
        <xdr:cNvCxnSpPr/>
      </xdr:nvCxnSpPr>
      <xdr:spPr>
        <a:xfrm>
          <a:off x="2019300" y="13441628"/>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68487</xdr:rowOff>
    </xdr:from>
    <xdr:to>
      <xdr:col>2</xdr:col>
      <xdr:colOff>638175</xdr:colOff>
      <xdr:row>78</xdr:row>
      <xdr:rowOff>68528</xdr:rowOff>
    </xdr:to>
    <xdr:cxnSp macro="">
      <xdr:nvCxnSpPr>
        <xdr:cNvPr id="190" name="直線コネクタ 189"/>
        <xdr:cNvCxnSpPr/>
      </xdr:nvCxnSpPr>
      <xdr:spPr>
        <a:xfrm>
          <a:off x="1130300" y="13441587"/>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170793</xdr:rowOff>
    </xdr:from>
    <xdr:to>
      <xdr:col>6</xdr:col>
      <xdr:colOff>561975</xdr:colOff>
      <xdr:row>78</xdr:row>
      <xdr:rowOff>100943</xdr:rowOff>
    </xdr:to>
    <xdr:sp macro="" textlink="">
      <xdr:nvSpPr>
        <xdr:cNvPr id="200" name="円/楕円 199"/>
        <xdr:cNvSpPr/>
      </xdr:nvSpPr>
      <xdr:spPr>
        <a:xfrm>
          <a:off x="4584700" y="133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25169</xdr:rowOff>
    </xdr:from>
    <xdr:to>
      <xdr:col>5</xdr:col>
      <xdr:colOff>409575</xdr:colOff>
      <xdr:row>78</xdr:row>
      <xdr:rowOff>126769</xdr:rowOff>
    </xdr:to>
    <xdr:sp macro="" textlink="">
      <xdr:nvSpPr>
        <xdr:cNvPr id="202" name="円/楕円 201"/>
        <xdr:cNvSpPr/>
      </xdr:nvSpPr>
      <xdr:spPr>
        <a:xfrm>
          <a:off x="3746500" y="133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117896</xdr:rowOff>
    </xdr:from>
    <xdr:ext cx="599010" cy="259045"/>
    <xdr:sp macro="" textlink="">
      <xdr:nvSpPr>
        <xdr:cNvPr id="203" name="テキスト ボックス 202"/>
        <xdr:cNvSpPr txBox="1"/>
      </xdr:nvSpPr>
      <xdr:spPr>
        <a:xfrm>
          <a:off x="3497794" y="1349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30242</xdr:rowOff>
    </xdr:from>
    <xdr:to>
      <xdr:col>4</xdr:col>
      <xdr:colOff>206375</xdr:colOff>
      <xdr:row>78</xdr:row>
      <xdr:rowOff>131842</xdr:rowOff>
    </xdr:to>
    <xdr:sp macro="" textlink="">
      <xdr:nvSpPr>
        <xdr:cNvPr id="204" name="円/楕円 203"/>
        <xdr:cNvSpPr/>
      </xdr:nvSpPr>
      <xdr:spPr>
        <a:xfrm>
          <a:off x="2857500" y="134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122969</xdr:rowOff>
    </xdr:from>
    <xdr:ext cx="599010" cy="259045"/>
    <xdr:sp macro="" textlink="">
      <xdr:nvSpPr>
        <xdr:cNvPr id="205" name="テキスト ボックス 204"/>
        <xdr:cNvSpPr txBox="1"/>
      </xdr:nvSpPr>
      <xdr:spPr>
        <a:xfrm>
          <a:off x="2608794" y="1349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17728</xdr:rowOff>
    </xdr:from>
    <xdr:to>
      <xdr:col>3</xdr:col>
      <xdr:colOff>3175</xdr:colOff>
      <xdr:row>78</xdr:row>
      <xdr:rowOff>119328</xdr:rowOff>
    </xdr:to>
    <xdr:sp macro="" textlink="">
      <xdr:nvSpPr>
        <xdr:cNvPr id="206" name="円/楕円 205"/>
        <xdr:cNvSpPr/>
      </xdr:nvSpPr>
      <xdr:spPr>
        <a:xfrm>
          <a:off x="1968500" y="133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110455</xdr:rowOff>
    </xdr:from>
    <xdr:ext cx="599010" cy="259045"/>
    <xdr:sp macro="" textlink="">
      <xdr:nvSpPr>
        <xdr:cNvPr id="207" name="テキスト ボックス 206"/>
        <xdr:cNvSpPr txBox="1"/>
      </xdr:nvSpPr>
      <xdr:spPr>
        <a:xfrm>
          <a:off x="1719794" y="134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17687</xdr:rowOff>
    </xdr:from>
    <xdr:to>
      <xdr:col>1</xdr:col>
      <xdr:colOff>485775</xdr:colOff>
      <xdr:row>78</xdr:row>
      <xdr:rowOff>119287</xdr:rowOff>
    </xdr:to>
    <xdr:sp macro="" textlink="">
      <xdr:nvSpPr>
        <xdr:cNvPr id="208" name="円/楕円 207"/>
        <xdr:cNvSpPr/>
      </xdr:nvSpPr>
      <xdr:spPr>
        <a:xfrm>
          <a:off x="1079500" y="133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110414</xdr:rowOff>
    </xdr:from>
    <xdr:ext cx="599010" cy="259045"/>
    <xdr:sp macro="" textlink="">
      <xdr:nvSpPr>
        <xdr:cNvPr id="209" name="テキスト ボックス 208"/>
        <xdr:cNvSpPr txBox="1"/>
      </xdr:nvSpPr>
      <xdr:spPr>
        <a:xfrm>
          <a:off x="830794" y="1348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30581</xdr:rowOff>
    </xdr:from>
    <xdr:to>
      <xdr:col>6</xdr:col>
      <xdr:colOff>511175</xdr:colOff>
      <xdr:row>96</xdr:row>
      <xdr:rowOff>37991</xdr:rowOff>
    </xdr:to>
    <xdr:cxnSp macro="">
      <xdr:nvCxnSpPr>
        <xdr:cNvPr id="239" name="直線コネクタ 238"/>
        <xdr:cNvCxnSpPr/>
      </xdr:nvCxnSpPr>
      <xdr:spPr>
        <a:xfrm flipV="1">
          <a:off x="3797300" y="16489781"/>
          <a:ext cx="8382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37991</xdr:rowOff>
    </xdr:from>
    <xdr:to>
      <xdr:col>5</xdr:col>
      <xdr:colOff>358775</xdr:colOff>
      <xdr:row>96</xdr:row>
      <xdr:rowOff>107468</xdr:rowOff>
    </xdr:to>
    <xdr:cxnSp macro="">
      <xdr:nvCxnSpPr>
        <xdr:cNvPr id="242" name="直線コネクタ 241"/>
        <xdr:cNvCxnSpPr/>
      </xdr:nvCxnSpPr>
      <xdr:spPr>
        <a:xfrm flipV="1">
          <a:off x="2908300" y="16497191"/>
          <a:ext cx="889000" cy="6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107468</xdr:rowOff>
    </xdr:from>
    <xdr:to>
      <xdr:col>4</xdr:col>
      <xdr:colOff>155575</xdr:colOff>
      <xdr:row>96</xdr:row>
      <xdr:rowOff>143433</xdr:rowOff>
    </xdr:to>
    <xdr:cxnSp macro="">
      <xdr:nvCxnSpPr>
        <xdr:cNvPr id="245" name="直線コネクタ 244"/>
        <xdr:cNvCxnSpPr/>
      </xdr:nvCxnSpPr>
      <xdr:spPr>
        <a:xfrm flipV="1">
          <a:off x="2019300" y="16566668"/>
          <a:ext cx="8890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47861</xdr:rowOff>
    </xdr:from>
    <xdr:to>
      <xdr:col>2</xdr:col>
      <xdr:colOff>638175</xdr:colOff>
      <xdr:row>96</xdr:row>
      <xdr:rowOff>143433</xdr:rowOff>
    </xdr:to>
    <xdr:cxnSp macro="">
      <xdr:nvCxnSpPr>
        <xdr:cNvPr id="248" name="直線コネクタ 247"/>
        <xdr:cNvCxnSpPr/>
      </xdr:nvCxnSpPr>
      <xdr:spPr>
        <a:xfrm>
          <a:off x="1130300" y="16507061"/>
          <a:ext cx="889000" cy="9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50" name="テキスト ボックス 249"/>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52" name="テキスト ボックス 251"/>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151231</xdr:rowOff>
    </xdr:from>
    <xdr:to>
      <xdr:col>6</xdr:col>
      <xdr:colOff>561975</xdr:colOff>
      <xdr:row>96</xdr:row>
      <xdr:rowOff>81381</xdr:rowOff>
    </xdr:to>
    <xdr:sp macro="" textlink="">
      <xdr:nvSpPr>
        <xdr:cNvPr id="258" name="円/楕円 257"/>
        <xdr:cNvSpPr/>
      </xdr:nvSpPr>
      <xdr:spPr>
        <a:xfrm>
          <a:off x="4584700" y="164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2658</xdr:rowOff>
    </xdr:from>
    <xdr:ext cx="534377" cy="259045"/>
    <xdr:sp macro="" textlink="">
      <xdr:nvSpPr>
        <xdr:cNvPr id="259" name="衛生費該当値テキスト"/>
        <xdr:cNvSpPr txBox="1"/>
      </xdr:nvSpPr>
      <xdr:spPr>
        <a:xfrm>
          <a:off x="4686300" y="162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158641</xdr:rowOff>
    </xdr:from>
    <xdr:to>
      <xdr:col>5</xdr:col>
      <xdr:colOff>409575</xdr:colOff>
      <xdr:row>96</xdr:row>
      <xdr:rowOff>88791</xdr:rowOff>
    </xdr:to>
    <xdr:sp macro="" textlink="">
      <xdr:nvSpPr>
        <xdr:cNvPr id="260" name="円/楕円 259"/>
        <xdr:cNvSpPr/>
      </xdr:nvSpPr>
      <xdr:spPr>
        <a:xfrm>
          <a:off x="3746500" y="1644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105318</xdr:rowOff>
    </xdr:from>
    <xdr:ext cx="534377" cy="259045"/>
    <xdr:sp macro="" textlink="">
      <xdr:nvSpPr>
        <xdr:cNvPr id="261" name="テキスト ボックス 260"/>
        <xdr:cNvSpPr txBox="1"/>
      </xdr:nvSpPr>
      <xdr:spPr>
        <a:xfrm>
          <a:off x="3530111" y="1622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56668</xdr:rowOff>
    </xdr:from>
    <xdr:to>
      <xdr:col>4</xdr:col>
      <xdr:colOff>206375</xdr:colOff>
      <xdr:row>96</xdr:row>
      <xdr:rowOff>158268</xdr:rowOff>
    </xdr:to>
    <xdr:sp macro="" textlink="">
      <xdr:nvSpPr>
        <xdr:cNvPr id="262" name="円/楕円 261"/>
        <xdr:cNvSpPr/>
      </xdr:nvSpPr>
      <xdr:spPr>
        <a:xfrm>
          <a:off x="2857500" y="165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3345</xdr:rowOff>
    </xdr:from>
    <xdr:ext cx="534377" cy="259045"/>
    <xdr:sp macro="" textlink="">
      <xdr:nvSpPr>
        <xdr:cNvPr id="263" name="テキスト ボックス 262"/>
        <xdr:cNvSpPr txBox="1"/>
      </xdr:nvSpPr>
      <xdr:spPr>
        <a:xfrm>
          <a:off x="2641111" y="162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92633</xdr:rowOff>
    </xdr:from>
    <xdr:to>
      <xdr:col>3</xdr:col>
      <xdr:colOff>3175</xdr:colOff>
      <xdr:row>97</xdr:row>
      <xdr:rowOff>22783</xdr:rowOff>
    </xdr:to>
    <xdr:sp macro="" textlink="">
      <xdr:nvSpPr>
        <xdr:cNvPr id="264" name="円/楕円 263"/>
        <xdr:cNvSpPr/>
      </xdr:nvSpPr>
      <xdr:spPr>
        <a:xfrm>
          <a:off x="1968500" y="165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39310</xdr:rowOff>
    </xdr:from>
    <xdr:ext cx="534377" cy="259045"/>
    <xdr:sp macro="" textlink="">
      <xdr:nvSpPr>
        <xdr:cNvPr id="265" name="テキスト ボックス 264"/>
        <xdr:cNvSpPr txBox="1"/>
      </xdr:nvSpPr>
      <xdr:spPr>
        <a:xfrm>
          <a:off x="1752111" y="163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168511</xdr:rowOff>
    </xdr:from>
    <xdr:to>
      <xdr:col>1</xdr:col>
      <xdr:colOff>485775</xdr:colOff>
      <xdr:row>96</xdr:row>
      <xdr:rowOff>98661</xdr:rowOff>
    </xdr:to>
    <xdr:sp macro="" textlink="">
      <xdr:nvSpPr>
        <xdr:cNvPr id="266" name="円/楕円 265"/>
        <xdr:cNvSpPr/>
      </xdr:nvSpPr>
      <xdr:spPr>
        <a:xfrm>
          <a:off x="1079500" y="164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115188</xdr:rowOff>
    </xdr:from>
    <xdr:ext cx="534377" cy="259045"/>
    <xdr:sp macro="" textlink="">
      <xdr:nvSpPr>
        <xdr:cNvPr id="267" name="テキスト ボックス 266"/>
        <xdr:cNvSpPr txBox="1"/>
      </xdr:nvSpPr>
      <xdr:spPr>
        <a:xfrm>
          <a:off x="863111" y="162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88036</xdr:rowOff>
    </xdr:from>
    <xdr:to>
      <xdr:col>15</xdr:col>
      <xdr:colOff>180975</xdr:colOff>
      <xdr:row>38</xdr:row>
      <xdr:rowOff>89088</xdr:rowOff>
    </xdr:to>
    <xdr:cxnSp macro="">
      <xdr:nvCxnSpPr>
        <xdr:cNvPr id="294" name="直線コネクタ 293"/>
        <xdr:cNvCxnSpPr/>
      </xdr:nvCxnSpPr>
      <xdr:spPr>
        <a:xfrm flipV="1">
          <a:off x="9639300" y="6603136"/>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80493</xdr:rowOff>
    </xdr:from>
    <xdr:to>
      <xdr:col>14</xdr:col>
      <xdr:colOff>28575</xdr:colOff>
      <xdr:row>38</xdr:row>
      <xdr:rowOff>89088</xdr:rowOff>
    </xdr:to>
    <xdr:cxnSp macro="">
      <xdr:nvCxnSpPr>
        <xdr:cNvPr id="297" name="直線コネクタ 296"/>
        <xdr:cNvCxnSpPr/>
      </xdr:nvCxnSpPr>
      <xdr:spPr>
        <a:xfrm>
          <a:off x="8750300" y="6595593"/>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80493</xdr:rowOff>
    </xdr:from>
    <xdr:to>
      <xdr:col>12</xdr:col>
      <xdr:colOff>511175</xdr:colOff>
      <xdr:row>38</xdr:row>
      <xdr:rowOff>82870</xdr:rowOff>
    </xdr:to>
    <xdr:cxnSp macro="">
      <xdr:nvCxnSpPr>
        <xdr:cNvPr id="300" name="直線コネクタ 299"/>
        <xdr:cNvCxnSpPr/>
      </xdr:nvCxnSpPr>
      <xdr:spPr>
        <a:xfrm flipV="1">
          <a:off x="7861300" y="6595593"/>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76743</xdr:rowOff>
    </xdr:from>
    <xdr:to>
      <xdr:col>11</xdr:col>
      <xdr:colOff>307975</xdr:colOff>
      <xdr:row>38</xdr:row>
      <xdr:rowOff>82870</xdr:rowOff>
    </xdr:to>
    <xdr:cxnSp macro="">
      <xdr:nvCxnSpPr>
        <xdr:cNvPr id="303" name="直線コネクタ 302"/>
        <xdr:cNvCxnSpPr/>
      </xdr:nvCxnSpPr>
      <xdr:spPr>
        <a:xfrm>
          <a:off x="6972300" y="659184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37236</xdr:rowOff>
    </xdr:from>
    <xdr:to>
      <xdr:col>15</xdr:col>
      <xdr:colOff>231775</xdr:colOff>
      <xdr:row>38</xdr:row>
      <xdr:rowOff>138836</xdr:rowOff>
    </xdr:to>
    <xdr:sp macro="" textlink="">
      <xdr:nvSpPr>
        <xdr:cNvPr id="313" name="円/楕円 312"/>
        <xdr:cNvSpPr/>
      </xdr:nvSpPr>
      <xdr:spPr>
        <a:xfrm>
          <a:off x="104267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469744" cy="259045"/>
    <xdr:sp macro="" textlink="">
      <xdr:nvSpPr>
        <xdr:cNvPr id="314" name="労働費該当値テキスト"/>
        <xdr:cNvSpPr txBox="1"/>
      </xdr:nvSpPr>
      <xdr:spPr>
        <a:xfrm>
          <a:off x="10528300" y="650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38288</xdr:rowOff>
    </xdr:from>
    <xdr:to>
      <xdr:col>14</xdr:col>
      <xdr:colOff>79375</xdr:colOff>
      <xdr:row>38</xdr:row>
      <xdr:rowOff>139888</xdr:rowOff>
    </xdr:to>
    <xdr:sp macro="" textlink="">
      <xdr:nvSpPr>
        <xdr:cNvPr id="315" name="円/楕円 314"/>
        <xdr:cNvSpPr/>
      </xdr:nvSpPr>
      <xdr:spPr>
        <a:xfrm>
          <a:off x="9588500" y="65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131015</xdr:rowOff>
    </xdr:from>
    <xdr:ext cx="469744" cy="259045"/>
    <xdr:sp macro="" textlink="">
      <xdr:nvSpPr>
        <xdr:cNvPr id="316" name="テキスト ボックス 315"/>
        <xdr:cNvSpPr txBox="1"/>
      </xdr:nvSpPr>
      <xdr:spPr>
        <a:xfrm>
          <a:off x="9404427" y="664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29693</xdr:rowOff>
    </xdr:from>
    <xdr:to>
      <xdr:col>12</xdr:col>
      <xdr:colOff>561975</xdr:colOff>
      <xdr:row>38</xdr:row>
      <xdr:rowOff>131293</xdr:rowOff>
    </xdr:to>
    <xdr:sp macro="" textlink="">
      <xdr:nvSpPr>
        <xdr:cNvPr id="317" name="円/楕円 316"/>
        <xdr:cNvSpPr/>
      </xdr:nvSpPr>
      <xdr:spPr>
        <a:xfrm>
          <a:off x="86995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122420</xdr:rowOff>
    </xdr:from>
    <xdr:ext cx="469744" cy="259045"/>
    <xdr:sp macro="" textlink="">
      <xdr:nvSpPr>
        <xdr:cNvPr id="318" name="テキスト ボックス 317"/>
        <xdr:cNvSpPr txBox="1"/>
      </xdr:nvSpPr>
      <xdr:spPr>
        <a:xfrm>
          <a:off x="8515427" y="66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32070</xdr:rowOff>
    </xdr:from>
    <xdr:to>
      <xdr:col>11</xdr:col>
      <xdr:colOff>358775</xdr:colOff>
      <xdr:row>38</xdr:row>
      <xdr:rowOff>133670</xdr:rowOff>
    </xdr:to>
    <xdr:sp macro="" textlink="">
      <xdr:nvSpPr>
        <xdr:cNvPr id="319" name="円/楕円 318"/>
        <xdr:cNvSpPr/>
      </xdr:nvSpPr>
      <xdr:spPr>
        <a:xfrm>
          <a:off x="7810500" y="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124797</xdr:rowOff>
    </xdr:from>
    <xdr:ext cx="469744" cy="259045"/>
    <xdr:sp macro="" textlink="">
      <xdr:nvSpPr>
        <xdr:cNvPr id="320" name="テキスト ボックス 319"/>
        <xdr:cNvSpPr txBox="1"/>
      </xdr:nvSpPr>
      <xdr:spPr>
        <a:xfrm>
          <a:off x="7626427" y="6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25943</xdr:rowOff>
    </xdr:from>
    <xdr:to>
      <xdr:col>10</xdr:col>
      <xdr:colOff>155575</xdr:colOff>
      <xdr:row>38</xdr:row>
      <xdr:rowOff>127543</xdr:rowOff>
    </xdr:to>
    <xdr:sp macro="" textlink="">
      <xdr:nvSpPr>
        <xdr:cNvPr id="321" name="円/楕円 320"/>
        <xdr:cNvSpPr/>
      </xdr:nvSpPr>
      <xdr:spPr>
        <a:xfrm>
          <a:off x="6921500" y="654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118670</xdr:rowOff>
    </xdr:from>
    <xdr:ext cx="469744" cy="259045"/>
    <xdr:sp macro="" textlink="">
      <xdr:nvSpPr>
        <xdr:cNvPr id="322" name="テキスト ボックス 321"/>
        <xdr:cNvSpPr txBox="1"/>
      </xdr:nvSpPr>
      <xdr:spPr>
        <a:xfrm>
          <a:off x="6737427" y="66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107230</xdr:rowOff>
    </xdr:from>
    <xdr:to>
      <xdr:col>15</xdr:col>
      <xdr:colOff>180975</xdr:colOff>
      <xdr:row>58</xdr:row>
      <xdr:rowOff>108724</xdr:rowOff>
    </xdr:to>
    <xdr:cxnSp macro="">
      <xdr:nvCxnSpPr>
        <xdr:cNvPr id="349" name="直線コネクタ 348"/>
        <xdr:cNvCxnSpPr/>
      </xdr:nvCxnSpPr>
      <xdr:spPr>
        <a:xfrm flipV="1">
          <a:off x="9639300" y="10051330"/>
          <a:ext cx="8382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108724</xdr:rowOff>
    </xdr:from>
    <xdr:to>
      <xdr:col>14</xdr:col>
      <xdr:colOff>28575</xdr:colOff>
      <xdr:row>58</xdr:row>
      <xdr:rowOff>110778</xdr:rowOff>
    </xdr:to>
    <xdr:cxnSp macro="">
      <xdr:nvCxnSpPr>
        <xdr:cNvPr id="352" name="直線コネクタ 351"/>
        <xdr:cNvCxnSpPr/>
      </xdr:nvCxnSpPr>
      <xdr:spPr>
        <a:xfrm flipV="1">
          <a:off x="8750300" y="10052824"/>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110778</xdr:rowOff>
    </xdr:from>
    <xdr:to>
      <xdr:col>12</xdr:col>
      <xdr:colOff>511175</xdr:colOff>
      <xdr:row>58</xdr:row>
      <xdr:rowOff>116721</xdr:rowOff>
    </xdr:to>
    <xdr:cxnSp macro="">
      <xdr:nvCxnSpPr>
        <xdr:cNvPr id="355" name="直線コネクタ 354"/>
        <xdr:cNvCxnSpPr/>
      </xdr:nvCxnSpPr>
      <xdr:spPr>
        <a:xfrm flipV="1">
          <a:off x="7861300" y="1005487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96165</xdr:rowOff>
    </xdr:from>
    <xdr:to>
      <xdr:col>11</xdr:col>
      <xdr:colOff>307975</xdr:colOff>
      <xdr:row>58</xdr:row>
      <xdr:rowOff>116721</xdr:rowOff>
    </xdr:to>
    <xdr:cxnSp macro="">
      <xdr:nvCxnSpPr>
        <xdr:cNvPr id="358" name="直線コネクタ 357"/>
        <xdr:cNvCxnSpPr/>
      </xdr:nvCxnSpPr>
      <xdr:spPr>
        <a:xfrm>
          <a:off x="6972300" y="10040265"/>
          <a:ext cx="889000" cy="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56430</xdr:rowOff>
    </xdr:from>
    <xdr:to>
      <xdr:col>15</xdr:col>
      <xdr:colOff>231775</xdr:colOff>
      <xdr:row>58</xdr:row>
      <xdr:rowOff>158030</xdr:rowOff>
    </xdr:to>
    <xdr:sp macro="" textlink="">
      <xdr:nvSpPr>
        <xdr:cNvPr id="368" name="円/楕円 367"/>
        <xdr:cNvSpPr/>
      </xdr:nvSpPr>
      <xdr:spPr>
        <a:xfrm>
          <a:off x="10426700" y="100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57924</xdr:rowOff>
    </xdr:from>
    <xdr:to>
      <xdr:col>14</xdr:col>
      <xdr:colOff>79375</xdr:colOff>
      <xdr:row>58</xdr:row>
      <xdr:rowOff>159524</xdr:rowOff>
    </xdr:to>
    <xdr:sp macro="" textlink="">
      <xdr:nvSpPr>
        <xdr:cNvPr id="370" name="円/楕円 369"/>
        <xdr:cNvSpPr/>
      </xdr:nvSpPr>
      <xdr:spPr>
        <a:xfrm>
          <a:off x="9588500" y="100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150651</xdr:rowOff>
    </xdr:from>
    <xdr:ext cx="469744" cy="259045"/>
    <xdr:sp macro="" textlink="">
      <xdr:nvSpPr>
        <xdr:cNvPr id="371" name="テキスト ボックス 370"/>
        <xdr:cNvSpPr txBox="1"/>
      </xdr:nvSpPr>
      <xdr:spPr>
        <a:xfrm>
          <a:off x="9404427" y="1009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59978</xdr:rowOff>
    </xdr:from>
    <xdr:to>
      <xdr:col>12</xdr:col>
      <xdr:colOff>561975</xdr:colOff>
      <xdr:row>58</xdr:row>
      <xdr:rowOff>161578</xdr:rowOff>
    </xdr:to>
    <xdr:sp macro="" textlink="">
      <xdr:nvSpPr>
        <xdr:cNvPr id="372" name="円/楕円 371"/>
        <xdr:cNvSpPr/>
      </xdr:nvSpPr>
      <xdr:spPr>
        <a:xfrm>
          <a:off x="8699500" y="100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152705</xdr:rowOff>
    </xdr:from>
    <xdr:ext cx="469744" cy="259045"/>
    <xdr:sp macro="" textlink="">
      <xdr:nvSpPr>
        <xdr:cNvPr id="373" name="テキスト ボックス 372"/>
        <xdr:cNvSpPr txBox="1"/>
      </xdr:nvSpPr>
      <xdr:spPr>
        <a:xfrm>
          <a:off x="8515427" y="1009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65921</xdr:rowOff>
    </xdr:from>
    <xdr:to>
      <xdr:col>11</xdr:col>
      <xdr:colOff>358775</xdr:colOff>
      <xdr:row>58</xdr:row>
      <xdr:rowOff>167521</xdr:rowOff>
    </xdr:to>
    <xdr:sp macro="" textlink="">
      <xdr:nvSpPr>
        <xdr:cNvPr id="374" name="円/楕円 373"/>
        <xdr:cNvSpPr/>
      </xdr:nvSpPr>
      <xdr:spPr>
        <a:xfrm>
          <a:off x="7810500" y="100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158648</xdr:rowOff>
    </xdr:from>
    <xdr:ext cx="469744" cy="259045"/>
    <xdr:sp macro="" textlink="">
      <xdr:nvSpPr>
        <xdr:cNvPr id="375" name="テキスト ボックス 374"/>
        <xdr:cNvSpPr txBox="1"/>
      </xdr:nvSpPr>
      <xdr:spPr>
        <a:xfrm>
          <a:off x="7626427" y="1010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45365</xdr:rowOff>
    </xdr:from>
    <xdr:to>
      <xdr:col>10</xdr:col>
      <xdr:colOff>155575</xdr:colOff>
      <xdr:row>58</xdr:row>
      <xdr:rowOff>146965</xdr:rowOff>
    </xdr:to>
    <xdr:sp macro="" textlink="">
      <xdr:nvSpPr>
        <xdr:cNvPr id="376" name="円/楕円 375"/>
        <xdr:cNvSpPr/>
      </xdr:nvSpPr>
      <xdr:spPr>
        <a:xfrm>
          <a:off x="6921500" y="99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138092</xdr:rowOff>
    </xdr:from>
    <xdr:ext cx="469744" cy="259045"/>
    <xdr:sp macro="" textlink="">
      <xdr:nvSpPr>
        <xdr:cNvPr id="377" name="テキスト ボックス 376"/>
        <xdr:cNvSpPr txBox="1"/>
      </xdr:nvSpPr>
      <xdr:spPr>
        <a:xfrm>
          <a:off x="6737427" y="1008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125640</xdr:rowOff>
    </xdr:from>
    <xdr:to>
      <xdr:col>15</xdr:col>
      <xdr:colOff>180975</xdr:colOff>
      <xdr:row>77</xdr:row>
      <xdr:rowOff>137666</xdr:rowOff>
    </xdr:to>
    <xdr:cxnSp macro="">
      <xdr:nvCxnSpPr>
        <xdr:cNvPr id="404" name="直線コネクタ 403"/>
        <xdr:cNvCxnSpPr/>
      </xdr:nvCxnSpPr>
      <xdr:spPr>
        <a:xfrm>
          <a:off x="9639300" y="13327290"/>
          <a:ext cx="8382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125640</xdr:rowOff>
    </xdr:from>
    <xdr:to>
      <xdr:col>14</xdr:col>
      <xdr:colOff>28575</xdr:colOff>
      <xdr:row>77</xdr:row>
      <xdr:rowOff>154787</xdr:rowOff>
    </xdr:to>
    <xdr:cxnSp macro="">
      <xdr:nvCxnSpPr>
        <xdr:cNvPr id="407" name="直線コネクタ 406"/>
        <xdr:cNvCxnSpPr/>
      </xdr:nvCxnSpPr>
      <xdr:spPr>
        <a:xfrm flipV="1">
          <a:off x="8750300" y="13327290"/>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154787</xdr:rowOff>
    </xdr:from>
    <xdr:to>
      <xdr:col>12</xdr:col>
      <xdr:colOff>511175</xdr:colOff>
      <xdr:row>78</xdr:row>
      <xdr:rowOff>6083</xdr:rowOff>
    </xdr:to>
    <xdr:cxnSp macro="">
      <xdr:nvCxnSpPr>
        <xdr:cNvPr id="410" name="直線コネクタ 409"/>
        <xdr:cNvCxnSpPr/>
      </xdr:nvCxnSpPr>
      <xdr:spPr>
        <a:xfrm flipV="1">
          <a:off x="7861300" y="1335643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6083</xdr:rowOff>
    </xdr:from>
    <xdr:to>
      <xdr:col>11</xdr:col>
      <xdr:colOff>307975</xdr:colOff>
      <xdr:row>78</xdr:row>
      <xdr:rowOff>15067</xdr:rowOff>
    </xdr:to>
    <xdr:cxnSp macro="">
      <xdr:nvCxnSpPr>
        <xdr:cNvPr id="413" name="直線コネクタ 412"/>
        <xdr:cNvCxnSpPr/>
      </xdr:nvCxnSpPr>
      <xdr:spPr>
        <a:xfrm flipV="1">
          <a:off x="6972300" y="13379183"/>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86866</xdr:rowOff>
    </xdr:from>
    <xdr:to>
      <xdr:col>15</xdr:col>
      <xdr:colOff>231775</xdr:colOff>
      <xdr:row>78</xdr:row>
      <xdr:rowOff>17016</xdr:rowOff>
    </xdr:to>
    <xdr:sp macro="" textlink="">
      <xdr:nvSpPr>
        <xdr:cNvPr id="423" name="円/楕円 422"/>
        <xdr:cNvSpPr/>
      </xdr:nvSpPr>
      <xdr:spPr>
        <a:xfrm>
          <a:off x="10426700" y="132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65293</xdr:rowOff>
    </xdr:from>
    <xdr:ext cx="469744" cy="259045"/>
    <xdr:sp macro="" textlink="">
      <xdr:nvSpPr>
        <xdr:cNvPr id="424" name="商工費該当値テキスト"/>
        <xdr:cNvSpPr txBox="1"/>
      </xdr:nvSpPr>
      <xdr:spPr>
        <a:xfrm>
          <a:off x="10528300" y="1326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74840</xdr:rowOff>
    </xdr:from>
    <xdr:to>
      <xdr:col>14</xdr:col>
      <xdr:colOff>79375</xdr:colOff>
      <xdr:row>78</xdr:row>
      <xdr:rowOff>4990</xdr:rowOff>
    </xdr:to>
    <xdr:sp macro="" textlink="">
      <xdr:nvSpPr>
        <xdr:cNvPr id="425" name="円/楕円 424"/>
        <xdr:cNvSpPr/>
      </xdr:nvSpPr>
      <xdr:spPr>
        <a:xfrm>
          <a:off x="9588500" y="132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167567</xdr:rowOff>
    </xdr:from>
    <xdr:ext cx="469744" cy="259045"/>
    <xdr:sp macro="" textlink="">
      <xdr:nvSpPr>
        <xdr:cNvPr id="426" name="テキスト ボックス 425"/>
        <xdr:cNvSpPr txBox="1"/>
      </xdr:nvSpPr>
      <xdr:spPr>
        <a:xfrm>
          <a:off x="9404427" y="1336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103987</xdr:rowOff>
    </xdr:from>
    <xdr:to>
      <xdr:col>12</xdr:col>
      <xdr:colOff>561975</xdr:colOff>
      <xdr:row>78</xdr:row>
      <xdr:rowOff>34137</xdr:rowOff>
    </xdr:to>
    <xdr:sp macro="" textlink="">
      <xdr:nvSpPr>
        <xdr:cNvPr id="427" name="円/楕円 426"/>
        <xdr:cNvSpPr/>
      </xdr:nvSpPr>
      <xdr:spPr>
        <a:xfrm>
          <a:off x="8699500" y="133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25264</xdr:rowOff>
    </xdr:from>
    <xdr:ext cx="469744" cy="259045"/>
    <xdr:sp macro="" textlink="">
      <xdr:nvSpPr>
        <xdr:cNvPr id="428" name="テキスト ボックス 427"/>
        <xdr:cNvSpPr txBox="1"/>
      </xdr:nvSpPr>
      <xdr:spPr>
        <a:xfrm>
          <a:off x="8515427" y="133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126733</xdr:rowOff>
    </xdr:from>
    <xdr:to>
      <xdr:col>11</xdr:col>
      <xdr:colOff>358775</xdr:colOff>
      <xdr:row>78</xdr:row>
      <xdr:rowOff>56883</xdr:rowOff>
    </xdr:to>
    <xdr:sp macro="" textlink="">
      <xdr:nvSpPr>
        <xdr:cNvPr id="429" name="円/楕円 428"/>
        <xdr:cNvSpPr/>
      </xdr:nvSpPr>
      <xdr:spPr>
        <a:xfrm>
          <a:off x="7810500" y="133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48010</xdr:rowOff>
    </xdr:from>
    <xdr:ext cx="469744" cy="259045"/>
    <xdr:sp macro="" textlink="">
      <xdr:nvSpPr>
        <xdr:cNvPr id="430" name="テキスト ボックス 429"/>
        <xdr:cNvSpPr txBox="1"/>
      </xdr:nvSpPr>
      <xdr:spPr>
        <a:xfrm>
          <a:off x="7626427" y="134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135717</xdr:rowOff>
    </xdr:from>
    <xdr:to>
      <xdr:col>10</xdr:col>
      <xdr:colOff>155575</xdr:colOff>
      <xdr:row>78</xdr:row>
      <xdr:rowOff>65867</xdr:rowOff>
    </xdr:to>
    <xdr:sp macro="" textlink="">
      <xdr:nvSpPr>
        <xdr:cNvPr id="431" name="円/楕円 430"/>
        <xdr:cNvSpPr/>
      </xdr:nvSpPr>
      <xdr:spPr>
        <a:xfrm>
          <a:off x="6921500" y="133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56994</xdr:rowOff>
    </xdr:from>
    <xdr:ext cx="469744" cy="259045"/>
    <xdr:sp macro="" textlink="">
      <xdr:nvSpPr>
        <xdr:cNvPr id="432" name="テキスト ボックス 431"/>
        <xdr:cNvSpPr txBox="1"/>
      </xdr:nvSpPr>
      <xdr:spPr>
        <a:xfrm>
          <a:off x="6737427" y="1343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130862</xdr:rowOff>
    </xdr:from>
    <xdr:to>
      <xdr:col>15</xdr:col>
      <xdr:colOff>180975</xdr:colOff>
      <xdr:row>98</xdr:row>
      <xdr:rowOff>136158</xdr:rowOff>
    </xdr:to>
    <xdr:cxnSp macro="">
      <xdr:nvCxnSpPr>
        <xdr:cNvPr id="461" name="直線コネクタ 460"/>
        <xdr:cNvCxnSpPr/>
      </xdr:nvCxnSpPr>
      <xdr:spPr>
        <a:xfrm>
          <a:off x="9639300" y="1693296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130862</xdr:rowOff>
    </xdr:from>
    <xdr:to>
      <xdr:col>14</xdr:col>
      <xdr:colOff>28575</xdr:colOff>
      <xdr:row>98</xdr:row>
      <xdr:rowOff>144435</xdr:rowOff>
    </xdr:to>
    <xdr:cxnSp macro="">
      <xdr:nvCxnSpPr>
        <xdr:cNvPr id="464" name="直線コネクタ 463"/>
        <xdr:cNvCxnSpPr/>
      </xdr:nvCxnSpPr>
      <xdr:spPr>
        <a:xfrm flipV="1">
          <a:off x="8750300" y="16932962"/>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144435</xdr:rowOff>
    </xdr:from>
    <xdr:to>
      <xdr:col>12</xdr:col>
      <xdr:colOff>511175</xdr:colOff>
      <xdr:row>98</xdr:row>
      <xdr:rowOff>162990</xdr:rowOff>
    </xdr:to>
    <xdr:cxnSp macro="">
      <xdr:nvCxnSpPr>
        <xdr:cNvPr id="467" name="直線コネクタ 466"/>
        <xdr:cNvCxnSpPr/>
      </xdr:nvCxnSpPr>
      <xdr:spPr>
        <a:xfrm flipV="1">
          <a:off x="7861300" y="16946535"/>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26497</xdr:rowOff>
    </xdr:from>
    <xdr:ext cx="534377" cy="259045"/>
    <xdr:sp macro="" textlink="">
      <xdr:nvSpPr>
        <xdr:cNvPr id="469" name="テキスト ボックス 468"/>
        <xdr:cNvSpPr txBox="1"/>
      </xdr:nvSpPr>
      <xdr:spPr>
        <a:xfrm>
          <a:off x="8483111" y="170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162990</xdr:rowOff>
    </xdr:from>
    <xdr:to>
      <xdr:col>11</xdr:col>
      <xdr:colOff>307975</xdr:colOff>
      <xdr:row>98</xdr:row>
      <xdr:rowOff>164984</xdr:rowOff>
    </xdr:to>
    <xdr:cxnSp macro="">
      <xdr:nvCxnSpPr>
        <xdr:cNvPr id="470" name="直線コネクタ 469"/>
        <xdr:cNvCxnSpPr/>
      </xdr:nvCxnSpPr>
      <xdr:spPr>
        <a:xfrm flipV="1">
          <a:off x="6972300" y="16965090"/>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85358</xdr:rowOff>
    </xdr:from>
    <xdr:to>
      <xdr:col>15</xdr:col>
      <xdr:colOff>231775</xdr:colOff>
      <xdr:row>99</xdr:row>
      <xdr:rowOff>15508</xdr:rowOff>
    </xdr:to>
    <xdr:sp macro="" textlink="">
      <xdr:nvSpPr>
        <xdr:cNvPr id="480" name="円/楕円 479"/>
        <xdr:cNvSpPr/>
      </xdr:nvSpPr>
      <xdr:spPr>
        <a:xfrm>
          <a:off x="10426700" y="168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44735</xdr:rowOff>
    </xdr:from>
    <xdr:ext cx="534377" cy="259045"/>
    <xdr:sp macro="" textlink="">
      <xdr:nvSpPr>
        <xdr:cNvPr id="481" name="土木費該当値テキスト"/>
        <xdr:cNvSpPr txBox="1"/>
      </xdr:nvSpPr>
      <xdr:spPr>
        <a:xfrm>
          <a:off x="10528300" y="166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80062</xdr:rowOff>
    </xdr:from>
    <xdr:to>
      <xdr:col>14</xdr:col>
      <xdr:colOff>79375</xdr:colOff>
      <xdr:row>99</xdr:row>
      <xdr:rowOff>10212</xdr:rowOff>
    </xdr:to>
    <xdr:sp macro="" textlink="">
      <xdr:nvSpPr>
        <xdr:cNvPr id="482" name="円/楕円 481"/>
        <xdr:cNvSpPr/>
      </xdr:nvSpPr>
      <xdr:spPr>
        <a:xfrm>
          <a:off x="9588500" y="168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26739</xdr:rowOff>
    </xdr:from>
    <xdr:ext cx="534377" cy="259045"/>
    <xdr:sp macro="" textlink="">
      <xdr:nvSpPr>
        <xdr:cNvPr id="483" name="テキスト ボックス 482"/>
        <xdr:cNvSpPr txBox="1"/>
      </xdr:nvSpPr>
      <xdr:spPr>
        <a:xfrm>
          <a:off x="9372111" y="166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93635</xdr:rowOff>
    </xdr:from>
    <xdr:to>
      <xdr:col>12</xdr:col>
      <xdr:colOff>561975</xdr:colOff>
      <xdr:row>99</xdr:row>
      <xdr:rowOff>23785</xdr:rowOff>
    </xdr:to>
    <xdr:sp macro="" textlink="">
      <xdr:nvSpPr>
        <xdr:cNvPr id="484" name="円/楕円 483"/>
        <xdr:cNvSpPr/>
      </xdr:nvSpPr>
      <xdr:spPr>
        <a:xfrm>
          <a:off x="8699500" y="168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40312</xdr:rowOff>
    </xdr:from>
    <xdr:ext cx="534377" cy="259045"/>
    <xdr:sp macro="" textlink="">
      <xdr:nvSpPr>
        <xdr:cNvPr id="485" name="テキスト ボックス 484"/>
        <xdr:cNvSpPr txBox="1"/>
      </xdr:nvSpPr>
      <xdr:spPr>
        <a:xfrm>
          <a:off x="8483111" y="1667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112190</xdr:rowOff>
    </xdr:from>
    <xdr:to>
      <xdr:col>11</xdr:col>
      <xdr:colOff>358775</xdr:colOff>
      <xdr:row>99</xdr:row>
      <xdr:rowOff>42340</xdr:rowOff>
    </xdr:to>
    <xdr:sp macro="" textlink="">
      <xdr:nvSpPr>
        <xdr:cNvPr id="486" name="円/楕円 485"/>
        <xdr:cNvSpPr/>
      </xdr:nvSpPr>
      <xdr:spPr>
        <a:xfrm>
          <a:off x="7810500" y="169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33467</xdr:rowOff>
    </xdr:from>
    <xdr:ext cx="534377" cy="259045"/>
    <xdr:sp macro="" textlink="">
      <xdr:nvSpPr>
        <xdr:cNvPr id="487" name="テキスト ボックス 486"/>
        <xdr:cNvSpPr txBox="1"/>
      </xdr:nvSpPr>
      <xdr:spPr>
        <a:xfrm>
          <a:off x="7594111" y="170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114184</xdr:rowOff>
    </xdr:from>
    <xdr:to>
      <xdr:col>10</xdr:col>
      <xdr:colOff>155575</xdr:colOff>
      <xdr:row>99</xdr:row>
      <xdr:rowOff>44334</xdr:rowOff>
    </xdr:to>
    <xdr:sp macro="" textlink="">
      <xdr:nvSpPr>
        <xdr:cNvPr id="488" name="円/楕円 487"/>
        <xdr:cNvSpPr/>
      </xdr:nvSpPr>
      <xdr:spPr>
        <a:xfrm>
          <a:off x="6921500" y="169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35461</xdr:rowOff>
    </xdr:from>
    <xdr:ext cx="534377" cy="259045"/>
    <xdr:sp macro="" textlink="">
      <xdr:nvSpPr>
        <xdr:cNvPr id="489" name="テキスト ボックス 488"/>
        <xdr:cNvSpPr txBox="1"/>
      </xdr:nvSpPr>
      <xdr:spPr>
        <a:xfrm>
          <a:off x="6705111" y="1700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54158</xdr:rowOff>
    </xdr:from>
    <xdr:to>
      <xdr:col>23</xdr:col>
      <xdr:colOff>517525</xdr:colOff>
      <xdr:row>37</xdr:row>
      <xdr:rowOff>110942</xdr:rowOff>
    </xdr:to>
    <xdr:cxnSp macro="">
      <xdr:nvCxnSpPr>
        <xdr:cNvPr id="517" name="直線コネクタ 516"/>
        <xdr:cNvCxnSpPr/>
      </xdr:nvCxnSpPr>
      <xdr:spPr>
        <a:xfrm flipV="1">
          <a:off x="15481300" y="6397808"/>
          <a:ext cx="8382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110942</xdr:rowOff>
    </xdr:from>
    <xdr:to>
      <xdr:col>22</xdr:col>
      <xdr:colOff>365125</xdr:colOff>
      <xdr:row>37</xdr:row>
      <xdr:rowOff>123606</xdr:rowOff>
    </xdr:to>
    <xdr:cxnSp macro="">
      <xdr:nvCxnSpPr>
        <xdr:cNvPr id="520" name="直線コネクタ 519"/>
        <xdr:cNvCxnSpPr/>
      </xdr:nvCxnSpPr>
      <xdr:spPr>
        <a:xfrm flipV="1">
          <a:off x="14592300" y="6454592"/>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123606</xdr:rowOff>
    </xdr:from>
    <xdr:to>
      <xdr:col>21</xdr:col>
      <xdr:colOff>161925</xdr:colOff>
      <xdr:row>38</xdr:row>
      <xdr:rowOff>7432</xdr:rowOff>
    </xdr:to>
    <xdr:cxnSp macro="">
      <xdr:nvCxnSpPr>
        <xdr:cNvPr id="523" name="直線コネクタ 522"/>
        <xdr:cNvCxnSpPr/>
      </xdr:nvCxnSpPr>
      <xdr:spPr>
        <a:xfrm flipV="1">
          <a:off x="13703300" y="6467256"/>
          <a:ext cx="8890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7432</xdr:rowOff>
    </xdr:from>
    <xdr:to>
      <xdr:col>19</xdr:col>
      <xdr:colOff>644525</xdr:colOff>
      <xdr:row>38</xdr:row>
      <xdr:rowOff>9535</xdr:rowOff>
    </xdr:to>
    <xdr:cxnSp macro="">
      <xdr:nvCxnSpPr>
        <xdr:cNvPr id="526" name="直線コネクタ 525"/>
        <xdr:cNvCxnSpPr/>
      </xdr:nvCxnSpPr>
      <xdr:spPr>
        <a:xfrm flipV="1">
          <a:off x="12814300" y="6522532"/>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8" name="テキスト ボックス 527"/>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3358</xdr:rowOff>
    </xdr:from>
    <xdr:to>
      <xdr:col>23</xdr:col>
      <xdr:colOff>568325</xdr:colOff>
      <xdr:row>37</xdr:row>
      <xdr:rowOff>104958</xdr:rowOff>
    </xdr:to>
    <xdr:sp macro="" textlink="">
      <xdr:nvSpPr>
        <xdr:cNvPr id="536" name="円/楕円 535"/>
        <xdr:cNvSpPr/>
      </xdr:nvSpPr>
      <xdr:spPr>
        <a:xfrm>
          <a:off x="16268700" y="63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153235</xdr:rowOff>
    </xdr:from>
    <xdr:ext cx="534377" cy="259045"/>
    <xdr:sp macro="" textlink="">
      <xdr:nvSpPr>
        <xdr:cNvPr id="537" name="消防費該当値テキスト"/>
        <xdr:cNvSpPr txBox="1"/>
      </xdr:nvSpPr>
      <xdr:spPr>
        <a:xfrm>
          <a:off x="16370300" y="63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60142</xdr:rowOff>
    </xdr:from>
    <xdr:to>
      <xdr:col>22</xdr:col>
      <xdr:colOff>415925</xdr:colOff>
      <xdr:row>37</xdr:row>
      <xdr:rowOff>161742</xdr:rowOff>
    </xdr:to>
    <xdr:sp macro="" textlink="">
      <xdr:nvSpPr>
        <xdr:cNvPr id="538" name="円/楕円 537"/>
        <xdr:cNvSpPr/>
      </xdr:nvSpPr>
      <xdr:spPr>
        <a:xfrm>
          <a:off x="15430500" y="64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152869</xdr:rowOff>
    </xdr:from>
    <xdr:ext cx="534377" cy="259045"/>
    <xdr:sp macro="" textlink="">
      <xdr:nvSpPr>
        <xdr:cNvPr id="539" name="テキスト ボックス 538"/>
        <xdr:cNvSpPr txBox="1"/>
      </xdr:nvSpPr>
      <xdr:spPr>
        <a:xfrm>
          <a:off x="15214111" y="64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72806</xdr:rowOff>
    </xdr:from>
    <xdr:to>
      <xdr:col>21</xdr:col>
      <xdr:colOff>212725</xdr:colOff>
      <xdr:row>38</xdr:row>
      <xdr:rowOff>2956</xdr:rowOff>
    </xdr:to>
    <xdr:sp macro="" textlink="">
      <xdr:nvSpPr>
        <xdr:cNvPr id="540" name="円/楕円 539"/>
        <xdr:cNvSpPr/>
      </xdr:nvSpPr>
      <xdr:spPr>
        <a:xfrm>
          <a:off x="14541500" y="64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165533</xdr:rowOff>
    </xdr:from>
    <xdr:ext cx="534377" cy="259045"/>
    <xdr:sp macro="" textlink="">
      <xdr:nvSpPr>
        <xdr:cNvPr id="541" name="テキスト ボックス 540"/>
        <xdr:cNvSpPr txBox="1"/>
      </xdr:nvSpPr>
      <xdr:spPr>
        <a:xfrm>
          <a:off x="14325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128082</xdr:rowOff>
    </xdr:from>
    <xdr:to>
      <xdr:col>20</xdr:col>
      <xdr:colOff>9525</xdr:colOff>
      <xdr:row>38</xdr:row>
      <xdr:rowOff>58232</xdr:rowOff>
    </xdr:to>
    <xdr:sp macro="" textlink="">
      <xdr:nvSpPr>
        <xdr:cNvPr id="542" name="円/楕円 541"/>
        <xdr:cNvSpPr/>
      </xdr:nvSpPr>
      <xdr:spPr>
        <a:xfrm>
          <a:off x="13652500" y="647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49359</xdr:rowOff>
    </xdr:from>
    <xdr:ext cx="534377" cy="259045"/>
    <xdr:sp macro="" textlink="">
      <xdr:nvSpPr>
        <xdr:cNvPr id="543" name="テキスト ボックス 542"/>
        <xdr:cNvSpPr txBox="1"/>
      </xdr:nvSpPr>
      <xdr:spPr>
        <a:xfrm>
          <a:off x="13436111" y="656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130185</xdr:rowOff>
    </xdr:from>
    <xdr:to>
      <xdr:col>18</xdr:col>
      <xdr:colOff>492125</xdr:colOff>
      <xdr:row>38</xdr:row>
      <xdr:rowOff>60335</xdr:rowOff>
    </xdr:to>
    <xdr:sp macro="" textlink="">
      <xdr:nvSpPr>
        <xdr:cNvPr id="544" name="円/楕円 543"/>
        <xdr:cNvSpPr/>
      </xdr:nvSpPr>
      <xdr:spPr>
        <a:xfrm>
          <a:off x="12763500" y="64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51462</xdr:rowOff>
    </xdr:from>
    <xdr:ext cx="534377" cy="259045"/>
    <xdr:sp macro="" textlink="">
      <xdr:nvSpPr>
        <xdr:cNvPr id="545" name="テキスト ボックス 544"/>
        <xdr:cNvSpPr txBox="1"/>
      </xdr:nvSpPr>
      <xdr:spPr>
        <a:xfrm>
          <a:off x="12547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31907</xdr:rowOff>
    </xdr:from>
    <xdr:to>
      <xdr:col>23</xdr:col>
      <xdr:colOff>517525</xdr:colOff>
      <xdr:row>57</xdr:row>
      <xdr:rowOff>52238</xdr:rowOff>
    </xdr:to>
    <xdr:cxnSp macro="">
      <xdr:nvCxnSpPr>
        <xdr:cNvPr id="573" name="直線コネクタ 572"/>
        <xdr:cNvCxnSpPr/>
      </xdr:nvCxnSpPr>
      <xdr:spPr>
        <a:xfrm>
          <a:off x="15481300" y="9633107"/>
          <a:ext cx="838200" cy="19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31907</xdr:rowOff>
    </xdr:from>
    <xdr:to>
      <xdr:col>22</xdr:col>
      <xdr:colOff>365125</xdr:colOff>
      <xdr:row>57</xdr:row>
      <xdr:rowOff>7066</xdr:rowOff>
    </xdr:to>
    <xdr:cxnSp macro="">
      <xdr:nvCxnSpPr>
        <xdr:cNvPr id="576" name="直線コネクタ 575"/>
        <xdr:cNvCxnSpPr/>
      </xdr:nvCxnSpPr>
      <xdr:spPr>
        <a:xfrm flipV="1">
          <a:off x="14592300" y="9633107"/>
          <a:ext cx="889000" cy="1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129916</xdr:rowOff>
    </xdr:from>
    <xdr:to>
      <xdr:col>21</xdr:col>
      <xdr:colOff>161925</xdr:colOff>
      <xdr:row>57</xdr:row>
      <xdr:rowOff>7066</xdr:rowOff>
    </xdr:to>
    <xdr:cxnSp macro="">
      <xdr:nvCxnSpPr>
        <xdr:cNvPr id="579" name="直線コネクタ 578"/>
        <xdr:cNvCxnSpPr/>
      </xdr:nvCxnSpPr>
      <xdr:spPr>
        <a:xfrm>
          <a:off x="13703300" y="9731116"/>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129916</xdr:rowOff>
    </xdr:from>
    <xdr:to>
      <xdr:col>19</xdr:col>
      <xdr:colOff>644525</xdr:colOff>
      <xdr:row>57</xdr:row>
      <xdr:rowOff>2753</xdr:rowOff>
    </xdr:to>
    <xdr:cxnSp macro="">
      <xdr:nvCxnSpPr>
        <xdr:cNvPr id="582" name="直線コネクタ 581"/>
        <xdr:cNvCxnSpPr/>
      </xdr:nvCxnSpPr>
      <xdr:spPr>
        <a:xfrm flipV="1">
          <a:off x="12814300" y="9731116"/>
          <a:ext cx="889000" cy="4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70100</xdr:rowOff>
    </xdr:from>
    <xdr:ext cx="534377" cy="259045"/>
    <xdr:sp macro="" textlink="">
      <xdr:nvSpPr>
        <xdr:cNvPr id="586" name="テキスト ボックス 585"/>
        <xdr:cNvSpPr txBox="1"/>
      </xdr:nvSpPr>
      <xdr:spPr>
        <a:xfrm>
          <a:off x="12547111" y="98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1438</xdr:rowOff>
    </xdr:from>
    <xdr:to>
      <xdr:col>23</xdr:col>
      <xdr:colOff>568325</xdr:colOff>
      <xdr:row>57</xdr:row>
      <xdr:rowOff>103038</xdr:rowOff>
    </xdr:to>
    <xdr:sp macro="" textlink="">
      <xdr:nvSpPr>
        <xdr:cNvPr id="592" name="円/楕円 591"/>
        <xdr:cNvSpPr/>
      </xdr:nvSpPr>
      <xdr:spPr>
        <a:xfrm>
          <a:off x="16268700" y="97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24315</xdr:rowOff>
    </xdr:from>
    <xdr:ext cx="534377" cy="259045"/>
    <xdr:sp macro="" textlink="">
      <xdr:nvSpPr>
        <xdr:cNvPr id="593" name="教育費該当値テキスト"/>
        <xdr:cNvSpPr txBox="1"/>
      </xdr:nvSpPr>
      <xdr:spPr>
        <a:xfrm>
          <a:off x="16370300" y="962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46,989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152557</xdr:rowOff>
    </xdr:from>
    <xdr:to>
      <xdr:col>22</xdr:col>
      <xdr:colOff>415925</xdr:colOff>
      <xdr:row>56</xdr:row>
      <xdr:rowOff>82707</xdr:rowOff>
    </xdr:to>
    <xdr:sp macro="" textlink="">
      <xdr:nvSpPr>
        <xdr:cNvPr id="594" name="円/楕円 593"/>
        <xdr:cNvSpPr/>
      </xdr:nvSpPr>
      <xdr:spPr>
        <a:xfrm>
          <a:off x="15430500" y="95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99234</xdr:rowOff>
    </xdr:from>
    <xdr:ext cx="534377" cy="259045"/>
    <xdr:sp macro="" textlink="">
      <xdr:nvSpPr>
        <xdr:cNvPr id="595" name="テキスト ボックス 594"/>
        <xdr:cNvSpPr txBox="1"/>
      </xdr:nvSpPr>
      <xdr:spPr>
        <a:xfrm>
          <a:off x="15214111" y="93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127716</xdr:rowOff>
    </xdr:from>
    <xdr:to>
      <xdr:col>21</xdr:col>
      <xdr:colOff>212725</xdr:colOff>
      <xdr:row>57</xdr:row>
      <xdr:rowOff>57866</xdr:rowOff>
    </xdr:to>
    <xdr:sp macro="" textlink="">
      <xdr:nvSpPr>
        <xdr:cNvPr id="596" name="円/楕円 595"/>
        <xdr:cNvSpPr/>
      </xdr:nvSpPr>
      <xdr:spPr>
        <a:xfrm>
          <a:off x="14541500" y="97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48993</xdr:rowOff>
    </xdr:from>
    <xdr:ext cx="534377" cy="259045"/>
    <xdr:sp macro="" textlink="">
      <xdr:nvSpPr>
        <xdr:cNvPr id="597" name="テキスト ボックス 596"/>
        <xdr:cNvSpPr txBox="1"/>
      </xdr:nvSpPr>
      <xdr:spPr>
        <a:xfrm>
          <a:off x="14325111" y="982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79116</xdr:rowOff>
    </xdr:from>
    <xdr:to>
      <xdr:col>20</xdr:col>
      <xdr:colOff>9525</xdr:colOff>
      <xdr:row>57</xdr:row>
      <xdr:rowOff>9266</xdr:rowOff>
    </xdr:to>
    <xdr:sp macro="" textlink="">
      <xdr:nvSpPr>
        <xdr:cNvPr id="598" name="円/楕円 597"/>
        <xdr:cNvSpPr/>
      </xdr:nvSpPr>
      <xdr:spPr>
        <a:xfrm>
          <a:off x="13652500" y="96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393</xdr:rowOff>
    </xdr:from>
    <xdr:ext cx="534377" cy="259045"/>
    <xdr:sp macro="" textlink="">
      <xdr:nvSpPr>
        <xdr:cNvPr id="599" name="テキスト ボックス 598"/>
        <xdr:cNvSpPr txBox="1"/>
      </xdr:nvSpPr>
      <xdr:spPr>
        <a:xfrm>
          <a:off x="13436111" y="97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123403</xdr:rowOff>
    </xdr:from>
    <xdr:to>
      <xdr:col>18</xdr:col>
      <xdr:colOff>492125</xdr:colOff>
      <xdr:row>57</xdr:row>
      <xdr:rowOff>53553</xdr:rowOff>
    </xdr:to>
    <xdr:sp macro="" textlink="">
      <xdr:nvSpPr>
        <xdr:cNvPr id="600" name="円/楕円 599"/>
        <xdr:cNvSpPr/>
      </xdr:nvSpPr>
      <xdr:spPr>
        <a:xfrm>
          <a:off x="12763500" y="97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70080</xdr:rowOff>
    </xdr:from>
    <xdr:ext cx="534377" cy="259045"/>
    <xdr:sp macro="" textlink="">
      <xdr:nvSpPr>
        <xdr:cNvPr id="601" name="テキスト ボックス 600"/>
        <xdr:cNvSpPr txBox="1"/>
      </xdr:nvSpPr>
      <xdr:spPr>
        <a:xfrm>
          <a:off x="12547111" y="949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159017</xdr:rowOff>
    </xdr:from>
    <xdr:to>
      <xdr:col>23</xdr:col>
      <xdr:colOff>517525</xdr:colOff>
      <xdr:row>97</xdr:row>
      <xdr:rowOff>162739</xdr:rowOff>
    </xdr:to>
    <xdr:cxnSp macro="">
      <xdr:nvCxnSpPr>
        <xdr:cNvPr id="689" name="直線コネクタ 688"/>
        <xdr:cNvCxnSpPr/>
      </xdr:nvCxnSpPr>
      <xdr:spPr>
        <a:xfrm>
          <a:off x="15481300" y="16789667"/>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159017</xdr:rowOff>
    </xdr:from>
    <xdr:to>
      <xdr:col>22</xdr:col>
      <xdr:colOff>365125</xdr:colOff>
      <xdr:row>98</xdr:row>
      <xdr:rowOff>107</xdr:rowOff>
    </xdr:to>
    <xdr:cxnSp macro="">
      <xdr:nvCxnSpPr>
        <xdr:cNvPr id="692" name="直線コネクタ 691"/>
        <xdr:cNvCxnSpPr/>
      </xdr:nvCxnSpPr>
      <xdr:spPr>
        <a:xfrm flipV="1">
          <a:off x="14592300" y="16789667"/>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163621</xdr:rowOff>
    </xdr:from>
    <xdr:to>
      <xdr:col>21</xdr:col>
      <xdr:colOff>161925</xdr:colOff>
      <xdr:row>98</xdr:row>
      <xdr:rowOff>107</xdr:rowOff>
    </xdr:to>
    <xdr:cxnSp macro="">
      <xdr:nvCxnSpPr>
        <xdr:cNvPr id="695" name="直線コネクタ 694"/>
        <xdr:cNvCxnSpPr/>
      </xdr:nvCxnSpPr>
      <xdr:spPr>
        <a:xfrm>
          <a:off x="13703300" y="16794271"/>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111485</xdr:rowOff>
    </xdr:from>
    <xdr:to>
      <xdr:col>19</xdr:col>
      <xdr:colOff>644525</xdr:colOff>
      <xdr:row>97</xdr:row>
      <xdr:rowOff>163621</xdr:rowOff>
    </xdr:to>
    <xdr:cxnSp macro="">
      <xdr:nvCxnSpPr>
        <xdr:cNvPr id="698" name="直線コネクタ 697"/>
        <xdr:cNvCxnSpPr/>
      </xdr:nvCxnSpPr>
      <xdr:spPr>
        <a:xfrm>
          <a:off x="12814300" y="16742135"/>
          <a:ext cx="889000" cy="5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78145</xdr:rowOff>
    </xdr:from>
    <xdr:ext cx="534377" cy="259045"/>
    <xdr:sp macro="" textlink="">
      <xdr:nvSpPr>
        <xdr:cNvPr id="702" name="テキスト ボックス 701"/>
        <xdr:cNvSpPr txBox="1"/>
      </xdr:nvSpPr>
      <xdr:spPr>
        <a:xfrm>
          <a:off x="12547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111939</xdr:rowOff>
    </xdr:from>
    <xdr:to>
      <xdr:col>23</xdr:col>
      <xdr:colOff>568325</xdr:colOff>
      <xdr:row>98</xdr:row>
      <xdr:rowOff>42089</xdr:rowOff>
    </xdr:to>
    <xdr:sp macro="" textlink="">
      <xdr:nvSpPr>
        <xdr:cNvPr id="708" name="円/楕円 707"/>
        <xdr:cNvSpPr/>
      </xdr:nvSpPr>
      <xdr:spPr>
        <a:xfrm>
          <a:off x="16268700" y="167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26866</xdr:rowOff>
    </xdr:from>
    <xdr:ext cx="534377" cy="259045"/>
    <xdr:sp macro="" textlink="">
      <xdr:nvSpPr>
        <xdr:cNvPr id="709" name="公債費該当値テキスト"/>
        <xdr:cNvSpPr txBox="1"/>
      </xdr:nvSpPr>
      <xdr:spPr>
        <a:xfrm>
          <a:off x="16370300" y="166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108217</xdr:rowOff>
    </xdr:from>
    <xdr:to>
      <xdr:col>22</xdr:col>
      <xdr:colOff>415925</xdr:colOff>
      <xdr:row>98</xdr:row>
      <xdr:rowOff>38367</xdr:rowOff>
    </xdr:to>
    <xdr:sp macro="" textlink="">
      <xdr:nvSpPr>
        <xdr:cNvPr id="710" name="円/楕円 709"/>
        <xdr:cNvSpPr/>
      </xdr:nvSpPr>
      <xdr:spPr>
        <a:xfrm>
          <a:off x="15430500" y="167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29494</xdr:rowOff>
    </xdr:from>
    <xdr:ext cx="534377" cy="259045"/>
    <xdr:sp macro="" textlink="">
      <xdr:nvSpPr>
        <xdr:cNvPr id="711" name="テキスト ボックス 710"/>
        <xdr:cNvSpPr txBox="1"/>
      </xdr:nvSpPr>
      <xdr:spPr>
        <a:xfrm>
          <a:off x="15214111" y="1683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120757</xdr:rowOff>
    </xdr:from>
    <xdr:to>
      <xdr:col>21</xdr:col>
      <xdr:colOff>212725</xdr:colOff>
      <xdr:row>98</xdr:row>
      <xdr:rowOff>50907</xdr:rowOff>
    </xdr:to>
    <xdr:sp macro="" textlink="">
      <xdr:nvSpPr>
        <xdr:cNvPr id="712" name="円/楕円 711"/>
        <xdr:cNvSpPr/>
      </xdr:nvSpPr>
      <xdr:spPr>
        <a:xfrm>
          <a:off x="14541500" y="16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42034</xdr:rowOff>
    </xdr:from>
    <xdr:ext cx="534377" cy="259045"/>
    <xdr:sp macro="" textlink="">
      <xdr:nvSpPr>
        <xdr:cNvPr id="713" name="テキスト ボックス 712"/>
        <xdr:cNvSpPr txBox="1"/>
      </xdr:nvSpPr>
      <xdr:spPr>
        <a:xfrm>
          <a:off x="14325111" y="1684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112821</xdr:rowOff>
    </xdr:from>
    <xdr:to>
      <xdr:col>20</xdr:col>
      <xdr:colOff>9525</xdr:colOff>
      <xdr:row>98</xdr:row>
      <xdr:rowOff>42971</xdr:rowOff>
    </xdr:to>
    <xdr:sp macro="" textlink="">
      <xdr:nvSpPr>
        <xdr:cNvPr id="714" name="円/楕円 713"/>
        <xdr:cNvSpPr/>
      </xdr:nvSpPr>
      <xdr:spPr>
        <a:xfrm>
          <a:off x="13652500" y="167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34098</xdr:rowOff>
    </xdr:from>
    <xdr:ext cx="534377" cy="259045"/>
    <xdr:sp macro="" textlink="">
      <xdr:nvSpPr>
        <xdr:cNvPr id="715" name="テキスト ボックス 714"/>
        <xdr:cNvSpPr txBox="1"/>
      </xdr:nvSpPr>
      <xdr:spPr>
        <a:xfrm>
          <a:off x="13436111" y="168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60685</xdr:rowOff>
    </xdr:from>
    <xdr:to>
      <xdr:col>18</xdr:col>
      <xdr:colOff>492125</xdr:colOff>
      <xdr:row>97</xdr:row>
      <xdr:rowOff>162285</xdr:rowOff>
    </xdr:to>
    <xdr:sp macro="" textlink="">
      <xdr:nvSpPr>
        <xdr:cNvPr id="716" name="円/楕円 715"/>
        <xdr:cNvSpPr/>
      </xdr:nvSpPr>
      <xdr:spPr>
        <a:xfrm>
          <a:off x="12763500" y="1669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153412</xdr:rowOff>
    </xdr:from>
    <xdr:ext cx="534377" cy="259045"/>
    <xdr:sp macro="" textlink="">
      <xdr:nvSpPr>
        <xdr:cNvPr id="717" name="テキスト ボックス 716"/>
        <xdr:cNvSpPr txBox="1"/>
      </xdr:nvSpPr>
      <xdr:spPr>
        <a:xfrm>
          <a:off x="12547111" y="1678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年度決算額において、類似団体平均と比較し当市が高いものは、議会費、衛生費、土木費、教育費がある。反対に低いものは総務費、民生費、労働費、農林水産費、商工費、消防費、公債費である。</a:t>
          </a:r>
          <a:endParaRPr kumimoji="1" lang="en-US" altLang="ja-JP" sz="1300">
            <a:latin typeface="ＭＳ Ｐゴシック"/>
          </a:endParaRPr>
        </a:p>
        <a:p>
          <a:r>
            <a:rPr kumimoji="1" lang="ja-JP" altLang="en-US" sz="1300">
              <a:latin typeface="ＭＳ Ｐゴシック"/>
            </a:rPr>
            <a:t>　特に、類似団体平均を大きく上回っているものとしては衛生費と土木費がある。衛生費に関しては、病院事業会計繰出事業（</a:t>
          </a:r>
          <a:r>
            <a:rPr kumimoji="1" lang="en-US" altLang="ja-JP" sz="1300">
              <a:latin typeface="ＭＳ Ｐゴシック"/>
            </a:rPr>
            <a:t>13.4</a:t>
          </a:r>
          <a:r>
            <a:rPr kumimoji="1" lang="ja-JP" altLang="en-US" sz="1300">
              <a:latin typeface="ＭＳ Ｐゴシック"/>
            </a:rPr>
            <a:t>億円）が数値を押し上げる要因となっている。土木費に関しては碧南レールパーク整備事業（</a:t>
          </a:r>
          <a:r>
            <a:rPr kumimoji="1" lang="en-US" altLang="ja-JP" sz="1300">
              <a:latin typeface="ＭＳ Ｐゴシック"/>
            </a:rPr>
            <a:t>3.8</a:t>
          </a:r>
          <a:r>
            <a:rPr kumimoji="1" lang="ja-JP" altLang="en-US" sz="1300">
              <a:latin typeface="ＭＳ Ｐゴシック"/>
            </a:rPr>
            <a:t>億円）、及び市営宮下住宅建替事業</a:t>
          </a:r>
          <a:r>
            <a:rPr kumimoji="1" lang="en-US" altLang="ja-JP" sz="1300">
              <a:latin typeface="ＭＳ Ｐゴシック"/>
            </a:rPr>
            <a:t>(4.2</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大型普通建設事業によるものである。また経常的に影響の大きいものとして公共下水道整備の推進を図るための</a:t>
          </a:r>
          <a:r>
            <a:rPr kumimoji="1" lang="ja-JP" altLang="ja-JP" sz="1300">
              <a:solidFill>
                <a:schemeClr val="dk1"/>
              </a:solidFill>
              <a:effectLst/>
              <a:latin typeface="+mn-lt"/>
              <a:ea typeface="+mn-ea"/>
              <a:cs typeface="+mn-cs"/>
            </a:rPr>
            <a:t>碧南市公共下水道事業特別会計繰出金繰出事業</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13.9</a:t>
          </a:r>
          <a:r>
            <a:rPr kumimoji="1" lang="ja-JP" altLang="en-US" sz="1300">
              <a:solidFill>
                <a:schemeClr val="dk1"/>
              </a:solidFill>
              <a:effectLst/>
              <a:latin typeface="+mn-lt"/>
              <a:ea typeface="+mn-ea"/>
              <a:cs typeface="+mn-cs"/>
            </a:rPr>
            <a:t>億円）がある。また、教育費については校舎改築等の大型普通建設事業は平成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年度までで完了したものの、外壁改修等の老朽化対策は引き続き行うため、高い数値を推移することが予測される。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昨年度より大きく減少したものでは総務費があるが、これは平成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年度においては基金への積立を</a:t>
          </a:r>
          <a:r>
            <a:rPr kumimoji="1" lang="en-US" altLang="ja-JP" sz="1300">
              <a:solidFill>
                <a:schemeClr val="dk1"/>
              </a:solidFill>
              <a:effectLst/>
              <a:latin typeface="+mn-lt"/>
              <a:ea typeface="+mn-ea"/>
              <a:cs typeface="+mn-cs"/>
            </a:rPr>
            <a:t>11.1</a:t>
          </a:r>
          <a:r>
            <a:rPr kumimoji="1" lang="ja-JP" altLang="en-US" sz="1300">
              <a:solidFill>
                <a:schemeClr val="dk1"/>
              </a:solidFill>
              <a:effectLst/>
              <a:latin typeface="+mn-lt"/>
              <a:ea typeface="+mn-ea"/>
              <a:cs typeface="+mn-cs"/>
            </a:rPr>
            <a:t>億円行ったが、平成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年度においては</a:t>
          </a:r>
          <a:r>
            <a:rPr kumimoji="1" lang="en-US" altLang="ja-JP" sz="1300">
              <a:solidFill>
                <a:schemeClr val="dk1"/>
              </a:solidFill>
              <a:effectLst/>
              <a:latin typeface="+mn-lt"/>
              <a:ea typeface="+mn-ea"/>
              <a:cs typeface="+mn-cs"/>
            </a:rPr>
            <a:t>2.0</a:t>
          </a:r>
          <a:r>
            <a:rPr kumimoji="1" lang="ja-JP" altLang="en-US" sz="1300">
              <a:solidFill>
                <a:schemeClr val="dk1"/>
              </a:solidFill>
              <a:effectLst/>
              <a:latin typeface="+mn-lt"/>
              <a:ea typeface="+mn-ea"/>
              <a:cs typeface="+mn-cs"/>
            </a:rPr>
            <a:t>億円の積立てとなったことが大きな要因である。</a:t>
          </a:r>
          <a:endParaRPr kumimoji="1" lang="en-US" altLang="ja-JP" sz="1300">
            <a:solidFill>
              <a:schemeClr val="dk1"/>
            </a:solidFill>
            <a:effectLst/>
            <a:latin typeface="+mn-lt"/>
            <a:ea typeface="+mn-ea"/>
            <a:cs typeface="+mn-cs"/>
          </a:endParaRPr>
        </a:p>
        <a:p>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括弧内は平成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年度決算額</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財政調整基金の残高は微増（</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億円増）ではあるものの、分母である標準財政規模の数値も増となったため（</a:t>
          </a:r>
          <a:r>
            <a:rPr kumimoji="1" lang="en-US" altLang="ja-JP" sz="1200">
              <a:latin typeface="ＭＳ ゴシック" pitchFamily="49" charset="-128"/>
              <a:ea typeface="ＭＳ ゴシック" pitchFamily="49" charset="-128"/>
            </a:rPr>
            <a:t>6.4</a:t>
          </a:r>
          <a:r>
            <a:rPr kumimoji="1" lang="ja-JP" altLang="en-US" sz="1200">
              <a:latin typeface="ＭＳ ゴシック" pitchFamily="49" charset="-128"/>
              <a:ea typeface="ＭＳ ゴシック" pitchFamily="49" charset="-128"/>
            </a:rPr>
            <a:t>億円増）比率としては</a:t>
          </a:r>
          <a:r>
            <a:rPr kumimoji="1" lang="en-US" altLang="ja-JP" sz="1200">
              <a:latin typeface="ＭＳ ゴシック" pitchFamily="49" charset="-128"/>
              <a:ea typeface="ＭＳ ゴシック" pitchFamily="49" charset="-128"/>
            </a:rPr>
            <a:t>0.71</a:t>
          </a:r>
          <a:r>
            <a:rPr kumimoji="1" lang="ja-JP" altLang="en-US" sz="1200">
              <a:latin typeface="ＭＳ ゴシック" pitchFamily="49" charset="-128"/>
              <a:ea typeface="ＭＳ ゴシック" pitchFamily="49" charset="-128"/>
            </a:rPr>
            <a:t>％低下した。平成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年連続で</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億円余の財政調整基金の積立てを行うことができたが、平成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年度においては地方消費税交付金の減（</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億円減）や繰出金の増（</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億円）の影響もあり積立ては微増に留まった。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しかしながら実質単年度収支においては</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億円余の黒字となり、平成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年連続の黒字経営が継続された。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年度決算において、一般会計、特別会計及び企業会計の連結実質赤字比率△</a:t>
          </a:r>
          <a:r>
            <a:rPr kumimoji="1" lang="en-US" altLang="ja-JP" sz="1100">
              <a:latin typeface="ＭＳ ゴシック" pitchFamily="49" charset="-128"/>
              <a:ea typeface="ＭＳ ゴシック" pitchFamily="49" charset="-128"/>
            </a:rPr>
            <a:t>43.66</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＝黒字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となっている。グラフが示すとおり、実質収支額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黒字額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は、水道事業会計、病院事業会計で</a:t>
          </a:r>
          <a:r>
            <a:rPr kumimoji="1" lang="en-US" altLang="ja-JP" sz="1100">
              <a:latin typeface="ＭＳ ゴシック" pitchFamily="49" charset="-128"/>
              <a:ea typeface="ＭＳ ゴシック" pitchFamily="49" charset="-128"/>
            </a:rPr>
            <a:t>66</a:t>
          </a:r>
          <a:r>
            <a:rPr kumimoji="1" lang="ja-JP" altLang="en-US" sz="1100">
              <a:latin typeface="ＭＳ ゴシック" pitchFamily="49" charset="-128"/>
              <a:ea typeface="ＭＳ ゴシック" pitchFamily="49" charset="-128"/>
            </a:rPr>
            <a:t>％以上を占め、次いで一般会計となっている。</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水道事業会計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給水普及率が高い比率で推移しており、地方債現在高も少ないことから、給水収益の大幅な増加は期待できないものの、企業努力や経営の合理化を図るとともに、市民の水道として安全な水の安定供給を図るべく、一層の努力をする中で安定した黒字が見込まれる。</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病院事業会計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碧南市民病院中期経営計画により、安心で安全な医療の提供と患者サービスの向上、経営基盤の確立並びに職員の意識改革及び能力発揮を基本として、医師・看護師確保対策、地域連携の推進及び未収金回収等に積極的に取り組みを行ってきた。今後も医療体制の充実、医療の質の向上を図るとともに、患者サービスの向上に努め、経営の健全化を図り、地域住民の総合基幹病院としての機能をさらに高めるよう努める。</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今後、歳入面では国税化の影響や世界経済の不透明な状況により、法人市民税の減収が予想されることや、歳出では公共施設の老朽化や大地震など自然災害への備えなど安心安全の対応、人口減少など人口構造変化に呼応する新たな財政需要への対応など様々な要因があげられる。今後も「税収に対応できる財政構造の確立」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29977981</v>
      </c>
      <c r="BO4" s="411"/>
      <c r="BP4" s="411"/>
      <c r="BQ4" s="411"/>
      <c r="BR4" s="411"/>
      <c r="BS4" s="411"/>
      <c r="BT4" s="411"/>
      <c r="BU4" s="412"/>
      <c r="BV4" s="410">
        <v>30764181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8.9</v>
      </c>
      <c r="CU4" s="588"/>
      <c r="CV4" s="588"/>
      <c r="CW4" s="588"/>
      <c r="CX4" s="588"/>
      <c r="CY4" s="588"/>
      <c r="CZ4" s="588"/>
      <c r="DA4" s="589"/>
      <c r="DB4" s="587">
        <v>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28072404</v>
      </c>
      <c r="BO5" s="416"/>
      <c r="BP5" s="416"/>
      <c r="BQ5" s="416"/>
      <c r="BR5" s="416"/>
      <c r="BS5" s="416"/>
      <c r="BT5" s="416"/>
      <c r="BU5" s="417"/>
      <c r="BV5" s="415">
        <v>29014895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v>
      </c>
      <c r="CU5" s="386"/>
      <c r="CV5" s="386"/>
      <c r="CW5" s="386"/>
      <c r="CX5" s="386"/>
      <c r="CY5" s="386"/>
      <c r="CZ5" s="386"/>
      <c r="DA5" s="387"/>
      <c r="DB5" s="385">
        <v>84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1905577</v>
      </c>
      <c r="BO6" s="416"/>
      <c r="BP6" s="416"/>
      <c r="BQ6" s="416"/>
      <c r="BR6" s="416"/>
      <c r="BS6" s="416"/>
      <c r="BT6" s="416"/>
      <c r="BU6" s="417"/>
      <c r="BV6" s="415">
        <v>1749286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85</v>
      </c>
      <c r="CU6" s="562"/>
      <c r="CV6" s="562"/>
      <c r="CW6" s="562"/>
      <c r="CX6" s="562"/>
      <c r="CY6" s="562"/>
      <c r="CZ6" s="562"/>
      <c r="DA6" s="563"/>
      <c r="DB6" s="561">
        <v>84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206014</v>
      </c>
      <c r="BO7" s="416"/>
      <c r="BP7" s="416"/>
      <c r="BQ7" s="416"/>
      <c r="BR7" s="416"/>
      <c r="BS7" s="416"/>
      <c r="BT7" s="416"/>
      <c r="BU7" s="417"/>
      <c r="BV7" s="415">
        <v>271529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19177003</v>
      </c>
      <c r="CU7" s="416"/>
      <c r="CV7" s="416"/>
      <c r="CW7" s="416"/>
      <c r="CX7" s="416"/>
      <c r="CY7" s="416"/>
      <c r="CZ7" s="416"/>
      <c r="DA7" s="417"/>
      <c r="DB7" s="415">
        <v>18537409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78</v>
      </c>
      <c r="AV8" s="473"/>
      <c r="AW8" s="473"/>
      <c r="AX8" s="473"/>
      <c r="AY8" s="395" t="s">
        <v>94</v>
      </c>
      <c r="AZ8" s="396"/>
      <c r="BA8" s="396"/>
      <c r="BB8" s="396"/>
      <c r="BC8" s="396"/>
      <c r="BD8" s="396"/>
      <c r="BE8" s="396"/>
      <c r="BF8" s="396"/>
      <c r="BG8" s="396"/>
      <c r="BH8" s="396"/>
      <c r="BI8" s="396"/>
      <c r="BJ8" s="396"/>
      <c r="BK8" s="396"/>
      <c r="BL8" s="396"/>
      <c r="BM8" s="397"/>
      <c r="BN8" s="415">
        <v>1699563</v>
      </c>
      <c r="BO8" s="416"/>
      <c r="BP8" s="416"/>
      <c r="BQ8" s="416"/>
      <c r="BR8" s="416"/>
      <c r="BS8" s="416"/>
      <c r="BT8" s="416"/>
      <c r="BU8" s="417"/>
      <c r="BV8" s="415">
        <v>1477757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1.18</v>
      </c>
      <c r="CU8" s="525"/>
      <c r="CV8" s="525"/>
      <c r="CW8" s="525"/>
      <c r="CX8" s="525"/>
      <c r="CY8" s="525"/>
      <c r="CZ8" s="525"/>
      <c r="DA8" s="526"/>
      <c r="DB8" s="524">
        <v>1.08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71346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86</v>
      </c>
      <c r="AV9" s="473"/>
      <c r="AW9" s="473"/>
      <c r="AX9" s="473"/>
      <c r="AY9" s="395" t="s">
        <v>100</v>
      </c>
      <c r="AZ9" s="396"/>
      <c r="BA9" s="396"/>
      <c r="BB9" s="396"/>
      <c r="BC9" s="396"/>
      <c r="BD9" s="396"/>
      <c r="BE9" s="396"/>
      <c r="BF9" s="396"/>
      <c r="BG9" s="396"/>
      <c r="BH9" s="396"/>
      <c r="BI9" s="396"/>
      <c r="BJ9" s="396"/>
      <c r="BK9" s="396"/>
      <c r="BL9" s="396"/>
      <c r="BM9" s="397"/>
      <c r="BN9" s="415">
        <v>221806</v>
      </c>
      <c r="BO9" s="416"/>
      <c r="BP9" s="416"/>
      <c r="BQ9" s="416"/>
      <c r="BR9" s="416"/>
      <c r="BS9" s="416"/>
      <c r="BT9" s="416"/>
      <c r="BU9" s="417"/>
      <c r="BV9" s="415">
        <v>15595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5.5</v>
      </c>
      <c r="CU9" s="386"/>
      <c r="CV9" s="386"/>
      <c r="CW9" s="386"/>
      <c r="CX9" s="386"/>
      <c r="CY9" s="386"/>
      <c r="CZ9" s="386"/>
      <c r="DA9" s="387"/>
      <c r="DB9" s="385">
        <v>5.5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72018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28266</v>
      </c>
      <c r="BO10" s="416"/>
      <c r="BP10" s="416"/>
      <c r="BQ10" s="416"/>
      <c r="BR10" s="416"/>
      <c r="BS10" s="416"/>
      <c r="BT10" s="416"/>
      <c r="BU10" s="417"/>
      <c r="BV10" s="415">
        <v>1099266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72082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68386</v>
      </c>
      <c r="S13" s="517"/>
      <c r="T13" s="517"/>
      <c r="U13" s="517"/>
      <c r="V13" s="518"/>
      <c r="W13" s="504" t="s">
        <v>123</v>
      </c>
      <c r="X13" s="428"/>
      <c r="Y13" s="428"/>
      <c r="Z13" s="428"/>
      <c r="AA13" s="428"/>
      <c r="AB13" s="429"/>
      <c r="AC13" s="391">
        <v>1577</v>
      </c>
      <c r="AD13" s="392"/>
      <c r="AE13" s="392"/>
      <c r="AF13" s="392"/>
      <c r="AG13" s="393"/>
      <c r="AH13" s="391">
        <v>1671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250072</v>
      </c>
      <c r="BO13" s="416"/>
      <c r="BP13" s="416"/>
      <c r="BQ13" s="416"/>
      <c r="BR13" s="416"/>
      <c r="BS13" s="416"/>
      <c r="BT13" s="416"/>
      <c r="BU13" s="417"/>
      <c r="BV13" s="415">
        <v>1114861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0.8</v>
      </c>
      <c r="CU13" s="386"/>
      <c r="CV13" s="386"/>
      <c r="CW13" s="386"/>
      <c r="CX13" s="386"/>
      <c r="CY13" s="386"/>
      <c r="CZ13" s="386"/>
      <c r="DA13" s="387"/>
      <c r="DB13" s="385">
        <v>0.9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71673</v>
      </c>
      <c r="S14" s="517"/>
      <c r="T14" s="517"/>
      <c r="U14" s="517"/>
      <c r="V14" s="518"/>
      <c r="W14" s="519"/>
      <c r="X14" s="431"/>
      <c r="Y14" s="431"/>
      <c r="Z14" s="431"/>
      <c r="AA14" s="431"/>
      <c r="AB14" s="432"/>
      <c r="AC14" s="509">
        <v>4.2</v>
      </c>
      <c r="AD14" s="510"/>
      <c r="AE14" s="510"/>
      <c r="AF14" s="510"/>
      <c r="AG14" s="511"/>
      <c r="AH14" s="509">
        <v>4.5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68462</v>
      </c>
      <c r="S15" s="517"/>
      <c r="T15" s="517"/>
      <c r="U15" s="517"/>
      <c r="V15" s="518"/>
      <c r="W15" s="504" t="s">
        <v>130</v>
      </c>
      <c r="X15" s="428"/>
      <c r="Y15" s="428"/>
      <c r="Z15" s="428"/>
      <c r="AA15" s="428"/>
      <c r="AB15" s="429"/>
      <c r="AC15" s="391">
        <v>18303</v>
      </c>
      <c r="AD15" s="392"/>
      <c r="AE15" s="392"/>
      <c r="AF15" s="392"/>
      <c r="AG15" s="393"/>
      <c r="AH15" s="391">
        <v>18124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14743552</v>
      </c>
      <c r="BO15" s="411"/>
      <c r="BP15" s="411"/>
      <c r="BQ15" s="411"/>
      <c r="BR15" s="411"/>
      <c r="BS15" s="411"/>
      <c r="BT15" s="411"/>
      <c r="BU15" s="412"/>
      <c r="BV15" s="410">
        <v>14288887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49</v>
      </c>
      <c r="AD16" s="510"/>
      <c r="AE16" s="510"/>
      <c r="AF16" s="510"/>
      <c r="AG16" s="511"/>
      <c r="AH16" s="509">
        <v>48.8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11495940</v>
      </c>
      <c r="BO16" s="416"/>
      <c r="BP16" s="416"/>
      <c r="BQ16" s="416"/>
      <c r="BR16" s="416"/>
      <c r="BS16" s="416"/>
      <c r="BT16" s="416"/>
      <c r="BU16" s="417"/>
      <c r="BV16" s="415">
        <v>11719485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17484</v>
      </c>
      <c r="AD17" s="392"/>
      <c r="AE17" s="392"/>
      <c r="AF17" s="392"/>
      <c r="AG17" s="393"/>
      <c r="AH17" s="391">
        <v>17350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19177003</v>
      </c>
      <c r="BO17" s="416"/>
      <c r="BP17" s="416"/>
      <c r="BQ17" s="416"/>
      <c r="BR17" s="416"/>
      <c r="BS17" s="416"/>
      <c r="BT17" s="416"/>
      <c r="BU17" s="417"/>
      <c r="BV17" s="415">
        <v>18537409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36.68</v>
      </c>
      <c r="M18" s="480"/>
      <c r="N18" s="480"/>
      <c r="O18" s="480"/>
      <c r="P18" s="480"/>
      <c r="Q18" s="480"/>
      <c r="R18" s="481"/>
      <c r="S18" s="481"/>
      <c r="T18" s="481"/>
      <c r="U18" s="481"/>
      <c r="V18" s="482"/>
      <c r="W18" s="496"/>
      <c r="X18" s="497"/>
      <c r="Y18" s="497"/>
      <c r="Z18" s="497"/>
      <c r="AA18" s="497"/>
      <c r="AB18" s="505"/>
      <c r="AC18" s="379">
        <v>46.8</v>
      </c>
      <c r="AD18" s="380"/>
      <c r="AE18" s="380"/>
      <c r="AF18" s="380"/>
      <c r="AG18" s="483"/>
      <c r="AH18" s="379">
        <v>46.7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16216215</v>
      </c>
      <c r="BO18" s="416"/>
      <c r="BP18" s="416"/>
      <c r="BQ18" s="416"/>
      <c r="BR18" s="416"/>
      <c r="BS18" s="416"/>
      <c r="BT18" s="416"/>
      <c r="BU18" s="417"/>
      <c r="BV18" s="415">
        <v>15937703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1945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22544336</v>
      </c>
      <c r="BO19" s="416"/>
      <c r="BP19" s="416"/>
      <c r="BQ19" s="416"/>
      <c r="BR19" s="416"/>
      <c r="BS19" s="416"/>
      <c r="BT19" s="416"/>
      <c r="BU19" s="417"/>
      <c r="BV19" s="415">
        <v>22756493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26477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9916730</v>
      </c>
      <c r="BO23" s="416"/>
      <c r="BP23" s="416"/>
      <c r="BQ23" s="416"/>
      <c r="BR23" s="416"/>
      <c r="BS23" s="416"/>
      <c r="BT23" s="416"/>
      <c r="BU23" s="417"/>
      <c r="BV23" s="415">
        <v>9876969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10030</v>
      </c>
      <c r="R24" s="392"/>
      <c r="S24" s="392"/>
      <c r="T24" s="392"/>
      <c r="U24" s="392"/>
      <c r="V24" s="393"/>
      <c r="W24" s="457"/>
      <c r="X24" s="448"/>
      <c r="Y24" s="449"/>
      <c r="Z24" s="388" t="s">
        <v>154</v>
      </c>
      <c r="AA24" s="389"/>
      <c r="AB24" s="389"/>
      <c r="AC24" s="389"/>
      <c r="AD24" s="389"/>
      <c r="AE24" s="389"/>
      <c r="AF24" s="389"/>
      <c r="AG24" s="390"/>
      <c r="AH24" s="391">
        <v>407</v>
      </c>
      <c r="AI24" s="392"/>
      <c r="AJ24" s="392"/>
      <c r="AK24" s="392"/>
      <c r="AL24" s="393"/>
      <c r="AM24" s="391">
        <v>1265363</v>
      </c>
      <c r="AN24" s="392"/>
      <c r="AO24" s="392"/>
      <c r="AP24" s="392"/>
      <c r="AQ24" s="392"/>
      <c r="AR24" s="393"/>
      <c r="AS24" s="391">
        <v>3109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6873001</v>
      </c>
      <c r="BO24" s="416"/>
      <c r="BP24" s="416"/>
      <c r="BQ24" s="416"/>
      <c r="BR24" s="416"/>
      <c r="BS24" s="416"/>
      <c r="BT24" s="416"/>
      <c r="BU24" s="417"/>
      <c r="BV24" s="415">
        <v>6889148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8220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124961</v>
      </c>
      <c r="BO25" s="411"/>
      <c r="BP25" s="411"/>
      <c r="BQ25" s="411"/>
      <c r="BR25" s="411"/>
      <c r="BS25" s="411"/>
      <c r="BT25" s="411"/>
      <c r="BU25" s="412"/>
      <c r="BV25" s="410">
        <v>633431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7150</v>
      </c>
      <c r="R26" s="392"/>
      <c r="S26" s="392"/>
      <c r="T26" s="392"/>
      <c r="U26" s="392"/>
      <c r="V26" s="393"/>
      <c r="W26" s="457"/>
      <c r="X26" s="448"/>
      <c r="Y26" s="449"/>
      <c r="Z26" s="388" t="s">
        <v>160</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5430</v>
      </c>
      <c r="R27" s="392"/>
      <c r="S27" s="392"/>
      <c r="T27" s="392"/>
      <c r="U27" s="392"/>
      <c r="V27" s="393"/>
      <c r="W27" s="457"/>
      <c r="X27" s="448"/>
      <c r="Y27" s="449"/>
      <c r="Z27" s="388" t="s">
        <v>163</v>
      </c>
      <c r="AA27" s="389"/>
      <c r="AB27" s="389"/>
      <c r="AC27" s="389"/>
      <c r="AD27" s="389"/>
      <c r="AE27" s="389"/>
      <c r="AF27" s="389"/>
      <c r="AG27" s="390"/>
      <c r="AH27" s="391">
        <v>39</v>
      </c>
      <c r="AI27" s="392"/>
      <c r="AJ27" s="392"/>
      <c r="AK27" s="392"/>
      <c r="AL27" s="393"/>
      <c r="AM27" s="391">
        <v>116696</v>
      </c>
      <c r="AN27" s="392"/>
      <c r="AO27" s="392"/>
      <c r="AP27" s="392"/>
      <c r="AQ27" s="392"/>
      <c r="AR27" s="393"/>
      <c r="AS27" s="391">
        <v>2992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5030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4805940</v>
      </c>
      <c r="BO28" s="411"/>
      <c r="BP28" s="411"/>
      <c r="BQ28" s="411"/>
      <c r="BR28" s="411"/>
      <c r="BS28" s="411"/>
      <c r="BT28" s="411"/>
      <c r="BU28" s="412"/>
      <c r="BV28" s="410">
        <v>4777674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18</v>
      </c>
      <c r="M29" s="392"/>
      <c r="N29" s="392"/>
      <c r="O29" s="392"/>
      <c r="P29" s="393"/>
      <c r="Q29" s="391">
        <v>4480</v>
      </c>
      <c r="R29" s="392"/>
      <c r="S29" s="392"/>
      <c r="T29" s="392"/>
      <c r="U29" s="392"/>
      <c r="V29" s="393"/>
      <c r="W29" s="458"/>
      <c r="X29" s="459"/>
      <c r="Y29" s="460"/>
      <c r="Z29" s="388" t="s">
        <v>170</v>
      </c>
      <c r="AA29" s="389"/>
      <c r="AB29" s="389"/>
      <c r="AC29" s="389"/>
      <c r="AD29" s="389"/>
      <c r="AE29" s="389"/>
      <c r="AF29" s="389"/>
      <c r="AG29" s="390"/>
      <c r="AH29" s="391">
        <v>446</v>
      </c>
      <c r="AI29" s="392"/>
      <c r="AJ29" s="392"/>
      <c r="AK29" s="392"/>
      <c r="AL29" s="393"/>
      <c r="AM29" s="391">
        <v>1382059</v>
      </c>
      <c r="AN29" s="392"/>
      <c r="AO29" s="392"/>
      <c r="AP29" s="392"/>
      <c r="AQ29" s="392"/>
      <c r="AR29" s="393"/>
      <c r="AS29" s="391">
        <v>3099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6721</v>
      </c>
      <c r="BO29" s="416"/>
      <c r="BP29" s="416"/>
      <c r="BQ29" s="416"/>
      <c r="BR29" s="416"/>
      <c r="BS29" s="416"/>
      <c r="BT29" s="416"/>
      <c r="BU29" s="417"/>
      <c r="BV29" s="415">
        <v>6712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1478346</v>
      </c>
      <c r="BO30" s="419"/>
      <c r="BP30" s="419"/>
      <c r="BQ30" s="419"/>
      <c r="BR30" s="419"/>
      <c r="BS30" s="419"/>
      <c r="BT30" s="419"/>
      <c r="BU30" s="420"/>
      <c r="BV30" s="418">
        <v>1477803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病院事業会計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衣浦衛生組合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㈱ヘキナンシティカンパニー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訪問看護事業特別会計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介護保険（保険事業勘定）特別会計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衣浦東部広域連合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碧南市土地開発公社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介護保険（介護サービス事業勘定）特別会計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愛知県後期高齢者医療広域連合(一般会計)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(財)碧南市健康増進会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後期高齢者医療保険特別会計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愛知県後期高齢者医療広域連合(後期高齢者医療特別会計)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f t="shared" si="3"/>
        <v>17</v>
      </c>
      <c r="CP37" s="375"/>
      <c r="CQ37" s="374" t="str">
        <f>IF('各会計、関係団体の財政状況及び健全化判断比率'!BS10="","",'各会計、関係団体の財政状況及び健全化判断比率'!BS10)</f>
        <v>(財)衣浦港福祉協会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0</v>
      </c>
      <c r="G34" s="33">
        <v>0</v>
      </c>
      <c r="H34" s="33">
        <v>0</v>
      </c>
      <c r="I34" s="33">
        <v>0</v>
      </c>
      <c r="J34" s="34" t="s">
        <v>527</v>
      </c>
      <c r="K34" s="22"/>
      <c r="L34" s="22"/>
      <c r="M34" s="22"/>
      <c r="N34" s="22"/>
      <c r="O34" s="22"/>
      <c r="P34" s="22"/>
    </row>
    <row r="35" spans="1:16" ht="39" customHeight="1" x14ac:dyDescent="0.15">
      <c r="A35" s="22"/>
      <c r="B35" s="35"/>
      <c r="C35" s="1178" t="s">
        <v>528</v>
      </c>
      <c r="D35" s="1179"/>
      <c r="E35" s="1180"/>
      <c r="F35" s="36">
        <v>17.16</v>
      </c>
      <c r="G35" s="37">
        <v>15.37</v>
      </c>
      <c r="H35" s="37">
        <v>16</v>
      </c>
      <c r="I35" s="37">
        <v>12.84</v>
      </c>
      <c r="J35" s="38">
        <v>14.68</v>
      </c>
      <c r="K35" s="22"/>
      <c r="L35" s="22"/>
      <c r="M35" s="22"/>
      <c r="N35" s="22"/>
      <c r="O35" s="22"/>
      <c r="P35" s="22"/>
    </row>
    <row r="36" spans="1:16" ht="39" customHeight="1" x14ac:dyDescent="0.15">
      <c r="A36" s="22"/>
      <c r="B36" s="35"/>
      <c r="C36" s="1178" t="s">
        <v>529</v>
      </c>
      <c r="D36" s="1179"/>
      <c r="E36" s="1180"/>
      <c r="F36" s="36">
        <v>20.350000000000001</v>
      </c>
      <c r="G36" s="37">
        <v>19.72</v>
      </c>
      <c r="H36" s="37">
        <v>18.07</v>
      </c>
      <c r="I36" s="37">
        <v>15.03</v>
      </c>
      <c r="J36" s="38">
        <v>14.32</v>
      </c>
      <c r="K36" s="22"/>
      <c r="L36" s="22"/>
      <c r="M36" s="22"/>
      <c r="N36" s="22"/>
      <c r="O36" s="22"/>
      <c r="P36" s="22"/>
    </row>
    <row r="37" spans="1:16" ht="39" customHeight="1" x14ac:dyDescent="0.15">
      <c r="A37" s="22"/>
      <c r="B37" s="35"/>
      <c r="C37" s="1178" t="s">
        <v>530</v>
      </c>
      <c r="D37" s="1179"/>
      <c r="E37" s="1180"/>
      <c r="F37" s="36">
        <v>9.9499999999999993</v>
      </c>
      <c r="G37" s="37">
        <v>9.9499999999999993</v>
      </c>
      <c r="H37" s="37">
        <v>9.2100000000000009</v>
      </c>
      <c r="I37" s="37">
        <v>7.9</v>
      </c>
      <c r="J37" s="38">
        <v>8.7899999999999991</v>
      </c>
      <c r="K37" s="22"/>
      <c r="L37" s="22"/>
      <c r="M37" s="22"/>
      <c r="N37" s="22"/>
      <c r="O37" s="22"/>
      <c r="P37" s="22"/>
    </row>
    <row r="38" spans="1:16" ht="39" customHeight="1" x14ac:dyDescent="0.15">
      <c r="A38" s="22"/>
      <c r="B38" s="35"/>
      <c r="C38" s="1178" t="s">
        <v>531</v>
      </c>
      <c r="D38" s="1179"/>
      <c r="E38" s="1180"/>
      <c r="F38" s="36">
        <v>4.5599999999999996</v>
      </c>
      <c r="G38" s="37">
        <v>3.04</v>
      </c>
      <c r="H38" s="37">
        <v>0.71</v>
      </c>
      <c r="I38" s="37">
        <v>0.06</v>
      </c>
      <c r="J38" s="38">
        <v>3.36</v>
      </c>
      <c r="K38" s="22"/>
      <c r="L38" s="22"/>
      <c r="M38" s="22"/>
      <c r="N38" s="22"/>
      <c r="O38" s="22"/>
      <c r="P38" s="22"/>
    </row>
    <row r="39" spans="1:16" ht="39" customHeight="1" x14ac:dyDescent="0.15">
      <c r="A39" s="22"/>
      <c r="B39" s="35"/>
      <c r="C39" s="1178" t="s">
        <v>532</v>
      </c>
      <c r="D39" s="1179"/>
      <c r="E39" s="1180"/>
      <c r="F39" s="36">
        <v>1.22</v>
      </c>
      <c r="G39" s="37">
        <v>1.5</v>
      </c>
      <c r="H39" s="37">
        <v>1.37</v>
      </c>
      <c r="I39" s="37">
        <v>0.68</v>
      </c>
      <c r="J39" s="38">
        <v>1.73</v>
      </c>
      <c r="K39" s="22"/>
      <c r="L39" s="22"/>
      <c r="M39" s="22"/>
      <c r="N39" s="22"/>
      <c r="O39" s="22"/>
      <c r="P39" s="22"/>
    </row>
    <row r="40" spans="1:16" ht="39" customHeight="1" x14ac:dyDescent="0.15">
      <c r="A40" s="22"/>
      <c r="B40" s="35"/>
      <c r="C40" s="1178" t="s">
        <v>533</v>
      </c>
      <c r="D40" s="1179"/>
      <c r="E40" s="1180"/>
      <c r="F40" s="36">
        <v>1.41</v>
      </c>
      <c r="G40" s="37">
        <v>1.37</v>
      </c>
      <c r="H40" s="37">
        <v>1.68</v>
      </c>
      <c r="I40" s="37">
        <v>0.71</v>
      </c>
      <c r="J40" s="38">
        <v>0.81</v>
      </c>
      <c r="K40" s="22"/>
      <c r="L40" s="22"/>
      <c r="M40" s="22"/>
      <c r="N40" s="22"/>
      <c r="O40" s="22"/>
      <c r="P40" s="22"/>
    </row>
    <row r="41" spans="1:16" ht="39" customHeight="1" x14ac:dyDescent="0.15">
      <c r="A41" s="22"/>
      <c r="B41" s="35"/>
      <c r="C41" s="1178" t="s">
        <v>534</v>
      </c>
      <c r="D41" s="1179"/>
      <c r="E41" s="1180"/>
      <c r="F41" s="36">
        <v>0.27</v>
      </c>
      <c r="G41" s="37">
        <v>0.19</v>
      </c>
      <c r="H41" s="37" t="s">
        <v>535</v>
      </c>
      <c r="I41" s="37">
        <v>0.13</v>
      </c>
      <c r="J41" s="38">
        <v>0.17</v>
      </c>
      <c r="K41" s="22"/>
      <c r="L41" s="22"/>
      <c r="M41" s="22"/>
      <c r="N41" s="22"/>
      <c r="O41" s="22"/>
      <c r="P41" s="22"/>
    </row>
    <row r="42" spans="1:16" ht="39" customHeight="1" x14ac:dyDescent="0.15">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537</v>
      </c>
      <c r="D43" s="1182"/>
      <c r="E43" s="1183"/>
      <c r="F43" s="41">
        <v>0.15</v>
      </c>
      <c r="G43" s="42">
        <v>0.2</v>
      </c>
      <c r="H43" s="42">
        <v>0.2</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1461</v>
      </c>
      <c r="L45" s="60">
        <v>1227</v>
      </c>
      <c r="M45" s="60">
        <v>1187</v>
      </c>
      <c r="N45" s="60">
        <v>1241</v>
      </c>
      <c r="O45" s="61">
        <v>1232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1714</v>
      </c>
      <c r="L48" s="64">
        <v>1800</v>
      </c>
      <c r="M48" s="64">
        <v>1717</v>
      </c>
      <c r="N48" s="64">
        <v>1744</v>
      </c>
      <c r="O48" s="65">
        <v>1676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v>
      </c>
      <c r="L49" s="64">
        <v>16</v>
      </c>
      <c r="M49" s="64">
        <v>10</v>
      </c>
      <c r="N49" s="64">
        <v>15</v>
      </c>
      <c r="O49" s="65">
        <v>37</v>
      </c>
      <c r="P49" s="48"/>
      <c r="Q49" s="48"/>
      <c r="R49" s="48"/>
      <c r="S49" s="48"/>
      <c r="T49" s="48"/>
      <c r="U49" s="48"/>
    </row>
    <row r="50" spans="1:21" ht="30.75" customHeight="1" x14ac:dyDescent="0.15">
      <c r="A50" s="48"/>
      <c r="B50" s="1196"/>
      <c r="C50" s="1197"/>
      <c r="D50" s="62"/>
      <c r="E50" s="1188" t="s">
        <v>17</v>
      </c>
      <c r="F50" s="1188"/>
      <c r="G50" s="1188"/>
      <c r="H50" s="1188"/>
      <c r="I50" s="1188"/>
      <c r="J50" s="1189"/>
      <c r="K50" s="63">
        <v>30</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2972</v>
      </c>
      <c r="L52" s="64">
        <v>2872</v>
      </c>
      <c r="M52" s="64">
        <v>2899</v>
      </c>
      <c r="N52" s="64">
        <v>2778</v>
      </c>
      <c r="O52" s="65">
        <v>2734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248</v>
      </c>
      <c r="L53" s="69">
        <v>171</v>
      </c>
      <c r="M53" s="69">
        <v>15</v>
      </c>
      <c r="N53" s="69">
        <v>222</v>
      </c>
      <c r="O53" s="70">
        <v>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9482</v>
      </c>
      <c r="J41" s="83">
        <v>9599</v>
      </c>
      <c r="K41" s="83">
        <v>9359</v>
      </c>
      <c r="L41" s="83">
        <v>9877</v>
      </c>
      <c r="M41" s="84">
        <v>9917</v>
      </c>
    </row>
    <row r="42" spans="2:13" ht="27.75" customHeight="1" x14ac:dyDescent="0.15">
      <c r="B42" s="1204"/>
      <c r="C42" s="1205"/>
      <c r="D42" s="85"/>
      <c r="E42" s="1208" t="s">
        <v>26</v>
      </c>
      <c r="F42" s="1208"/>
      <c r="G42" s="1208"/>
      <c r="H42" s="1209"/>
      <c r="I42" s="86">
        <v>1099</v>
      </c>
      <c r="J42" s="87">
        <v>849</v>
      </c>
      <c r="K42" s="87">
        <v>255</v>
      </c>
      <c r="L42" s="87">
        <v>129</v>
      </c>
      <c r="M42" s="88">
        <v>127</v>
      </c>
    </row>
    <row r="43" spans="2:13" ht="27.75" customHeight="1" x14ac:dyDescent="0.15">
      <c r="B43" s="1204"/>
      <c r="C43" s="1205"/>
      <c r="D43" s="85"/>
      <c r="E43" s="1208" t="s">
        <v>27</v>
      </c>
      <c r="F43" s="1208"/>
      <c r="G43" s="1208"/>
      <c r="H43" s="1209"/>
      <c r="I43" s="86">
        <v>17466</v>
      </c>
      <c r="J43" s="87">
        <v>18020</v>
      </c>
      <c r="K43" s="87">
        <v>16696</v>
      </c>
      <c r="L43" s="87">
        <v>17463</v>
      </c>
      <c r="M43" s="88">
        <v>16895</v>
      </c>
    </row>
    <row r="44" spans="2:13" ht="27.75" customHeight="1" x14ac:dyDescent="0.15">
      <c r="B44" s="1204"/>
      <c r="C44" s="1205"/>
      <c r="D44" s="85"/>
      <c r="E44" s="1208" t="s">
        <v>28</v>
      </c>
      <c r="F44" s="1208"/>
      <c r="G44" s="1208"/>
      <c r="H44" s="1209"/>
      <c r="I44" s="86">
        <v>384</v>
      </c>
      <c r="J44" s="87">
        <v>467</v>
      </c>
      <c r="K44" s="87">
        <v>801</v>
      </c>
      <c r="L44" s="87">
        <v>1237</v>
      </c>
      <c r="M44" s="88">
        <v>1716</v>
      </c>
    </row>
    <row r="45" spans="2:13" ht="27.75" customHeight="1" x14ac:dyDescent="0.15">
      <c r="B45" s="1204"/>
      <c r="C45" s="1205"/>
      <c r="D45" s="85"/>
      <c r="E45" s="1208" t="s">
        <v>29</v>
      </c>
      <c r="F45" s="1208"/>
      <c r="G45" s="1208"/>
      <c r="H45" s="1209"/>
      <c r="I45" s="86">
        <v>3360</v>
      </c>
      <c r="J45" s="87">
        <v>3245</v>
      </c>
      <c r="K45" s="87">
        <v>2957</v>
      </c>
      <c r="L45" s="87">
        <v>2952</v>
      </c>
      <c r="M45" s="88">
        <v>2750</v>
      </c>
    </row>
    <row r="46" spans="2:13" ht="27.75" customHeight="1" x14ac:dyDescent="0.15">
      <c r="B46" s="1204"/>
      <c r="C46" s="1205"/>
      <c r="D46" s="89"/>
      <c r="E46" s="1208" t="s">
        <v>30</v>
      </c>
      <c r="F46" s="1208"/>
      <c r="G46" s="1208"/>
      <c r="H46" s="1209"/>
      <c r="I46" s="86">
        <v>1355</v>
      </c>
      <c r="J46" s="87">
        <v>1355</v>
      </c>
      <c r="K46" s="87">
        <v>1357</v>
      </c>
      <c r="L46" s="87">
        <v>1378</v>
      </c>
      <c r="M46" s="88">
        <v>1154</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4170</v>
      </c>
      <c r="J50" s="87">
        <v>4316</v>
      </c>
      <c r="K50" s="87">
        <v>5959</v>
      </c>
      <c r="L50" s="87">
        <v>6948</v>
      </c>
      <c r="M50" s="88">
        <v>6661</v>
      </c>
    </row>
    <row r="51" spans="2:13" ht="27.75" customHeight="1" x14ac:dyDescent="0.15">
      <c r="B51" s="1204"/>
      <c r="C51" s="1205"/>
      <c r="D51" s="85"/>
      <c r="E51" s="1208" t="s">
        <v>36</v>
      </c>
      <c r="F51" s="1208"/>
      <c r="G51" s="1208"/>
      <c r="H51" s="1209"/>
      <c r="I51" s="86">
        <v>9672</v>
      </c>
      <c r="J51" s="87">
        <v>9929</v>
      </c>
      <c r="K51" s="87">
        <v>10105</v>
      </c>
      <c r="L51" s="87">
        <v>10077</v>
      </c>
      <c r="M51" s="88">
        <v>10193</v>
      </c>
    </row>
    <row r="52" spans="2:13" ht="27.75" customHeight="1" x14ac:dyDescent="0.15">
      <c r="B52" s="1206"/>
      <c r="C52" s="1207"/>
      <c r="D52" s="85"/>
      <c r="E52" s="1208" t="s">
        <v>37</v>
      </c>
      <c r="F52" s="1208"/>
      <c r="G52" s="1208"/>
      <c r="H52" s="1209"/>
      <c r="I52" s="86">
        <v>19542</v>
      </c>
      <c r="J52" s="87">
        <v>18658</v>
      </c>
      <c r="K52" s="87">
        <v>17723</v>
      </c>
      <c r="L52" s="87">
        <v>17650</v>
      </c>
      <c r="M52" s="88">
        <v>17097</v>
      </c>
    </row>
    <row r="53" spans="2:13" ht="27.75" customHeight="1" thickBot="1" x14ac:dyDescent="0.2">
      <c r="B53" s="1210" t="s">
        <v>21</v>
      </c>
      <c r="C53" s="1211"/>
      <c r="D53" s="92"/>
      <c r="E53" s="1212" t="s">
        <v>38</v>
      </c>
      <c r="F53" s="1212"/>
      <c r="G53" s="1212"/>
      <c r="H53" s="1213"/>
      <c r="I53" s="93">
        <v>-239</v>
      </c>
      <c r="J53" s="94">
        <v>632</v>
      </c>
      <c r="K53" s="94">
        <v>-2361</v>
      </c>
      <c r="L53" s="94">
        <v>-1639</v>
      </c>
      <c r="M53" s="95">
        <v>-1391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21" t="s">
        <v>557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550</v>
      </c>
      <c r="H51" s="1234"/>
      <c r="I51" s="1239" t="s">
        <v>551</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552</v>
      </c>
      <c r="J53" s="1243"/>
      <c r="K53" s="1250"/>
      <c r="L53" s="1250"/>
      <c r="M53" s="1250"/>
      <c r="N53" s="1252">
        <v>56.3</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553</v>
      </c>
      <c r="H55" s="1245"/>
      <c r="I55" s="1243" t="s">
        <v>551</v>
      </c>
      <c r="J55" s="1243"/>
      <c r="K55" s="1241"/>
      <c r="L55" s="1241"/>
      <c r="M55" s="1241"/>
      <c r="N55" s="1242">
        <v>37.299999999999997</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552</v>
      </c>
      <c r="J57" s="1253"/>
      <c r="K57" s="1250"/>
      <c r="L57" s="1250"/>
      <c r="M57" s="1250"/>
      <c r="N57" s="1252">
        <v>55.2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21" t="s">
        <v>558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550</v>
      </c>
      <c r="H73" s="1234"/>
      <c r="I73" s="1239" t="s">
        <v>551</v>
      </c>
      <c r="J73" s="1239"/>
      <c r="K73" s="1254"/>
      <c r="L73" s="1254">
        <v>4.5999999999999996</v>
      </c>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556</v>
      </c>
      <c r="J75" s="1243"/>
      <c r="K75" s="1252">
        <v>4.0999999999999996</v>
      </c>
      <c r="L75" s="1252">
        <v>2.7</v>
      </c>
      <c r="M75" s="1252">
        <v>1</v>
      </c>
      <c r="N75" s="1252">
        <v>0.9</v>
      </c>
      <c r="O75" s="1252">
        <v>0.8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553</v>
      </c>
      <c r="H77" s="1245"/>
      <c r="I77" s="1243" t="s">
        <v>551</v>
      </c>
      <c r="J77" s="1243"/>
      <c r="K77" s="1254">
        <v>52.6</v>
      </c>
      <c r="L77" s="1254">
        <v>41.3</v>
      </c>
      <c r="M77" s="1242">
        <v>33</v>
      </c>
      <c r="N77" s="1242">
        <v>37.299999999999997</v>
      </c>
      <c r="O77" s="1242">
        <v>33.1</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556</v>
      </c>
      <c r="J79" s="1253"/>
      <c r="K79" s="1256">
        <v>10.4</v>
      </c>
      <c r="L79" s="1256">
        <v>9.6</v>
      </c>
      <c r="M79" s="1256">
        <v>8.5</v>
      </c>
      <c r="N79" s="1256">
        <v>7.8</v>
      </c>
      <c r="O79" s="1256">
        <v>7.5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32730</v>
      </c>
      <c r="E3" s="118"/>
      <c r="F3" s="119">
        <v>52678</v>
      </c>
      <c r="G3" s="120"/>
      <c r="H3" s="121"/>
    </row>
    <row r="4" spans="1:8" x14ac:dyDescent="0.15">
      <c r="A4" s="122"/>
      <c r="B4" s="123"/>
      <c r="C4" s="124"/>
      <c r="D4" s="125">
        <v>20953</v>
      </c>
      <c r="E4" s="126"/>
      <c r="F4" s="127">
        <v>30185</v>
      </c>
      <c r="G4" s="128"/>
      <c r="H4" s="129"/>
    </row>
    <row r="5" spans="1:8" x14ac:dyDescent="0.15">
      <c r="A5" s="110" t="s">
        <v>514</v>
      </c>
      <c r="B5" s="115"/>
      <c r="C5" s="116"/>
      <c r="D5" s="117">
        <v>43152</v>
      </c>
      <c r="E5" s="118"/>
      <c r="F5" s="119">
        <v>69560</v>
      </c>
      <c r="G5" s="120"/>
      <c r="H5" s="121"/>
    </row>
    <row r="6" spans="1:8" x14ac:dyDescent="0.15">
      <c r="A6" s="122"/>
      <c r="B6" s="123"/>
      <c r="C6" s="124"/>
      <c r="D6" s="125">
        <v>32553</v>
      </c>
      <c r="E6" s="126"/>
      <c r="F6" s="127">
        <v>35305</v>
      </c>
      <c r="G6" s="128"/>
      <c r="H6" s="129"/>
    </row>
    <row r="7" spans="1:8" x14ac:dyDescent="0.15">
      <c r="A7" s="110" t="s">
        <v>515</v>
      </c>
      <c r="B7" s="115"/>
      <c r="C7" s="116"/>
      <c r="D7" s="117">
        <v>39041</v>
      </c>
      <c r="E7" s="118"/>
      <c r="F7" s="119">
        <v>65988</v>
      </c>
      <c r="G7" s="120"/>
      <c r="H7" s="121"/>
    </row>
    <row r="8" spans="1:8" x14ac:dyDescent="0.15">
      <c r="A8" s="122"/>
      <c r="B8" s="123"/>
      <c r="C8" s="124"/>
      <c r="D8" s="125">
        <v>27031</v>
      </c>
      <c r="E8" s="126"/>
      <c r="F8" s="127">
        <v>36473</v>
      </c>
      <c r="G8" s="128"/>
      <c r="H8" s="129"/>
    </row>
    <row r="9" spans="1:8" x14ac:dyDescent="0.15">
      <c r="A9" s="110" t="s">
        <v>516</v>
      </c>
      <c r="B9" s="115"/>
      <c r="C9" s="116"/>
      <c r="D9" s="117">
        <v>58172</v>
      </c>
      <c r="E9" s="118"/>
      <c r="F9" s="119">
        <v>54227</v>
      </c>
      <c r="G9" s="120"/>
      <c r="H9" s="121"/>
    </row>
    <row r="10" spans="1:8" x14ac:dyDescent="0.15">
      <c r="A10" s="122"/>
      <c r="B10" s="123"/>
      <c r="C10" s="124"/>
      <c r="D10" s="125">
        <v>35702</v>
      </c>
      <c r="E10" s="126"/>
      <c r="F10" s="127">
        <v>29694</v>
      </c>
      <c r="G10" s="128"/>
      <c r="H10" s="129"/>
    </row>
    <row r="11" spans="1:8" x14ac:dyDescent="0.15">
      <c r="A11" s="110" t="s">
        <v>517</v>
      </c>
      <c r="B11" s="115"/>
      <c r="C11" s="116"/>
      <c r="D11" s="117">
        <v>42656</v>
      </c>
      <c r="E11" s="118"/>
      <c r="F11" s="119">
        <v>57295</v>
      </c>
      <c r="G11" s="120"/>
      <c r="H11" s="121"/>
    </row>
    <row r="12" spans="1:8" x14ac:dyDescent="0.15">
      <c r="A12" s="122"/>
      <c r="B12" s="123"/>
      <c r="C12" s="130"/>
      <c r="D12" s="125">
        <v>23512</v>
      </c>
      <c r="E12" s="126"/>
      <c r="F12" s="127">
        <v>32771</v>
      </c>
      <c r="G12" s="128"/>
      <c r="H12" s="129"/>
    </row>
    <row r="13" spans="1:8" x14ac:dyDescent="0.15">
      <c r="A13" s="110"/>
      <c r="B13" s="115"/>
      <c r="C13" s="131"/>
      <c r="D13" s="132">
        <v>43150</v>
      </c>
      <c r="E13" s="133"/>
      <c r="F13" s="134">
        <v>59950</v>
      </c>
      <c r="G13" s="135"/>
      <c r="H13" s="121"/>
    </row>
    <row r="14" spans="1:8" x14ac:dyDescent="0.15">
      <c r="A14" s="122"/>
      <c r="B14" s="123"/>
      <c r="C14" s="124"/>
      <c r="D14" s="125">
        <v>27950</v>
      </c>
      <c r="E14" s="126"/>
      <c r="F14" s="127">
        <v>32886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10.11</v>
      </c>
      <c r="C19" s="136">
        <f>ROUND(VALUE(SUBSTITUTE(実質収支比率等に係る経年分析!G$48,"▲","-")),2)</f>
        <v>10.16</v>
      </c>
      <c r="D19" s="136">
        <f>ROUND(VALUE(SUBSTITUTE(実質収支比率等に係る経年分析!H$48,"▲","-")),2)</f>
        <v>9.42</v>
      </c>
      <c r="E19" s="136">
        <f>ROUND(VALUE(SUBSTITUTE(実質収支比率等に係る経年分析!I$48,"▲","-")),2)</f>
        <v>7.97</v>
      </c>
      <c r="F19" s="136">
        <f>ROUND(VALUE(SUBSTITUTE(実質収支比率等に係る経年分析!J$48,"▲","-")),2)</f>
        <v>8.86</v>
      </c>
    </row>
    <row r="20" spans="1:11" x14ac:dyDescent="0.15">
      <c r="A20" s="136" t="s">
        <v>43</v>
      </c>
      <c r="B20" s="136">
        <f>ROUND(VALUE(SUBSTITUTE(実質収支比率等に係る経年分析!F$47,"▲","-")),2)</f>
        <v>15.88</v>
      </c>
      <c r="C20" s="136">
        <f>ROUND(VALUE(SUBSTITUTE(実質収支比率等に係る経年分析!G$47,"▲","-")),2)</f>
        <v>17.41</v>
      </c>
      <c r="D20" s="136">
        <f>ROUND(VALUE(SUBSTITUTE(実質収支比率等に係る経年分析!H$47,"▲","-")),2)</f>
        <v>23.69</v>
      </c>
      <c r="E20" s="136">
        <f>ROUND(VALUE(SUBSTITUTE(実質収支比率等に係る経年分析!I$47,"▲","-")),2)</f>
        <v>25.77</v>
      </c>
      <c r="F20" s="136">
        <f>ROUND(VALUE(SUBSTITUTE(実質収支比率等に係る経年分析!J$47,"▲","-")),2)</f>
        <v>25.06</v>
      </c>
    </row>
    <row r="21" spans="1:11" x14ac:dyDescent="0.15">
      <c r="A21" s="136" t="s">
        <v>44</v>
      </c>
      <c r="B21" s="136">
        <f>IF(ISNUMBER(VALUE(SUBSTITUTE(実質収支比率等に係る経年分析!F$49,"▲","-"))),ROUND(VALUE(SUBSTITUTE(実質収支比率等に係る経年分析!F$49,"▲","-")),2),NA())</f>
        <v>-5.54</v>
      </c>
      <c r="C21" s="136">
        <f>IF(ISNUMBER(VALUE(SUBSTITUTE(実質収支比率等に係る経年分析!G$49,"▲","-"))),ROUND(VALUE(SUBSTITUTE(実質収支比率等に係る経年分析!G$49,"▲","-")),2),NA())</f>
        <v>1.4</v>
      </c>
      <c r="D21" s="136">
        <f>IF(ISNUMBER(VALUE(SUBSTITUTE(実質収支比率等に係る経年分析!H$49,"▲","-"))),ROUND(VALUE(SUBSTITUTE(実質収支比率等に係る経年分析!H$49,"▲","-")),2),NA())</f>
        <v>5.8</v>
      </c>
      <c r="E21" s="136">
        <f>IF(ISNUMBER(VALUE(SUBSTITUTE(実質収支比率等に係る経年分析!I$49,"▲","-"))),ROUND(VALUE(SUBSTITUTE(実質収支比率等に係る経年分析!I$49,"▲","-")),2),NA())</f>
        <v>6.01</v>
      </c>
      <c r="F21" s="136">
        <f>IF(ISNUMBER(VALUE(SUBSTITUTE(実質収支比率等に係る経年分析!J$49,"▲","-"))),ROUND(VALUE(SUBSTITUTE(実質収支比率等に係る経年分析!J$49,"▲","-")),2),NA())</f>
        <v>1.3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介護保険（介護サービス事業勘定）特別会計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0.19</v>
      </c>
      <c r="F29" s="137">
        <f>IF(ROUND(VALUE(SUBSTITUTE(連結実質赤字比率に係る赤字・黒字の構成分析!H$41,"▲", "-")), 2) &lt; 0, ABS(ROUND(VALUE(SUBSTITUTE(連結実質赤字比率に係る赤字・黒字の構成分析!H$41,"▲", "-")), 2)), NA())</f>
        <v>7.0000000000000007E-2</v>
      </c>
      <c r="G29" s="137" t="e">
        <f>IF(ROUND(VALUE(SUBSTITUTE(連結実質赤字比率に係る赤字・黒字の構成分析!H$41,"▲", "-")), 2) &gt;= 0, ABS(ROUND(VALUE(SUBSTITUTE(連結実質赤字比率に係る赤字・黒字の構成分析!H$41,"▲", "-")), 2)), NA())</f>
        <v>#N/A</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0.17</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1.41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1.37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1.68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0.81</v>
      </c>
    </row>
    <row r="31" spans="1:11" x14ac:dyDescent="0.15">
      <c r="A31" s="137" t="str">
        <f>IF(連結実質赤字比率に係る赤字・黒字の構成分析!C$39="",NA(),連結実質赤字比率に係る赤字・黒字の構成分析!C$39)</f>
        <v>介護保険（保険事業勘定）特別会計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1.37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1.73</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4.5599999999999996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3.36</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9.9499999999999993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9.9499999999999993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9.2100000000000009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8.7899999999999991</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20.350000000000001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18.07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14.32</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14.68</v>
      </c>
    </row>
    <row r="36" spans="1:16" x14ac:dyDescent="0.15">
      <c r="A36" s="137" t="str">
        <f>IF(連結実質赤字比率に係る赤字・黒字の構成分析!C$34="",NA(),連結実質赤字比率に係る赤字・黒字の構成分析!C$34)</f>
        <v>後期高齢者医療保険特別会計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v>
      </c>
      <c r="J36" s="137">
        <f>IF(ROUND(VALUE(SUBSTITUTE(連結実質赤字比率に係る赤字・黒字の構成分析!J$34,"▲", "-")), 2) &lt; 0, ABS(ROUND(VALUE(SUBSTITUTE(連結実質赤字比率に係る赤字・黒字の構成分析!J$34,"▲", "-")), 2)), NA())</f>
        <v>0.28000000000000003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2972</v>
      </c>
      <c r="E42" s="138"/>
      <c r="F42" s="138"/>
      <c r="G42" s="138">
        <f>'実質公債費比率（分子）の構造'!L$52</f>
        <v>2872</v>
      </c>
      <c r="H42" s="138"/>
      <c r="I42" s="138"/>
      <c r="J42" s="138">
        <f>'実質公債費比率（分子）の構造'!M$52</f>
        <v>2899</v>
      </c>
      <c r="K42" s="138"/>
      <c r="L42" s="138"/>
      <c r="M42" s="138">
        <f>'実質公債費比率（分子）の構造'!N$52</f>
        <v>2778</v>
      </c>
      <c r="N42" s="138"/>
      <c r="O42" s="138"/>
      <c r="P42" s="138">
        <f>'実質公債費比率（分子）の構造'!O$52</f>
        <v>2734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15</v>
      </c>
      <c r="C45" s="138"/>
      <c r="D45" s="138"/>
      <c r="E45" s="138">
        <f>'実質公債費比率（分子）の構造'!L$49</f>
        <v>16</v>
      </c>
      <c r="F45" s="138"/>
      <c r="G45" s="138"/>
      <c r="H45" s="138">
        <f>'実質公債費比率（分子）の構造'!M$49</f>
        <v>10</v>
      </c>
      <c r="I45" s="138"/>
      <c r="J45" s="138"/>
      <c r="K45" s="138">
        <f>'実質公債費比率（分子）の構造'!N$49</f>
        <v>15</v>
      </c>
      <c r="L45" s="138"/>
      <c r="M45" s="138"/>
      <c r="N45" s="138">
        <f>'実質公債費比率（分子）の構造'!O$49</f>
        <v>37</v>
      </c>
      <c r="O45" s="138"/>
      <c r="P45" s="138"/>
    </row>
    <row r="46" spans="1:16" x14ac:dyDescent="0.15">
      <c r="A46" s="138" t="s">
        <v>55</v>
      </c>
      <c r="B46" s="138">
        <f>'実質公債費比率（分子）の構造'!K$48</f>
        <v>1714</v>
      </c>
      <c r="C46" s="138"/>
      <c r="D46" s="138"/>
      <c r="E46" s="138">
        <f>'実質公債費比率（分子）の構造'!L$48</f>
        <v>1800</v>
      </c>
      <c r="F46" s="138"/>
      <c r="G46" s="138"/>
      <c r="H46" s="138">
        <f>'実質公債費比率（分子）の構造'!M$48</f>
        <v>1717</v>
      </c>
      <c r="I46" s="138"/>
      <c r="J46" s="138"/>
      <c r="K46" s="138">
        <f>'実質公債費比率（分子）の構造'!N$48</f>
        <v>1744</v>
      </c>
      <c r="L46" s="138"/>
      <c r="M46" s="138"/>
      <c r="N46" s="138">
        <f>'実質公債費比率（分子）の構造'!O$48</f>
        <v>1676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1461</v>
      </c>
      <c r="C49" s="138"/>
      <c r="D49" s="138"/>
      <c r="E49" s="138">
        <f>'実質公債費比率（分子）の構造'!L$45</f>
        <v>1227</v>
      </c>
      <c r="F49" s="138"/>
      <c r="G49" s="138"/>
      <c r="H49" s="138">
        <f>'実質公債費比率（分子）の構造'!M$45</f>
        <v>1187</v>
      </c>
      <c r="I49" s="138"/>
      <c r="J49" s="138"/>
      <c r="K49" s="138">
        <f>'実質公債費比率（分子）の構造'!N$45</f>
        <v>1241</v>
      </c>
      <c r="L49" s="138"/>
      <c r="M49" s="138"/>
      <c r="N49" s="138">
        <f>'実質公債費比率（分子）の構造'!O$45</f>
        <v>1232</v>
      </c>
      <c r="O49" s="138"/>
      <c r="P49" s="138"/>
    </row>
    <row r="50" spans="1:16" x14ac:dyDescent="0.15">
      <c r="A50" s="138" t="s">
        <v>59</v>
      </c>
      <c r="B50" s="138" t="e">
        <f>NA()</f>
        <v>#N/A</v>
      </c>
      <c r="C50" s="138">
        <f>IF(ISNUMBER('実質公債費比率（分子）の構造'!K$53),'実質公債費比率（分子）の構造'!K$53,NA())</f>
        <v>248</v>
      </c>
      <c r="D50" s="138" t="e">
        <f>NA()</f>
        <v>#N/A</v>
      </c>
      <c r="E50" s="138" t="e">
        <f>NA()</f>
        <v>#N/A</v>
      </c>
      <c r="F50" s="138">
        <f>IF(ISNUMBER('実質公債費比率（分子）の構造'!L$53),'実質公債費比率（分子）の構造'!L$53,NA())</f>
        <v>171</v>
      </c>
      <c r="G50" s="138" t="e">
        <f>NA()</f>
        <v>#N/A</v>
      </c>
      <c r="H50" s="138" t="e">
        <f>NA()</f>
        <v>#N/A</v>
      </c>
      <c r="I50" s="138">
        <f>IF(ISNUMBER('実質公債費比率（分子）の構造'!M$53),'実質公債費比率（分子）の構造'!M$53,NA())</f>
        <v>15</v>
      </c>
      <c r="J50" s="138" t="e">
        <f>NA()</f>
        <v>#N/A</v>
      </c>
      <c r="K50" s="138" t="e">
        <f>NA()</f>
        <v>#N/A</v>
      </c>
      <c r="L50" s="138">
        <f>IF(ISNUMBER('実質公債費比率（分子）の構造'!N$53),'実質公債費比率（分子）の構造'!N$53,NA())</f>
        <v>222</v>
      </c>
      <c r="M50" s="138" t="e">
        <f>NA()</f>
        <v>#N/A</v>
      </c>
      <c r="N50" s="138" t="e">
        <f>NA()</f>
        <v>#N/A</v>
      </c>
      <c r="O50" s="138">
        <f>IF(ISNUMBER('実質公債費比率（分子）の構造'!O$53),'実質公債費比率（分子）の構造'!O$53,NA())</f>
        <v>211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19542</v>
      </c>
      <c r="E56" s="137"/>
      <c r="F56" s="137"/>
      <c r="G56" s="137">
        <f>'将来負担比率（分子）の構造'!J$52</f>
        <v>18658</v>
      </c>
      <c r="H56" s="137"/>
      <c r="I56" s="137"/>
      <c r="J56" s="137">
        <f>'将来負担比率（分子）の構造'!K$52</f>
        <v>17723</v>
      </c>
      <c r="K56" s="137"/>
      <c r="L56" s="137"/>
      <c r="M56" s="137">
        <f>'将来負担比率（分子）の構造'!L$52</f>
        <v>17650</v>
      </c>
      <c r="N56" s="137"/>
      <c r="O56" s="137"/>
      <c r="P56" s="137">
        <f>'将来負担比率（分子）の構造'!M$52</f>
        <v>17097</v>
      </c>
    </row>
    <row r="57" spans="1:16" x14ac:dyDescent="0.15">
      <c r="A57" s="137" t="s">
        <v>36</v>
      </c>
      <c r="B57" s="137"/>
      <c r="C57" s="137"/>
      <c r="D57" s="137">
        <f>'将来負担比率（分子）の構造'!I$51</f>
        <v>9672</v>
      </c>
      <c r="E57" s="137"/>
      <c r="F57" s="137"/>
      <c r="G57" s="137">
        <f>'将来負担比率（分子）の構造'!J$51</f>
        <v>9929</v>
      </c>
      <c r="H57" s="137"/>
      <c r="I57" s="137"/>
      <c r="J57" s="137">
        <f>'将来負担比率（分子）の構造'!K$51</f>
        <v>10105</v>
      </c>
      <c r="K57" s="137"/>
      <c r="L57" s="137"/>
      <c r="M57" s="137">
        <f>'将来負担比率（分子）の構造'!L$51</f>
        <v>10077</v>
      </c>
      <c r="N57" s="137"/>
      <c r="O57" s="137"/>
      <c r="P57" s="137">
        <f>'将来負担比率（分子）の構造'!M$51</f>
        <v>10193</v>
      </c>
    </row>
    <row r="58" spans="1:16" x14ac:dyDescent="0.15">
      <c r="A58" s="137" t="s">
        <v>35</v>
      </c>
      <c r="B58" s="137"/>
      <c r="C58" s="137"/>
      <c r="D58" s="137">
        <f>'将来負担比率（分子）の構造'!I$50</f>
        <v>4170</v>
      </c>
      <c r="E58" s="137"/>
      <c r="F58" s="137"/>
      <c r="G58" s="137">
        <f>'将来負担比率（分子）の構造'!J$50</f>
        <v>4316</v>
      </c>
      <c r="H58" s="137"/>
      <c r="I58" s="137"/>
      <c r="J58" s="137">
        <f>'将来負担比率（分子）の構造'!K$50</f>
        <v>5959</v>
      </c>
      <c r="K58" s="137"/>
      <c r="L58" s="137"/>
      <c r="M58" s="137">
        <f>'将来負担比率（分子）の構造'!L$50</f>
        <v>6948</v>
      </c>
      <c r="N58" s="137"/>
      <c r="O58" s="137"/>
      <c r="P58" s="137">
        <f>'将来負担比率（分子）の構造'!M$50</f>
        <v>6661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1355</v>
      </c>
      <c r="C61" s="137"/>
      <c r="D61" s="137"/>
      <c r="E61" s="137">
        <f>'将来負担比率（分子）の構造'!J$46</f>
        <v>1355</v>
      </c>
      <c r="F61" s="137"/>
      <c r="G61" s="137"/>
      <c r="H61" s="137">
        <f>'将来負担比率（分子）の構造'!K$46</f>
        <v>1357</v>
      </c>
      <c r="I61" s="137"/>
      <c r="J61" s="137"/>
      <c r="K61" s="137">
        <f>'将来負担比率（分子）の構造'!L$46</f>
        <v>1378</v>
      </c>
      <c r="L61" s="137"/>
      <c r="M61" s="137"/>
      <c r="N61" s="137">
        <f>'将来負担比率（分子）の構造'!M$46</f>
        <v>1154</v>
      </c>
      <c r="O61" s="137"/>
      <c r="P61" s="137"/>
    </row>
    <row r="62" spans="1:16" x14ac:dyDescent="0.15">
      <c r="A62" s="137" t="s">
        <v>29</v>
      </c>
      <c r="B62" s="137">
        <f>'将来負担比率（分子）の構造'!I$45</f>
        <v>3360</v>
      </c>
      <c r="C62" s="137"/>
      <c r="D62" s="137"/>
      <c r="E62" s="137">
        <f>'将来負担比率（分子）の構造'!J$45</f>
        <v>3245</v>
      </c>
      <c r="F62" s="137"/>
      <c r="G62" s="137"/>
      <c r="H62" s="137">
        <f>'将来負担比率（分子）の構造'!K$45</f>
        <v>2957</v>
      </c>
      <c r="I62" s="137"/>
      <c r="J62" s="137"/>
      <c r="K62" s="137">
        <f>'将来負担比率（分子）の構造'!L$45</f>
        <v>2952</v>
      </c>
      <c r="L62" s="137"/>
      <c r="M62" s="137"/>
      <c r="N62" s="137">
        <f>'将来負担比率（分子）の構造'!M$45</f>
        <v>2750</v>
      </c>
      <c r="O62" s="137"/>
      <c r="P62" s="137"/>
    </row>
    <row r="63" spans="1:16" x14ac:dyDescent="0.15">
      <c r="A63" s="137" t="s">
        <v>28</v>
      </c>
      <c r="B63" s="137">
        <f>'将来負担比率（分子）の構造'!I$44</f>
        <v>384</v>
      </c>
      <c r="C63" s="137"/>
      <c r="D63" s="137"/>
      <c r="E63" s="137">
        <f>'将来負担比率（分子）の構造'!J$44</f>
        <v>467</v>
      </c>
      <c r="F63" s="137"/>
      <c r="G63" s="137"/>
      <c r="H63" s="137">
        <f>'将来負担比率（分子）の構造'!K$44</f>
        <v>801</v>
      </c>
      <c r="I63" s="137"/>
      <c r="J63" s="137"/>
      <c r="K63" s="137">
        <f>'将来負担比率（分子）の構造'!L$44</f>
        <v>1237</v>
      </c>
      <c r="L63" s="137"/>
      <c r="M63" s="137"/>
      <c r="N63" s="137">
        <f>'将来負担比率（分子）の構造'!M$44</f>
        <v>1716</v>
      </c>
      <c r="O63" s="137"/>
      <c r="P63" s="137"/>
    </row>
    <row r="64" spans="1:16" x14ac:dyDescent="0.15">
      <c r="A64" s="137" t="s">
        <v>27</v>
      </c>
      <c r="B64" s="137">
        <f>'将来負担比率（分子）の構造'!I$43</f>
        <v>17466</v>
      </c>
      <c r="C64" s="137"/>
      <c r="D64" s="137"/>
      <c r="E64" s="137">
        <f>'将来負担比率（分子）の構造'!J$43</f>
        <v>18020</v>
      </c>
      <c r="F64" s="137"/>
      <c r="G64" s="137"/>
      <c r="H64" s="137">
        <f>'将来負担比率（分子）の構造'!K$43</f>
        <v>16696</v>
      </c>
      <c r="I64" s="137"/>
      <c r="J64" s="137"/>
      <c r="K64" s="137">
        <f>'将来負担比率（分子）の構造'!L$43</f>
        <v>17463</v>
      </c>
      <c r="L64" s="137"/>
      <c r="M64" s="137"/>
      <c r="N64" s="137">
        <f>'将来負担比率（分子）の構造'!M$43</f>
        <v>16895</v>
      </c>
      <c r="O64" s="137"/>
      <c r="P64" s="137"/>
    </row>
    <row r="65" spans="1:16" x14ac:dyDescent="0.15">
      <c r="A65" s="137" t="s">
        <v>26</v>
      </c>
      <c r="B65" s="137">
        <f>'将来負担比率（分子）の構造'!I$42</f>
        <v>1099</v>
      </c>
      <c r="C65" s="137"/>
      <c r="D65" s="137"/>
      <c r="E65" s="137">
        <f>'将来負担比率（分子）の構造'!J$42</f>
        <v>849</v>
      </c>
      <c r="F65" s="137"/>
      <c r="G65" s="137"/>
      <c r="H65" s="137">
        <f>'将来負担比率（分子）の構造'!K$42</f>
        <v>255</v>
      </c>
      <c r="I65" s="137"/>
      <c r="J65" s="137"/>
      <c r="K65" s="137">
        <f>'将来負担比率（分子）の構造'!L$42</f>
        <v>129</v>
      </c>
      <c r="L65" s="137"/>
      <c r="M65" s="137"/>
      <c r="N65" s="137">
        <f>'将来負担比率（分子）の構造'!M$42</f>
        <v>127</v>
      </c>
      <c r="O65" s="137"/>
      <c r="P65" s="137"/>
    </row>
    <row r="66" spans="1:16" x14ac:dyDescent="0.15">
      <c r="A66" s="137" t="s">
        <v>25</v>
      </c>
      <c r="B66" s="137">
        <f>'将来負担比率（分子）の構造'!I$41</f>
        <v>9482</v>
      </c>
      <c r="C66" s="137"/>
      <c r="D66" s="137"/>
      <c r="E66" s="137">
        <f>'将来負担比率（分子）の構造'!J$41</f>
        <v>9599</v>
      </c>
      <c r="F66" s="137"/>
      <c r="G66" s="137"/>
      <c r="H66" s="137">
        <f>'将来負担比率（分子）の構造'!K$41</f>
        <v>9359</v>
      </c>
      <c r="I66" s="137"/>
      <c r="J66" s="137"/>
      <c r="K66" s="137">
        <f>'将来負担比率（分子）の構造'!L$41</f>
        <v>9877</v>
      </c>
      <c r="L66" s="137"/>
      <c r="M66" s="137"/>
      <c r="N66" s="137">
        <f>'将来負担比率（分子）の構造'!M$41</f>
        <v>9917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632</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18310023</v>
      </c>
      <c r="S5" s="671"/>
      <c r="T5" s="671"/>
      <c r="U5" s="671"/>
      <c r="V5" s="671"/>
      <c r="W5" s="671"/>
      <c r="X5" s="671"/>
      <c r="Y5" s="718"/>
      <c r="Z5" s="731">
        <v>61.1</v>
      </c>
      <c r="AA5" s="731"/>
      <c r="AB5" s="731"/>
      <c r="AC5" s="731"/>
      <c r="AD5" s="732">
        <v>17160350</v>
      </c>
      <c r="AE5" s="732"/>
      <c r="AF5" s="732"/>
      <c r="AG5" s="732"/>
      <c r="AH5" s="732"/>
      <c r="AI5" s="732"/>
      <c r="AJ5" s="732"/>
      <c r="AK5" s="732"/>
      <c r="AL5" s="719">
        <v>90</v>
      </c>
      <c r="AM5" s="688"/>
      <c r="AN5" s="688"/>
      <c r="AO5" s="720"/>
      <c r="AP5" s="707" t="s">
        <v>209</v>
      </c>
      <c r="AQ5" s="708"/>
      <c r="AR5" s="708"/>
      <c r="AS5" s="708"/>
      <c r="AT5" s="708"/>
      <c r="AU5" s="708"/>
      <c r="AV5" s="708"/>
      <c r="AW5" s="708"/>
      <c r="AX5" s="708"/>
      <c r="AY5" s="708"/>
      <c r="AZ5" s="708"/>
      <c r="BA5" s="708"/>
      <c r="BB5" s="708"/>
      <c r="BC5" s="708"/>
      <c r="BD5" s="708"/>
      <c r="BE5" s="708"/>
      <c r="BF5" s="709"/>
      <c r="BG5" s="620">
        <v>17160350</v>
      </c>
      <c r="BH5" s="621"/>
      <c r="BI5" s="621"/>
      <c r="BJ5" s="621"/>
      <c r="BK5" s="621"/>
      <c r="BL5" s="621"/>
      <c r="BM5" s="621"/>
      <c r="BN5" s="622"/>
      <c r="BO5" s="673">
        <v>93.7</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236417</v>
      </c>
      <c r="S6" s="621"/>
      <c r="T6" s="621"/>
      <c r="U6" s="621"/>
      <c r="V6" s="621"/>
      <c r="W6" s="621"/>
      <c r="X6" s="621"/>
      <c r="Y6" s="622"/>
      <c r="Z6" s="673">
        <v>0.8</v>
      </c>
      <c r="AA6" s="673"/>
      <c r="AB6" s="673"/>
      <c r="AC6" s="673"/>
      <c r="AD6" s="674">
        <v>236417</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17160350</v>
      </c>
      <c r="BH6" s="621"/>
      <c r="BI6" s="621"/>
      <c r="BJ6" s="621"/>
      <c r="BK6" s="621"/>
      <c r="BL6" s="621"/>
      <c r="BM6" s="621"/>
      <c r="BN6" s="622"/>
      <c r="BO6" s="673">
        <v>93.7</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300346</v>
      </c>
      <c r="CS6" s="621"/>
      <c r="CT6" s="621"/>
      <c r="CU6" s="621"/>
      <c r="CV6" s="621"/>
      <c r="CW6" s="621"/>
      <c r="CX6" s="621"/>
      <c r="CY6" s="622"/>
      <c r="CZ6" s="673">
        <v>1.1000000000000001</v>
      </c>
      <c r="DA6" s="673"/>
      <c r="DB6" s="673"/>
      <c r="DC6" s="673"/>
      <c r="DD6" s="626">
        <v>33480</v>
      </c>
      <c r="DE6" s="621"/>
      <c r="DF6" s="621"/>
      <c r="DG6" s="621"/>
      <c r="DH6" s="621"/>
      <c r="DI6" s="621"/>
      <c r="DJ6" s="621"/>
      <c r="DK6" s="621"/>
      <c r="DL6" s="621"/>
      <c r="DM6" s="621"/>
      <c r="DN6" s="621"/>
      <c r="DO6" s="621"/>
      <c r="DP6" s="622"/>
      <c r="DQ6" s="626">
        <v>266830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13307</v>
      </c>
      <c r="S7" s="621"/>
      <c r="T7" s="621"/>
      <c r="U7" s="621"/>
      <c r="V7" s="621"/>
      <c r="W7" s="621"/>
      <c r="X7" s="621"/>
      <c r="Y7" s="622"/>
      <c r="Z7" s="673">
        <v>0</v>
      </c>
      <c r="AA7" s="673"/>
      <c r="AB7" s="673"/>
      <c r="AC7" s="673"/>
      <c r="AD7" s="674">
        <v>13307</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7793525</v>
      </c>
      <c r="BH7" s="621"/>
      <c r="BI7" s="621"/>
      <c r="BJ7" s="621"/>
      <c r="BK7" s="621"/>
      <c r="BL7" s="621"/>
      <c r="BM7" s="621"/>
      <c r="BN7" s="622"/>
      <c r="BO7" s="673">
        <v>42.6</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3200534</v>
      </c>
      <c r="CS7" s="621"/>
      <c r="CT7" s="621"/>
      <c r="CU7" s="621"/>
      <c r="CV7" s="621"/>
      <c r="CW7" s="621"/>
      <c r="CX7" s="621"/>
      <c r="CY7" s="622"/>
      <c r="CZ7" s="673">
        <v>11.4</v>
      </c>
      <c r="DA7" s="673"/>
      <c r="DB7" s="673"/>
      <c r="DC7" s="673"/>
      <c r="DD7" s="626">
        <v>54892</v>
      </c>
      <c r="DE7" s="621"/>
      <c r="DF7" s="621"/>
      <c r="DG7" s="621"/>
      <c r="DH7" s="621"/>
      <c r="DI7" s="621"/>
      <c r="DJ7" s="621"/>
      <c r="DK7" s="621"/>
      <c r="DL7" s="621"/>
      <c r="DM7" s="621"/>
      <c r="DN7" s="621"/>
      <c r="DO7" s="621"/>
      <c r="DP7" s="622"/>
      <c r="DQ7" s="626">
        <v>2879957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62786</v>
      </c>
      <c r="S8" s="621"/>
      <c r="T8" s="621"/>
      <c r="U8" s="621"/>
      <c r="V8" s="621"/>
      <c r="W8" s="621"/>
      <c r="X8" s="621"/>
      <c r="Y8" s="622"/>
      <c r="Z8" s="673">
        <v>0.2</v>
      </c>
      <c r="AA8" s="673"/>
      <c r="AB8" s="673"/>
      <c r="AC8" s="673"/>
      <c r="AD8" s="674">
        <v>62786</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133953</v>
      </c>
      <c r="BH8" s="621"/>
      <c r="BI8" s="621"/>
      <c r="BJ8" s="621"/>
      <c r="BK8" s="621"/>
      <c r="BL8" s="621"/>
      <c r="BM8" s="621"/>
      <c r="BN8" s="622"/>
      <c r="BO8" s="673">
        <v>0.7</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9720054</v>
      </c>
      <c r="CS8" s="621"/>
      <c r="CT8" s="621"/>
      <c r="CU8" s="621"/>
      <c r="CV8" s="621"/>
      <c r="CW8" s="621"/>
      <c r="CX8" s="621"/>
      <c r="CY8" s="622"/>
      <c r="CZ8" s="673">
        <v>34.6</v>
      </c>
      <c r="DA8" s="673"/>
      <c r="DB8" s="673"/>
      <c r="DC8" s="673"/>
      <c r="DD8" s="626">
        <v>138262</v>
      </c>
      <c r="DE8" s="621"/>
      <c r="DF8" s="621"/>
      <c r="DG8" s="621"/>
      <c r="DH8" s="621"/>
      <c r="DI8" s="621"/>
      <c r="DJ8" s="621"/>
      <c r="DK8" s="621"/>
      <c r="DL8" s="621"/>
      <c r="DM8" s="621"/>
      <c r="DN8" s="621"/>
      <c r="DO8" s="621"/>
      <c r="DP8" s="622"/>
      <c r="DQ8" s="626">
        <v>5419733</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32515</v>
      </c>
      <c r="S9" s="621"/>
      <c r="T9" s="621"/>
      <c r="U9" s="621"/>
      <c r="V9" s="621"/>
      <c r="W9" s="621"/>
      <c r="X9" s="621"/>
      <c r="Y9" s="622"/>
      <c r="Z9" s="673">
        <v>0.1</v>
      </c>
      <c r="AA9" s="673"/>
      <c r="AB9" s="673"/>
      <c r="AC9" s="673"/>
      <c r="AD9" s="674">
        <v>32515</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4751449</v>
      </c>
      <c r="BH9" s="621"/>
      <c r="BI9" s="621"/>
      <c r="BJ9" s="621"/>
      <c r="BK9" s="621"/>
      <c r="BL9" s="621"/>
      <c r="BM9" s="621"/>
      <c r="BN9" s="622"/>
      <c r="BO9" s="673">
        <v>25.9</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3440321</v>
      </c>
      <c r="CS9" s="621"/>
      <c r="CT9" s="621"/>
      <c r="CU9" s="621"/>
      <c r="CV9" s="621"/>
      <c r="CW9" s="621"/>
      <c r="CX9" s="621"/>
      <c r="CY9" s="622"/>
      <c r="CZ9" s="673">
        <v>12.3</v>
      </c>
      <c r="DA9" s="673"/>
      <c r="DB9" s="673"/>
      <c r="DC9" s="673"/>
      <c r="DD9" s="626">
        <v>13419</v>
      </c>
      <c r="DE9" s="621"/>
      <c r="DF9" s="621"/>
      <c r="DG9" s="621"/>
      <c r="DH9" s="621"/>
      <c r="DI9" s="621"/>
      <c r="DJ9" s="621"/>
      <c r="DK9" s="621"/>
      <c r="DL9" s="621"/>
      <c r="DM9" s="621"/>
      <c r="DN9" s="621"/>
      <c r="DO9" s="621"/>
      <c r="DP9" s="622"/>
      <c r="DQ9" s="626">
        <v>3382160</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1342956</v>
      </c>
      <c r="S10" s="621"/>
      <c r="T10" s="621"/>
      <c r="U10" s="621"/>
      <c r="V10" s="621"/>
      <c r="W10" s="621"/>
      <c r="X10" s="621"/>
      <c r="Y10" s="622"/>
      <c r="Z10" s="673">
        <v>4.5</v>
      </c>
      <c r="AA10" s="673"/>
      <c r="AB10" s="673"/>
      <c r="AC10" s="673"/>
      <c r="AD10" s="674">
        <v>1342956</v>
      </c>
      <c r="AE10" s="674"/>
      <c r="AF10" s="674"/>
      <c r="AG10" s="674"/>
      <c r="AH10" s="674"/>
      <c r="AI10" s="674"/>
      <c r="AJ10" s="674"/>
      <c r="AK10" s="674"/>
      <c r="AL10" s="643">
        <v>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171627</v>
      </c>
      <c r="BH10" s="621"/>
      <c r="BI10" s="621"/>
      <c r="BJ10" s="621"/>
      <c r="BK10" s="621"/>
      <c r="BL10" s="621"/>
      <c r="BM10" s="621"/>
      <c r="BN10" s="622"/>
      <c r="BO10" s="673">
        <v>0.9</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81422</v>
      </c>
      <c r="CS10" s="621"/>
      <c r="CT10" s="621"/>
      <c r="CU10" s="621"/>
      <c r="CV10" s="621"/>
      <c r="CW10" s="621"/>
      <c r="CX10" s="621"/>
      <c r="CY10" s="622"/>
      <c r="CZ10" s="673">
        <v>0.3</v>
      </c>
      <c r="DA10" s="673"/>
      <c r="DB10" s="673"/>
      <c r="DC10" s="673"/>
      <c r="DD10" s="626" t="s">
        <v>111</v>
      </c>
      <c r="DE10" s="621"/>
      <c r="DF10" s="621"/>
      <c r="DG10" s="621"/>
      <c r="DH10" s="621"/>
      <c r="DI10" s="621"/>
      <c r="DJ10" s="621"/>
      <c r="DK10" s="621"/>
      <c r="DL10" s="621"/>
      <c r="DM10" s="621"/>
      <c r="DN10" s="621"/>
      <c r="DO10" s="621"/>
      <c r="DP10" s="622"/>
      <c r="DQ10" s="626">
        <v>40953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2736496</v>
      </c>
      <c r="BH11" s="621"/>
      <c r="BI11" s="621"/>
      <c r="BJ11" s="621"/>
      <c r="BK11" s="621"/>
      <c r="BL11" s="621"/>
      <c r="BM11" s="621"/>
      <c r="BN11" s="622"/>
      <c r="BO11" s="673">
        <v>14.9</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511933</v>
      </c>
      <c r="CS11" s="621"/>
      <c r="CT11" s="621"/>
      <c r="CU11" s="621"/>
      <c r="CV11" s="621"/>
      <c r="CW11" s="621"/>
      <c r="CX11" s="621"/>
      <c r="CY11" s="622"/>
      <c r="CZ11" s="673">
        <v>1.8</v>
      </c>
      <c r="DA11" s="673"/>
      <c r="DB11" s="673"/>
      <c r="DC11" s="673"/>
      <c r="DD11" s="626">
        <v>211920</v>
      </c>
      <c r="DE11" s="621"/>
      <c r="DF11" s="621"/>
      <c r="DG11" s="621"/>
      <c r="DH11" s="621"/>
      <c r="DI11" s="621"/>
      <c r="DJ11" s="621"/>
      <c r="DK11" s="621"/>
      <c r="DL11" s="621"/>
      <c r="DM11" s="621"/>
      <c r="DN11" s="621"/>
      <c r="DO11" s="621"/>
      <c r="DP11" s="622"/>
      <c r="DQ11" s="626">
        <v>361285</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8725822</v>
      </c>
      <c r="BH12" s="621"/>
      <c r="BI12" s="621"/>
      <c r="BJ12" s="621"/>
      <c r="BK12" s="621"/>
      <c r="BL12" s="621"/>
      <c r="BM12" s="621"/>
      <c r="BN12" s="622"/>
      <c r="BO12" s="673">
        <v>47.7</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547024</v>
      </c>
      <c r="CS12" s="621"/>
      <c r="CT12" s="621"/>
      <c r="CU12" s="621"/>
      <c r="CV12" s="621"/>
      <c r="CW12" s="621"/>
      <c r="CX12" s="621"/>
      <c r="CY12" s="622"/>
      <c r="CZ12" s="673">
        <v>1.9</v>
      </c>
      <c r="DA12" s="673"/>
      <c r="DB12" s="673"/>
      <c r="DC12" s="673"/>
      <c r="DD12" s="626">
        <v>487</v>
      </c>
      <c r="DE12" s="621"/>
      <c r="DF12" s="621"/>
      <c r="DG12" s="621"/>
      <c r="DH12" s="621"/>
      <c r="DI12" s="621"/>
      <c r="DJ12" s="621"/>
      <c r="DK12" s="621"/>
      <c r="DL12" s="621"/>
      <c r="DM12" s="621"/>
      <c r="DN12" s="621"/>
      <c r="DO12" s="621"/>
      <c r="DP12" s="622"/>
      <c r="DQ12" s="626">
        <v>385020</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81292</v>
      </c>
      <c r="S13" s="621"/>
      <c r="T13" s="621"/>
      <c r="U13" s="621"/>
      <c r="V13" s="621"/>
      <c r="W13" s="621"/>
      <c r="X13" s="621"/>
      <c r="Y13" s="622"/>
      <c r="Z13" s="673">
        <v>0.3</v>
      </c>
      <c r="AA13" s="673"/>
      <c r="AB13" s="673"/>
      <c r="AC13" s="673"/>
      <c r="AD13" s="674">
        <v>81292</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8704048</v>
      </c>
      <c r="BH13" s="621"/>
      <c r="BI13" s="621"/>
      <c r="BJ13" s="621"/>
      <c r="BK13" s="621"/>
      <c r="BL13" s="621"/>
      <c r="BM13" s="621"/>
      <c r="BN13" s="622"/>
      <c r="BO13" s="673">
        <v>47.5</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4525964</v>
      </c>
      <c r="CS13" s="621"/>
      <c r="CT13" s="621"/>
      <c r="CU13" s="621"/>
      <c r="CV13" s="621"/>
      <c r="CW13" s="621"/>
      <c r="CX13" s="621"/>
      <c r="CY13" s="622"/>
      <c r="CZ13" s="673">
        <v>16.100000000000001</v>
      </c>
      <c r="DA13" s="673"/>
      <c r="DB13" s="673"/>
      <c r="DC13" s="673"/>
      <c r="DD13" s="626">
        <v>2169508</v>
      </c>
      <c r="DE13" s="621"/>
      <c r="DF13" s="621"/>
      <c r="DG13" s="621"/>
      <c r="DH13" s="621"/>
      <c r="DI13" s="621"/>
      <c r="DJ13" s="621"/>
      <c r="DK13" s="621"/>
      <c r="DL13" s="621"/>
      <c r="DM13" s="621"/>
      <c r="DN13" s="621"/>
      <c r="DO13" s="621"/>
      <c r="DP13" s="622"/>
      <c r="DQ13" s="626">
        <v>2888160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162729</v>
      </c>
      <c r="BH14" s="621"/>
      <c r="BI14" s="621"/>
      <c r="BJ14" s="621"/>
      <c r="BK14" s="621"/>
      <c r="BL14" s="621"/>
      <c r="BM14" s="621"/>
      <c r="BN14" s="622"/>
      <c r="BO14" s="673">
        <v>0.9</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1125975</v>
      </c>
      <c r="CS14" s="621"/>
      <c r="CT14" s="621"/>
      <c r="CU14" s="621"/>
      <c r="CV14" s="621"/>
      <c r="CW14" s="621"/>
      <c r="CX14" s="621"/>
      <c r="CY14" s="622"/>
      <c r="CZ14" s="673">
        <v>4</v>
      </c>
      <c r="DA14" s="673"/>
      <c r="DB14" s="673"/>
      <c r="DC14" s="673"/>
      <c r="DD14" s="626">
        <v>20727</v>
      </c>
      <c r="DE14" s="621"/>
      <c r="DF14" s="621"/>
      <c r="DG14" s="621"/>
      <c r="DH14" s="621"/>
      <c r="DI14" s="621"/>
      <c r="DJ14" s="621"/>
      <c r="DK14" s="621"/>
      <c r="DL14" s="621"/>
      <c r="DM14" s="621"/>
      <c r="DN14" s="621"/>
      <c r="DO14" s="621"/>
      <c r="DP14" s="622"/>
      <c r="DQ14" s="626">
        <v>1106240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44719</v>
      </c>
      <c r="S15" s="621"/>
      <c r="T15" s="621"/>
      <c r="U15" s="621"/>
      <c r="V15" s="621"/>
      <c r="W15" s="621"/>
      <c r="X15" s="621"/>
      <c r="Y15" s="622"/>
      <c r="Z15" s="673">
        <v>0.1</v>
      </c>
      <c r="AA15" s="673"/>
      <c r="AB15" s="673"/>
      <c r="AC15" s="673"/>
      <c r="AD15" s="674">
        <v>44719</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478274</v>
      </c>
      <c r="BH15" s="621"/>
      <c r="BI15" s="621"/>
      <c r="BJ15" s="621"/>
      <c r="BK15" s="621"/>
      <c r="BL15" s="621"/>
      <c r="BM15" s="621"/>
      <c r="BN15" s="622"/>
      <c r="BO15" s="673">
        <v>2.6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3387044</v>
      </c>
      <c r="CS15" s="621"/>
      <c r="CT15" s="621"/>
      <c r="CU15" s="621"/>
      <c r="CV15" s="621"/>
      <c r="CW15" s="621"/>
      <c r="CX15" s="621"/>
      <c r="CY15" s="622"/>
      <c r="CZ15" s="673">
        <v>12.1</v>
      </c>
      <c r="DA15" s="673"/>
      <c r="DB15" s="673"/>
      <c r="DC15" s="673"/>
      <c r="DD15" s="626">
        <v>432005</v>
      </c>
      <c r="DE15" s="621"/>
      <c r="DF15" s="621"/>
      <c r="DG15" s="621"/>
      <c r="DH15" s="621"/>
      <c r="DI15" s="621"/>
      <c r="DJ15" s="621"/>
      <c r="DK15" s="621"/>
      <c r="DL15" s="621"/>
      <c r="DM15" s="621"/>
      <c r="DN15" s="621"/>
      <c r="DO15" s="621"/>
      <c r="DP15" s="622"/>
      <c r="DQ15" s="626">
        <v>2676634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39865</v>
      </c>
      <c r="S16" s="621"/>
      <c r="T16" s="621"/>
      <c r="U16" s="621"/>
      <c r="V16" s="621"/>
      <c r="W16" s="621"/>
      <c r="X16" s="621"/>
      <c r="Y16" s="622"/>
      <c r="Z16" s="673">
        <v>0.1</v>
      </c>
      <c r="AA16" s="673"/>
      <c r="AB16" s="673"/>
      <c r="AC16" s="673"/>
      <c r="AD16" s="674" t="s">
        <v>111</v>
      </c>
      <c r="AE16" s="674"/>
      <c r="AF16" s="674"/>
      <c r="AG16" s="674"/>
      <c r="AH16" s="674"/>
      <c r="AI16" s="674"/>
      <c r="AJ16" s="674"/>
      <c r="AK16" s="674"/>
      <c r="AL16" s="643" t="s">
        <v>111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t="s">
        <v>111</v>
      </c>
      <c r="S17" s="621"/>
      <c r="T17" s="621"/>
      <c r="U17" s="621"/>
      <c r="V17" s="621"/>
      <c r="W17" s="621"/>
      <c r="X17" s="621"/>
      <c r="Y17" s="622"/>
      <c r="Z17" s="673" t="s">
        <v>111</v>
      </c>
      <c r="AA17" s="673"/>
      <c r="AB17" s="673"/>
      <c r="AC17" s="673"/>
      <c r="AD17" s="674" t="s">
        <v>111</v>
      </c>
      <c r="AE17" s="674"/>
      <c r="AF17" s="674"/>
      <c r="AG17" s="674"/>
      <c r="AH17" s="674"/>
      <c r="AI17" s="674"/>
      <c r="AJ17" s="674"/>
      <c r="AK17" s="674"/>
      <c r="AL17" s="643" t="s">
        <v>111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1231787</v>
      </c>
      <c r="CS17" s="621"/>
      <c r="CT17" s="621"/>
      <c r="CU17" s="621"/>
      <c r="CV17" s="621"/>
      <c r="CW17" s="621"/>
      <c r="CX17" s="621"/>
      <c r="CY17" s="622"/>
      <c r="CZ17" s="673">
        <v>4.4000000000000004</v>
      </c>
      <c r="DA17" s="673"/>
      <c r="DB17" s="673"/>
      <c r="DC17" s="673"/>
      <c r="DD17" s="626" t="s">
        <v>111</v>
      </c>
      <c r="DE17" s="621"/>
      <c r="DF17" s="621"/>
      <c r="DG17" s="621"/>
      <c r="DH17" s="621"/>
      <c r="DI17" s="621"/>
      <c r="DJ17" s="621"/>
      <c r="DK17" s="621"/>
      <c r="DL17" s="621"/>
      <c r="DM17" s="621"/>
      <c r="DN17" s="621"/>
      <c r="DO17" s="621"/>
      <c r="DP17" s="622"/>
      <c r="DQ17" s="626">
        <v>1231787</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39865</v>
      </c>
      <c r="S18" s="621"/>
      <c r="T18" s="621"/>
      <c r="U18" s="621"/>
      <c r="V18" s="621"/>
      <c r="W18" s="621"/>
      <c r="X18" s="621"/>
      <c r="Y18" s="622"/>
      <c r="Z18" s="673">
        <v>0.1</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1149673</v>
      </c>
      <c r="BH19" s="621"/>
      <c r="BI19" s="621"/>
      <c r="BJ19" s="621"/>
      <c r="BK19" s="621"/>
      <c r="BL19" s="621"/>
      <c r="BM19" s="621"/>
      <c r="BN19" s="622"/>
      <c r="BO19" s="673">
        <v>6.3</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20163880</v>
      </c>
      <c r="S20" s="621"/>
      <c r="T20" s="621"/>
      <c r="U20" s="621"/>
      <c r="V20" s="621"/>
      <c r="W20" s="621"/>
      <c r="X20" s="621"/>
      <c r="Y20" s="622"/>
      <c r="Z20" s="673">
        <v>67.3</v>
      </c>
      <c r="AA20" s="673"/>
      <c r="AB20" s="673"/>
      <c r="AC20" s="673"/>
      <c r="AD20" s="674">
        <v>18974342</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1149673</v>
      </c>
      <c r="BH20" s="621"/>
      <c r="BI20" s="621"/>
      <c r="BJ20" s="621"/>
      <c r="BK20" s="621"/>
      <c r="BL20" s="621"/>
      <c r="BM20" s="621"/>
      <c r="BN20" s="622"/>
      <c r="BO20" s="673">
        <v>6.3</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28072404</v>
      </c>
      <c r="CS20" s="621"/>
      <c r="CT20" s="621"/>
      <c r="CU20" s="621"/>
      <c r="CV20" s="621"/>
      <c r="CW20" s="621"/>
      <c r="CX20" s="621"/>
      <c r="CY20" s="622"/>
      <c r="CZ20" s="673">
        <v>100</v>
      </c>
      <c r="DA20" s="673"/>
      <c r="DB20" s="673"/>
      <c r="DC20" s="673"/>
      <c r="DD20" s="626">
        <v>3074700</v>
      </c>
      <c r="DE20" s="621"/>
      <c r="DF20" s="621"/>
      <c r="DG20" s="621"/>
      <c r="DH20" s="621"/>
      <c r="DI20" s="621"/>
      <c r="DJ20" s="621"/>
      <c r="DK20" s="621"/>
      <c r="DL20" s="621"/>
      <c r="DM20" s="621"/>
      <c r="DN20" s="621"/>
      <c r="DO20" s="621"/>
      <c r="DP20" s="622"/>
      <c r="DQ20" s="626">
        <v>20638759</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11524</v>
      </c>
      <c r="S21" s="621"/>
      <c r="T21" s="621"/>
      <c r="U21" s="621"/>
      <c r="V21" s="621"/>
      <c r="W21" s="621"/>
      <c r="X21" s="621"/>
      <c r="Y21" s="622"/>
      <c r="Z21" s="673">
        <v>0</v>
      </c>
      <c r="AA21" s="673"/>
      <c r="AB21" s="673"/>
      <c r="AC21" s="673"/>
      <c r="AD21" s="674">
        <v>11524</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225700</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387143</v>
      </c>
      <c r="S23" s="621"/>
      <c r="T23" s="621"/>
      <c r="U23" s="621"/>
      <c r="V23" s="621"/>
      <c r="W23" s="621"/>
      <c r="X23" s="621"/>
      <c r="Y23" s="622"/>
      <c r="Z23" s="673">
        <v>1.3</v>
      </c>
      <c r="AA23" s="673"/>
      <c r="AB23" s="673"/>
      <c r="AC23" s="673"/>
      <c r="AD23" s="674">
        <v>34524</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1149673</v>
      </c>
      <c r="BH23" s="621"/>
      <c r="BI23" s="621"/>
      <c r="BJ23" s="621"/>
      <c r="BK23" s="621"/>
      <c r="BL23" s="621"/>
      <c r="BM23" s="621"/>
      <c r="BN23" s="622"/>
      <c r="BO23" s="673">
        <v>6.3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81214</v>
      </c>
      <c r="S24" s="621"/>
      <c r="T24" s="621"/>
      <c r="U24" s="621"/>
      <c r="V24" s="621"/>
      <c r="W24" s="621"/>
      <c r="X24" s="621"/>
      <c r="Y24" s="622"/>
      <c r="Z24" s="673">
        <v>0.3</v>
      </c>
      <c r="AA24" s="673"/>
      <c r="AB24" s="673"/>
      <c r="AC24" s="673"/>
      <c r="AD24" s="674">
        <v>21204</v>
      </c>
      <c r="AE24" s="674"/>
      <c r="AF24" s="674"/>
      <c r="AG24" s="674"/>
      <c r="AH24" s="674"/>
      <c r="AI24" s="674"/>
      <c r="AJ24" s="674"/>
      <c r="AK24" s="674"/>
      <c r="AL24" s="643">
        <v>0.1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10563444</v>
      </c>
      <c r="CS24" s="671"/>
      <c r="CT24" s="671"/>
      <c r="CU24" s="671"/>
      <c r="CV24" s="671"/>
      <c r="CW24" s="671"/>
      <c r="CX24" s="671"/>
      <c r="CY24" s="718"/>
      <c r="CZ24" s="722">
        <v>37.6</v>
      </c>
      <c r="DA24" s="723"/>
      <c r="DB24" s="723"/>
      <c r="DC24" s="724"/>
      <c r="DD24" s="717">
        <v>6593839</v>
      </c>
      <c r="DE24" s="671"/>
      <c r="DF24" s="671"/>
      <c r="DG24" s="671"/>
      <c r="DH24" s="671"/>
      <c r="DI24" s="671"/>
      <c r="DJ24" s="671"/>
      <c r="DK24" s="718"/>
      <c r="DL24" s="717">
        <v>6427538</v>
      </c>
      <c r="DM24" s="671"/>
      <c r="DN24" s="671"/>
      <c r="DO24" s="671"/>
      <c r="DP24" s="671"/>
      <c r="DQ24" s="671"/>
      <c r="DR24" s="671"/>
      <c r="DS24" s="671"/>
      <c r="DT24" s="671"/>
      <c r="DU24" s="671"/>
      <c r="DV24" s="718"/>
      <c r="DW24" s="719">
        <v>33.700000000000003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3237587</v>
      </c>
      <c r="S25" s="621"/>
      <c r="T25" s="621"/>
      <c r="U25" s="621"/>
      <c r="V25" s="621"/>
      <c r="W25" s="621"/>
      <c r="X25" s="621"/>
      <c r="Y25" s="622"/>
      <c r="Z25" s="673">
        <v>10.8</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3580148</v>
      </c>
      <c r="CS25" s="639"/>
      <c r="CT25" s="639"/>
      <c r="CU25" s="639"/>
      <c r="CV25" s="639"/>
      <c r="CW25" s="639"/>
      <c r="CX25" s="639"/>
      <c r="CY25" s="640"/>
      <c r="CZ25" s="623">
        <v>12.8</v>
      </c>
      <c r="DA25" s="641"/>
      <c r="DB25" s="641"/>
      <c r="DC25" s="642"/>
      <c r="DD25" s="626">
        <v>3196590</v>
      </c>
      <c r="DE25" s="639"/>
      <c r="DF25" s="639"/>
      <c r="DG25" s="639"/>
      <c r="DH25" s="639"/>
      <c r="DI25" s="639"/>
      <c r="DJ25" s="639"/>
      <c r="DK25" s="640"/>
      <c r="DL25" s="626">
        <v>3099209</v>
      </c>
      <c r="DM25" s="639"/>
      <c r="DN25" s="639"/>
      <c r="DO25" s="639"/>
      <c r="DP25" s="639"/>
      <c r="DQ25" s="639"/>
      <c r="DR25" s="639"/>
      <c r="DS25" s="639"/>
      <c r="DT25" s="639"/>
      <c r="DU25" s="639"/>
      <c r="DV25" s="640"/>
      <c r="DW25" s="643">
        <v>16.2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2348767</v>
      </c>
      <c r="CS26" s="621"/>
      <c r="CT26" s="621"/>
      <c r="CU26" s="621"/>
      <c r="CV26" s="621"/>
      <c r="CW26" s="621"/>
      <c r="CX26" s="621"/>
      <c r="CY26" s="622"/>
      <c r="CZ26" s="623">
        <v>8.4</v>
      </c>
      <c r="DA26" s="641"/>
      <c r="DB26" s="641"/>
      <c r="DC26" s="642"/>
      <c r="DD26" s="626">
        <v>1976875</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1255075</v>
      </c>
      <c r="S27" s="621"/>
      <c r="T27" s="621"/>
      <c r="U27" s="621"/>
      <c r="V27" s="621"/>
      <c r="W27" s="621"/>
      <c r="X27" s="621"/>
      <c r="Y27" s="622"/>
      <c r="Z27" s="673">
        <v>4.2</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18310023</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5751509</v>
      </c>
      <c r="CS27" s="639"/>
      <c r="CT27" s="639"/>
      <c r="CU27" s="639"/>
      <c r="CV27" s="639"/>
      <c r="CW27" s="639"/>
      <c r="CX27" s="639"/>
      <c r="CY27" s="640"/>
      <c r="CZ27" s="623">
        <v>20.5</v>
      </c>
      <c r="DA27" s="641"/>
      <c r="DB27" s="641"/>
      <c r="DC27" s="642"/>
      <c r="DD27" s="626">
        <v>2165462</v>
      </c>
      <c r="DE27" s="639"/>
      <c r="DF27" s="639"/>
      <c r="DG27" s="639"/>
      <c r="DH27" s="639"/>
      <c r="DI27" s="639"/>
      <c r="DJ27" s="639"/>
      <c r="DK27" s="640"/>
      <c r="DL27" s="626">
        <v>2096542</v>
      </c>
      <c r="DM27" s="639"/>
      <c r="DN27" s="639"/>
      <c r="DO27" s="639"/>
      <c r="DP27" s="639"/>
      <c r="DQ27" s="639"/>
      <c r="DR27" s="639"/>
      <c r="DS27" s="639"/>
      <c r="DT27" s="639"/>
      <c r="DU27" s="639"/>
      <c r="DV27" s="640"/>
      <c r="DW27" s="643">
        <v>11</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103848</v>
      </c>
      <c r="S28" s="621"/>
      <c r="T28" s="621"/>
      <c r="U28" s="621"/>
      <c r="V28" s="621"/>
      <c r="W28" s="621"/>
      <c r="X28" s="621"/>
      <c r="Y28" s="622"/>
      <c r="Z28" s="673">
        <v>0.3</v>
      </c>
      <c r="AA28" s="673"/>
      <c r="AB28" s="673"/>
      <c r="AC28" s="673"/>
      <c r="AD28" s="674">
        <v>27337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1231787</v>
      </c>
      <c r="CS28" s="621"/>
      <c r="CT28" s="621"/>
      <c r="CU28" s="621"/>
      <c r="CV28" s="621"/>
      <c r="CW28" s="621"/>
      <c r="CX28" s="621"/>
      <c r="CY28" s="622"/>
      <c r="CZ28" s="623">
        <v>4.4000000000000004</v>
      </c>
      <c r="DA28" s="641"/>
      <c r="DB28" s="641"/>
      <c r="DC28" s="642"/>
      <c r="DD28" s="626">
        <v>1231787</v>
      </c>
      <c r="DE28" s="621"/>
      <c r="DF28" s="621"/>
      <c r="DG28" s="621"/>
      <c r="DH28" s="621"/>
      <c r="DI28" s="621"/>
      <c r="DJ28" s="621"/>
      <c r="DK28" s="622"/>
      <c r="DL28" s="626">
        <v>1231787</v>
      </c>
      <c r="DM28" s="621"/>
      <c r="DN28" s="621"/>
      <c r="DO28" s="621"/>
      <c r="DP28" s="621"/>
      <c r="DQ28" s="621"/>
      <c r="DR28" s="621"/>
      <c r="DS28" s="621"/>
      <c r="DT28" s="621"/>
      <c r="DU28" s="621"/>
      <c r="DV28" s="622"/>
      <c r="DW28" s="643">
        <v>6.5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572861</v>
      </c>
      <c r="S29" s="621"/>
      <c r="T29" s="621"/>
      <c r="U29" s="621"/>
      <c r="V29" s="621"/>
      <c r="W29" s="621"/>
      <c r="X29" s="621"/>
      <c r="Y29" s="622"/>
      <c r="Z29" s="673">
        <v>1.9</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1231787</v>
      </c>
      <c r="CS29" s="639"/>
      <c r="CT29" s="639"/>
      <c r="CU29" s="639"/>
      <c r="CV29" s="639"/>
      <c r="CW29" s="639"/>
      <c r="CX29" s="639"/>
      <c r="CY29" s="640"/>
      <c r="CZ29" s="623">
        <v>4.4000000000000004</v>
      </c>
      <c r="DA29" s="641"/>
      <c r="DB29" s="641"/>
      <c r="DC29" s="642"/>
      <c r="DD29" s="626">
        <v>1231787</v>
      </c>
      <c r="DE29" s="639"/>
      <c r="DF29" s="639"/>
      <c r="DG29" s="639"/>
      <c r="DH29" s="639"/>
      <c r="DI29" s="639"/>
      <c r="DJ29" s="639"/>
      <c r="DK29" s="640"/>
      <c r="DL29" s="626">
        <v>1231787</v>
      </c>
      <c r="DM29" s="639"/>
      <c r="DN29" s="639"/>
      <c r="DO29" s="639"/>
      <c r="DP29" s="639"/>
      <c r="DQ29" s="639"/>
      <c r="DR29" s="639"/>
      <c r="DS29" s="639"/>
      <c r="DT29" s="639"/>
      <c r="DU29" s="639"/>
      <c r="DV29" s="640"/>
      <c r="DW29" s="643">
        <v>6.5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172197</v>
      </c>
      <c r="S30" s="621"/>
      <c r="T30" s="621"/>
      <c r="U30" s="621"/>
      <c r="V30" s="621"/>
      <c r="W30" s="621"/>
      <c r="X30" s="621"/>
      <c r="Y30" s="622"/>
      <c r="Z30" s="673">
        <v>0.6</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99.7</v>
      </c>
      <c r="BH30" s="687"/>
      <c r="BI30" s="687"/>
      <c r="BJ30" s="687"/>
      <c r="BK30" s="687"/>
      <c r="BL30" s="687"/>
      <c r="BM30" s="688">
        <v>99</v>
      </c>
      <c r="BN30" s="687"/>
      <c r="BO30" s="687"/>
      <c r="BP30" s="687"/>
      <c r="BQ30" s="689"/>
      <c r="BR30" s="686">
        <v>99.5</v>
      </c>
      <c r="BS30" s="687"/>
      <c r="BT30" s="687"/>
      <c r="BU30" s="687"/>
      <c r="BV30" s="687"/>
      <c r="BW30" s="687"/>
      <c r="BX30" s="688">
        <v>98.7</v>
      </c>
      <c r="BY30" s="687"/>
      <c r="BZ30" s="687"/>
      <c r="CA30" s="687"/>
      <c r="CB30" s="689"/>
      <c r="CD30" s="692"/>
      <c r="CE30" s="693"/>
      <c r="CF30" s="657" t="s">
        <v>293</v>
      </c>
      <c r="CG30" s="654"/>
      <c r="CH30" s="654"/>
      <c r="CI30" s="654"/>
      <c r="CJ30" s="654"/>
      <c r="CK30" s="654"/>
      <c r="CL30" s="654"/>
      <c r="CM30" s="654"/>
      <c r="CN30" s="654"/>
      <c r="CO30" s="654"/>
      <c r="CP30" s="654"/>
      <c r="CQ30" s="655"/>
      <c r="CR30" s="620">
        <v>1157339</v>
      </c>
      <c r="CS30" s="621"/>
      <c r="CT30" s="621"/>
      <c r="CU30" s="621"/>
      <c r="CV30" s="621"/>
      <c r="CW30" s="621"/>
      <c r="CX30" s="621"/>
      <c r="CY30" s="622"/>
      <c r="CZ30" s="623">
        <v>4.0999999999999996</v>
      </c>
      <c r="DA30" s="641"/>
      <c r="DB30" s="641"/>
      <c r="DC30" s="642"/>
      <c r="DD30" s="626">
        <v>1157339</v>
      </c>
      <c r="DE30" s="621"/>
      <c r="DF30" s="621"/>
      <c r="DG30" s="621"/>
      <c r="DH30" s="621"/>
      <c r="DI30" s="621"/>
      <c r="DJ30" s="621"/>
      <c r="DK30" s="622"/>
      <c r="DL30" s="626">
        <v>1157339</v>
      </c>
      <c r="DM30" s="621"/>
      <c r="DN30" s="621"/>
      <c r="DO30" s="621"/>
      <c r="DP30" s="621"/>
      <c r="DQ30" s="621"/>
      <c r="DR30" s="621"/>
      <c r="DS30" s="621"/>
      <c r="DT30" s="621"/>
      <c r="DU30" s="621"/>
      <c r="DV30" s="622"/>
      <c r="DW30" s="643">
        <v>6.1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1749286</v>
      </c>
      <c r="S31" s="621"/>
      <c r="T31" s="621"/>
      <c r="U31" s="621"/>
      <c r="V31" s="621"/>
      <c r="W31" s="621"/>
      <c r="X31" s="621"/>
      <c r="Y31" s="622"/>
      <c r="Z31" s="673">
        <v>5.8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99.5</v>
      </c>
      <c r="BH31" s="639"/>
      <c r="BI31" s="639"/>
      <c r="BJ31" s="639"/>
      <c r="BK31" s="639"/>
      <c r="BL31" s="639"/>
      <c r="BM31" s="675">
        <v>98.2</v>
      </c>
      <c r="BN31" s="685"/>
      <c r="BO31" s="685"/>
      <c r="BP31" s="685"/>
      <c r="BQ31" s="649"/>
      <c r="BR31" s="684">
        <v>99.3</v>
      </c>
      <c r="BS31" s="639"/>
      <c r="BT31" s="639"/>
      <c r="BU31" s="639"/>
      <c r="BV31" s="639"/>
      <c r="BW31" s="639"/>
      <c r="BX31" s="675">
        <v>97.7</v>
      </c>
      <c r="BY31" s="685"/>
      <c r="BZ31" s="685"/>
      <c r="CA31" s="685"/>
      <c r="CB31" s="649"/>
      <c r="CD31" s="692"/>
      <c r="CE31" s="693"/>
      <c r="CF31" s="657" t="s">
        <v>297</v>
      </c>
      <c r="CG31" s="654"/>
      <c r="CH31" s="654"/>
      <c r="CI31" s="654"/>
      <c r="CJ31" s="654"/>
      <c r="CK31" s="654"/>
      <c r="CL31" s="654"/>
      <c r="CM31" s="654"/>
      <c r="CN31" s="654"/>
      <c r="CO31" s="654"/>
      <c r="CP31" s="654"/>
      <c r="CQ31" s="655"/>
      <c r="CR31" s="620">
        <v>74448</v>
      </c>
      <c r="CS31" s="639"/>
      <c r="CT31" s="639"/>
      <c r="CU31" s="639"/>
      <c r="CV31" s="639"/>
      <c r="CW31" s="639"/>
      <c r="CX31" s="639"/>
      <c r="CY31" s="640"/>
      <c r="CZ31" s="623">
        <v>0.3</v>
      </c>
      <c r="DA31" s="641"/>
      <c r="DB31" s="641"/>
      <c r="DC31" s="642"/>
      <c r="DD31" s="626">
        <v>74448</v>
      </c>
      <c r="DE31" s="639"/>
      <c r="DF31" s="639"/>
      <c r="DG31" s="639"/>
      <c r="DH31" s="639"/>
      <c r="DI31" s="639"/>
      <c r="DJ31" s="639"/>
      <c r="DK31" s="640"/>
      <c r="DL31" s="626">
        <v>74448</v>
      </c>
      <c r="DM31" s="639"/>
      <c r="DN31" s="639"/>
      <c r="DO31" s="639"/>
      <c r="DP31" s="639"/>
      <c r="DQ31" s="639"/>
      <c r="DR31" s="639"/>
      <c r="DS31" s="639"/>
      <c r="DT31" s="639"/>
      <c r="DU31" s="639"/>
      <c r="DV31" s="640"/>
      <c r="DW31" s="643">
        <v>0.4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820566</v>
      </c>
      <c r="S32" s="621"/>
      <c r="T32" s="621"/>
      <c r="U32" s="621"/>
      <c r="V32" s="621"/>
      <c r="W32" s="621"/>
      <c r="X32" s="621"/>
      <c r="Y32" s="622"/>
      <c r="Z32" s="673">
        <v>2.7</v>
      </c>
      <c r="AA32" s="673"/>
      <c r="AB32" s="673"/>
      <c r="AC32" s="673"/>
      <c r="AD32" s="674">
        <v>3513</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99.8</v>
      </c>
      <c r="BH32" s="605"/>
      <c r="BI32" s="605"/>
      <c r="BJ32" s="605"/>
      <c r="BK32" s="605"/>
      <c r="BL32" s="605"/>
      <c r="BM32" s="668">
        <v>99.7</v>
      </c>
      <c r="BN32" s="605"/>
      <c r="BO32" s="605"/>
      <c r="BP32" s="605"/>
      <c r="BQ32" s="662"/>
      <c r="BR32" s="683">
        <v>99.7</v>
      </c>
      <c r="BS32" s="605"/>
      <c r="BT32" s="605"/>
      <c r="BU32" s="605"/>
      <c r="BV32" s="605"/>
      <c r="BW32" s="605"/>
      <c r="BX32" s="668">
        <v>99.4</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1197100</v>
      </c>
      <c r="S33" s="621"/>
      <c r="T33" s="621"/>
      <c r="U33" s="621"/>
      <c r="V33" s="621"/>
      <c r="W33" s="621"/>
      <c r="X33" s="621"/>
      <c r="Y33" s="622"/>
      <c r="Z33" s="673">
        <v>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14434260</v>
      </c>
      <c r="CS33" s="639"/>
      <c r="CT33" s="639"/>
      <c r="CU33" s="639"/>
      <c r="CV33" s="639"/>
      <c r="CW33" s="639"/>
      <c r="CX33" s="639"/>
      <c r="CY33" s="640"/>
      <c r="CZ33" s="623">
        <v>51.4</v>
      </c>
      <c r="DA33" s="641"/>
      <c r="DB33" s="641"/>
      <c r="DC33" s="642"/>
      <c r="DD33" s="626">
        <v>12986337</v>
      </c>
      <c r="DE33" s="639"/>
      <c r="DF33" s="639"/>
      <c r="DG33" s="639"/>
      <c r="DH33" s="639"/>
      <c r="DI33" s="639"/>
      <c r="DJ33" s="639"/>
      <c r="DK33" s="640"/>
      <c r="DL33" s="626">
        <v>9788677</v>
      </c>
      <c r="DM33" s="639"/>
      <c r="DN33" s="639"/>
      <c r="DO33" s="639"/>
      <c r="DP33" s="639"/>
      <c r="DQ33" s="639"/>
      <c r="DR33" s="639"/>
      <c r="DS33" s="639"/>
      <c r="DT33" s="639"/>
      <c r="DU33" s="639"/>
      <c r="DV33" s="640"/>
      <c r="DW33" s="643">
        <v>51.3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5330469</v>
      </c>
      <c r="CS34" s="621"/>
      <c r="CT34" s="621"/>
      <c r="CU34" s="621"/>
      <c r="CV34" s="621"/>
      <c r="CW34" s="621"/>
      <c r="CX34" s="621"/>
      <c r="CY34" s="622"/>
      <c r="CZ34" s="623">
        <v>19</v>
      </c>
      <c r="DA34" s="641"/>
      <c r="DB34" s="641"/>
      <c r="DC34" s="642"/>
      <c r="DD34" s="626">
        <v>4616653</v>
      </c>
      <c r="DE34" s="621"/>
      <c r="DF34" s="621"/>
      <c r="DG34" s="621"/>
      <c r="DH34" s="621"/>
      <c r="DI34" s="621"/>
      <c r="DJ34" s="621"/>
      <c r="DK34" s="622"/>
      <c r="DL34" s="626">
        <v>3588239</v>
      </c>
      <c r="DM34" s="621"/>
      <c r="DN34" s="621"/>
      <c r="DO34" s="621"/>
      <c r="DP34" s="621"/>
      <c r="DQ34" s="621"/>
      <c r="DR34" s="621"/>
      <c r="DS34" s="621"/>
      <c r="DT34" s="621"/>
      <c r="DU34" s="621"/>
      <c r="DV34" s="622"/>
      <c r="DW34" s="643">
        <v>18.8</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111</v>
      </c>
      <c r="S35" s="621"/>
      <c r="T35" s="621"/>
      <c r="U35" s="621"/>
      <c r="V35" s="621"/>
      <c r="W35" s="621"/>
      <c r="X35" s="621"/>
      <c r="Y35" s="622"/>
      <c r="Z35" s="673" t="s">
        <v>111</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5166055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646196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366299</v>
      </c>
      <c r="CS35" s="639"/>
      <c r="CT35" s="639"/>
      <c r="CU35" s="639"/>
      <c r="CV35" s="639"/>
      <c r="CW35" s="639"/>
      <c r="CX35" s="639"/>
      <c r="CY35" s="640"/>
      <c r="CZ35" s="623">
        <v>1.3</v>
      </c>
      <c r="DA35" s="641"/>
      <c r="DB35" s="641"/>
      <c r="DC35" s="642"/>
      <c r="DD35" s="626">
        <v>326455</v>
      </c>
      <c r="DE35" s="639"/>
      <c r="DF35" s="639"/>
      <c r="DG35" s="639"/>
      <c r="DH35" s="639"/>
      <c r="DI35" s="639"/>
      <c r="DJ35" s="639"/>
      <c r="DK35" s="640"/>
      <c r="DL35" s="626">
        <v>326455</v>
      </c>
      <c r="DM35" s="639"/>
      <c r="DN35" s="639"/>
      <c r="DO35" s="639"/>
      <c r="DP35" s="639"/>
      <c r="DQ35" s="639"/>
      <c r="DR35" s="639"/>
      <c r="DS35" s="639"/>
      <c r="DT35" s="639"/>
      <c r="DU35" s="639"/>
      <c r="DV35" s="640"/>
      <c r="DW35" s="643">
        <v>1.7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29977981</v>
      </c>
      <c r="S36" s="661"/>
      <c r="T36" s="661"/>
      <c r="U36" s="661"/>
      <c r="V36" s="661"/>
      <c r="W36" s="661"/>
      <c r="X36" s="661"/>
      <c r="Y36" s="664"/>
      <c r="Z36" s="665">
        <v>100</v>
      </c>
      <c r="AA36" s="665"/>
      <c r="AB36" s="665"/>
      <c r="AC36" s="665"/>
      <c r="AD36" s="666">
        <v>19072444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1389000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646196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4142316</v>
      </c>
      <c r="CS36" s="621"/>
      <c r="CT36" s="621"/>
      <c r="CU36" s="621"/>
      <c r="CV36" s="621"/>
      <c r="CW36" s="621"/>
      <c r="CX36" s="621"/>
      <c r="CY36" s="622"/>
      <c r="CZ36" s="623">
        <v>14.8</v>
      </c>
      <c r="DA36" s="641"/>
      <c r="DB36" s="641"/>
      <c r="DC36" s="642"/>
      <c r="DD36" s="626">
        <v>3908579</v>
      </c>
      <c r="DE36" s="621"/>
      <c r="DF36" s="621"/>
      <c r="DG36" s="621"/>
      <c r="DH36" s="621"/>
      <c r="DI36" s="621"/>
      <c r="DJ36" s="621"/>
      <c r="DK36" s="622"/>
      <c r="DL36" s="626">
        <v>3258881</v>
      </c>
      <c r="DM36" s="621"/>
      <c r="DN36" s="621"/>
      <c r="DO36" s="621"/>
      <c r="DP36" s="621"/>
      <c r="DQ36" s="621"/>
      <c r="DR36" s="621"/>
      <c r="DS36" s="621"/>
      <c r="DT36" s="621"/>
      <c r="DU36" s="621"/>
      <c r="DV36" s="622"/>
      <c r="DW36" s="643">
        <v>17.100000000000001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1341429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8931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1825224</v>
      </c>
      <c r="CS37" s="639"/>
      <c r="CT37" s="639"/>
      <c r="CU37" s="639"/>
      <c r="CV37" s="639"/>
      <c r="CW37" s="639"/>
      <c r="CX37" s="639"/>
      <c r="CY37" s="640"/>
      <c r="CZ37" s="623">
        <v>6.5</v>
      </c>
      <c r="DA37" s="641"/>
      <c r="DB37" s="641"/>
      <c r="DC37" s="642"/>
      <c r="DD37" s="626">
        <v>1817926</v>
      </c>
      <c r="DE37" s="639"/>
      <c r="DF37" s="639"/>
      <c r="DG37" s="639"/>
      <c r="DH37" s="639"/>
      <c r="DI37" s="639"/>
      <c r="DJ37" s="639"/>
      <c r="DK37" s="640"/>
      <c r="DL37" s="626">
        <v>1523505</v>
      </c>
      <c r="DM37" s="639"/>
      <c r="DN37" s="639"/>
      <c r="DO37" s="639"/>
      <c r="DP37" s="639"/>
      <c r="DQ37" s="639"/>
      <c r="DR37" s="639"/>
      <c r="DS37" s="639"/>
      <c r="DT37" s="639"/>
      <c r="DU37" s="639"/>
      <c r="DV37" s="640"/>
      <c r="DW37" s="643">
        <v>8</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5150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15702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3819476</v>
      </c>
      <c r="CS38" s="621"/>
      <c r="CT38" s="621"/>
      <c r="CU38" s="621"/>
      <c r="CV38" s="621"/>
      <c r="CW38" s="621"/>
      <c r="CX38" s="621"/>
      <c r="CY38" s="622"/>
      <c r="CZ38" s="623">
        <v>13.6</v>
      </c>
      <c r="DA38" s="641"/>
      <c r="DB38" s="641"/>
      <c r="DC38" s="642"/>
      <c r="DD38" s="626">
        <v>3549227</v>
      </c>
      <c r="DE38" s="621"/>
      <c r="DF38" s="621"/>
      <c r="DG38" s="621"/>
      <c r="DH38" s="621"/>
      <c r="DI38" s="621"/>
      <c r="DJ38" s="621"/>
      <c r="DK38" s="622"/>
      <c r="DL38" s="626">
        <v>2615102</v>
      </c>
      <c r="DM38" s="621"/>
      <c r="DN38" s="621"/>
      <c r="DO38" s="621"/>
      <c r="DP38" s="621"/>
      <c r="DQ38" s="621"/>
      <c r="DR38" s="621"/>
      <c r="DS38" s="621"/>
      <c r="DT38" s="621"/>
      <c r="DU38" s="621"/>
      <c r="DV38" s="622"/>
      <c r="DW38" s="643">
        <v>13.7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201015</v>
      </c>
      <c r="CS39" s="639"/>
      <c r="CT39" s="639"/>
      <c r="CU39" s="639"/>
      <c r="CV39" s="639"/>
      <c r="CW39" s="639"/>
      <c r="CX39" s="639"/>
      <c r="CY39" s="640"/>
      <c r="CZ39" s="623">
        <v>0.7</v>
      </c>
      <c r="DA39" s="641"/>
      <c r="DB39" s="641"/>
      <c r="DC39" s="642"/>
      <c r="DD39" s="626">
        <v>190738</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984499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574685</v>
      </c>
      <c r="CS40" s="621"/>
      <c r="CT40" s="621"/>
      <c r="CU40" s="621"/>
      <c r="CV40" s="621"/>
      <c r="CW40" s="621"/>
      <c r="CX40" s="621"/>
      <c r="CY40" s="622"/>
      <c r="CZ40" s="623">
        <v>2</v>
      </c>
      <c r="DA40" s="641"/>
      <c r="DB40" s="641"/>
      <c r="DC40" s="642"/>
      <c r="DD40" s="626">
        <v>394685</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1445977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262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3074700</v>
      </c>
      <c r="CS42" s="621"/>
      <c r="CT42" s="621"/>
      <c r="CU42" s="621"/>
      <c r="CV42" s="621"/>
      <c r="CW42" s="621"/>
      <c r="CX42" s="621"/>
      <c r="CY42" s="622"/>
      <c r="CZ42" s="623">
        <v>11</v>
      </c>
      <c r="DA42" s="624"/>
      <c r="DB42" s="624"/>
      <c r="DC42" s="625"/>
      <c r="DD42" s="626">
        <v>1058583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201651</v>
      </c>
      <c r="CS43" s="639"/>
      <c r="CT43" s="639"/>
      <c r="CU43" s="639"/>
      <c r="CV43" s="639"/>
      <c r="CW43" s="639"/>
      <c r="CX43" s="639"/>
      <c r="CY43" s="640"/>
      <c r="CZ43" s="623">
        <v>0.7</v>
      </c>
      <c r="DA43" s="641"/>
      <c r="DB43" s="641"/>
      <c r="DC43" s="642"/>
      <c r="DD43" s="626">
        <v>157084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288</v>
      </c>
      <c r="CE44" s="634"/>
      <c r="CF44" s="617" t="s">
        <v>338</v>
      </c>
      <c r="CG44" s="618"/>
      <c r="CH44" s="618"/>
      <c r="CI44" s="618"/>
      <c r="CJ44" s="618"/>
      <c r="CK44" s="618"/>
      <c r="CL44" s="618"/>
      <c r="CM44" s="618"/>
      <c r="CN44" s="618"/>
      <c r="CO44" s="618"/>
      <c r="CP44" s="618"/>
      <c r="CQ44" s="619"/>
      <c r="CR44" s="620">
        <v>3074700</v>
      </c>
      <c r="CS44" s="621"/>
      <c r="CT44" s="621"/>
      <c r="CU44" s="621"/>
      <c r="CV44" s="621"/>
      <c r="CW44" s="621"/>
      <c r="CX44" s="621"/>
      <c r="CY44" s="622"/>
      <c r="CZ44" s="623">
        <v>11</v>
      </c>
      <c r="DA44" s="624"/>
      <c r="DB44" s="624"/>
      <c r="DC44" s="625"/>
      <c r="DD44" s="626">
        <v>1058583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1273852</v>
      </c>
      <c r="CS45" s="639"/>
      <c r="CT45" s="639"/>
      <c r="CU45" s="639"/>
      <c r="CV45" s="639"/>
      <c r="CW45" s="639"/>
      <c r="CX45" s="639"/>
      <c r="CY45" s="640"/>
      <c r="CZ45" s="623">
        <v>4.5</v>
      </c>
      <c r="DA45" s="641"/>
      <c r="DB45" s="641"/>
      <c r="DC45" s="642"/>
      <c r="DD45" s="626">
        <v>106813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1694762</v>
      </c>
      <c r="CS46" s="621"/>
      <c r="CT46" s="621"/>
      <c r="CU46" s="621"/>
      <c r="CV46" s="621"/>
      <c r="CW46" s="621"/>
      <c r="CX46" s="621"/>
      <c r="CY46" s="622"/>
      <c r="CZ46" s="623">
        <v>6</v>
      </c>
      <c r="DA46" s="624"/>
      <c r="DB46" s="624"/>
      <c r="DC46" s="625"/>
      <c r="DD46" s="626">
        <v>898084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28072404</v>
      </c>
      <c r="CS49" s="605"/>
      <c r="CT49" s="605"/>
      <c r="CU49" s="605"/>
      <c r="CV49" s="605"/>
      <c r="CW49" s="605"/>
      <c r="CX49" s="605"/>
      <c r="CY49" s="606"/>
      <c r="CZ49" s="607">
        <v>100</v>
      </c>
      <c r="DA49" s="608"/>
      <c r="DB49" s="608"/>
      <c r="DC49" s="609"/>
      <c r="DD49" s="610">
        <v>20638759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30061</v>
      </c>
      <c r="R7" s="1134"/>
      <c r="S7" s="1134"/>
      <c r="T7" s="1134"/>
      <c r="U7" s="1134"/>
      <c r="V7" s="1134">
        <v>28168</v>
      </c>
      <c r="W7" s="1134"/>
      <c r="X7" s="1134"/>
      <c r="Y7" s="1134"/>
      <c r="Z7" s="1134"/>
      <c r="AA7" s="1134">
        <v>1893</v>
      </c>
      <c r="AB7" s="1134"/>
      <c r="AC7" s="1134"/>
      <c r="AD7" s="1134"/>
      <c r="AE7" s="1135"/>
      <c r="AF7" s="1136">
        <v>1687</v>
      </c>
      <c r="AG7" s="1137"/>
      <c r="AH7" s="1137"/>
      <c r="AI7" s="1137"/>
      <c r="AJ7" s="1138"/>
      <c r="AK7" s="1120">
        <v>172</v>
      </c>
      <c r="AL7" s="1121"/>
      <c r="AM7" s="1121"/>
      <c r="AN7" s="1121"/>
      <c r="AO7" s="1121"/>
      <c r="AP7" s="1121">
        <v>9917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542</v>
      </c>
      <c r="BT7" s="1125"/>
      <c r="BU7" s="1125"/>
      <c r="BV7" s="1125"/>
      <c r="BW7" s="1125"/>
      <c r="BX7" s="1125"/>
      <c r="BY7" s="1125"/>
      <c r="BZ7" s="1125"/>
      <c r="CA7" s="1125"/>
      <c r="CB7" s="1125"/>
      <c r="CC7" s="1125"/>
      <c r="CD7" s="1125"/>
      <c r="CE7" s="1125"/>
      <c r="CF7" s="1125"/>
      <c r="CG7" s="1126"/>
      <c r="CH7" s="1117">
        <v>4</v>
      </c>
      <c r="CI7" s="1118"/>
      <c r="CJ7" s="1118"/>
      <c r="CK7" s="1118"/>
      <c r="CL7" s="1119"/>
      <c r="CM7" s="1117">
        <v>51</v>
      </c>
      <c r="CN7" s="1118"/>
      <c r="CO7" s="1118"/>
      <c r="CP7" s="1118"/>
      <c r="CQ7" s="1119"/>
      <c r="CR7" s="1117">
        <v>10</v>
      </c>
      <c r="CS7" s="1118"/>
      <c r="CT7" s="1118"/>
      <c r="CU7" s="1118"/>
      <c r="CV7" s="1119"/>
      <c r="CW7" s="1117" t="s">
        <v>481</v>
      </c>
      <c r="CX7" s="1118"/>
      <c r="CY7" s="1118"/>
      <c r="CZ7" s="1118"/>
      <c r="DA7" s="1119"/>
      <c r="DB7" s="1117" t="s">
        <v>481</v>
      </c>
      <c r="DC7" s="1118"/>
      <c r="DD7" s="1118"/>
      <c r="DE7" s="1118"/>
      <c r="DF7" s="1119"/>
      <c r="DG7" s="1117" t="s">
        <v>481</v>
      </c>
      <c r="DH7" s="1118"/>
      <c r="DI7" s="1118"/>
      <c r="DJ7" s="1118"/>
      <c r="DK7" s="1119"/>
      <c r="DL7" s="1117" t="s">
        <v>481</v>
      </c>
      <c r="DM7" s="1118"/>
      <c r="DN7" s="1118"/>
      <c r="DO7" s="1118"/>
      <c r="DP7" s="1119"/>
      <c r="DQ7" s="1117" t="s">
        <v>481</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34</v>
      </c>
      <c r="R8" s="1073"/>
      <c r="S8" s="1073"/>
      <c r="T8" s="1073"/>
      <c r="U8" s="1073"/>
      <c r="V8" s="1073">
        <v>22</v>
      </c>
      <c r="W8" s="1073"/>
      <c r="X8" s="1073"/>
      <c r="Y8" s="1073"/>
      <c r="Z8" s="1073"/>
      <c r="AA8" s="1073">
        <v>12</v>
      </c>
      <c r="AB8" s="1073"/>
      <c r="AC8" s="1073"/>
      <c r="AD8" s="1073"/>
      <c r="AE8" s="1074"/>
      <c r="AF8" s="1048">
        <v>12</v>
      </c>
      <c r="AG8" s="1049"/>
      <c r="AH8" s="1049"/>
      <c r="AI8" s="1049"/>
      <c r="AJ8" s="1050"/>
      <c r="AK8" s="1115" t="s">
        <v>481</v>
      </c>
      <c r="AL8" s="1116"/>
      <c r="AM8" s="1116"/>
      <c r="AN8" s="1116"/>
      <c r="AO8" s="1116"/>
      <c r="AP8" s="1116" t="s">
        <v>481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543</v>
      </c>
      <c r="BT8" s="1044"/>
      <c r="BU8" s="1044"/>
      <c r="BV8" s="1044"/>
      <c r="BW8" s="1044"/>
      <c r="BX8" s="1044"/>
      <c r="BY8" s="1044"/>
      <c r="BZ8" s="1044"/>
      <c r="CA8" s="1044"/>
      <c r="CB8" s="1044"/>
      <c r="CC8" s="1044"/>
      <c r="CD8" s="1044"/>
      <c r="CE8" s="1044"/>
      <c r="CF8" s="1044"/>
      <c r="CG8" s="1045"/>
      <c r="CH8" s="1018">
        <v>53</v>
      </c>
      <c r="CI8" s="1019"/>
      <c r="CJ8" s="1019"/>
      <c r="CK8" s="1019"/>
      <c r="CL8" s="1020"/>
      <c r="CM8" s="1018">
        <v>126</v>
      </c>
      <c r="CN8" s="1019"/>
      <c r="CO8" s="1019"/>
      <c r="CP8" s="1019"/>
      <c r="CQ8" s="1020"/>
      <c r="CR8" s="1018">
        <v>10</v>
      </c>
      <c r="CS8" s="1019"/>
      <c r="CT8" s="1019"/>
      <c r="CU8" s="1019"/>
      <c r="CV8" s="1020"/>
      <c r="CW8" s="1018" t="s">
        <v>481</v>
      </c>
      <c r="CX8" s="1019"/>
      <c r="CY8" s="1019"/>
      <c r="CZ8" s="1019"/>
      <c r="DA8" s="1020"/>
      <c r="DB8" s="1018" t="s">
        <v>481</v>
      </c>
      <c r="DC8" s="1019"/>
      <c r="DD8" s="1019"/>
      <c r="DE8" s="1019"/>
      <c r="DF8" s="1020"/>
      <c r="DG8" s="1018">
        <v>1300</v>
      </c>
      <c r="DH8" s="1019"/>
      <c r="DI8" s="1019"/>
      <c r="DJ8" s="1019"/>
      <c r="DK8" s="1020"/>
      <c r="DL8" s="1018" t="s">
        <v>481</v>
      </c>
      <c r="DM8" s="1019"/>
      <c r="DN8" s="1019"/>
      <c r="DO8" s="1019"/>
      <c r="DP8" s="1020"/>
      <c r="DQ8" s="1018">
        <v>1154</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544</v>
      </c>
      <c r="BT9" s="1044"/>
      <c r="BU9" s="1044"/>
      <c r="BV9" s="1044"/>
      <c r="BW9" s="1044"/>
      <c r="BX9" s="1044"/>
      <c r="BY9" s="1044"/>
      <c r="BZ9" s="1044"/>
      <c r="CA9" s="1044"/>
      <c r="CB9" s="1044"/>
      <c r="CC9" s="1044"/>
      <c r="CD9" s="1044"/>
      <c r="CE9" s="1044"/>
      <c r="CF9" s="1044"/>
      <c r="CG9" s="1045"/>
      <c r="CH9" s="1018">
        <v>1</v>
      </c>
      <c r="CI9" s="1019"/>
      <c r="CJ9" s="1019"/>
      <c r="CK9" s="1019"/>
      <c r="CL9" s="1020"/>
      <c r="CM9" s="1018">
        <v>308</v>
      </c>
      <c r="CN9" s="1019"/>
      <c r="CO9" s="1019"/>
      <c r="CP9" s="1019"/>
      <c r="CQ9" s="1020"/>
      <c r="CR9" s="1018">
        <v>250</v>
      </c>
      <c r="CS9" s="1019"/>
      <c r="CT9" s="1019"/>
      <c r="CU9" s="1019"/>
      <c r="CV9" s="1020"/>
      <c r="CW9" s="1018">
        <v>1</v>
      </c>
      <c r="CX9" s="1019"/>
      <c r="CY9" s="1019"/>
      <c r="CZ9" s="1019"/>
      <c r="DA9" s="1020"/>
      <c r="DB9" s="1018" t="s">
        <v>481</v>
      </c>
      <c r="DC9" s="1019"/>
      <c r="DD9" s="1019"/>
      <c r="DE9" s="1019"/>
      <c r="DF9" s="1020"/>
      <c r="DG9" s="1018" t="s">
        <v>481</v>
      </c>
      <c r="DH9" s="1019"/>
      <c r="DI9" s="1019"/>
      <c r="DJ9" s="1019"/>
      <c r="DK9" s="1020"/>
      <c r="DL9" s="1018" t="s">
        <v>481</v>
      </c>
      <c r="DM9" s="1019"/>
      <c r="DN9" s="1019"/>
      <c r="DO9" s="1019"/>
      <c r="DP9" s="1020"/>
      <c r="DQ9" s="1018" t="s">
        <v>481</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545</v>
      </c>
      <c r="BT10" s="1044"/>
      <c r="BU10" s="1044"/>
      <c r="BV10" s="1044"/>
      <c r="BW10" s="1044"/>
      <c r="BX10" s="1044"/>
      <c r="BY10" s="1044"/>
      <c r="BZ10" s="1044"/>
      <c r="CA10" s="1044"/>
      <c r="CB10" s="1044"/>
      <c r="CC10" s="1044"/>
      <c r="CD10" s="1044"/>
      <c r="CE10" s="1044"/>
      <c r="CF10" s="1044"/>
      <c r="CG10" s="1045"/>
      <c r="CH10" s="1018">
        <v>-13</v>
      </c>
      <c r="CI10" s="1019"/>
      <c r="CJ10" s="1019"/>
      <c r="CK10" s="1019"/>
      <c r="CL10" s="1020"/>
      <c r="CM10" s="1018">
        <v>130</v>
      </c>
      <c r="CN10" s="1019"/>
      <c r="CO10" s="1019"/>
      <c r="CP10" s="1019"/>
      <c r="CQ10" s="1020"/>
      <c r="CR10" s="1018">
        <v>80</v>
      </c>
      <c r="CS10" s="1019"/>
      <c r="CT10" s="1019"/>
      <c r="CU10" s="1019"/>
      <c r="CV10" s="1020"/>
      <c r="CW10" s="1018" t="s">
        <v>481</v>
      </c>
      <c r="CX10" s="1019"/>
      <c r="CY10" s="1019"/>
      <c r="CZ10" s="1019"/>
      <c r="DA10" s="1020"/>
      <c r="DB10" s="1018" t="s">
        <v>481</v>
      </c>
      <c r="DC10" s="1019"/>
      <c r="DD10" s="1019"/>
      <c r="DE10" s="1019"/>
      <c r="DF10" s="1020"/>
      <c r="DG10" s="1018" t="s">
        <v>481</v>
      </c>
      <c r="DH10" s="1019"/>
      <c r="DI10" s="1019"/>
      <c r="DJ10" s="1019"/>
      <c r="DK10" s="1020"/>
      <c r="DL10" s="1018" t="s">
        <v>481</v>
      </c>
      <c r="DM10" s="1019"/>
      <c r="DN10" s="1019"/>
      <c r="DO10" s="1019"/>
      <c r="DP10" s="1020"/>
      <c r="DQ10" s="1018" t="s">
        <v>481</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29998</v>
      </c>
      <c r="R23" s="1098"/>
      <c r="S23" s="1098"/>
      <c r="T23" s="1098"/>
      <c r="U23" s="1098"/>
      <c r="V23" s="1098">
        <v>28072</v>
      </c>
      <c r="W23" s="1098"/>
      <c r="X23" s="1098"/>
      <c r="Y23" s="1098"/>
      <c r="Z23" s="1098"/>
      <c r="AA23" s="1098">
        <v>1906</v>
      </c>
      <c r="AB23" s="1098"/>
      <c r="AC23" s="1098"/>
      <c r="AD23" s="1098"/>
      <c r="AE23" s="1099"/>
      <c r="AF23" s="1100">
        <v>1700</v>
      </c>
      <c r="AG23" s="1098"/>
      <c r="AH23" s="1098"/>
      <c r="AI23" s="1098"/>
      <c r="AJ23" s="1101"/>
      <c r="AK23" s="1102"/>
      <c r="AL23" s="1103"/>
      <c r="AM23" s="1103"/>
      <c r="AN23" s="1103"/>
      <c r="AO23" s="1103"/>
      <c r="AP23" s="1098">
        <v>9917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7728</v>
      </c>
      <c r="R28" s="1083"/>
      <c r="S28" s="1083"/>
      <c r="T28" s="1083"/>
      <c r="U28" s="1083"/>
      <c r="V28" s="1083">
        <v>7082</v>
      </c>
      <c r="W28" s="1083"/>
      <c r="X28" s="1083"/>
      <c r="Y28" s="1083"/>
      <c r="Z28" s="1083"/>
      <c r="AA28" s="1083">
        <v>646</v>
      </c>
      <c r="AB28" s="1083"/>
      <c r="AC28" s="1083"/>
      <c r="AD28" s="1083"/>
      <c r="AE28" s="1084"/>
      <c r="AF28" s="1085">
        <v>646</v>
      </c>
      <c r="AG28" s="1083"/>
      <c r="AH28" s="1083"/>
      <c r="AI28" s="1083"/>
      <c r="AJ28" s="1086"/>
      <c r="AK28" s="1087">
        <v>1199</v>
      </c>
      <c r="AL28" s="1075"/>
      <c r="AM28" s="1075"/>
      <c r="AN28" s="1075"/>
      <c r="AO28" s="1075"/>
      <c r="AP28" s="1075" t="s">
        <v>481</v>
      </c>
      <c r="AQ28" s="1075"/>
      <c r="AR28" s="1075"/>
      <c r="AS28" s="1075"/>
      <c r="AT28" s="1075"/>
      <c r="AU28" s="1075" t="s">
        <v>481</v>
      </c>
      <c r="AV28" s="1075"/>
      <c r="AW28" s="1075"/>
      <c r="AX28" s="1075"/>
      <c r="AY28" s="1075"/>
      <c r="AZ28" s="1076" t="s">
        <v>481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4429</v>
      </c>
      <c r="R29" s="1073"/>
      <c r="S29" s="1073"/>
      <c r="T29" s="1073"/>
      <c r="U29" s="1073"/>
      <c r="V29" s="1073">
        <v>4097</v>
      </c>
      <c r="W29" s="1073"/>
      <c r="X29" s="1073"/>
      <c r="Y29" s="1073"/>
      <c r="Z29" s="1073"/>
      <c r="AA29" s="1073">
        <v>332</v>
      </c>
      <c r="AB29" s="1073"/>
      <c r="AC29" s="1073"/>
      <c r="AD29" s="1073"/>
      <c r="AE29" s="1074"/>
      <c r="AF29" s="1048">
        <v>332</v>
      </c>
      <c r="AG29" s="1049"/>
      <c r="AH29" s="1049"/>
      <c r="AI29" s="1049"/>
      <c r="AJ29" s="1050"/>
      <c r="AK29" s="1009">
        <v>787</v>
      </c>
      <c r="AL29" s="1000"/>
      <c r="AM29" s="1000"/>
      <c r="AN29" s="1000"/>
      <c r="AO29" s="1000"/>
      <c r="AP29" s="1000" t="s">
        <v>481</v>
      </c>
      <c r="AQ29" s="1000"/>
      <c r="AR29" s="1000"/>
      <c r="AS29" s="1000"/>
      <c r="AT29" s="1000"/>
      <c r="AU29" s="1000" t="s">
        <v>481</v>
      </c>
      <c r="AV29" s="1000"/>
      <c r="AW29" s="1000"/>
      <c r="AX29" s="1000"/>
      <c r="AY29" s="1000"/>
      <c r="AZ29" s="1071" t="s">
        <v>481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109</v>
      </c>
      <c r="R30" s="1073"/>
      <c r="S30" s="1073"/>
      <c r="T30" s="1073"/>
      <c r="U30" s="1073"/>
      <c r="V30" s="1073">
        <v>76</v>
      </c>
      <c r="W30" s="1073"/>
      <c r="X30" s="1073"/>
      <c r="Y30" s="1073"/>
      <c r="Z30" s="1073"/>
      <c r="AA30" s="1073">
        <v>34</v>
      </c>
      <c r="AB30" s="1073"/>
      <c r="AC30" s="1073"/>
      <c r="AD30" s="1073"/>
      <c r="AE30" s="1074"/>
      <c r="AF30" s="1048">
        <v>34</v>
      </c>
      <c r="AG30" s="1049"/>
      <c r="AH30" s="1049"/>
      <c r="AI30" s="1049"/>
      <c r="AJ30" s="1050"/>
      <c r="AK30" s="1009">
        <v>26</v>
      </c>
      <c r="AL30" s="1000"/>
      <c r="AM30" s="1000"/>
      <c r="AN30" s="1000"/>
      <c r="AO30" s="1000"/>
      <c r="AP30" s="1000" t="s">
        <v>481</v>
      </c>
      <c r="AQ30" s="1000"/>
      <c r="AR30" s="1000"/>
      <c r="AS30" s="1000"/>
      <c r="AT30" s="1000"/>
      <c r="AU30" s="1000" t="s">
        <v>481</v>
      </c>
      <c r="AV30" s="1000"/>
      <c r="AW30" s="1000"/>
      <c r="AX30" s="1000"/>
      <c r="AY30" s="1000"/>
      <c r="AZ30" s="1071" t="s">
        <v>481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1007</v>
      </c>
      <c r="R31" s="1073"/>
      <c r="S31" s="1073"/>
      <c r="T31" s="1073"/>
      <c r="U31" s="1073"/>
      <c r="V31" s="1073">
        <v>1062</v>
      </c>
      <c r="W31" s="1073"/>
      <c r="X31" s="1073"/>
      <c r="Y31" s="1073"/>
      <c r="Z31" s="1073"/>
      <c r="AA31" s="1073">
        <v>-56</v>
      </c>
      <c r="AB31" s="1073"/>
      <c r="AC31" s="1073"/>
      <c r="AD31" s="1073"/>
      <c r="AE31" s="1074"/>
      <c r="AF31" s="1048">
        <v>-56</v>
      </c>
      <c r="AG31" s="1049"/>
      <c r="AH31" s="1049"/>
      <c r="AI31" s="1049"/>
      <c r="AJ31" s="1050"/>
      <c r="AK31" s="1009">
        <v>123</v>
      </c>
      <c r="AL31" s="1000"/>
      <c r="AM31" s="1000"/>
      <c r="AN31" s="1000"/>
      <c r="AO31" s="1000"/>
      <c r="AP31" s="1000" t="s">
        <v>481</v>
      </c>
      <c r="AQ31" s="1000"/>
      <c r="AR31" s="1000"/>
      <c r="AS31" s="1000"/>
      <c r="AT31" s="1000"/>
      <c r="AU31" s="1000" t="s">
        <v>481</v>
      </c>
      <c r="AV31" s="1000"/>
      <c r="AW31" s="1000"/>
      <c r="AX31" s="1000"/>
      <c r="AY31" s="1000"/>
      <c r="AZ31" s="1071" t="s">
        <v>481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7380</v>
      </c>
      <c r="R32" s="1073"/>
      <c r="S32" s="1073"/>
      <c r="T32" s="1073"/>
      <c r="U32" s="1073"/>
      <c r="V32" s="1073">
        <v>8031</v>
      </c>
      <c r="W32" s="1073"/>
      <c r="X32" s="1073"/>
      <c r="Y32" s="1073"/>
      <c r="Z32" s="1073"/>
      <c r="AA32" s="1073">
        <v>-652</v>
      </c>
      <c r="AB32" s="1073"/>
      <c r="AC32" s="1073"/>
      <c r="AD32" s="1073"/>
      <c r="AE32" s="1074"/>
      <c r="AF32" s="1048">
        <v>2815</v>
      </c>
      <c r="AG32" s="1049"/>
      <c r="AH32" s="1049"/>
      <c r="AI32" s="1049"/>
      <c r="AJ32" s="1050"/>
      <c r="AK32" s="1009">
        <v>1341</v>
      </c>
      <c r="AL32" s="1000"/>
      <c r="AM32" s="1000"/>
      <c r="AN32" s="1000"/>
      <c r="AO32" s="1000"/>
      <c r="AP32" s="1000">
        <v>3801</v>
      </c>
      <c r="AQ32" s="1000"/>
      <c r="AR32" s="1000"/>
      <c r="AS32" s="1000"/>
      <c r="AT32" s="1000"/>
      <c r="AU32" s="1000">
        <v>2471</v>
      </c>
      <c r="AV32" s="1000"/>
      <c r="AW32" s="1000"/>
      <c r="AX32" s="1000"/>
      <c r="AY32" s="1000"/>
      <c r="AZ32" s="1071" t="s">
        <v>481</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1389</v>
      </c>
      <c r="R33" s="1073"/>
      <c r="S33" s="1073"/>
      <c r="T33" s="1073"/>
      <c r="U33" s="1073"/>
      <c r="V33" s="1073">
        <v>1230</v>
      </c>
      <c r="W33" s="1073"/>
      <c r="X33" s="1073"/>
      <c r="Y33" s="1073"/>
      <c r="Z33" s="1073"/>
      <c r="AA33" s="1073">
        <v>159</v>
      </c>
      <c r="AB33" s="1073"/>
      <c r="AC33" s="1073"/>
      <c r="AD33" s="1073"/>
      <c r="AE33" s="1074"/>
      <c r="AF33" s="1048">
        <v>2746</v>
      </c>
      <c r="AG33" s="1049"/>
      <c r="AH33" s="1049"/>
      <c r="AI33" s="1049"/>
      <c r="AJ33" s="1050"/>
      <c r="AK33" s="1009">
        <v>14</v>
      </c>
      <c r="AL33" s="1000"/>
      <c r="AM33" s="1000"/>
      <c r="AN33" s="1000"/>
      <c r="AO33" s="1000"/>
      <c r="AP33" s="1000">
        <v>52</v>
      </c>
      <c r="AQ33" s="1000"/>
      <c r="AR33" s="1000"/>
      <c r="AS33" s="1000"/>
      <c r="AT33" s="1000"/>
      <c r="AU33" s="1000">
        <v>780</v>
      </c>
      <c r="AV33" s="1000"/>
      <c r="AW33" s="1000"/>
      <c r="AX33" s="1000"/>
      <c r="AY33" s="1000"/>
      <c r="AZ33" s="1071" t="s">
        <v>481</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3637</v>
      </c>
      <c r="R34" s="1073"/>
      <c r="S34" s="1073"/>
      <c r="T34" s="1073"/>
      <c r="U34" s="1073"/>
      <c r="V34" s="1073">
        <v>3436</v>
      </c>
      <c r="W34" s="1073"/>
      <c r="X34" s="1073"/>
      <c r="Y34" s="1073"/>
      <c r="Z34" s="1073"/>
      <c r="AA34" s="1073">
        <v>201</v>
      </c>
      <c r="AB34" s="1073"/>
      <c r="AC34" s="1073"/>
      <c r="AD34" s="1073"/>
      <c r="AE34" s="1074"/>
      <c r="AF34" s="1048">
        <v>156</v>
      </c>
      <c r="AG34" s="1049"/>
      <c r="AH34" s="1049"/>
      <c r="AI34" s="1049"/>
      <c r="AJ34" s="1050"/>
      <c r="AK34" s="1009">
        <v>1389</v>
      </c>
      <c r="AL34" s="1000"/>
      <c r="AM34" s="1000"/>
      <c r="AN34" s="1000"/>
      <c r="AO34" s="1000"/>
      <c r="AP34" s="1000">
        <v>14608</v>
      </c>
      <c r="AQ34" s="1000"/>
      <c r="AR34" s="1000"/>
      <c r="AS34" s="1000"/>
      <c r="AT34" s="1000"/>
      <c r="AU34" s="1000">
        <v>13644</v>
      </c>
      <c r="AV34" s="1000"/>
      <c r="AW34" s="1000"/>
      <c r="AX34" s="1000"/>
      <c r="AY34" s="1000"/>
      <c r="AZ34" s="1071" t="s">
        <v>481</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6674</v>
      </c>
      <c r="AG63" s="988"/>
      <c r="AH63" s="988"/>
      <c r="AI63" s="988"/>
      <c r="AJ63" s="1059"/>
      <c r="AK63" s="1060"/>
      <c r="AL63" s="992"/>
      <c r="AM63" s="992"/>
      <c r="AN63" s="992"/>
      <c r="AO63" s="992"/>
      <c r="AP63" s="988">
        <v>18461</v>
      </c>
      <c r="AQ63" s="988"/>
      <c r="AR63" s="988"/>
      <c r="AS63" s="988"/>
      <c r="AT63" s="988"/>
      <c r="AU63" s="988">
        <v>16895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2943</v>
      </c>
      <c r="R68" s="1011"/>
      <c r="S68" s="1011"/>
      <c r="T68" s="1011"/>
      <c r="U68" s="1011"/>
      <c r="V68" s="1011">
        <v>2845</v>
      </c>
      <c r="W68" s="1011"/>
      <c r="X68" s="1011"/>
      <c r="Y68" s="1011"/>
      <c r="Z68" s="1011"/>
      <c r="AA68" s="1011">
        <v>98</v>
      </c>
      <c r="AB68" s="1011"/>
      <c r="AC68" s="1011"/>
      <c r="AD68" s="1011"/>
      <c r="AE68" s="1011"/>
      <c r="AF68" s="1011">
        <v>98</v>
      </c>
      <c r="AG68" s="1011"/>
      <c r="AH68" s="1011"/>
      <c r="AI68" s="1011"/>
      <c r="AJ68" s="1011"/>
      <c r="AK68" s="1011" t="s">
        <v>481</v>
      </c>
      <c r="AL68" s="1011"/>
      <c r="AM68" s="1011"/>
      <c r="AN68" s="1011"/>
      <c r="AO68" s="1011"/>
      <c r="AP68" s="1011">
        <v>2680</v>
      </c>
      <c r="AQ68" s="1011"/>
      <c r="AR68" s="1011"/>
      <c r="AS68" s="1011"/>
      <c r="AT68" s="1011"/>
      <c r="AU68" s="1011">
        <v>1569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6353</v>
      </c>
      <c r="R69" s="1000"/>
      <c r="S69" s="1000"/>
      <c r="T69" s="1000"/>
      <c r="U69" s="1000"/>
      <c r="V69" s="1000">
        <v>6120</v>
      </c>
      <c r="W69" s="1000"/>
      <c r="X69" s="1000"/>
      <c r="Y69" s="1000"/>
      <c r="Z69" s="1000"/>
      <c r="AA69" s="1000">
        <v>233</v>
      </c>
      <c r="AB69" s="1000"/>
      <c r="AC69" s="1000"/>
      <c r="AD69" s="1000"/>
      <c r="AE69" s="1000"/>
      <c r="AF69" s="1000">
        <v>199</v>
      </c>
      <c r="AG69" s="1000"/>
      <c r="AH69" s="1000"/>
      <c r="AI69" s="1000"/>
      <c r="AJ69" s="1000"/>
      <c r="AK69" s="1000" t="s">
        <v>481</v>
      </c>
      <c r="AL69" s="1000"/>
      <c r="AM69" s="1000"/>
      <c r="AN69" s="1000"/>
      <c r="AO69" s="1000"/>
      <c r="AP69" s="1000">
        <v>835</v>
      </c>
      <c r="AQ69" s="1000"/>
      <c r="AR69" s="1000"/>
      <c r="AS69" s="1000"/>
      <c r="AT69" s="1000"/>
      <c r="AU69" s="1000">
        <v>147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1549</v>
      </c>
      <c r="R70" s="1000"/>
      <c r="S70" s="1000"/>
      <c r="T70" s="1000"/>
      <c r="U70" s="1000"/>
      <c r="V70" s="1000">
        <v>1445</v>
      </c>
      <c r="W70" s="1000"/>
      <c r="X70" s="1000"/>
      <c r="Y70" s="1000"/>
      <c r="Z70" s="1000"/>
      <c r="AA70" s="1000">
        <v>104</v>
      </c>
      <c r="AB70" s="1000"/>
      <c r="AC70" s="1000"/>
      <c r="AD70" s="1000"/>
      <c r="AE70" s="1000"/>
      <c r="AF70" s="1000">
        <v>104</v>
      </c>
      <c r="AG70" s="1000"/>
      <c r="AH70" s="1000"/>
      <c r="AI70" s="1000"/>
      <c r="AJ70" s="1000"/>
      <c r="AK70" s="1000" t="s">
        <v>481</v>
      </c>
      <c r="AL70" s="1000"/>
      <c r="AM70" s="1000"/>
      <c r="AN70" s="1000"/>
      <c r="AO70" s="1000"/>
      <c r="AP70" s="1000" t="s">
        <v>481</v>
      </c>
      <c r="AQ70" s="1000"/>
      <c r="AR70" s="1000"/>
      <c r="AS70" s="1000"/>
      <c r="AT70" s="1000"/>
      <c r="AU70" s="1000" t="s">
        <v>481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795514</v>
      </c>
      <c r="R71" s="1000"/>
      <c r="S71" s="1000"/>
      <c r="T71" s="1000"/>
      <c r="U71" s="1000"/>
      <c r="V71" s="1000">
        <v>763822</v>
      </c>
      <c r="W71" s="1000"/>
      <c r="X71" s="1000"/>
      <c r="Y71" s="1000"/>
      <c r="Z71" s="1000"/>
      <c r="AA71" s="1000">
        <v>31692</v>
      </c>
      <c r="AB71" s="1000"/>
      <c r="AC71" s="1000"/>
      <c r="AD71" s="1000"/>
      <c r="AE71" s="1000"/>
      <c r="AF71" s="1000">
        <v>31692</v>
      </c>
      <c r="AG71" s="1000"/>
      <c r="AH71" s="1000"/>
      <c r="AI71" s="1000"/>
      <c r="AJ71" s="1000"/>
      <c r="AK71" s="1000">
        <v>1</v>
      </c>
      <c r="AL71" s="1000"/>
      <c r="AM71" s="1000"/>
      <c r="AN71" s="1000"/>
      <c r="AO71" s="1000"/>
      <c r="AP71" s="1000" t="s">
        <v>481</v>
      </c>
      <c r="AQ71" s="1000"/>
      <c r="AR71" s="1000"/>
      <c r="AS71" s="1000"/>
      <c r="AT71" s="1000"/>
      <c r="AU71" s="1000" t="s">
        <v>481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32093</v>
      </c>
      <c r="AG88" s="988"/>
      <c r="AH88" s="988"/>
      <c r="AI88" s="988"/>
      <c r="AJ88" s="988"/>
      <c r="AK88" s="992"/>
      <c r="AL88" s="992"/>
      <c r="AM88" s="992"/>
      <c r="AN88" s="992"/>
      <c r="AO88" s="992"/>
      <c r="AP88" s="988">
        <v>3515</v>
      </c>
      <c r="AQ88" s="988"/>
      <c r="AR88" s="988"/>
      <c r="AS88" s="988"/>
      <c r="AT88" s="988"/>
      <c r="AU88" s="988">
        <v>1716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350</v>
      </c>
      <c r="CS102" s="980"/>
      <c r="CT102" s="980"/>
      <c r="CU102" s="980"/>
      <c r="CV102" s="981"/>
      <c r="CW102" s="979">
        <v>1</v>
      </c>
      <c r="CX102" s="980"/>
      <c r="CY102" s="980"/>
      <c r="CZ102" s="980"/>
      <c r="DA102" s="981"/>
      <c r="DB102" s="979" t="s">
        <v>481</v>
      </c>
      <c r="DC102" s="980"/>
      <c r="DD102" s="980"/>
      <c r="DE102" s="980"/>
      <c r="DF102" s="981"/>
      <c r="DG102" s="979">
        <v>1300</v>
      </c>
      <c r="DH102" s="980"/>
      <c r="DI102" s="980"/>
      <c r="DJ102" s="980"/>
      <c r="DK102" s="981"/>
      <c r="DL102" s="979" t="s">
        <v>481</v>
      </c>
      <c r="DM102" s="980"/>
      <c r="DN102" s="980"/>
      <c r="DO102" s="980"/>
      <c r="DP102" s="981"/>
      <c r="DQ102" s="979">
        <v>1154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1187235</v>
      </c>
      <c r="AB110" s="916"/>
      <c r="AC110" s="916"/>
      <c r="AD110" s="916"/>
      <c r="AE110" s="917"/>
      <c r="AF110" s="918">
        <v>1241191</v>
      </c>
      <c r="AG110" s="916"/>
      <c r="AH110" s="916"/>
      <c r="AI110" s="916"/>
      <c r="AJ110" s="917"/>
      <c r="AK110" s="918">
        <v>1231787</v>
      </c>
      <c r="AL110" s="916"/>
      <c r="AM110" s="916"/>
      <c r="AN110" s="916"/>
      <c r="AO110" s="917"/>
      <c r="AP110" s="919">
        <v>7.1</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9359409</v>
      </c>
      <c r="BR110" s="863"/>
      <c r="BS110" s="863"/>
      <c r="BT110" s="863"/>
      <c r="BU110" s="863"/>
      <c r="BV110" s="863">
        <v>9876969</v>
      </c>
      <c r="BW110" s="863"/>
      <c r="BX110" s="863"/>
      <c r="BY110" s="863"/>
      <c r="BZ110" s="863"/>
      <c r="CA110" s="863">
        <v>9916730</v>
      </c>
      <c r="CB110" s="863"/>
      <c r="CC110" s="863"/>
      <c r="CD110" s="863"/>
      <c r="CE110" s="863"/>
      <c r="CF110" s="887">
        <v>56.8</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255474</v>
      </c>
      <c r="BR111" s="835"/>
      <c r="BS111" s="835"/>
      <c r="BT111" s="835"/>
      <c r="BU111" s="835"/>
      <c r="BV111" s="835">
        <v>128675</v>
      </c>
      <c r="BW111" s="835"/>
      <c r="BX111" s="835"/>
      <c r="BY111" s="835"/>
      <c r="BZ111" s="835"/>
      <c r="CA111" s="835">
        <v>126578</v>
      </c>
      <c r="CB111" s="835"/>
      <c r="CC111" s="835"/>
      <c r="CD111" s="835"/>
      <c r="CE111" s="835"/>
      <c r="CF111" s="896">
        <v>0.7</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16696115</v>
      </c>
      <c r="BR112" s="835"/>
      <c r="BS112" s="835"/>
      <c r="BT112" s="835"/>
      <c r="BU112" s="835"/>
      <c r="BV112" s="835">
        <v>17463225</v>
      </c>
      <c r="BW112" s="835"/>
      <c r="BX112" s="835"/>
      <c r="BY112" s="835"/>
      <c r="BZ112" s="835"/>
      <c r="CA112" s="835">
        <v>16894620</v>
      </c>
      <c r="CB112" s="835"/>
      <c r="CC112" s="835"/>
      <c r="CD112" s="835"/>
      <c r="CE112" s="835"/>
      <c r="CF112" s="896">
        <v>96.8</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1717326</v>
      </c>
      <c r="AB113" s="944"/>
      <c r="AC113" s="944"/>
      <c r="AD113" s="944"/>
      <c r="AE113" s="945"/>
      <c r="AF113" s="946">
        <v>1744354</v>
      </c>
      <c r="AG113" s="944"/>
      <c r="AH113" s="944"/>
      <c r="AI113" s="944"/>
      <c r="AJ113" s="945"/>
      <c r="AK113" s="946">
        <v>1675981</v>
      </c>
      <c r="AL113" s="944"/>
      <c r="AM113" s="944"/>
      <c r="AN113" s="944"/>
      <c r="AO113" s="945"/>
      <c r="AP113" s="947">
        <v>9.6</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801013</v>
      </c>
      <c r="BR113" s="835"/>
      <c r="BS113" s="835"/>
      <c r="BT113" s="835"/>
      <c r="BU113" s="835"/>
      <c r="BV113" s="835">
        <v>1236991</v>
      </c>
      <c r="BW113" s="835"/>
      <c r="BX113" s="835"/>
      <c r="BY113" s="835"/>
      <c r="BZ113" s="835"/>
      <c r="CA113" s="835">
        <v>1716203</v>
      </c>
      <c r="CB113" s="835"/>
      <c r="CC113" s="835"/>
      <c r="CD113" s="835"/>
      <c r="CE113" s="835"/>
      <c r="CF113" s="896">
        <v>9.8000000000000007</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9600</v>
      </c>
      <c r="AB114" s="798"/>
      <c r="AC114" s="798"/>
      <c r="AD114" s="798"/>
      <c r="AE114" s="799"/>
      <c r="AF114" s="800">
        <v>15162</v>
      </c>
      <c r="AG114" s="798"/>
      <c r="AH114" s="798"/>
      <c r="AI114" s="798"/>
      <c r="AJ114" s="799"/>
      <c r="AK114" s="800">
        <v>36580</v>
      </c>
      <c r="AL114" s="798"/>
      <c r="AM114" s="798"/>
      <c r="AN114" s="798"/>
      <c r="AO114" s="799"/>
      <c r="AP114" s="845">
        <v>0.2</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2956848</v>
      </c>
      <c r="BR114" s="835"/>
      <c r="BS114" s="835"/>
      <c r="BT114" s="835"/>
      <c r="BU114" s="835"/>
      <c r="BV114" s="835">
        <v>2952481</v>
      </c>
      <c r="BW114" s="835"/>
      <c r="BX114" s="835"/>
      <c r="BY114" s="835"/>
      <c r="BZ114" s="835"/>
      <c r="CA114" s="835">
        <v>2750374</v>
      </c>
      <c r="CB114" s="835"/>
      <c r="CC114" s="835"/>
      <c r="CD114" s="835"/>
      <c r="CE114" s="835"/>
      <c r="CF114" s="896">
        <v>15.8</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1356735</v>
      </c>
      <c r="BR115" s="835"/>
      <c r="BS115" s="835"/>
      <c r="BT115" s="835"/>
      <c r="BU115" s="835"/>
      <c r="BV115" s="835">
        <v>1377881</v>
      </c>
      <c r="BW115" s="835"/>
      <c r="BX115" s="835"/>
      <c r="BY115" s="835"/>
      <c r="BZ115" s="835"/>
      <c r="CA115" s="835">
        <v>1154431</v>
      </c>
      <c r="CB115" s="835"/>
      <c r="CC115" s="835"/>
      <c r="CD115" s="835"/>
      <c r="CE115" s="835"/>
      <c r="CF115" s="896">
        <v>6.6</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255474</v>
      </c>
      <c r="DH115" s="798"/>
      <c r="DI115" s="798"/>
      <c r="DJ115" s="798"/>
      <c r="DK115" s="799"/>
      <c r="DL115" s="800">
        <v>128675</v>
      </c>
      <c r="DM115" s="798"/>
      <c r="DN115" s="798"/>
      <c r="DO115" s="798"/>
      <c r="DP115" s="799"/>
      <c r="DQ115" s="800">
        <v>126578</v>
      </c>
      <c r="DR115" s="798"/>
      <c r="DS115" s="798"/>
      <c r="DT115" s="798"/>
      <c r="DU115" s="799"/>
      <c r="DV115" s="845">
        <v>0.7</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2914161</v>
      </c>
      <c r="AB117" s="930"/>
      <c r="AC117" s="930"/>
      <c r="AD117" s="930"/>
      <c r="AE117" s="931"/>
      <c r="AF117" s="932">
        <v>3000707</v>
      </c>
      <c r="AG117" s="930"/>
      <c r="AH117" s="930"/>
      <c r="AI117" s="930"/>
      <c r="AJ117" s="931"/>
      <c r="AK117" s="932">
        <v>2944348</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31425594</v>
      </c>
      <c r="BR119" s="866"/>
      <c r="BS119" s="866"/>
      <c r="BT119" s="866"/>
      <c r="BU119" s="866"/>
      <c r="BV119" s="866">
        <v>33036222</v>
      </c>
      <c r="BW119" s="866"/>
      <c r="BX119" s="866"/>
      <c r="BY119" s="866"/>
      <c r="BZ119" s="866"/>
      <c r="CA119" s="866">
        <v>32558936</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5958520</v>
      </c>
      <c r="BR120" s="863"/>
      <c r="BS120" s="863"/>
      <c r="BT120" s="863"/>
      <c r="BU120" s="863"/>
      <c r="BV120" s="863">
        <v>6948209</v>
      </c>
      <c r="BW120" s="863"/>
      <c r="BX120" s="863"/>
      <c r="BY120" s="863"/>
      <c r="BZ120" s="863"/>
      <c r="CA120" s="863">
        <v>6660505</v>
      </c>
      <c r="CB120" s="863"/>
      <c r="CC120" s="863"/>
      <c r="CD120" s="863"/>
      <c r="CE120" s="863"/>
      <c r="CF120" s="887">
        <v>38.200000000000003</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13953464</v>
      </c>
      <c r="DH120" s="863"/>
      <c r="DI120" s="863"/>
      <c r="DJ120" s="863"/>
      <c r="DK120" s="863"/>
      <c r="DL120" s="863">
        <v>14230594</v>
      </c>
      <c r="DM120" s="863"/>
      <c r="DN120" s="863"/>
      <c r="DO120" s="863"/>
      <c r="DP120" s="863"/>
      <c r="DQ120" s="863">
        <v>13643973</v>
      </c>
      <c r="DR120" s="863"/>
      <c r="DS120" s="863"/>
      <c r="DT120" s="863"/>
      <c r="DU120" s="863"/>
      <c r="DV120" s="864">
        <v>78.2</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10105394</v>
      </c>
      <c r="BR121" s="835"/>
      <c r="BS121" s="835"/>
      <c r="BT121" s="835"/>
      <c r="BU121" s="835"/>
      <c r="BV121" s="835">
        <v>10076998</v>
      </c>
      <c r="BW121" s="835"/>
      <c r="BX121" s="835"/>
      <c r="BY121" s="835"/>
      <c r="BZ121" s="835"/>
      <c r="CA121" s="835">
        <v>10192503</v>
      </c>
      <c r="CB121" s="835"/>
      <c r="CC121" s="835"/>
      <c r="CD121" s="835"/>
      <c r="CE121" s="835"/>
      <c r="CF121" s="896">
        <v>58.4</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2032593</v>
      </c>
      <c r="DH121" s="835"/>
      <c r="DI121" s="835"/>
      <c r="DJ121" s="835"/>
      <c r="DK121" s="835"/>
      <c r="DL121" s="835">
        <v>2522576</v>
      </c>
      <c r="DM121" s="835"/>
      <c r="DN121" s="835"/>
      <c r="DO121" s="835"/>
      <c r="DP121" s="835"/>
      <c r="DQ121" s="835">
        <v>2470596</v>
      </c>
      <c r="DR121" s="835"/>
      <c r="DS121" s="835"/>
      <c r="DT121" s="835"/>
      <c r="DU121" s="835"/>
      <c r="DV121" s="812">
        <v>14.2</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17722658</v>
      </c>
      <c r="BR122" s="866"/>
      <c r="BS122" s="866"/>
      <c r="BT122" s="866"/>
      <c r="BU122" s="866"/>
      <c r="BV122" s="866">
        <v>17649989</v>
      </c>
      <c r="BW122" s="866"/>
      <c r="BX122" s="866"/>
      <c r="BY122" s="866"/>
      <c r="BZ122" s="866"/>
      <c r="CA122" s="866">
        <v>17097347</v>
      </c>
      <c r="CB122" s="866"/>
      <c r="CC122" s="866"/>
      <c r="CD122" s="866"/>
      <c r="CE122" s="866"/>
      <c r="CF122" s="867">
        <v>98</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710058</v>
      </c>
      <c r="DH122" s="835"/>
      <c r="DI122" s="835"/>
      <c r="DJ122" s="835"/>
      <c r="DK122" s="835"/>
      <c r="DL122" s="835">
        <v>710055</v>
      </c>
      <c r="DM122" s="835"/>
      <c r="DN122" s="835"/>
      <c r="DO122" s="835"/>
      <c r="DP122" s="835"/>
      <c r="DQ122" s="835">
        <v>780051</v>
      </c>
      <c r="DR122" s="835"/>
      <c r="DS122" s="835"/>
      <c r="DT122" s="835"/>
      <c r="DU122" s="835"/>
      <c r="DV122" s="812">
        <v>4.5</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33786572</v>
      </c>
      <c r="BR123" s="854"/>
      <c r="BS123" s="854"/>
      <c r="BT123" s="854"/>
      <c r="BU123" s="854"/>
      <c r="BV123" s="854">
        <v>34675196</v>
      </c>
      <c r="BW123" s="854"/>
      <c r="BX123" s="854"/>
      <c r="BY123" s="854"/>
      <c r="BZ123" s="854"/>
      <c r="CA123" s="854">
        <v>33950355</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v>1356735</v>
      </c>
      <c r="DH126" s="835"/>
      <c r="DI126" s="835"/>
      <c r="DJ126" s="835"/>
      <c r="DK126" s="835"/>
      <c r="DL126" s="835">
        <v>1377881</v>
      </c>
      <c r="DM126" s="835"/>
      <c r="DN126" s="835"/>
      <c r="DO126" s="835"/>
      <c r="DP126" s="835"/>
      <c r="DQ126" s="835">
        <v>1154431</v>
      </c>
      <c r="DR126" s="835"/>
      <c r="DS126" s="835"/>
      <c r="DT126" s="835"/>
      <c r="DU126" s="835"/>
      <c r="DV126" s="812">
        <v>6.6</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966672</v>
      </c>
      <c r="AB128" s="819"/>
      <c r="AC128" s="819"/>
      <c r="AD128" s="819"/>
      <c r="AE128" s="820"/>
      <c r="AF128" s="821">
        <v>961086</v>
      </c>
      <c r="AG128" s="819"/>
      <c r="AH128" s="819"/>
      <c r="AI128" s="819"/>
      <c r="AJ128" s="820"/>
      <c r="AK128" s="821">
        <v>1004881</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111</v>
      </c>
      <c r="BG128" s="805"/>
      <c r="BH128" s="805"/>
      <c r="BI128" s="805"/>
      <c r="BJ128" s="805"/>
      <c r="BK128" s="805"/>
      <c r="BL128" s="828"/>
      <c r="BM128" s="804">
        <v>12.54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15527224</v>
      </c>
      <c r="AB129" s="798"/>
      <c r="AC129" s="798"/>
      <c r="AD129" s="798"/>
      <c r="AE129" s="799"/>
      <c r="AF129" s="800">
        <v>18537409</v>
      </c>
      <c r="AG129" s="798"/>
      <c r="AH129" s="798"/>
      <c r="AI129" s="798"/>
      <c r="AJ129" s="799"/>
      <c r="AK129" s="800">
        <v>19177003</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17.54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1930556</v>
      </c>
      <c r="AB130" s="798"/>
      <c r="AC130" s="798"/>
      <c r="AD130" s="798"/>
      <c r="AE130" s="799"/>
      <c r="AF130" s="800">
        <v>1817485</v>
      </c>
      <c r="AG130" s="798"/>
      <c r="AH130" s="798"/>
      <c r="AI130" s="798"/>
      <c r="AJ130" s="799"/>
      <c r="AK130" s="800">
        <v>1729645</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0.8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13596668</v>
      </c>
      <c r="AB131" s="781"/>
      <c r="AC131" s="781"/>
      <c r="AD131" s="781"/>
      <c r="AE131" s="782"/>
      <c r="AF131" s="783">
        <v>16719924</v>
      </c>
      <c r="AG131" s="781"/>
      <c r="AH131" s="781"/>
      <c r="AI131" s="781"/>
      <c r="AJ131" s="782"/>
      <c r="AK131" s="783">
        <v>17447358</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0.124537865</v>
      </c>
      <c r="AB132" s="761"/>
      <c r="AC132" s="761"/>
      <c r="AD132" s="761"/>
      <c r="AE132" s="762"/>
      <c r="AF132" s="763">
        <v>1.3285706319999999</v>
      </c>
      <c r="AG132" s="761"/>
      <c r="AH132" s="761"/>
      <c r="AI132" s="761"/>
      <c r="AJ132" s="762"/>
      <c r="AK132" s="763">
        <v>1.202600417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v>
      </c>
      <c r="AB133" s="740"/>
      <c r="AC133" s="740"/>
      <c r="AD133" s="740"/>
      <c r="AE133" s="741"/>
      <c r="AF133" s="739">
        <v>0.9</v>
      </c>
      <c r="AG133" s="740"/>
      <c r="AH133" s="740"/>
      <c r="AI133" s="740"/>
      <c r="AJ133" s="741"/>
      <c r="AK133" s="739">
        <v>0.8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3580148</v>
      </c>
      <c r="L9" s="266">
        <v>49668</v>
      </c>
      <c r="M9" s="267">
        <v>62051</v>
      </c>
      <c r="N9" s="268">
        <v>-20</v>
      </c>
    </row>
    <row r="10" spans="1:16" x14ac:dyDescent="0.15">
      <c r="A10" s="250"/>
      <c r="B10" s="246"/>
      <c r="C10" s="246"/>
      <c r="D10" s="246"/>
      <c r="E10" s="246"/>
      <c r="F10" s="246"/>
      <c r="G10" s="1166" t="s">
        <v>477</v>
      </c>
      <c r="H10" s="1167"/>
      <c r="I10" s="1167"/>
      <c r="J10" s="1168"/>
      <c r="K10" s="269">
        <v>572614</v>
      </c>
      <c r="L10" s="270">
        <v>7944</v>
      </c>
      <c r="M10" s="271">
        <v>5713</v>
      </c>
      <c r="N10" s="272">
        <v>39.1</v>
      </c>
    </row>
    <row r="11" spans="1:16" ht="13.5" customHeight="1" x14ac:dyDescent="0.15">
      <c r="A11" s="250"/>
      <c r="B11" s="246"/>
      <c r="C11" s="246"/>
      <c r="D11" s="246"/>
      <c r="E11" s="246"/>
      <c r="F11" s="246"/>
      <c r="G11" s="1166" t="s">
        <v>478</v>
      </c>
      <c r="H11" s="1167"/>
      <c r="I11" s="1167"/>
      <c r="J11" s="1168"/>
      <c r="K11" s="269">
        <v>850268</v>
      </c>
      <c r="L11" s="270">
        <v>11796</v>
      </c>
      <c r="M11" s="271">
        <v>5796</v>
      </c>
      <c r="N11" s="272">
        <v>103.5</v>
      </c>
    </row>
    <row r="12" spans="1:16" ht="13.5" customHeight="1" x14ac:dyDescent="0.15">
      <c r="A12" s="250"/>
      <c r="B12" s="246"/>
      <c r="C12" s="246"/>
      <c r="D12" s="246"/>
      <c r="E12" s="246"/>
      <c r="F12" s="246"/>
      <c r="G12" s="1166" t="s">
        <v>479</v>
      </c>
      <c r="H12" s="1167"/>
      <c r="I12" s="1167"/>
      <c r="J12" s="1168"/>
      <c r="K12" s="269">
        <v>69466</v>
      </c>
      <c r="L12" s="270">
        <v>964</v>
      </c>
      <c r="M12" s="271">
        <v>1167</v>
      </c>
      <c r="N12" s="272">
        <v>-17.399999999999999</v>
      </c>
    </row>
    <row r="13" spans="1:16" ht="13.5" customHeight="1" x14ac:dyDescent="0.15">
      <c r="A13" s="250"/>
      <c r="B13" s="246"/>
      <c r="C13" s="246"/>
      <c r="D13" s="246"/>
      <c r="E13" s="246"/>
      <c r="F13" s="246"/>
      <c r="G13" s="1166" t="s">
        <v>480</v>
      </c>
      <c r="H13" s="1167"/>
      <c r="I13" s="1167"/>
      <c r="J13" s="1168"/>
      <c r="K13" s="269" t="s">
        <v>481</v>
      </c>
      <c r="L13" s="270" t="s">
        <v>481</v>
      </c>
      <c r="M13" s="271">
        <v>0</v>
      </c>
      <c r="N13" s="272" t="s">
        <v>481</v>
      </c>
    </row>
    <row r="14" spans="1:16" ht="13.5" customHeight="1" x14ac:dyDescent="0.15">
      <c r="A14" s="250"/>
      <c r="B14" s="246"/>
      <c r="C14" s="246"/>
      <c r="D14" s="246"/>
      <c r="E14" s="246"/>
      <c r="F14" s="246"/>
      <c r="G14" s="1166" t="s">
        <v>482</v>
      </c>
      <c r="H14" s="1167"/>
      <c r="I14" s="1167"/>
      <c r="J14" s="1168"/>
      <c r="K14" s="269">
        <v>109005</v>
      </c>
      <c r="L14" s="270">
        <v>1512</v>
      </c>
      <c r="M14" s="271">
        <v>2337</v>
      </c>
      <c r="N14" s="272">
        <v>-35.299999999999997</v>
      </c>
    </row>
    <row r="15" spans="1:16" ht="13.5" customHeight="1" x14ac:dyDescent="0.15">
      <c r="A15" s="250"/>
      <c r="B15" s="246"/>
      <c r="C15" s="246"/>
      <c r="D15" s="246"/>
      <c r="E15" s="246"/>
      <c r="F15" s="246"/>
      <c r="G15" s="1166" t="s">
        <v>483</v>
      </c>
      <c r="H15" s="1167"/>
      <c r="I15" s="1167"/>
      <c r="J15" s="1168"/>
      <c r="K15" s="269">
        <v>201651</v>
      </c>
      <c r="L15" s="270">
        <v>2798</v>
      </c>
      <c r="M15" s="271">
        <v>1594</v>
      </c>
      <c r="N15" s="272">
        <v>75.5</v>
      </c>
    </row>
    <row r="16" spans="1:16" x14ac:dyDescent="0.15">
      <c r="A16" s="250"/>
      <c r="B16" s="246"/>
      <c r="C16" s="246"/>
      <c r="D16" s="246"/>
      <c r="E16" s="246"/>
      <c r="F16" s="246"/>
      <c r="G16" s="1169" t="s">
        <v>484</v>
      </c>
      <c r="H16" s="1170"/>
      <c r="I16" s="1170"/>
      <c r="J16" s="1171"/>
      <c r="K16" s="270">
        <v>-351808</v>
      </c>
      <c r="L16" s="270">
        <v>-4881</v>
      </c>
      <c r="M16" s="271">
        <v>-5993</v>
      </c>
      <c r="N16" s="272">
        <v>-18.600000000000001</v>
      </c>
    </row>
    <row r="17" spans="1:16" x14ac:dyDescent="0.15">
      <c r="A17" s="250"/>
      <c r="B17" s="246"/>
      <c r="C17" s="246"/>
      <c r="D17" s="246"/>
      <c r="E17" s="246"/>
      <c r="F17" s="246"/>
      <c r="G17" s="1169" t="s">
        <v>170</v>
      </c>
      <c r="H17" s="1170"/>
      <c r="I17" s="1170"/>
      <c r="J17" s="1171"/>
      <c r="K17" s="270">
        <v>5031344</v>
      </c>
      <c r="L17" s="270">
        <v>69800</v>
      </c>
      <c r="M17" s="271">
        <v>72665</v>
      </c>
      <c r="N17" s="272">
        <v>-3.9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6.19</v>
      </c>
      <c r="L21" s="283">
        <v>7.22</v>
      </c>
      <c r="M21" s="284">
        <v>-1.03</v>
      </c>
      <c r="N21" s="251"/>
      <c r="O21" s="285"/>
      <c r="P21" s="281"/>
    </row>
    <row r="22" spans="1:16" s="286" customFormat="1" x14ac:dyDescent="0.15">
      <c r="A22" s="281"/>
      <c r="B22" s="251"/>
      <c r="C22" s="251"/>
      <c r="D22" s="251"/>
      <c r="E22" s="251"/>
      <c r="F22" s="251"/>
      <c r="G22" s="1163" t="s">
        <v>490</v>
      </c>
      <c r="H22" s="1164"/>
      <c r="I22" s="1164"/>
      <c r="J22" s="1165"/>
      <c r="K22" s="287">
        <v>98.1</v>
      </c>
      <c r="L22" s="288">
        <v>98.4</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1231787</v>
      </c>
      <c r="L32" s="296">
        <v>17089</v>
      </c>
      <c r="M32" s="297">
        <v>39687</v>
      </c>
      <c r="N32" s="298">
        <v>-56.9</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56</v>
      </c>
      <c r="N34" s="298" t="s">
        <v>481</v>
      </c>
    </row>
    <row r="35" spans="1:16" ht="27" customHeight="1" x14ac:dyDescent="0.15">
      <c r="A35" s="250"/>
      <c r="B35" s="246"/>
      <c r="C35" s="246"/>
      <c r="D35" s="246"/>
      <c r="E35" s="246"/>
      <c r="F35" s="246"/>
      <c r="G35" s="1154" t="s">
        <v>497</v>
      </c>
      <c r="H35" s="1155"/>
      <c r="I35" s="1155"/>
      <c r="J35" s="1156"/>
      <c r="K35" s="296">
        <v>1675981</v>
      </c>
      <c r="L35" s="296">
        <v>23251</v>
      </c>
      <c r="M35" s="297">
        <v>13696</v>
      </c>
      <c r="N35" s="298">
        <v>69.8</v>
      </c>
    </row>
    <row r="36" spans="1:16" ht="27" customHeight="1" x14ac:dyDescent="0.15">
      <c r="A36" s="250"/>
      <c r="B36" s="246"/>
      <c r="C36" s="246"/>
      <c r="D36" s="246"/>
      <c r="E36" s="246"/>
      <c r="F36" s="246"/>
      <c r="G36" s="1154" t="s">
        <v>498</v>
      </c>
      <c r="H36" s="1155"/>
      <c r="I36" s="1155"/>
      <c r="J36" s="1156"/>
      <c r="K36" s="296">
        <v>36580</v>
      </c>
      <c r="L36" s="296">
        <v>507</v>
      </c>
      <c r="M36" s="297">
        <v>1733</v>
      </c>
      <c r="N36" s="298">
        <v>-70.7</v>
      </c>
    </row>
    <row r="37" spans="1:16" ht="13.5" customHeight="1" x14ac:dyDescent="0.15">
      <c r="A37" s="250"/>
      <c r="B37" s="246"/>
      <c r="C37" s="246"/>
      <c r="D37" s="246"/>
      <c r="E37" s="246"/>
      <c r="F37" s="246"/>
      <c r="G37" s="1154" t="s">
        <v>499</v>
      </c>
      <c r="H37" s="1155"/>
      <c r="I37" s="1155"/>
      <c r="J37" s="1156"/>
      <c r="K37" s="296" t="s">
        <v>481</v>
      </c>
      <c r="L37" s="296" t="s">
        <v>481</v>
      </c>
      <c r="M37" s="297">
        <v>790</v>
      </c>
      <c r="N37" s="298" t="s">
        <v>481</v>
      </c>
    </row>
    <row r="38" spans="1:16" ht="27" customHeight="1" x14ac:dyDescent="0.15">
      <c r="A38" s="250"/>
      <c r="B38" s="246"/>
      <c r="C38" s="246"/>
      <c r="D38" s="246"/>
      <c r="E38" s="246"/>
      <c r="F38" s="246"/>
      <c r="G38" s="1157" t="s">
        <v>500</v>
      </c>
      <c r="H38" s="1158"/>
      <c r="I38" s="1158"/>
      <c r="J38" s="1159"/>
      <c r="K38" s="299" t="s">
        <v>481</v>
      </c>
      <c r="L38" s="299" t="s">
        <v>481</v>
      </c>
      <c r="M38" s="300">
        <v>1</v>
      </c>
      <c r="N38" s="301" t="s">
        <v>481</v>
      </c>
      <c r="O38" s="295"/>
    </row>
    <row r="39" spans="1:16" x14ac:dyDescent="0.15">
      <c r="A39" s="250"/>
      <c r="B39" s="246"/>
      <c r="C39" s="246"/>
      <c r="D39" s="246"/>
      <c r="E39" s="246"/>
      <c r="F39" s="246"/>
      <c r="G39" s="1157" t="s">
        <v>501</v>
      </c>
      <c r="H39" s="1158"/>
      <c r="I39" s="1158"/>
      <c r="J39" s="1159"/>
      <c r="K39" s="302">
        <v>-1004881</v>
      </c>
      <c r="L39" s="302">
        <v>-13941</v>
      </c>
      <c r="M39" s="303">
        <v>-5521</v>
      </c>
      <c r="N39" s="304">
        <v>152.5</v>
      </c>
      <c r="O39" s="295"/>
    </row>
    <row r="40" spans="1:16" ht="27" customHeight="1" x14ac:dyDescent="0.15">
      <c r="A40" s="250"/>
      <c r="B40" s="246"/>
      <c r="C40" s="246"/>
      <c r="D40" s="246"/>
      <c r="E40" s="246"/>
      <c r="F40" s="246"/>
      <c r="G40" s="1154" t="s">
        <v>502</v>
      </c>
      <c r="H40" s="1155"/>
      <c r="I40" s="1155"/>
      <c r="J40" s="1156"/>
      <c r="K40" s="302">
        <v>-1729645</v>
      </c>
      <c r="L40" s="302">
        <v>-23996</v>
      </c>
      <c r="M40" s="303">
        <v>-35785</v>
      </c>
      <c r="N40" s="304">
        <v>-32.9</v>
      </c>
      <c r="O40" s="295"/>
    </row>
    <row r="41" spans="1:16" x14ac:dyDescent="0.15">
      <c r="A41" s="250"/>
      <c r="B41" s="246"/>
      <c r="C41" s="246"/>
      <c r="D41" s="246"/>
      <c r="E41" s="246"/>
      <c r="F41" s="246"/>
      <c r="G41" s="1160" t="s">
        <v>281</v>
      </c>
      <c r="H41" s="1161"/>
      <c r="I41" s="1161"/>
      <c r="J41" s="1162"/>
      <c r="K41" s="296">
        <v>209822</v>
      </c>
      <c r="L41" s="302">
        <v>2911</v>
      </c>
      <c r="M41" s="303">
        <v>14658</v>
      </c>
      <c r="N41" s="304">
        <v>-80.099999999999994</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2363359</v>
      </c>
      <c r="J51" s="322">
        <v>32730</v>
      </c>
      <c r="K51" s="323">
        <v>-8.6</v>
      </c>
      <c r="L51" s="324">
        <v>52678</v>
      </c>
      <c r="M51" s="325">
        <v>1.9</v>
      </c>
      <c r="N51" s="326">
        <v>-10.5</v>
      </c>
    </row>
    <row r="52" spans="1:14" x14ac:dyDescent="0.15">
      <c r="A52" s="250"/>
      <c r="B52" s="246"/>
      <c r="C52" s="246"/>
      <c r="D52" s="246"/>
      <c r="E52" s="246"/>
      <c r="F52" s="246"/>
      <c r="G52" s="327"/>
      <c r="H52" s="328" t="s">
        <v>513</v>
      </c>
      <c r="I52" s="329">
        <v>1512984</v>
      </c>
      <c r="J52" s="330">
        <v>20953</v>
      </c>
      <c r="K52" s="331">
        <v>2.2999999999999998</v>
      </c>
      <c r="L52" s="332">
        <v>30185</v>
      </c>
      <c r="M52" s="333">
        <v>12.2</v>
      </c>
      <c r="N52" s="334">
        <v>-9.9</v>
      </c>
    </row>
    <row r="53" spans="1:14" x14ac:dyDescent="0.15">
      <c r="A53" s="250"/>
      <c r="B53" s="246"/>
      <c r="C53" s="246"/>
      <c r="D53" s="246"/>
      <c r="E53" s="246"/>
      <c r="F53" s="246"/>
      <c r="G53" s="312" t="s">
        <v>514</v>
      </c>
      <c r="H53" s="313"/>
      <c r="I53" s="321">
        <v>3108950</v>
      </c>
      <c r="J53" s="322">
        <v>43152</v>
      </c>
      <c r="K53" s="323">
        <v>31.8</v>
      </c>
      <c r="L53" s="324">
        <v>69560</v>
      </c>
      <c r="M53" s="325">
        <v>32</v>
      </c>
      <c r="N53" s="326">
        <v>-0.2</v>
      </c>
    </row>
    <row r="54" spans="1:14" x14ac:dyDescent="0.15">
      <c r="A54" s="250"/>
      <c r="B54" s="246"/>
      <c r="C54" s="246"/>
      <c r="D54" s="246"/>
      <c r="E54" s="246"/>
      <c r="F54" s="246"/>
      <c r="G54" s="327"/>
      <c r="H54" s="328" t="s">
        <v>513</v>
      </c>
      <c r="I54" s="329">
        <v>2345309</v>
      </c>
      <c r="J54" s="330">
        <v>32553</v>
      </c>
      <c r="K54" s="331">
        <v>55.4</v>
      </c>
      <c r="L54" s="332">
        <v>35305</v>
      </c>
      <c r="M54" s="333">
        <v>17</v>
      </c>
      <c r="N54" s="334">
        <v>38.4</v>
      </c>
    </row>
    <row r="55" spans="1:14" x14ac:dyDescent="0.15">
      <c r="A55" s="250"/>
      <c r="B55" s="246"/>
      <c r="C55" s="246"/>
      <c r="D55" s="246"/>
      <c r="E55" s="246"/>
      <c r="F55" s="246"/>
      <c r="G55" s="312" t="s">
        <v>515</v>
      </c>
      <c r="H55" s="313"/>
      <c r="I55" s="321">
        <v>2800796</v>
      </c>
      <c r="J55" s="322">
        <v>39041</v>
      </c>
      <c r="K55" s="323">
        <v>-9.5</v>
      </c>
      <c r="L55" s="324">
        <v>65988</v>
      </c>
      <c r="M55" s="325">
        <v>-5.0999999999999996</v>
      </c>
      <c r="N55" s="326">
        <v>-4.4000000000000004</v>
      </c>
    </row>
    <row r="56" spans="1:14" x14ac:dyDescent="0.15">
      <c r="A56" s="250"/>
      <c r="B56" s="246"/>
      <c r="C56" s="246"/>
      <c r="D56" s="246"/>
      <c r="E56" s="246"/>
      <c r="F56" s="246"/>
      <c r="G56" s="327"/>
      <c r="H56" s="328" t="s">
        <v>513</v>
      </c>
      <c r="I56" s="329">
        <v>1939193</v>
      </c>
      <c r="J56" s="330">
        <v>27031</v>
      </c>
      <c r="K56" s="331">
        <v>-17</v>
      </c>
      <c r="L56" s="332">
        <v>36473</v>
      </c>
      <c r="M56" s="333">
        <v>3.3</v>
      </c>
      <c r="N56" s="334">
        <v>-20.3</v>
      </c>
    </row>
    <row r="57" spans="1:14" x14ac:dyDescent="0.15">
      <c r="A57" s="250"/>
      <c r="B57" s="246"/>
      <c r="C57" s="246"/>
      <c r="D57" s="246"/>
      <c r="E57" s="246"/>
      <c r="F57" s="246"/>
      <c r="G57" s="312" t="s">
        <v>516</v>
      </c>
      <c r="H57" s="313"/>
      <c r="I57" s="321">
        <v>4169353</v>
      </c>
      <c r="J57" s="322">
        <v>58172</v>
      </c>
      <c r="K57" s="323">
        <v>49</v>
      </c>
      <c r="L57" s="324">
        <v>54227</v>
      </c>
      <c r="M57" s="325">
        <v>-17.8</v>
      </c>
      <c r="N57" s="326">
        <v>66.8</v>
      </c>
    </row>
    <row r="58" spans="1:14" x14ac:dyDescent="0.15">
      <c r="A58" s="250"/>
      <c r="B58" s="246"/>
      <c r="C58" s="246"/>
      <c r="D58" s="246"/>
      <c r="E58" s="246"/>
      <c r="F58" s="246"/>
      <c r="G58" s="327"/>
      <c r="H58" s="328" t="s">
        <v>513</v>
      </c>
      <c r="I58" s="329">
        <v>2558840</v>
      </c>
      <c r="J58" s="330">
        <v>35702</v>
      </c>
      <c r="K58" s="331">
        <v>32.1</v>
      </c>
      <c r="L58" s="332">
        <v>29694</v>
      </c>
      <c r="M58" s="333">
        <v>-18.600000000000001</v>
      </c>
      <c r="N58" s="334">
        <v>50.7</v>
      </c>
    </row>
    <row r="59" spans="1:14" x14ac:dyDescent="0.15">
      <c r="A59" s="250"/>
      <c r="B59" s="246"/>
      <c r="C59" s="246"/>
      <c r="D59" s="246"/>
      <c r="E59" s="246"/>
      <c r="F59" s="246"/>
      <c r="G59" s="312" t="s">
        <v>517</v>
      </c>
      <c r="H59" s="313"/>
      <c r="I59" s="321">
        <v>3074700</v>
      </c>
      <c r="J59" s="322">
        <v>42656</v>
      </c>
      <c r="K59" s="323">
        <v>-26.7</v>
      </c>
      <c r="L59" s="324">
        <v>57295</v>
      </c>
      <c r="M59" s="325">
        <v>5.7</v>
      </c>
      <c r="N59" s="326">
        <v>-32.4</v>
      </c>
    </row>
    <row r="60" spans="1:14" x14ac:dyDescent="0.15">
      <c r="A60" s="250"/>
      <c r="B60" s="246"/>
      <c r="C60" s="246"/>
      <c r="D60" s="246"/>
      <c r="E60" s="246"/>
      <c r="F60" s="246"/>
      <c r="G60" s="327"/>
      <c r="H60" s="328" t="s">
        <v>513</v>
      </c>
      <c r="I60" s="335">
        <v>1694762</v>
      </c>
      <c r="J60" s="330">
        <v>23512</v>
      </c>
      <c r="K60" s="331">
        <v>-34.1</v>
      </c>
      <c r="L60" s="332">
        <v>32771</v>
      </c>
      <c r="M60" s="333">
        <v>10.4</v>
      </c>
      <c r="N60" s="334">
        <v>-44.5</v>
      </c>
    </row>
    <row r="61" spans="1:14" x14ac:dyDescent="0.15">
      <c r="A61" s="250"/>
      <c r="B61" s="246"/>
      <c r="C61" s="246"/>
      <c r="D61" s="246"/>
      <c r="E61" s="246"/>
      <c r="F61" s="246"/>
      <c r="G61" s="312" t="s">
        <v>518</v>
      </c>
      <c r="H61" s="336"/>
      <c r="I61" s="337">
        <v>3103432</v>
      </c>
      <c r="J61" s="338">
        <v>43150</v>
      </c>
      <c r="K61" s="339">
        <v>7.2</v>
      </c>
      <c r="L61" s="340">
        <v>59950</v>
      </c>
      <c r="M61" s="341">
        <v>3.3</v>
      </c>
      <c r="N61" s="326">
        <v>3.9</v>
      </c>
    </row>
    <row r="62" spans="1:14" x14ac:dyDescent="0.15">
      <c r="A62" s="250"/>
      <c r="B62" s="246"/>
      <c r="C62" s="246"/>
      <c r="D62" s="246"/>
      <c r="E62" s="246"/>
      <c r="F62" s="246"/>
      <c r="G62" s="327"/>
      <c r="H62" s="328" t="s">
        <v>513</v>
      </c>
      <c r="I62" s="329">
        <v>2010218</v>
      </c>
      <c r="J62" s="330">
        <v>27950</v>
      </c>
      <c r="K62" s="331">
        <v>7.7</v>
      </c>
      <c r="L62" s="332">
        <v>32886</v>
      </c>
      <c r="M62" s="333">
        <v>4.9000000000000004</v>
      </c>
      <c r="N62" s="334">
        <v>2.8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15.88</v>
      </c>
      <c r="G47" s="12">
        <v>17.41</v>
      </c>
      <c r="H47" s="12">
        <v>23.69</v>
      </c>
      <c r="I47" s="12">
        <v>25.77</v>
      </c>
      <c r="J47" s="13">
        <v>25.06</v>
      </c>
    </row>
    <row r="48" spans="2:10" ht="57.75" customHeight="1" x14ac:dyDescent="0.15">
      <c r="B48" s="14"/>
      <c r="C48" s="1174" t="s">
        <v>4</v>
      </c>
      <c r="D48" s="1174"/>
      <c r="E48" s="1175"/>
      <c r="F48" s="15">
        <v>10.11</v>
      </c>
      <c r="G48" s="16">
        <v>10.16</v>
      </c>
      <c r="H48" s="16">
        <v>9.42</v>
      </c>
      <c r="I48" s="16">
        <v>7.97</v>
      </c>
      <c r="J48" s="17">
        <v>8.86</v>
      </c>
    </row>
    <row r="49" spans="2:10" ht="57.75" customHeight="1" thickBot="1" x14ac:dyDescent="0.2">
      <c r="B49" s="18"/>
      <c r="C49" s="1176" t="s">
        <v>5</v>
      </c>
      <c r="D49" s="1176"/>
      <c r="E49" s="1177"/>
      <c r="F49" s="19" t="s">
        <v>525</v>
      </c>
      <c r="G49" s="20">
        <v>1.4</v>
      </c>
      <c r="H49" s="20">
        <v>5.8</v>
      </c>
      <c r="I49" s="20">
        <v>6.01</v>
      </c>
      <c r="J49" s="21">
        <v>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2018-03-19T23:34:07Z</cp:lastPrinted>
  <dcterms:created xsi:type="dcterms:W3CDTF">2018-01-24T05:14:11Z</dcterms:created>
  <dcterms:modified xsi:type="dcterms:W3CDTF">2018-10-26T01:29:57Z</dcterms:modified>
  <cp:category/>
</cp:coreProperties>
</file>