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BW36" i="9"/>
  <c r="BE36" i="9"/>
  <c r="C36" i="9"/>
  <c r="BE35" i="9"/>
  <c r="C35" i="9"/>
  <c r="C34" i="9"/>
  <c r="U34" i="9" s="1"/>
  <c r="U35" i="9" l="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W34" i="9" s="1"/>
  <c r="BW35" i="9" s="1"/>
  <c r="CO34" i="9" l="1"/>
  <c r="CO35" i="9" s="1"/>
  <c r="CO36" i="9" s="1"/>
</calcChain>
</file>

<file path=xl/sharedStrings.xml><?xml version="1.0" encoding="utf-8"?>
<sst xmlns="http://schemas.openxmlformats.org/spreadsheetml/2006/main" count="1053" uniqueCount="565">
  <si>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</si>
  <si>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</si>
  <si>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</si>
  <si>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</si>
  <si>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</si>
  <si>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</si>
  <si>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</si>
  <si>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</si>
  <si>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</si>
  <si>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</si>
  <si>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</si>
  <si>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</si>
  <si>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</si>
  <si>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</si>
  <si>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</si>
  <si>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</si>
  <si>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</si>
  <si>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</si>
  <si>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</si>
  <si>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</si>
  <si>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</si>
  <si>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</si>
  <si>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</si>
  <si>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</si>
  <si>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</si>
  <si>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</si>
  <si>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</si>
  <si>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</si>
  <si>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</si>
  <si>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</si>
  <si>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</si>
  <si>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</si>
  <si>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</si>
  <si>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</si>
  <si>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</si>
  <si>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</si>
  <si>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</si>
  <si>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</si>
  <si>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</si>
  <si>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</si>
  <si>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</si>
  <si>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</si>
  <si>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</si>
  <si>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</si>
  <si>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</si>
  <si>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</si>
  <si>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</si>
  <si>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</si>
  <si>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</si>
  <si>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</si>
  <si>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</si>
  <si>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</si>
  <si>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</si>
  <si>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</si>
  <si>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</si>
  <si>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</si>
  <si>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</si>
  <si>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</si>
  <si>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</si>
  <si>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</si>
  <si>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</si>
  <si>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</si>
  <si>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</si>
  <si>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</si>
  <si>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</si>
  <si>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</si>
  <si>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</si>
  <si>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</si>
  <si>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</si>
  <si>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</si>
  <si>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</si>
  <si>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</si>
  <si>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</si>
  <si>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</si>
  <si>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</si>
  <si>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</si>
  <si>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</si>
  <si>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</si>
  <si>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</si>
  <si>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</si>
  <si>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</si>
  <si>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</si>
  <si>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一宮市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</si>
  <si>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</si>
  <si>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</si>
  <si>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</si>
  <si>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</si>
  <si>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</si>
  <si>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</si>
  <si>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</si>
  <si>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</si>
  <si>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</si>
  <si>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</si>
  <si>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</si>
  <si>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</si>
  <si>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</si>
  <si>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</si>
  <si>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</si>
  <si>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</si>
  <si>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</si>
  <si>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</si>
  <si>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</si>
  <si>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</si>
  <si>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</si>
  <si>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</si>
  <si>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</si>
  <si>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</si>
  <si>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</si>
  <si>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</si>
  <si>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</si>
  <si>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</si>
  <si>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</si>
  <si>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</si>
  <si>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</si>
  <si>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</si>
  <si>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</si>
  <si>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</si>
  <si>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</si>
  <si>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</si>
  <si>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</si>
  <si>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</si>
  <si>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</si>
  <si>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</si>
  <si>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</si>
  <si>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</si>
  <si>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</si>
  <si>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</si>
  <si>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</si>
  <si>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</si>
  <si>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</si>
  <si>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</si>
  <si>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</si>
  <si>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</si>
  <si>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</si>
  <si>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</si>
  <si>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</si>
  <si>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</si>
  <si>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</si>
  <si>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</si>
  <si>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</si>
  <si>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</si>
  <si>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</si>
  <si>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</si>
  <si>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</si>
  <si>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</si>
  <si>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</si>
  <si>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</si>
  <si>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</si>
  <si>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</si>
  <si>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</si>
  <si>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</si>
  <si>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</si>
  <si>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</si>
  <si>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</si>
  <si>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</si>
  <si>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</si>
  <si>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</si>
  <si>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</si>
  <si>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</si>
  <si>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</si>
  <si>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</si>
  <si>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</si>
  <si>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</si>
  <si>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</si>
  <si>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</si>
  <si>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</si>
  <si>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</si>
  <si>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</si>
  <si>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</si>
  <si>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</si>
  <si>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</si>
  <si>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</si>
  <si>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</si>
  <si>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</si>
  <si>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</si>
  <si>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</si>
  <si>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</si>
  <si>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</si>
  <si>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</si>
  <si>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</si>
  <si>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</si>
  <si>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</si>
  <si>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</si>
  <si>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</si>
  <si>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</si>
  <si>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</si>
  <si>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</si>
  <si>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</si>
  <si>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</si>
  <si>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</si>
  <si>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</si>
  <si>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</si>
  <si>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</si>
  <si>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</si>
  <si>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</si>
  <si>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</si>
  <si>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</si>
  <si>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愛知県一宮市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</si>
  <si>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</si>
  <si>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</si>
  <si>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</si>
  <si>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</si>
  <si>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</si>
  <si>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</si>
  <si>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</si>
  <si>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</si>
  <si>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</si>
  <si>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</si>
  <si>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</si>
  <si>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</si>
  <si>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</si>
  <si>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</si>
  <si>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</si>
  <si>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</si>
  <si>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</si>
  <si>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</si>
  <si>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</si>
  <si>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</si>
  <si>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</si>
  <si>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</si>
  <si>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</si>
  <si>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</si>
  <si>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</si>
  <si>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</si>
  <si>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</si>
  <si>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</si>
  <si>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</si>
  <si>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</si>
  <si>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</si>
  <si>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</si>
  <si>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</si>
  <si>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</si>
  <si>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</si>
  <si>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</si>
  <si>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</si>
  <si>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</si>
  <si>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</si>
  <si>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</si>
  <si>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</si>
  <si>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</si>
  <si>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</si>
  <si>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</si>
  <si>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</si>
  <si>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</si>
  <si>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</si>
  <si>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</si>
  <si>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</si>
  <si>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</si>
  <si>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</si>
  <si>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</si>
  <si>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</si>
  <si>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</si>
  <si>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</si>
  <si>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</si>
  <si>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</si>
  <si>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</si>
  <si>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</si>
  <si>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</si>
  <si>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</si>
  <si>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</si>
  <si>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</si>
  <si>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</si>
  <si>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</si>
  <si>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</si>
  <si>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</si>
  <si>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</si>
  <si>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</si>
  <si>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</si>
  <si>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</si>
  <si>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</si>
  <si>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</si>
  <si>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</si>
  <si>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</si>
  <si>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</si>
  <si>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</si>
  <si>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</si>
  <si>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</si>
  <si>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</si>
  <si>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</si>
  <si>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</si>
  <si>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</si>
  <si>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</si>
  <si>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</si>
  <si>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</si>
  <si>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</si>
  <si>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</si>
  <si>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</si>
  <si>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</si>
  <si>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</si>
  <si>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</si>
  <si>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</si>
  <si>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</si>
  <si>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</si>
  <si>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</si>
  <si>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</si>
  <si>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</si>
  <si>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</si>
  <si>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</si>
  <si>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</si>
  <si>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</si>
  <si>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</si>
  <si>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</si>
  <si>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</si>
  <si>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</si>
  <si>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</si>
  <si>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</si>
  <si>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</si>
  <si>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</si>
  <si>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</si>
  <si>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</si>
  <si>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</si>
  <si>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</si>
  <si>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</si>
  <si>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</si>
  <si>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</si>
  <si>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</si>
  <si>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</si>
  <si>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</si>
  <si>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</si>
  <si>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</si>
  <si>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</si>
  <si>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</si>
  <si>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</si>
  <si>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</si>
  <si>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</si>
  <si>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</si>
  <si>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</si>
  <si>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</si>
  <si>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</si>
  <si>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</si>
  <si>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</si>
  <si>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</si>
  <si>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</si>
  <si>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</si>
  <si>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</si>
  <si>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</si>
  <si>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</si>
  <si>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</si>
  <si>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</si>
  <si>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</si>
  <si>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</si>
  <si>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</si>
  <si>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</si>
  <si>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</si>
  <si>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</si>
  <si>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</si>
  <si>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愛知県一宮市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</si>
  <si>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</si>
  <si>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</si>
  <si>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</si>
  <si>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</si>
  <si>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</si>
  <si>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</si>
  <si>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</si>
  <si>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</si>
  <si>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</si>
  <si>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</si>
  <si>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</si>
  <si>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</si>
  <si>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</si>
  <si>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</si>
  <si>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</si>
  <si>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</si>
  <si>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</si>
  <si>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</si>
  <si>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</si>
  <si>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</si>
  <si>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</si>
  <si>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</si>
  <si>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</si>
  <si>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</si>
  <si>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</si>
  <si>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</si>
  <si>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</si>
  <si>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</si>
  <si>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</si>
  <si>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</si>
  <si>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</si>
  <si>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</si>
  <si>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</si>
  <si>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</si>
  <si>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</si>
  <si>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公共駐車場事業特別会計</t>
    <phoneticPr fontId="5"/>
  </si>
  <si>
    <t>競輪事業特別会計</t>
    <phoneticPr fontId="5"/>
  </si>
  <si>
    <t>水道事業会計</t>
    <phoneticPr fontId="5"/>
  </si>
  <si>
    <t>法適用企業</t>
    <phoneticPr fontId="5"/>
  </si>
  <si>
    <t>病院事業会計</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</si>
  <si>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</si>
  <si>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</si>
  <si>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</si>
  <si>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</si>
  <si>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</si>
  <si>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</si>
  <si>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</si>
  <si>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</si>
  <si>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</si>
  <si>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</si>
  <si>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</si>
  <si>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</si>
  <si>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</si>
  <si>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</si>
  <si>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</si>
  <si>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</si>
  <si>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</si>
  <si>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</si>
  <si>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</si>
  <si>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</si>
  <si>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</si>
  <si>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</si>
  <si>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</si>
  <si>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</si>
  <si>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</si>
  <si>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</si>
  <si>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</si>
  <si>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</si>
  <si>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</si>
  <si>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</si>
  <si>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</si>
  <si>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</si>
  <si>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</si>
  <si>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</si>
  <si>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</si>
  <si>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</si>
  <si>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</si>
  <si>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</si>
  <si>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</si>
  <si>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</si>
  <si>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</si>
  <si>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</si>
  <si>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</si>
  <si>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</si>
  <si>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</si>
  <si>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</si>
  <si>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</si>
  <si>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</si>
  <si>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</si>
  <si>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</si>
  <si>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</si>
  <si>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</si>
  <si>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</si>
  <si>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</si>
  <si>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</si>
  <si>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</si>
  <si>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</si>
  <si>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</si>
  <si>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</si>
  <si>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</si>
  <si>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</si>
  <si>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</si>
  <si>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</si>
  <si>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</si>
  <si>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</si>
  <si>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</si>
  <si>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</si>
  <si>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</si>
  <si>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</si>
  <si>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</si>
  <si>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</si>
  <si>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</si>
  <si>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</si>
  <si>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</si>
  <si>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</si>
  <si>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</si>
  <si>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</si>
  <si>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</si>
  <si>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</si>
  <si>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</si>
  <si>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</si>
  <si>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</si>
  <si>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</si>
  <si>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</si>
  <si>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</si>
  <si>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</si>
  <si>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</si>
  <si>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</si>
  <si>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</si>
  <si>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</si>
  <si>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</si>
  <si>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</si>
  <si>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</si>
  <si>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</si>
  <si>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</si>
  <si>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</si>
  <si>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</si>
  <si>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</si>
  <si>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</si>
  <si>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</si>
  <si>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</si>
  <si>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</si>
  <si>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</si>
  <si>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</si>
  <si>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</si>
  <si>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</si>
  <si>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</si>
  <si>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</si>
  <si>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</si>
  <si>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</si>
  <si>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</si>
  <si>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</si>
  <si>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</si>
  <si>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</si>
  <si>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</si>
  <si>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</si>
  <si>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</si>
  <si>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</si>
  <si>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</si>
  <si>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</si>
  <si>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</si>
  <si>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</si>
  <si>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</si>
  <si>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</si>
  <si>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</si>
  <si>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</si>
  <si>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</si>
  <si>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</si>
  <si>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</si>
  <si>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</si>
  <si>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</si>
  <si>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</si>
  <si>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</si>
  <si>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</si>
  <si>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</si>
  <si>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</si>
  <si>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</si>
  <si>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</si>
  <si>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</si>
  <si>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</si>
  <si>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0.15</t>
  </si>
  <si>
    <t>▲ 0.47</t>
  </si>
  <si>
    <t>▲ 1.70</t>
  </si>
  <si>
    <t>国民健康保険事業特別会計</t>
  </si>
  <si>
    <t>▲ 0.33</t>
  </si>
  <si>
    <t>▲ 1.31</t>
  </si>
  <si>
    <t>▲ 1.49</t>
  </si>
  <si>
    <t>病院事業会計</t>
  </si>
  <si>
    <t>下水道事業会計</t>
  </si>
  <si>
    <t>水道事業会計</t>
  </si>
  <si>
    <t>一般会計</t>
  </si>
  <si>
    <t>介護保険事業特別会計</t>
  </si>
  <si>
    <t>競輪事業特別会計</t>
  </si>
  <si>
    <t>▲ 0.01</t>
  </si>
  <si>
    <t>後期高齢者医療事業特別会計</t>
  </si>
  <si>
    <t>その他会計（赤字）</t>
  </si>
  <si>
    <t>その他会計（黒字）</t>
  </si>
  <si>
    <t>一般会計</t>
    <phoneticPr fontId="5"/>
  </si>
  <si>
    <t>-</t>
    <phoneticPr fontId="2"/>
  </si>
  <si>
    <t>愛知県後期高齢者医療広域連合(一般会計)</t>
    <phoneticPr fontId="2"/>
  </si>
  <si>
    <t>愛知県後期高齢者医療広域連合(後期高齢者医療特別会計)</t>
    <phoneticPr fontId="2"/>
  </si>
  <si>
    <t>(一財)一宮市学校給食会</t>
    <rPh sb="1" eb="2">
      <t>イチ</t>
    </rPh>
    <rPh sb="2" eb="3">
      <t>ザイ</t>
    </rPh>
    <rPh sb="4" eb="7">
      <t>イチノミヤシ</t>
    </rPh>
    <rPh sb="7" eb="9">
      <t>ガッコウ</t>
    </rPh>
    <rPh sb="9" eb="11">
      <t>キュウショク</t>
    </rPh>
    <rPh sb="11" eb="12">
      <t>カイ</t>
    </rPh>
    <phoneticPr fontId="2"/>
  </si>
  <si>
    <t>一宮地方総合卸売市場(株)</t>
    <rPh sb="0" eb="2">
      <t>イチノミヤ</t>
    </rPh>
    <rPh sb="2" eb="4">
      <t>チホウ</t>
    </rPh>
    <rPh sb="4" eb="6">
      <t>ソウゴウ</t>
    </rPh>
    <rPh sb="6" eb="8">
      <t>オロシウリ</t>
    </rPh>
    <rPh sb="8" eb="10">
      <t>シジョウ</t>
    </rPh>
    <rPh sb="11" eb="12">
      <t>カブ</t>
    </rPh>
    <phoneticPr fontId="2"/>
  </si>
  <si>
    <t>○</t>
    <phoneticPr fontId="2"/>
  </si>
  <si>
    <t>一宮市土地開発公社</t>
    <rPh sb="0" eb="3">
      <t>イチノミヤシ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</si>
  <si>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</si>
  <si>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</si>
  <si>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</si>
  <si>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</si>
  <si>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</si>
  <si>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</si>
  <si>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</si>
  <si>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</si>
  <si>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</si>
  <si>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実質公債費比率と将来負担比率はともに良化傾向にあり、その主な要因は、過去の大規模な借入の償還が順次終了していることによる。
　類似団体との比較について、実質公債費比率は、合併特例債等の交付税算入率の高い起債を行っていることから、類似団体平均よりも良い水準にあるものと考えられる。一方、将来負担比率が類似団体より悪い水準にあるのは、一般会計から下水道事業会計への繰出金が多額であることや下水道事業債の残高が大きいことが、同比率の分子の要素である公営企業債等繰入見込額を引上げているためと考えられる（公営企業の中で下水道事業の影響度が最も大きく、公営企業への繰出金の総額68.4億円のうち下水道事業分は49.9億円、公営企業にかかる企業債残高の合計1174.2億円のうち下水道事業分は822.4億円である）。今後、下水道使用料の見直しや、単独公共下水道の流域下水道への処理区統合など、収益性・効率性改善のための検討を進め、健全な財政運営に努める。</t>
    <phoneticPr fontId="5"/>
  </si>
  <si>
    <t>（　参考　）</t>
    <rPh sb="2" eb="4">
      <t>サンコウ</t>
    </rPh>
    <phoneticPr fontId="5"/>
  </si>
  <si>
    <t>実質公債費比率</t>
    <rPh sb="0" eb="2">
      <t>ジッシツ</t>
    </rPh>
    <rPh sb="2" eb="5">
      <t>コウサイヒ</t>
    </rPh>
    <rPh sb="5" eb="7">
      <t>ヒリツ</t>
    </rPh>
    <phoneticPr fontId="5"/>
  </si>
  <si>
    <t>　財政面で有利な合併特例債、臨時財政対策債等といった交付税措置の高い地方債の借り入れが増加しているため、基準財政需要額算入見込額が増加し、その結果、充当可能財源等も増となった。一方、地方債現在高は増加したものの、公営企業債等繰入見込額等が大きく減少したことにより、将来負担額が減少した。また、景気回復の影響による標準税収入額等の増加額が、普通交付税と臨時財政対策債発行可能額の減少額を上回り、標準財政規模が増加した。その結果、将来負担比率は3.4ポイント良化した。
　平成28年度の統一的基準への移行にあたり、固定資産の評価基準の見直しと精査を行った結果、有形固定資産減価償却率は61.7%と高い数値を示すこととなった。
　類似団体と比べ、将来負担比率・有形固定資産減価償却率いずれも高い値を示しているため、今後は、公共施設等総合管理計画や施設ごとの個別計画などにしたがい、老朽化した施設の複合化や除却などを進め、更新費用・維持管理費用の低減し、将来負担の軽減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</si>
</sst>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8"/>
      <color indexed="8"/>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33" fillId="0" borderId="41" xfId="34" applyFont="1" applyFill="1" applyBorder="1" applyAlignment="1" applyProtection="1">
      <alignment horizontal="left" vertical="top" wrapText="1"/>
      <protection locked="0"/>
    </xf>
    <xf numFmtId="0" fontId="33" fillId="0" borderId="12" xfId="34" applyFont="1" applyFill="1" applyBorder="1" applyAlignment="1" applyProtection="1">
      <alignment horizontal="left" vertical="top" wrapText="1"/>
      <protection locked="0"/>
    </xf>
    <xf numFmtId="0" fontId="33" fillId="0" borderId="46" xfId="34" applyFont="1" applyFill="1" applyBorder="1" applyAlignment="1" applyProtection="1">
      <alignment horizontal="left" vertical="top" wrapText="1"/>
      <protection locked="0"/>
    </xf>
    <xf numFmtId="0" fontId="33" fillId="0" borderId="60" xfId="34" applyFont="1" applyFill="1" applyBorder="1" applyAlignment="1" applyProtection="1">
      <alignment horizontal="left" vertical="top" wrapText="1"/>
      <protection locked="0"/>
    </xf>
    <xf numFmtId="0" fontId="33" fillId="0" borderId="0" xfId="34" applyFont="1" applyFill="1" applyBorder="1" applyAlignment="1" applyProtection="1">
      <alignment horizontal="left" vertical="top" wrapText="1"/>
      <protection locked="0"/>
    </xf>
    <xf numFmtId="0" fontId="33" fillId="0" borderId="38" xfId="34" applyFont="1" applyFill="1" applyBorder="1" applyAlignment="1" applyProtection="1">
      <alignment horizontal="left" vertical="top" wrapText="1"/>
      <protection locked="0"/>
    </xf>
    <xf numFmtId="0" fontId="33" fillId="0" borderId="37" xfId="34" applyFont="1" applyFill="1" applyBorder="1" applyAlignment="1" applyProtection="1">
      <alignment horizontal="left" vertical="top" wrapText="1"/>
      <protection locked="0"/>
    </xf>
    <xf numFmtId="0" fontId="33" fillId="0" borderId="49" xfId="34" applyFont="1" applyFill="1" applyBorder="1" applyAlignment="1" applyProtection="1">
      <alignment horizontal="left" vertical="top" wrapText="1"/>
      <protection locked="0"/>
    </xf>
    <xf numFmtId="0" fontId="33"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c:ext xmlns:c16="http://schemas.microsoft.com/office/drawing/2014/chart" uri="{C3380CC4-5D6E-409C-BE32-E72D297353CC}">
              <c16:uniqueId val="{00000000-47CA-49CB-B7DD-C4098BAA5D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42945</c:v>
                </c:pt>
                <c:pt idx="1">
                  <c:v>53638</c:v>
                </c:pt>
                <c:pt idx="2">
                  <c:v>30722</c:v>
                </c:pt>
                <c:pt idx="3">
                  <c:v>43416</c:v>
                </c:pt>
                <c:pt idx="4">
                  <c:v>37499</c:v>
                </c:pt>
              </c:numCache>
            </c:numRef>
          </c:val>
          <c:smooth val="0"/>
          <c:extLst>
            <c:ext xmlns:c16="http://schemas.microsoft.com/office/drawing/2014/chart" uri="{C3380CC4-5D6E-409C-BE32-E72D297353CC}">
              <c16:uniqueId val="{00000001-47CA-49CB-B7DD-C4098BAA5D52}"/>
            </c:ext>
          </c:extLst>
        </c:ser>
        <c:dLbls>
          <c:showLegendKey val="0"/>
          <c:showVal val="0"/>
          <c:showCatName val="0"/>
          <c:showSerName val="0"/>
          <c:showPercent val="0"/>
          <c:showBubbleSize val="0"/>
        </c:dLbls>
        <c:marker val="1"/>
        <c:smooth val="0"/>
        <c:axId val="108743816"/>
        <c:axId val="224352824"/>
      </c:lineChart>
      <c:catAx>
        <c:axId val="108743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352824"/>
        <c:crosses val="autoZero"/>
        <c:auto val="1"/>
        <c:lblAlgn val="ctr"/>
        <c:lblOffset val="100"/>
        <c:tickLblSkip val="1"/>
        <c:tickMarkSkip val="1"/>
        <c:noMultiLvlLbl val="0"/>
      </c:catAx>
      <c:valAx>
        <c:axId val="2243528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43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7.4</c:v>
                </c:pt>
                <c:pt idx="1">
                  <c:v>6.37</c:v>
                </c:pt>
                <c:pt idx="2">
                  <c:v>5.41</c:v>
                </c:pt>
                <c:pt idx="3">
                  <c:v>3.99</c:v>
                </c:pt>
                <c:pt idx="4">
                  <c:v>2.97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5.0999999999999996</c:v>
                </c:pt>
                <c:pt idx="1">
                  <c:v>5.75</c:v>
                </c:pt>
                <c:pt idx="2">
                  <c:v>6.02</c:v>
                </c:pt>
                <c:pt idx="3">
                  <c:v>7.02</c:v>
                </c:pt>
                <c:pt idx="4">
                  <c:v>6.28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4576688"/>
        <c:axId val="338024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1.75</c:v>
                </c:pt>
                <c:pt idx="1">
                  <c:v>-0.15</c:v>
                </c:pt>
                <c:pt idx="2">
                  <c:v>-0.47</c:v>
                </c:pt>
                <c:pt idx="3">
                  <c:v>-0.15</c:v>
                </c:pt>
                <c:pt idx="4">
                  <c:v>-1.7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4576688"/>
        <c:axId val="338024320"/>
      </c:lineChart>
      <c:catAx>
        <c:axId val="7457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8024320"/>
        <c:crosses val="autoZero"/>
        <c:auto val="1"/>
        <c:lblAlgn val="ctr"/>
        <c:lblOffset val="100"/>
        <c:tickLblSkip val="1"/>
        <c:tickMarkSkip val="1"/>
        <c:noMultiLvlLbl val="0"/>
      </c:catAx>
      <c:valAx>
        <c:axId val="33802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7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0.02</c:v>
                </c:pt>
                <c:pt idx="4">
                  <c:v>#N/A</c:v>
                </c:pt>
                <c:pt idx="5">
                  <c:v>0.08</c:v>
                </c:pt>
                <c:pt idx="6">
                  <c:v>#N/A</c:v>
                </c:pt>
                <c:pt idx="7">
                  <c:v>0.02</c:v>
                </c:pt>
                <c:pt idx="8">
                  <c:v>#N/A</c:v>
                </c:pt>
                <c:pt idx="9">
                  <c:v>0.06</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0.01</c:v>
                </c:pt>
                <c:pt idx="3">
                  <c:v>#N/A</c:v>
                </c:pt>
                <c:pt idx="4">
                  <c:v>#N/A</c:v>
                </c:pt>
                <c:pt idx="5">
                  <c:v>0.22</c:v>
                </c:pt>
                <c:pt idx="6">
                  <c:v>#N/A</c:v>
                </c:pt>
                <c:pt idx="7">
                  <c:v>0.12</c:v>
                </c:pt>
                <c:pt idx="8">
                  <c:v>#N/A</c:v>
                </c:pt>
                <c:pt idx="9">
                  <c:v>0.17</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c:v>
                </c:pt>
                <c:pt idx="2">
                  <c:v>#N/A</c:v>
                </c:pt>
                <c:pt idx="3">
                  <c:v>0.57999999999999996</c:v>
                </c:pt>
                <c:pt idx="4">
                  <c:v>#N/A</c:v>
                </c:pt>
                <c:pt idx="5">
                  <c:v>0.87</c:v>
                </c:pt>
                <c:pt idx="6">
                  <c:v>#N/A</c:v>
                </c:pt>
                <c:pt idx="7">
                  <c:v>0.56000000000000005</c:v>
                </c:pt>
                <c:pt idx="8">
                  <c:v>#N/A</c:v>
                </c:pt>
                <c:pt idx="9">
                  <c:v>0.75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7.39</c:v>
                </c:pt>
                <c:pt idx="2">
                  <c:v>#N/A</c:v>
                </c:pt>
                <c:pt idx="3">
                  <c:v>6.36</c:v>
                </c:pt>
                <c:pt idx="4">
                  <c:v>#N/A</c:v>
                </c:pt>
                <c:pt idx="5">
                  <c:v>5.41</c:v>
                </c:pt>
                <c:pt idx="6">
                  <c:v>#N/A</c:v>
                </c:pt>
                <c:pt idx="7">
                  <c:v>3.98</c:v>
                </c:pt>
                <c:pt idx="8">
                  <c:v>#N/A</c:v>
                </c:pt>
                <c:pt idx="9">
                  <c:v>2.97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7.1</c:v>
                </c:pt>
                <c:pt idx="2">
                  <c:v>#N/A</c:v>
                </c:pt>
                <c:pt idx="3">
                  <c:v>7.23</c:v>
                </c:pt>
                <c:pt idx="4">
                  <c:v>#N/A</c:v>
                </c:pt>
                <c:pt idx="5">
                  <c:v>6.92</c:v>
                </c:pt>
                <c:pt idx="6">
                  <c:v>#N/A</c:v>
                </c:pt>
                <c:pt idx="7">
                  <c:v>6.31</c:v>
                </c:pt>
                <c:pt idx="8">
                  <c:v>#N/A</c:v>
                </c:pt>
                <c:pt idx="9">
                  <c:v>6.15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7.43</c:v>
                </c:pt>
                <c:pt idx="2">
                  <c:v>#N/A</c:v>
                </c:pt>
                <c:pt idx="3">
                  <c:v>7.46</c:v>
                </c:pt>
                <c:pt idx="4">
                  <c:v>#N/A</c:v>
                </c:pt>
                <c:pt idx="5">
                  <c:v>7.28</c:v>
                </c:pt>
                <c:pt idx="6">
                  <c:v>#N/A</c:v>
                </c:pt>
                <c:pt idx="7">
                  <c:v>7.22</c:v>
                </c:pt>
                <c:pt idx="8">
                  <c:v>#N/A</c:v>
                </c:pt>
                <c:pt idx="9">
                  <c:v>6.89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11.6</c:v>
                </c:pt>
                <c:pt idx="2">
                  <c:v>#N/A</c:v>
                </c:pt>
                <c:pt idx="3">
                  <c:v>14.5</c:v>
                </c:pt>
                <c:pt idx="4">
                  <c:v>#N/A</c:v>
                </c:pt>
                <c:pt idx="5">
                  <c:v>10.17</c:v>
                </c:pt>
                <c:pt idx="6">
                  <c:v>#N/A</c:v>
                </c:pt>
                <c:pt idx="7">
                  <c:v>10.94</c:v>
                </c:pt>
                <c:pt idx="8">
                  <c:v>#N/A</c:v>
                </c:pt>
                <c:pt idx="9">
                  <c:v>14.14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0.96</c:v>
                </c:pt>
                <c:pt idx="2">
                  <c:v>#N/A</c:v>
                </c:pt>
                <c:pt idx="3">
                  <c:v>0.44</c:v>
                </c:pt>
                <c:pt idx="4">
                  <c:v>0.33</c:v>
                </c:pt>
                <c:pt idx="5">
                  <c:v>#N/A</c:v>
                </c:pt>
                <c:pt idx="6">
                  <c:v>1.31</c:v>
                </c:pt>
                <c:pt idx="7">
                  <c:v>#N/A</c:v>
                </c:pt>
                <c:pt idx="8">
                  <c:v>1.49</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4751680"/>
        <c:axId val="336310304"/>
      </c:barChart>
      <c:catAx>
        <c:axId val="7475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310304"/>
        <c:crosses val="autoZero"/>
        <c:auto val="1"/>
        <c:lblAlgn val="ctr"/>
        <c:lblOffset val="100"/>
        <c:tickLblSkip val="1"/>
        <c:tickMarkSkip val="1"/>
        <c:noMultiLvlLbl val="0"/>
      </c:catAx>
      <c:valAx>
        <c:axId val="33631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751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9984</c:v>
                </c:pt>
                <c:pt idx="5">
                  <c:v>10024</c:v>
                </c:pt>
                <c:pt idx="8">
                  <c:v>10737</c:v>
                </c:pt>
                <c:pt idx="11">
                  <c:v>10580</c:v>
                </c:pt>
                <c:pt idx="14">
                  <c:v>10519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246</c:v>
                </c:pt>
                <c:pt idx="3">
                  <c:v>436</c:v>
                </c:pt>
                <c:pt idx="6">
                  <c:v>3</c:v>
                </c:pt>
                <c:pt idx="9">
                  <c:v>10</c:v>
                </c:pt>
                <c:pt idx="12">
                  <c:v>134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3775</c:v>
                </c:pt>
                <c:pt idx="3">
                  <c:v>3913</c:v>
                </c:pt>
                <c:pt idx="6">
                  <c:v>4292</c:v>
                </c:pt>
                <c:pt idx="9">
                  <c:v>4170</c:v>
                </c:pt>
                <c:pt idx="12">
                  <c:v>4007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8619</c:v>
                </c:pt>
                <c:pt idx="3">
                  <c:v>8304</c:v>
                </c:pt>
                <c:pt idx="6">
                  <c:v>8675</c:v>
                </c:pt>
                <c:pt idx="9">
                  <c:v>8364</c:v>
                </c:pt>
                <c:pt idx="12">
                  <c:v>8413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9481176"/>
        <c:axId val="326434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2656</c:v>
                </c:pt>
                <c:pt idx="2">
                  <c:v>#N/A</c:v>
                </c:pt>
                <c:pt idx="3">
                  <c:v>#N/A</c:v>
                </c:pt>
                <c:pt idx="4">
                  <c:v>2629</c:v>
                </c:pt>
                <c:pt idx="5">
                  <c:v>#N/A</c:v>
                </c:pt>
                <c:pt idx="6">
                  <c:v>#N/A</c:v>
                </c:pt>
                <c:pt idx="7">
                  <c:v>2233</c:v>
                </c:pt>
                <c:pt idx="8">
                  <c:v>#N/A</c:v>
                </c:pt>
                <c:pt idx="9">
                  <c:v>#N/A</c:v>
                </c:pt>
                <c:pt idx="10">
                  <c:v>1964</c:v>
                </c:pt>
                <c:pt idx="11">
                  <c:v>#N/A</c:v>
                </c:pt>
                <c:pt idx="12">
                  <c:v>#N/A</c:v>
                </c:pt>
                <c:pt idx="13">
                  <c:v>2035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9481176"/>
        <c:axId val="326434240"/>
      </c:lineChart>
      <c:catAx>
        <c:axId val="33948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434240"/>
        <c:crosses val="autoZero"/>
        <c:auto val="1"/>
        <c:lblAlgn val="ctr"/>
        <c:lblOffset val="100"/>
        <c:tickLblSkip val="1"/>
        <c:tickMarkSkip val="1"/>
        <c:noMultiLvlLbl val="0"/>
      </c:catAx>
      <c:valAx>
        <c:axId val="32643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481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109068</c:v>
                </c:pt>
                <c:pt idx="5">
                  <c:v>116328</c:v>
                </c:pt>
                <c:pt idx="8">
                  <c:v>117597</c:v>
                </c:pt>
                <c:pt idx="11">
                  <c:v>120675</c:v>
                </c:pt>
                <c:pt idx="14">
                  <c:v>121222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31821</c:v>
                </c:pt>
                <c:pt idx="5">
                  <c:v>27611</c:v>
                </c:pt>
                <c:pt idx="8">
                  <c:v>29499</c:v>
                </c:pt>
                <c:pt idx="11">
                  <c:v>31722</c:v>
                </c:pt>
                <c:pt idx="14">
                  <c:v>31743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8267</c:v>
                </c:pt>
                <c:pt idx="5">
                  <c:v>8417</c:v>
                </c:pt>
                <c:pt idx="8">
                  <c:v>8301</c:v>
                </c:pt>
                <c:pt idx="11">
                  <c:v>9959</c:v>
                </c:pt>
                <c:pt idx="14">
                  <c:v>9897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267</c:v>
                </c:pt>
                <c:pt idx="3">
                  <c:v>253</c:v>
                </c:pt>
                <c:pt idx="6">
                  <c:v>113</c:v>
                </c:pt>
                <c:pt idx="9">
                  <c:v>113</c:v>
                </c:pt>
                <c:pt idx="12">
                  <c:v>111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17233</c:v>
                </c:pt>
                <c:pt idx="3">
                  <c:v>15846</c:v>
                </c:pt>
                <c:pt idx="6">
                  <c:v>15142</c:v>
                </c:pt>
                <c:pt idx="9">
                  <c:v>15649</c:v>
                </c:pt>
                <c:pt idx="12">
                  <c:v>15160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70555</c:v>
                </c:pt>
                <c:pt idx="3">
                  <c:v>72494</c:v>
                </c:pt>
                <c:pt idx="6">
                  <c:v>74183</c:v>
                </c:pt>
                <c:pt idx="9">
                  <c:v>74009</c:v>
                </c:pt>
                <c:pt idx="12">
                  <c:v>71786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3499</c:v>
                </c:pt>
                <c:pt idx="3">
                  <c:v>706</c:v>
                </c:pt>
                <c:pt idx="6">
                  <c:v>764</c:v>
                </c:pt>
                <c:pt idx="9">
                  <c:v>400</c:v>
                </c:pt>
                <c:pt idx="12">
                  <c:v>357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88463</c:v>
                </c:pt>
                <c:pt idx="3">
                  <c:v>96531</c:v>
                </c:pt>
                <c:pt idx="6">
                  <c:v>96983</c:v>
                </c:pt>
                <c:pt idx="9">
                  <c:v>101344</c:v>
                </c:pt>
                <c:pt idx="12">
                  <c:v>102651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2711072"/>
        <c:axId val="32271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30862</c:v>
                </c:pt>
                <c:pt idx="2">
                  <c:v>#N/A</c:v>
                </c:pt>
                <c:pt idx="3">
                  <c:v>#N/A</c:v>
                </c:pt>
                <c:pt idx="4">
                  <c:v>33473</c:v>
                </c:pt>
                <c:pt idx="5">
                  <c:v>#N/A</c:v>
                </c:pt>
                <c:pt idx="6">
                  <c:v>#N/A</c:v>
                </c:pt>
                <c:pt idx="7">
                  <c:v>31788</c:v>
                </c:pt>
                <c:pt idx="8">
                  <c:v>#N/A</c:v>
                </c:pt>
                <c:pt idx="9">
                  <c:v>#N/A</c:v>
                </c:pt>
                <c:pt idx="10">
                  <c:v>29158</c:v>
                </c:pt>
                <c:pt idx="11">
                  <c:v>#N/A</c:v>
                </c:pt>
                <c:pt idx="12">
                  <c:v>#N/A</c:v>
                </c:pt>
                <c:pt idx="13">
                  <c:v>27202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2711072"/>
        <c:axId val="322711456"/>
      </c:lineChart>
      <c:catAx>
        <c:axId val="32271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2711456"/>
        <c:crosses val="autoZero"/>
        <c:auto val="1"/>
        <c:lblAlgn val="ctr"/>
        <c:lblOffset val="100"/>
        <c:tickLblSkip val="1"/>
        <c:tickMarkSkip val="1"/>
        <c:noMultiLvlLbl val="0"/>
      </c:catAx>
      <c:valAx>
        <c:axId val="32271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71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{9811D3D3-D434-471F-8749-7E40BBDC2FAC}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{995181F5-E063-4251-94BB-49E40E8802A7}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{760C7029-C773-47C9-9ECE-970A22A97C6B}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{84F60DAE-EC6F-4E08-B3B7-C1D92D4C14D8}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{4710A7D1-28D9-43E9-9C7B-1812A6E59E1A}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49.7</c:v>
                </c:pt>
                <c:pt idx="4">
                  <c:v>61.7</c:v>
                </c:pt>
              </c:numCache>
            </c:numRef>
          </c:xVal>
          <c:yVal>
            <c:numRef>
              <c:f>公会計指標分析・財政指標組合せ分析表!$K$51:$O$51</c:f>
              <c:numCache>
                <c:formatCode>#,##0.0;"▲ "#,##0.0</c:formatCode>
                <c:ptCount val="5"/>
                <c:pt idx="3">
                  <c:v>47.1</c:v>
                </c:pt>
                <c:pt idx="4">
                  <c:v>43.7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{1834DCF6-1899-40AA-B773-939ABE6B9CF5}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{CE318F3F-DF1A-4B45-BFE7-B3C2800CEC75}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{9EEAF94A-549F-4856-89FE-82EA12205C0B}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{ED625444-06AF-4777-8F32-DF0F56342748}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{51C64AC3-4D6E-4AC8-A4E5-4321F79884C4}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pt idx="4">
                  <c:v>57.2</c:v>
                </c:pt>
              </c:numCache>
            </c:numRef>
          </c:xVal>
          <c:yVal>
            <c:numRef>
              <c:f>公会計指標分析・財政指標組合せ分析表!$K$55:$O$55</c:f>
              <c:numCache>
                <c:formatCode>#,##0.0;"▲ "#,##0.0</c:formatCode>
                <c:ptCount val="5"/>
                <c:pt idx="3">
                  <c:v>37.4</c:v>
                </c:pt>
                <c:pt idx="4">
                  <c:v>31</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31814136"/>
        <c:axId val="431813744"/>
      </c:scatterChart>
      <c:valAx>
        <c:axId val="431814136"/>
        <c:scaling>
          <c:orientation val="minMax"/>
          <c:max val="63"/>
          <c:min val="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813744"/>
        <c:crosses val="autoZero"/>
        <c:crossBetween val="midCat"/>
      </c:valAx>
      <c:valAx>
        <c:axId val="431813744"/>
        <c:scaling>
          <c:orientation val="minMax"/>
          <c:max val="5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814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{8BCC00D7-1BB7-4FE2-808A-2ED2D7908248}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{8AE5DF8F-4C91-4159-A814-0969FFD95D9C}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{BA850B96-C0EB-40D9-AB4F-30109B0029EE}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{8579C9EE-B696-4C7D-AE33-5B8EBC7F36C9}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{6008A7CA-67C5-4D96-AAC0-60FBC079B59D}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c:v>
                </c:pt>
                <c:pt idx="1">
                  <c:v>4.5999999999999996</c:v>
                </c:pt>
                <c:pt idx="2">
                  <c:v>4.2</c:v>
                </c:pt>
                <c:pt idx="3">
                  <c:v>3.7</c:v>
                </c:pt>
                <c:pt idx="4">
                  <c:v>3.3</c:v>
                </c:pt>
              </c:numCache>
            </c:numRef>
          </c:xVal>
          <c:yVal>
            <c:numRef>
              <c:f>公会計指標分析・財政指標組合せ分析表!$K$73:$O$73</c:f>
              <c:numCache>
                <c:formatCode>#,##0.0;"▲ "#,##0.0</c:formatCode>
                <c:ptCount val="5"/>
                <c:pt idx="0">
                  <c:v>52.3</c:v>
                </c:pt>
                <c:pt idx="1">
                  <c:v>55.8</c:v>
                </c:pt>
                <c:pt idx="2">
                  <c:v>53</c:v>
                </c:pt>
                <c:pt idx="3">
                  <c:v>47.1</c:v>
                </c:pt>
                <c:pt idx="4">
                  <c:v>43.7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{D377A1D2-4BBC-4B4C-BAE9-8CD7A353AA33}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{87C41968-197E-4208-90CE-EDC5D6A903DD}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{21E1E9FB-8D78-4CD9-8D2C-11F12822383F}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{10B71CEB-13FF-4CCB-8C45-6DBE9532F32C}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{34130AF8-75E2-4EFC-B652-02D33283633F}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31812960"/>
        <c:axId val="431812568"/>
      </c:scatterChart>
      <c:valAx>
        <c:axId val="431812960"/>
        <c:scaling>
          <c:orientation val="minMax"/>
          <c:max val="8.7999999999999989"/>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812568"/>
        <c:crosses val="autoZero"/>
        <c:crossBetween val="midCat"/>
      </c:valAx>
      <c:valAx>
        <c:axId val="431812568"/>
        <c:scaling>
          <c:orientation val="minMax"/>
          <c:max val="6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812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元利償還金は、臨時財政対策債分の増などにより前年に比べやや増となっている。今後の見込みとしても、臨時財政対策債・合併特例債の借入れが一定規模で続くことから増傾向は変わらないものと考えられる。</a:t>
          </a:r>
        </a:p>
        <a:p>
          <a:r>
            <a:rPr kumimoji="1" lang="ja-JP" altLang="en-US" sz="1050">
              <a:latin typeface="ＭＳ ゴシック" pitchFamily="49" charset="-128"/>
              <a:ea typeface="ＭＳ ゴシック" pitchFamily="49" charset="-128"/>
            </a:rPr>
            <a:t>　公営企業債の元利償還金に対する繰入金は、その大半を占める下水道事業債分の減により、全体として減少した。</a:t>
          </a:r>
        </a:p>
        <a:p>
          <a:r>
            <a:rPr kumimoji="1" lang="ja-JP" altLang="en-US" sz="1050">
              <a:latin typeface="ＭＳ ゴシック" pitchFamily="49" charset="-128"/>
              <a:ea typeface="ＭＳ ゴシック" pitchFamily="49" charset="-128"/>
            </a:rPr>
            <a:t>　債務負担行為に基づく支出額は、土地開発公社からの土地買戻しの大型案件が終了したことを受け、平成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年度以降は低い水準の金額で推移していたが、平成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年度については大和公民館移転に伴う駐車場用地の買戻しにより増となった。</a:t>
          </a:r>
        </a:p>
        <a:p>
          <a:r>
            <a:rPr kumimoji="1" lang="ja-JP" altLang="en-US" sz="1050">
              <a:latin typeface="ＭＳ ゴシック" pitchFamily="49" charset="-128"/>
              <a:ea typeface="ＭＳ ゴシック" pitchFamily="49" charset="-128"/>
            </a:rPr>
            <a:t>　算入公債費等は、交付税算入率の高い合併特例債や臨時財政対策債の発行に伴って増傾向にあるが、平成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年度は下水道事業債分算入額の減などにより減少した。</a:t>
          </a:r>
        </a:p>
        <a:p>
          <a:r>
            <a:rPr kumimoji="1" lang="ja-JP" altLang="en-US" sz="1050">
              <a:latin typeface="ＭＳ ゴシック" pitchFamily="49" charset="-128"/>
              <a:ea typeface="ＭＳ ゴシック" pitchFamily="49" charset="-128"/>
            </a:rPr>
            <a:t>　結果、平成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年度は、元利償還金等</a:t>
          </a:r>
          <a:r>
            <a:rPr kumimoji="1" lang="en-US" altLang="ja-JP" sz="1050">
              <a:latin typeface="ＭＳ ゴシック" pitchFamily="49" charset="-128"/>
              <a:ea typeface="ＭＳ ゴシック" pitchFamily="49" charset="-128"/>
            </a:rPr>
            <a:t>(A)</a:t>
          </a:r>
          <a:r>
            <a:rPr kumimoji="1" lang="ja-JP" altLang="en-US" sz="1050">
              <a:latin typeface="ＭＳ ゴシック" pitchFamily="49" charset="-128"/>
              <a:ea typeface="ＭＳ ゴシック" pitchFamily="49" charset="-128"/>
            </a:rPr>
            <a:t>の増と、そこから控除する額である算入公債費等</a:t>
          </a:r>
          <a:r>
            <a:rPr kumimoji="1" lang="en-US" altLang="ja-JP" sz="1050">
              <a:latin typeface="ＭＳ ゴシック" pitchFamily="49" charset="-128"/>
              <a:ea typeface="ＭＳ ゴシック" pitchFamily="49" charset="-128"/>
            </a:rPr>
            <a:t>(B)</a:t>
          </a:r>
          <a:r>
            <a:rPr kumimoji="1" lang="ja-JP" altLang="en-US" sz="1050">
              <a:latin typeface="ＭＳ ゴシック" pitchFamily="49" charset="-128"/>
              <a:ea typeface="ＭＳ ゴシック" pitchFamily="49" charset="-128"/>
            </a:rPr>
            <a:t>の減により、実質公債費比率の分子</a:t>
          </a:r>
          <a:r>
            <a:rPr kumimoji="1" lang="en-US" altLang="ja-JP" sz="1050">
              <a:latin typeface="ＭＳ ゴシック" pitchFamily="49" charset="-128"/>
              <a:ea typeface="ＭＳ ゴシック" pitchFamily="49" charset="-128"/>
            </a:rPr>
            <a:t>(A-B)</a:t>
          </a:r>
          <a:r>
            <a:rPr kumimoji="1" lang="ja-JP" altLang="en-US" sz="1050">
              <a:latin typeface="ＭＳ ゴシック" pitchFamily="49" charset="-128"/>
              <a:ea typeface="ＭＳ ゴシック" pitchFamily="49" charset="-128"/>
            </a:rPr>
            <a:t>は増加した。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地方債現在高は、平成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年度を底にして増加傾向にある。これは、合併特例債と臨時財政対策債の影響が大きい。</a:t>
          </a:r>
        </a:p>
        <a:p>
          <a:r>
            <a:rPr kumimoji="1" lang="ja-JP" altLang="en-US" sz="1100">
              <a:latin typeface="ＭＳ ゴシック" pitchFamily="49" charset="-128"/>
              <a:ea typeface="ＭＳ ゴシック" pitchFamily="49" charset="-128"/>
            </a:rPr>
            <a:t>　債務負担行為に基づく支出予定額は、平成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大きく減となって以降、今後は同程度の規模で推移する見込みである。これは、土地開発公社からの土地買戻しについて大型案件が終了し、今後は各年の事業進捗状況に応じた比較的小規模な単位での支出が見込まれるためである。</a:t>
          </a:r>
        </a:p>
        <a:p>
          <a:r>
            <a:rPr kumimoji="1" lang="ja-JP" altLang="en-US" sz="1100">
              <a:latin typeface="ＭＳ ゴシック" pitchFamily="49" charset="-128"/>
              <a:ea typeface="ＭＳ ゴシック" pitchFamily="49" charset="-128"/>
            </a:rPr>
            <a:t>　退職手当負担見込額は、勤続年数の少ない職員数の割合が増えたことなどにより前年度から減少した。</a:t>
          </a:r>
        </a:p>
        <a:p>
          <a:r>
            <a:rPr kumimoji="1" lang="ja-JP" altLang="en-US" sz="1100">
              <a:latin typeface="ＭＳ ゴシック" pitchFamily="49" charset="-128"/>
              <a:ea typeface="ＭＳ ゴシック" pitchFamily="49" charset="-128"/>
            </a:rPr>
            <a:t>　公営企業債等繰入見込額は、その大半を占める下水道事業債分が減となったため、全体としても前年度から減少した。</a:t>
          </a:r>
        </a:p>
        <a:p>
          <a:r>
            <a:rPr kumimoji="1" lang="ja-JP" altLang="en-US" sz="1100">
              <a:latin typeface="ＭＳ ゴシック" pitchFamily="49" charset="-128"/>
              <a:ea typeface="ＭＳ ゴシック" pitchFamily="49" charset="-128"/>
            </a:rPr>
            <a:t>　充当可能基金は、財政調整基金の取り崩しにより前年度から減少した。</a:t>
          </a:r>
        </a:p>
        <a:p>
          <a:r>
            <a:rPr kumimoji="1" lang="ja-JP" altLang="en-US" sz="1100">
              <a:latin typeface="ＭＳ ゴシック" pitchFamily="49" charset="-128"/>
              <a:ea typeface="ＭＳ ゴシック" pitchFamily="49" charset="-128"/>
            </a:rPr>
            <a:t>　充当可能特定歳入は、前年とほぼ同額である。</a:t>
          </a:r>
        </a:p>
        <a:p>
          <a:r>
            <a:rPr kumimoji="1" lang="ja-JP" altLang="en-US" sz="1100">
              <a:latin typeface="ＭＳ ゴシック" pitchFamily="49" charset="-128"/>
              <a:ea typeface="ＭＳ ゴシック" pitchFamily="49" charset="-128"/>
            </a:rPr>
            <a:t>　基準財政需要額算入見込額は、増加傾向にある。これは、交付税算入率の高い合併特例債や臨時財政対策債の発行によるものである。</a:t>
          </a:r>
        </a:p>
        <a:p>
          <a:r>
            <a:rPr kumimoji="1" lang="ja-JP" altLang="en-US" sz="1100">
              <a:latin typeface="ＭＳ ゴシック" pitchFamily="49" charset="-128"/>
              <a:ea typeface="ＭＳ ゴシック" pitchFamily="49" charset="-128"/>
            </a:rPr>
            <a:t>　結果、平成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の減と、そこから控除する額である充当可能財源等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の増により、将来負担比率の分子</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愛知県一宮市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386,208
380,701
113.82
115,715,600
113,521,210
2,100,621
70,719,252
102,650,752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43.7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年度の統一的基準への移行にあたり、固定資産の評価基準の見直しと精査を行った結果、</a:t>
          </a:r>
          <a:r>
            <a:rPr kumimoji="1" lang="en-US" altLang="ja-JP" sz="900">
              <a:solidFill>
                <a:schemeClr val="dk1"/>
              </a:solidFill>
              <a:effectLst/>
              <a:latin typeface="+mn-lt"/>
              <a:ea typeface="+mn-ea"/>
              <a:cs typeface="+mn-cs"/>
            </a:rPr>
            <a:t>61.7%</a:t>
          </a:r>
          <a:r>
            <a:rPr kumimoji="1" lang="ja-JP" altLang="ja-JP" sz="900">
              <a:solidFill>
                <a:schemeClr val="dk1"/>
              </a:solidFill>
              <a:effectLst/>
              <a:latin typeface="+mn-lt"/>
              <a:ea typeface="+mn-ea"/>
              <a:cs typeface="+mn-cs"/>
            </a:rPr>
            <a:t>と高い数値を示すこととなった。</a:t>
          </a:r>
          <a:endParaRPr lang="ja-JP" altLang="ja-JP" sz="900">
            <a:effectLst/>
          </a:endParaRPr>
        </a:p>
        <a:p>
          <a:r>
            <a:rPr kumimoji="1" lang="ja-JP" altLang="ja-JP" sz="900">
              <a:solidFill>
                <a:schemeClr val="dk1"/>
              </a:solidFill>
              <a:effectLst/>
              <a:latin typeface="+mn-lt"/>
              <a:ea typeface="+mn-ea"/>
              <a:cs typeface="+mn-cs"/>
            </a:rPr>
            <a:t>　新庁舎の建設など合併特例事業を推し進め、有形固定資産額が増加しているものの、橋梁や学校施設などの既存施設の老朽化が進展しているため、有形固定資産減価償却率は類似団体と比べて高い値を示している。</a:t>
          </a:r>
          <a:endParaRPr lang="ja-JP" altLang="ja-JP" sz="900">
            <a:effectLst/>
          </a:endParaRPr>
        </a:p>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年度に策定した公共施設等総合管理計画において、公共施設等の延べ床面積を今後</a:t>
          </a:r>
          <a:r>
            <a:rPr kumimoji="1" lang="en-US" altLang="ja-JP" sz="900">
              <a:solidFill>
                <a:schemeClr val="dk1"/>
              </a:solidFill>
              <a:effectLst/>
              <a:latin typeface="+mn-lt"/>
              <a:ea typeface="+mn-ea"/>
              <a:cs typeface="+mn-cs"/>
            </a:rPr>
            <a:t>40</a:t>
          </a:r>
          <a:r>
            <a:rPr kumimoji="1" lang="ja-JP" altLang="ja-JP" sz="900">
              <a:solidFill>
                <a:schemeClr val="dk1"/>
              </a:solidFill>
              <a:effectLst/>
              <a:latin typeface="+mn-lt"/>
              <a:ea typeface="+mn-ea"/>
              <a:cs typeface="+mn-cs"/>
            </a:rPr>
            <a:t>年間で</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％縮減するという目標を掲げている。今後は施設ごとの個別計画を策定するなどして、老朽化した施設の複合化や除却を進め、有形固定資産減価償却率の低減に努めていく。</a:t>
          </a:r>
          <a:endParaRPr lang="ja-JP" altLang="ja-JP" sz="9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110744</xdr:rowOff>
    </xdr:from>
    <xdr:to>
      <xdr:col>3</xdr:col>
      <xdr:colOff>1222375</xdr:colOff>
      <xdr:row>29</xdr:row>
      <xdr:rowOff>40894</xdr:rowOff>
    </xdr:to>
    <xdr:sp macro="" textlink="">
      <xdr:nvSpPr>
        <xdr:cNvPr id="75" name="円/楕円 74"/>
        <xdr:cNvSpPr/>
      </xdr:nvSpPr>
      <xdr:spPr>
        <a:xfrm>
          <a:off x="47117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133621</xdr:rowOff>
    </xdr:from>
    <xdr:ext cx="405111" cy="259045"/>
    <xdr:sp macro="" textlink="">
      <xdr:nvSpPr>
        <xdr:cNvPr id="76" name="有形固定資産減価償却率該当値テキスト"/>
        <xdr:cNvSpPr txBox="1"/>
      </xdr:nvSpPr>
      <xdr:spPr>
        <a:xfrm>
          <a:off x="4813300" y="55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114554</xdr:rowOff>
    </xdr:from>
    <xdr:to>
      <xdr:col>3</xdr:col>
      <xdr:colOff>511175</xdr:colOff>
      <xdr:row>32</xdr:row>
      <xdr:rowOff>44704</xdr:rowOff>
    </xdr:to>
    <xdr:sp macro="" textlink="">
      <xdr:nvSpPr>
        <xdr:cNvPr id="77" name="円/楕円 76"/>
        <xdr:cNvSpPr/>
      </xdr:nvSpPr>
      <xdr:spPr>
        <a:xfrm>
          <a:off x="4000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161544</xdr:rowOff>
    </xdr:from>
    <xdr:to>
      <xdr:col>3</xdr:col>
      <xdr:colOff>1171575</xdr:colOff>
      <xdr:row>31</xdr:row>
      <xdr:rowOff>165354</xdr:rowOff>
    </xdr:to>
    <xdr:cxnSp macro="">
      <xdr:nvCxnSpPr>
        <xdr:cNvPr id="78" name="直線コネクタ 77"/>
        <xdr:cNvCxnSpPr/>
      </xdr:nvCxnSpPr>
      <xdr:spPr>
        <a:xfrm flipV="1">
          <a:off x="4051300" y="5743194"/>
          <a:ext cx="711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29735</xdr:rowOff>
    </xdr:from>
    <xdr:ext cx="405111" cy="259045"/>
    <xdr:sp macro="" textlink="">
      <xdr:nvSpPr>
        <xdr:cNvPr id="79" name="n_1aveValue有形固定資産減価償却率"/>
        <xdr:cNvSpPr txBox="1"/>
      </xdr:nvSpPr>
      <xdr:spPr>
        <a:xfrm>
          <a:off x="3836043"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35831</xdr:rowOff>
    </xdr:from>
    <xdr:ext cx="405111" cy="259045"/>
    <xdr:sp macro="" textlink="">
      <xdr:nvSpPr>
        <xdr:cNvPr id="80" name="n_1mainValue有形固定資産減価償却率"/>
        <xdr:cNvSpPr txBox="1"/>
      </xdr:nvSpPr>
      <xdr:spPr>
        <a:xfrm>
          <a:off x="3836043"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愛知県一宮市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386,208
380,701
113.82
115,715,600
113,521,210
2,100,621
70,719,252
102,650,752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52087</xdr:rowOff>
    </xdr:from>
    <xdr:ext cx="405111" cy="259045"/>
    <xdr:sp macro="" textlink="">
      <xdr:nvSpPr>
        <xdr:cNvPr id="62" name="【道路】&#10;有形固定資産減価償却率平均値テキスト"/>
        <xdr:cNvSpPr txBox="1"/>
      </xdr:nvSpPr>
      <xdr:spPr>
        <a:xfrm>
          <a:off x="47244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135890</xdr:rowOff>
    </xdr:from>
    <xdr:to>
      <xdr:col>6</xdr:col>
      <xdr:colOff>561975</xdr:colOff>
      <xdr:row>39</xdr:row>
      <xdr:rowOff>66040</xdr:rowOff>
    </xdr:to>
    <xdr:sp macro="" textlink="">
      <xdr:nvSpPr>
        <xdr:cNvPr id="70" name="円/楕円 69"/>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114317</xdr:rowOff>
    </xdr:from>
    <xdr:ext cx="405111" cy="259045"/>
    <xdr:sp macro="" textlink="">
      <xdr:nvSpPr>
        <xdr:cNvPr id="71" name="【道路】&#10;有形固定資産減価償却率該当値テキスト"/>
        <xdr:cNvSpPr txBox="1"/>
      </xdr:nvSpPr>
      <xdr:spPr>
        <a:xfrm>
          <a:off x="47244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143510</xdr:rowOff>
    </xdr:from>
    <xdr:to>
      <xdr:col>5</xdr:col>
      <xdr:colOff>409575</xdr:colOff>
      <xdr:row>40</xdr:row>
      <xdr:rowOff>73660</xdr:rowOff>
    </xdr:to>
    <xdr:sp macro="" textlink="">
      <xdr:nvSpPr>
        <xdr:cNvPr id="72" name="円/楕円 71"/>
        <xdr:cNvSpPr/>
      </xdr:nvSpPr>
      <xdr:spPr>
        <a:xfrm>
          <a:off x="3746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15240</xdr:rowOff>
    </xdr:from>
    <xdr:to>
      <xdr:col>6</xdr:col>
      <xdr:colOff>511175</xdr:colOff>
      <xdr:row>40</xdr:row>
      <xdr:rowOff>22860</xdr:rowOff>
    </xdr:to>
    <xdr:cxnSp macro="">
      <xdr:nvCxnSpPr>
        <xdr:cNvPr id="73" name="直線コネクタ 72"/>
        <xdr:cNvCxnSpPr/>
      </xdr:nvCxnSpPr>
      <xdr:spPr>
        <a:xfrm flipV="1">
          <a:off x="3797300" y="670179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63517</xdr:rowOff>
    </xdr:from>
    <xdr:ext cx="405111" cy="259045"/>
    <xdr:sp macro="" textlink="">
      <xdr:nvSpPr>
        <xdr:cNvPr id="74" name="n_1aveValue【道路】&#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64787</xdr:rowOff>
    </xdr:from>
    <xdr:ext cx="405111" cy="259045"/>
    <xdr:sp macro="" textlink="">
      <xdr:nvSpPr>
        <xdr:cNvPr id="75" name="n_1mainValue【道路】&#10;有形固定資産減価償却率"/>
        <xdr:cNvSpPr txBox="1"/>
      </xdr:nvSpPr>
      <xdr:spPr>
        <a:xfrm>
          <a:off x="3582043"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7" name="直線コネクタ 96"/>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8"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9" name="直線コネクタ 98"/>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100"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101" name="直線コネクタ 100"/>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140220</xdr:rowOff>
    </xdr:from>
    <xdr:ext cx="469744" cy="259045"/>
    <xdr:sp macro="" textlink="">
      <xdr:nvSpPr>
        <xdr:cNvPr id="102" name="【道路】&#10;一人当たり延長平均値テキスト"/>
        <xdr:cNvSpPr txBox="1"/>
      </xdr:nvSpPr>
      <xdr:spPr>
        <a:xfrm>
          <a:off x="10566400" y="665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3" name="フローチャート : 判断 102"/>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4" name="フローチャート : 判断 103"/>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150261</xdr:rowOff>
    </xdr:from>
    <xdr:to>
      <xdr:col>15</xdr:col>
      <xdr:colOff>231775</xdr:colOff>
      <xdr:row>40</xdr:row>
      <xdr:rowOff>80411</xdr:rowOff>
    </xdr:to>
    <xdr:sp macro="" textlink="">
      <xdr:nvSpPr>
        <xdr:cNvPr id="110" name="円/楕円 109"/>
        <xdr:cNvSpPr/>
      </xdr:nvSpPr>
      <xdr:spPr>
        <a:xfrm>
          <a:off x="10426700" y="68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128688</xdr:rowOff>
    </xdr:from>
    <xdr:ext cx="469744" cy="259045"/>
    <xdr:sp macro="" textlink="">
      <xdr:nvSpPr>
        <xdr:cNvPr id="111" name="【道路】&#10;一人当たり延長該当値テキスト"/>
        <xdr:cNvSpPr txBox="1"/>
      </xdr:nvSpPr>
      <xdr:spPr>
        <a:xfrm>
          <a:off x="10566400" y="681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149850</xdr:rowOff>
    </xdr:from>
    <xdr:to>
      <xdr:col>14</xdr:col>
      <xdr:colOff>79375</xdr:colOff>
      <xdr:row>40</xdr:row>
      <xdr:rowOff>80000</xdr:rowOff>
    </xdr:to>
    <xdr:sp macro="" textlink="">
      <xdr:nvSpPr>
        <xdr:cNvPr id="112" name="円/楕円 111"/>
        <xdr:cNvSpPr/>
      </xdr:nvSpPr>
      <xdr:spPr>
        <a:xfrm>
          <a:off x="9588500" y="68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29200</xdr:rowOff>
    </xdr:from>
    <xdr:to>
      <xdr:col>15</xdr:col>
      <xdr:colOff>180975</xdr:colOff>
      <xdr:row>40</xdr:row>
      <xdr:rowOff>29611</xdr:rowOff>
    </xdr:to>
    <xdr:cxnSp macro="">
      <xdr:nvCxnSpPr>
        <xdr:cNvPr id="113" name="直線コネクタ 112"/>
        <xdr:cNvCxnSpPr/>
      </xdr:nvCxnSpPr>
      <xdr:spPr>
        <a:xfrm>
          <a:off x="9639300" y="6887200"/>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94993</xdr:rowOff>
    </xdr:from>
    <xdr:ext cx="469744" cy="259045"/>
    <xdr:sp macro="" textlink="">
      <xdr:nvSpPr>
        <xdr:cNvPr id="114" name="n_1aveValue【道路】&#10;一人当たり延長"/>
        <xdr:cNvSpPr txBox="1"/>
      </xdr:nvSpPr>
      <xdr:spPr>
        <a:xfrm>
          <a:off x="93917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96527</xdr:rowOff>
    </xdr:from>
    <xdr:ext cx="469744" cy="259045"/>
    <xdr:sp macro="" textlink="">
      <xdr:nvSpPr>
        <xdr:cNvPr id="115" name="n_1mainValue【道路】&#10;一人当たり延長"/>
        <xdr:cNvSpPr txBox="1"/>
      </xdr:nvSpPr>
      <xdr:spPr>
        <a:xfrm>
          <a:off x="9391727" y="66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40" name="直線コネクタ 139"/>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41"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42" name="直線コネクタ 141"/>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43"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44" name="直線コネクタ 143"/>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45"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6" name="フローチャート : 判断 145"/>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7" name="フローチャート : 判断 146"/>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55880</xdr:rowOff>
    </xdr:from>
    <xdr:to>
      <xdr:col>6</xdr:col>
      <xdr:colOff>561975</xdr:colOff>
      <xdr:row>59</xdr:row>
      <xdr:rowOff>157480</xdr:rowOff>
    </xdr:to>
    <xdr:sp macro="" textlink="">
      <xdr:nvSpPr>
        <xdr:cNvPr id="153" name="円/楕円 152"/>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78757</xdr:rowOff>
    </xdr:from>
    <xdr:ext cx="405111" cy="259045"/>
    <xdr:sp macro="" textlink="">
      <xdr:nvSpPr>
        <xdr:cNvPr id="154" name="【橋りょう・トンネル】&#10;有形固定資産減価償却率該当値テキスト"/>
        <xdr:cNvSpPr txBox="1"/>
      </xdr:nvSpPr>
      <xdr:spPr>
        <a:xfrm>
          <a:off x="47244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63500</xdr:rowOff>
    </xdr:from>
    <xdr:to>
      <xdr:col>5</xdr:col>
      <xdr:colOff>409575</xdr:colOff>
      <xdr:row>61</xdr:row>
      <xdr:rowOff>165100</xdr:rowOff>
    </xdr:to>
    <xdr:sp macro="" textlink="">
      <xdr:nvSpPr>
        <xdr:cNvPr id="155" name="円/楕円 154"/>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106680</xdr:rowOff>
    </xdr:from>
    <xdr:to>
      <xdr:col>6</xdr:col>
      <xdr:colOff>511175</xdr:colOff>
      <xdr:row>61</xdr:row>
      <xdr:rowOff>114300</xdr:rowOff>
    </xdr:to>
    <xdr:cxnSp macro="">
      <xdr:nvCxnSpPr>
        <xdr:cNvPr id="156" name="直線コネクタ 155"/>
        <xdr:cNvCxnSpPr/>
      </xdr:nvCxnSpPr>
      <xdr:spPr>
        <a:xfrm flipV="1">
          <a:off x="3797300" y="1022223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110507</xdr:rowOff>
    </xdr:from>
    <xdr:ext cx="405111" cy="259045"/>
    <xdr:sp macro="" textlink="">
      <xdr:nvSpPr>
        <xdr:cNvPr id="157" name="n_1aveValue【橋りょう・トンネル】&#10;有形固定資産減価償却率"/>
        <xdr:cNvSpPr txBox="1"/>
      </xdr:nvSpPr>
      <xdr:spPr>
        <a:xfrm>
          <a:off x="3582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10177</xdr:rowOff>
    </xdr:from>
    <xdr:ext cx="405111" cy="259045"/>
    <xdr:sp macro="" textlink="">
      <xdr:nvSpPr>
        <xdr:cNvPr id="158" name="n_1mainValue【橋りょう・トンネル】&#10;有形固定資産減価償却率"/>
        <xdr:cNvSpPr txBox="1"/>
      </xdr:nvSpPr>
      <xdr:spPr>
        <a:xfrm>
          <a:off x="3582043"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74" name="テキスト ボックス 173"/>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76" name="テキスト ボックス 175"/>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84" name="直線コネクタ 183"/>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85"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86" name="直線コネクタ 185"/>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87"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88" name="直線コネクタ 187"/>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9"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90" name="フローチャート : 判断 189"/>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91" name="フローチャート : 判断 190"/>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4815</xdr:rowOff>
    </xdr:from>
    <xdr:to>
      <xdr:col>15</xdr:col>
      <xdr:colOff>231775</xdr:colOff>
      <xdr:row>56</xdr:row>
      <xdr:rowOff>106415</xdr:rowOff>
    </xdr:to>
    <xdr:sp macro="" textlink="">
      <xdr:nvSpPr>
        <xdr:cNvPr id="197" name="円/楕円 196"/>
        <xdr:cNvSpPr/>
      </xdr:nvSpPr>
      <xdr:spPr>
        <a:xfrm>
          <a:off x="10426700" y="96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27692</xdr:rowOff>
    </xdr:from>
    <xdr:ext cx="599010" cy="259045"/>
    <xdr:sp macro="" textlink="">
      <xdr:nvSpPr>
        <xdr:cNvPr id="198" name="【橋りょう・トンネル】&#10;一人当たり有形固定資産（償却資産）額該当値テキスト"/>
        <xdr:cNvSpPr txBox="1"/>
      </xdr:nvSpPr>
      <xdr:spPr>
        <a:xfrm>
          <a:off x="10566400" y="945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132,891</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63957</xdr:rowOff>
    </xdr:from>
    <xdr:to>
      <xdr:col>14</xdr:col>
      <xdr:colOff>79375</xdr:colOff>
      <xdr:row>63</xdr:row>
      <xdr:rowOff>165557</xdr:rowOff>
    </xdr:to>
    <xdr:sp macro="" textlink="">
      <xdr:nvSpPr>
        <xdr:cNvPr id="199" name="円/楕円 198"/>
        <xdr:cNvSpPr/>
      </xdr:nvSpPr>
      <xdr:spPr>
        <a:xfrm>
          <a:off x="9588500" y="108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55615</xdr:rowOff>
    </xdr:from>
    <xdr:to>
      <xdr:col>15</xdr:col>
      <xdr:colOff>180975</xdr:colOff>
      <xdr:row>63</xdr:row>
      <xdr:rowOff>114757</xdr:rowOff>
    </xdr:to>
    <xdr:cxnSp macro="">
      <xdr:nvCxnSpPr>
        <xdr:cNvPr id="200" name="直線コネクタ 199"/>
        <xdr:cNvCxnSpPr/>
      </xdr:nvCxnSpPr>
      <xdr:spPr>
        <a:xfrm flipV="1">
          <a:off x="9639300" y="9656815"/>
          <a:ext cx="838200" cy="125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58</xdr:row>
      <xdr:rowOff>130083</xdr:rowOff>
    </xdr:from>
    <xdr:ext cx="534377" cy="259045"/>
    <xdr:sp macro="" textlink="">
      <xdr:nvSpPr>
        <xdr:cNvPr id="201" name="n_1aveValue【橋りょう・トンネル】&#10;一人当たり有形固定資産（償却資産）額"/>
        <xdr:cNvSpPr txBox="1"/>
      </xdr:nvSpPr>
      <xdr:spPr>
        <a:xfrm>
          <a:off x="9359411" y="100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156684</xdr:rowOff>
    </xdr:from>
    <xdr:ext cx="534377" cy="259045"/>
    <xdr:sp macro="" textlink="">
      <xdr:nvSpPr>
        <xdr:cNvPr id="202" name="n_1mainValue【橋りょう・トンネル】&#10;一人当たり有形固定資産（償却資産）額"/>
        <xdr:cNvSpPr txBox="1"/>
      </xdr:nvSpPr>
      <xdr:spPr>
        <a:xfrm>
          <a:off x="9359411" y="109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25" name="直線コネクタ 224"/>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26"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27" name="直線コネクタ 226"/>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28"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29" name="直線コネクタ 228"/>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30"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31" name="フローチャート : 判断 230"/>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32" name="フローチャート : 判断 231"/>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158750</xdr:rowOff>
    </xdr:from>
    <xdr:to>
      <xdr:col>6</xdr:col>
      <xdr:colOff>561975</xdr:colOff>
      <xdr:row>83</xdr:row>
      <xdr:rowOff>88900</xdr:rowOff>
    </xdr:to>
    <xdr:sp macro="" textlink="">
      <xdr:nvSpPr>
        <xdr:cNvPr id="238" name="円/楕円 237"/>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10177</xdr:rowOff>
    </xdr:from>
    <xdr:ext cx="405111" cy="259045"/>
    <xdr:sp macro="" textlink="">
      <xdr:nvSpPr>
        <xdr:cNvPr id="239" name="【公営住宅】&#10;有形固定資産減価償却率該当値テキスト"/>
        <xdr:cNvSpPr txBox="1"/>
      </xdr:nvSpPr>
      <xdr:spPr>
        <a:xfrm>
          <a:off x="4724400"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46737</xdr:rowOff>
    </xdr:from>
    <xdr:to>
      <xdr:col>5</xdr:col>
      <xdr:colOff>409575</xdr:colOff>
      <xdr:row>83</xdr:row>
      <xdr:rowOff>148337</xdr:rowOff>
    </xdr:to>
    <xdr:sp macro="" textlink="">
      <xdr:nvSpPr>
        <xdr:cNvPr id="240" name="円/楕円 239"/>
        <xdr:cNvSpPr/>
      </xdr:nvSpPr>
      <xdr:spPr>
        <a:xfrm>
          <a:off x="3746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38100</xdr:rowOff>
    </xdr:from>
    <xdr:to>
      <xdr:col>6</xdr:col>
      <xdr:colOff>511175</xdr:colOff>
      <xdr:row>83</xdr:row>
      <xdr:rowOff>97537</xdr:rowOff>
    </xdr:to>
    <xdr:cxnSp macro="">
      <xdr:nvCxnSpPr>
        <xdr:cNvPr id="241" name="直線コネクタ 240"/>
        <xdr:cNvCxnSpPr/>
      </xdr:nvCxnSpPr>
      <xdr:spPr>
        <a:xfrm flipV="1">
          <a:off x="3797300" y="1426845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11447</xdr:rowOff>
    </xdr:from>
    <xdr:ext cx="405111" cy="259045"/>
    <xdr:sp macro="" textlink="">
      <xdr:nvSpPr>
        <xdr:cNvPr id="242" name="n_1aveValue【公営住宅】&#10;有形固定資産減価償却率"/>
        <xdr:cNvSpPr txBox="1"/>
      </xdr:nvSpPr>
      <xdr:spPr>
        <a:xfrm>
          <a:off x="3582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164864</xdr:rowOff>
    </xdr:from>
    <xdr:ext cx="405111" cy="259045"/>
    <xdr:sp macro="" textlink="">
      <xdr:nvSpPr>
        <xdr:cNvPr id="243" name="n_1mainValue【公営住宅】&#10;有形固定資産減価償却率"/>
        <xdr:cNvSpPr txBox="1"/>
      </xdr:nvSpPr>
      <xdr:spPr>
        <a:xfrm>
          <a:off x="3582043" y="1405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67" name="直線コネクタ 266"/>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68"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69" name="直線コネクタ 268"/>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70"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71" name="直線コネクタ 270"/>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72"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73" name="フローチャート : 判断 272"/>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74" name="フローチャート : 判断 273"/>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147320</xdr:rowOff>
    </xdr:from>
    <xdr:to>
      <xdr:col>15</xdr:col>
      <xdr:colOff>231775</xdr:colOff>
      <xdr:row>82</xdr:row>
      <xdr:rowOff>77470</xdr:rowOff>
    </xdr:to>
    <xdr:sp macro="" textlink="">
      <xdr:nvSpPr>
        <xdr:cNvPr id="280" name="円/楕円 279"/>
        <xdr:cNvSpPr/>
      </xdr:nvSpPr>
      <xdr:spPr>
        <a:xfrm>
          <a:off x="10426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170197</xdr:rowOff>
    </xdr:from>
    <xdr:ext cx="469744" cy="259045"/>
    <xdr:sp macro="" textlink="">
      <xdr:nvSpPr>
        <xdr:cNvPr id="281" name="【公営住宅】&#10;一人当たり面積該当値テキスト"/>
        <xdr:cNvSpPr txBox="1"/>
      </xdr:nvSpPr>
      <xdr:spPr>
        <a:xfrm>
          <a:off x="10566400"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0.406</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132080</xdr:rowOff>
    </xdr:from>
    <xdr:to>
      <xdr:col>14</xdr:col>
      <xdr:colOff>79375</xdr:colOff>
      <xdr:row>82</xdr:row>
      <xdr:rowOff>62230</xdr:rowOff>
    </xdr:to>
    <xdr:sp macro="" textlink="">
      <xdr:nvSpPr>
        <xdr:cNvPr id="282" name="円/楕円 281"/>
        <xdr:cNvSpPr/>
      </xdr:nvSpPr>
      <xdr:spPr>
        <a:xfrm>
          <a:off x="9588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11430</xdr:rowOff>
    </xdr:from>
    <xdr:to>
      <xdr:col>15</xdr:col>
      <xdr:colOff>180975</xdr:colOff>
      <xdr:row>82</xdr:row>
      <xdr:rowOff>26670</xdr:rowOff>
    </xdr:to>
    <xdr:cxnSp macro="">
      <xdr:nvCxnSpPr>
        <xdr:cNvPr id="283" name="直線コネクタ 282"/>
        <xdr:cNvCxnSpPr/>
      </xdr:nvCxnSpPr>
      <xdr:spPr>
        <a:xfrm>
          <a:off x="9639300" y="140703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129557</xdr:rowOff>
    </xdr:from>
    <xdr:ext cx="469744" cy="259045"/>
    <xdr:sp macro="" textlink="">
      <xdr:nvSpPr>
        <xdr:cNvPr id="284" name="n_1aveValue【公営住宅】&#10;一人当たり面積"/>
        <xdr:cNvSpPr txBox="1"/>
      </xdr:nvSpPr>
      <xdr:spPr>
        <a:xfrm>
          <a:off x="93917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78757</xdr:rowOff>
    </xdr:from>
    <xdr:ext cx="469744" cy="259045"/>
    <xdr:sp macro="" textlink="">
      <xdr:nvSpPr>
        <xdr:cNvPr id="285" name="n_1mainValue【公営住宅】&#10;一人当たり面積"/>
        <xdr:cNvSpPr txBox="1"/>
      </xdr:nvSpPr>
      <xdr:spPr>
        <a:xfrm>
          <a:off x="939172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3" name="直線コネクタ 3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4" name="テキスト ボックス 31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5" name="直線コネクタ 3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6" name="テキスト ボックス 3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7" name="直線コネクタ 3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8" name="テキスト ボックス 3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9" name="直線コネクタ 3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0" name="テキスト ボックス 3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1" name="直線コネクタ 3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2" name="テキスト ボックス 32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4" name="テキスト ボックス 32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26" name="直線コネクタ 325"/>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27"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28" name="直線コネクタ 327"/>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29"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30" name="直線コネクタ 329"/>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31"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32" name="フローチャート : 判断 33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33" name="フローチャート : 判断 332"/>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63500</xdr:rowOff>
    </xdr:from>
    <xdr:to>
      <xdr:col>23</xdr:col>
      <xdr:colOff>568325</xdr:colOff>
      <xdr:row>35</xdr:row>
      <xdr:rowOff>165100</xdr:rowOff>
    </xdr:to>
    <xdr:sp macro="" textlink="">
      <xdr:nvSpPr>
        <xdr:cNvPr id="339" name="円/楕円 338"/>
        <xdr:cNvSpPr/>
      </xdr:nvSpPr>
      <xdr:spPr>
        <a:xfrm>
          <a:off x="162687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86377</xdr:rowOff>
    </xdr:from>
    <xdr:ext cx="405111" cy="259045"/>
    <xdr:sp macro="" textlink="">
      <xdr:nvSpPr>
        <xdr:cNvPr id="340" name="【認定こども園・幼稚園・保育所】&#10;有形固定資産減価償却率該当値テキスト"/>
        <xdr:cNvSpPr txBox="1"/>
      </xdr:nvSpPr>
      <xdr:spPr>
        <a:xfrm>
          <a:off x="16408400"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10160</xdr:rowOff>
    </xdr:from>
    <xdr:to>
      <xdr:col>22</xdr:col>
      <xdr:colOff>415925</xdr:colOff>
      <xdr:row>36</xdr:row>
      <xdr:rowOff>111760</xdr:rowOff>
    </xdr:to>
    <xdr:sp macro="" textlink="">
      <xdr:nvSpPr>
        <xdr:cNvPr id="341" name="円/楕円 340"/>
        <xdr:cNvSpPr/>
      </xdr:nvSpPr>
      <xdr:spPr>
        <a:xfrm>
          <a:off x="15430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114300</xdr:rowOff>
    </xdr:from>
    <xdr:to>
      <xdr:col>23</xdr:col>
      <xdr:colOff>517525</xdr:colOff>
      <xdr:row>36</xdr:row>
      <xdr:rowOff>60960</xdr:rowOff>
    </xdr:to>
    <xdr:cxnSp macro="">
      <xdr:nvCxnSpPr>
        <xdr:cNvPr id="342" name="直線コネクタ 341"/>
        <xdr:cNvCxnSpPr/>
      </xdr:nvCxnSpPr>
      <xdr:spPr>
        <a:xfrm flipV="1">
          <a:off x="15481300" y="611505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129557</xdr:rowOff>
    </xdr:from>
    <xdr:ext cx="405111" cy="259045"/>
    <xdr:sp macro="" textlink="">
      <xdr:nvSpPr>
        <xdr:cNvPr id="343" name="n_1aveValue【認定こども園・幼稚園・保育所】&#10;有形固定資産減価償却率"/>
        <xdr:cNvSpPr txBox="1"/>
      </xdr:nvSpPr>
      <xdr:spPr>
        <a:xfrm>
          <a:off x="15266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128287</xdr:rowOff>
    </xdr:from>
    <xdr:ext cx="405111" cy="259045"/>
    <xdr:sp macro="" textlink="">
      <xdr:nvSpPr>
        <xdr:cNvPr id="344" name="n_1mainValue【認定こども園・幼稚園・保育所】&#10;有形固定資産減価償却率"/>
        <xdr:cNvSpPr txBox="1"/>
      </xdr:nvSpPr>
      <xdr:spPr>
        <a:xfrm>
          <a:off x="15266043"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6" name="テキスト ボックス 3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8" name="テキスト ボックス 3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0" name="テキスト ボックス 3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2" name="テキスト ボックス 3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4" name="テキスト ボックス 3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68" name="直線コネクタ 367"/>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69"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70" name="直線コネクタ 369"/>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71"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72" name="直線コネクタ 371"/>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73"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74" name="フローチャート : 判断 373"/>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75" name="フローチャート : 判断 374"/>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82550</xdr:rowOff>
    </xdr:from>
    <xdr:to>
      <xdr:col>32</xdr:col>
      <xdr:colOff>238125</xdr:colOff>
      <xdr:row>36</xdr:row>
      <xdr:rowOff>12700</xdr:rowOff>
    </xdr:to>
    <xdr:sp macro="" textlink="">
      <xdr:nvSpPr>
        <xdr:cNvPr id="381" name="円/楕円 380"/>
        <xdr:cNvSpPr/>
      </xdr:nvSpPr>
      <xdr:spPr>
        <a:xfrm>
          <a:off x="22110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105427</xdr:rowOff>
    </xdr:from>
    <xdr:ext cx="469744" cy="259045"/>
    <xdr:sp macro="" textlink="">
      <xdr:nvSpPr>
        <xdr:cNvPr id="382" name="【認定こども園・幼稚園・保育所】&#10;一人当たり面積該当値テキスト"/>
        <xdr:cNvSpPr txBox="1"/>
      </xdr:nvSpPr>
      <xdr:spPr>
        <a:xfrm>
          <a:off x="22250400"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120650</xdr:rowOff>
    </xdr:from>
    <xdr:to>
      <xdr:col>31</xdr:col>
      <xdr:colOff>85725</xdr:colOff>
      <xdr:row>36</xdr:row>
      <xdr:rowOff>50800</xdr:rowOff>
    </xdr:to>
    <xdr:sp macro="" textlink="">
      <xdr:nvSpPr>
        <xdr:cNvPr id="383" name="円/楕円 382"/>
        <xdr:cNvSpPr/>
      </xdr:nvSpPr>
      <xdr:spPr>
        <a:xfrm>
          <a:off x="21272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133350</xdr:rowOff>
    </xdr:from>
    <xdr:to>
      <xdr:col>32</xdr:col>
      <xdr:colOff>187325</xdr:colOff>
      <xdr:row>36</xdr:row>
      <xdr:rowOff>0</xdr:rowOff>
    </xdr:to>
    <xdr:cxnSp macro="">
      <xdr:nvCxnSpPr>
        <xdr:cNvPr id="384" name="直線コネクタ 383"/>
        <xdr:cNvCxnSpPr/>
      </xdr:nvCxnSpPr>
      <xdr:spPr>
        <a:xfrm flipV="1">
          <a:off x="21323300" y="613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102887</xdr:rowOff>
    </xdr:from>
    <xdr:ext cx="469744" cy="259045"/>
    <xdr:sp macro="" textlink="">
      <xdr:nvSpPr>
        <xdr:cNvPr id="385" name="n_1aveValue【認定こども園・幼稚園・保育所】&#10;一人当たり面積"/>
        <xdr:cNvSpPr txBox="1"/>
      </xdr:nvSpPr>
      <xdr:spPr>
        <a:xfrm>
          <a:off x="210757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67327</xdr:rowOff>
    </xdr:from>
    <xdr:ext cx="469744" cy="259045"/>
    <xdr:sp macro="" textlink="">
      <xdr:nvSpPr>
        <xdr:cNvPr id="386" name="n_1mainValue【認定こども園・幼稚園・保育所】&#10;一人当たり面積"/>
        <xdr:cNvSpPr txBox="1"/>
      </xdr:nvSpPr>
      <xdr:spPr>
        <a:xfrm>
          <a:off x="21075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411" name="直線コネクタ 410"/>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412"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413" name="直線コネクタ 412"/>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14"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15" name="直線コネクタ 414"/>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416"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417" name="フローチャート : 判断 416"/>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18" name="フローチャート : 判断 417"/>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113030</xdr:rowOff>
    </xdr:from>
    <xdr:to>
      <xdr:col>23</xdr:col>
      <xdr:colOff>568325</xdr:colOff>
      <xdr:row>56</xdr:row>
      <xdr:rowOff>43180</xdr:rowOff>
    </xdr:to>
    <xdr:sp macro="" textlink="">
      <xdr:nvSpPr>
        <xdr:cNvPr id="424" name="円/楕円 423"/>
        <xdr:cNvSpPr/>
      </xdr:nvSpPr>
      <xdr:spPr>
        <a:xfrm>
          <a:off x="162687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62247</xdr:rowOff>
    </xdr:from>
    <xdr:ext cx="405111" cy="259045"/>
    <xdr:sp macro="" textlink="">
      <xdr:nvSpPr>
        <xdr:cNvPr id="425" name="【学校施設】&#10;有形固定資産減価償却率該当値テキスト"/>
        <xdr:cNvSpPr txBox="1"/>
      </xdr:nvSpPr>
      <xdr:spPr>
        <a:xfrm>
          <a:off x="16408400" y="949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74930</xdr:rowOff>
    </xdr:from>
    <xdr:to>
      <xdr:col>22</xdr:col>
      <xdr:colOff>415925</xdr:colOff>
      <xdr:row>59</xdr:row>
      <xdr:rowOff>5080</xdr:rowOff>
    </xdr:to>
    <xdr:sp macro="" textlink="">
      <xdr:nvSpPr>
        <xdr:cNvPr id="426" name="円/楕円 425"/>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163830</xdr:rowOff>
    </xdr:from>
    <xdr:to>
      <xdr:col>23</xdr:col>
      <xdr:colOff>517525</xdr:colOff>
      <xdr:row>58</xdr:row>
      <xdr:rowOff>125730</xdr:rowOff>
    </xdr:to>
    <xdr:cxnSp macro="">
      <xdr:nvCxnSpPr>
        <xdr:cNvPr id="427" name="直線コネクタ 426"/>
        <xdr:cNvCxnSpPr/>
      </xdr:nvCxnSpPr>
      <xdr:spPr>
        <a:xfrm flipV="1">
          <a:off x="15481300" y="9593580"/>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11447</xdr:rowOff>
    </xdr:from>
    <xdr:ext cx="405111" cy="259045"/>
    <xdr:sp macro="" textlink="">
      <xdr:nvSpPr>
        <xdr:cNvPr id="428" name="n_1aveValue【学校施設】&#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21607</xdr:rowOff>
    </xdr:from>
    <xdr:ext cx="405111" cy="259045"/>
    <xdr:sp macro="" textlink="">
      <xdr:nvSpPr>
        <xdr:cNvPr id="429" name="n_1mainValue【学校施設】&#10;有形固定資産減価償却率"/>
        <xdr:cNvSpPr txBox="1"/>
      </xdr:nvSpPr>
      <xdr:spPr>
        <a:xfrm>
          <a:off x="15266043"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56" name="直線コネクタ 455"/>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57"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58" name="直線コネクタ 457"/>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59"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60" name="直線コネクタ 459"/>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35758</xdr:rowOff>
    </xdr:from>
    <xdr:ext cx="469744" cy="259045"/>
    <xdr:sp macro="" textlink="">
      <xdr:nvSpPr>
        <xdr:cNvPr id="461" name="【学校施設】&#10;一人当たり面積平均値テキスト"/>
        <xdr:cNvSpPr txBox="1"/>
      </xdr:nvSpPr>
      <xdr:spPr>
        <a:xfrm>
          <a:off x="22250400" y="10494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62" name="フローチャート : 判断 461"/>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63" name="フローチャート : 判断 462"/>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87993</xdr:rowOff>
    </xdr:from>
    <xdr:to>
      <xdr:col>32</xdr:col>
      <xdr:colOff>238125</xdr:colOff>
      <xdr:row>63</xdr:row>
      <xdr:rowOff>18143</xdr:rowOff>
    </xdr:to>
    <xdr:sp macro="" textlink="">
      <xdr:nvSpPr>
        <xdr:cNvPr id="469" name="円/楕円 468"/>
        <xdr:cNvSpPr/>
      </xdr:nvSpPr>
      <xdr:spPr>
        <a:xfrm>
          <a:off x="221107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66420</xdr:rowOff>
    </xdr:from>
    <xdr:ext cx="469744" cy="259045"/>
    <xdr:sp macro="" textlink="">
      <xdr:nvSpPr>
        <xdr:cNvPr id="470" name="【学校施設】&#10;一人当たり面積該当値テキスト"/>
        <xdr:cNvSpPr txBox="1"/>
      </xdr:nvSpPr>
      <xdr:spPr>
        <a:xfrm>
          <a:off x="22250400" y="1069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94524</xdr:rowOff>
    </xdr:from>
    <xdr:to>
      <xdr:col>31</xdr:col>
      <xdr:colOff>85725</xdr:colOff>
      <xdr:row>63</xdr:row>
      <xdr:rowOff>24674</xdr:rowOff>
    </xdr:to>
    <xdr:sp macro="" textlink="">
      <xdr:nvSpPr>
        <xdr:cNvPr id="471" name="円/楕円 470"/>
        <xdr:cNvSpPr/>
      </xdr:nvSpPr>
      <xdr:spPr>
        <a:xfrm>
          <a:off x="21272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138793</xdr:rowOff>
    </xdr:from>
    <xdr:to>
      <xdr:col>32</xdr:col>
      <xdr:colOff>187325</xdr:colOff>
      <xdr:row>62</xdr:row>
      <xdr:rowOff>145324</xdr:rowOff>
    </xdr:to>
    <xdr:cxnSp macro="">
      <xdr:nvCxnSpPr>
        <xdr:cNvPr id="472" name="直線コネクタ 471"/>
        <xdr:cNvCxnSpPr/>
      </xdr:nvCxnSpPr>
      <xdr:spPr>
        <a:xfrm flipV="1">
          <a:off x="21323300" y="1076869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86921</xdr:rowOff>
    </xdr:from>
    <xdr:ext cx="469744" cy="259045"/>
    <xdr:sp macro="" textlink="">
      <xdr:nvSpPr>
        <xdr:cNvPr id="473" name="n_1aveValue【学校施設】&#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15801</xdr:rowOff>
    </xdr:from>
    <xdr:ext cx="469744" cy="259045"/>
    <xdr:sp macro="" textlink="">
      <xdr:nvSpPr>
        <xdr:cNvPr id="474" name="n_1mainValue【学校施設】&#10;一人当たり面積"/>
        <xdr:cNvSpPr txBox="1"/>
      </xdr:nvSpPr>
      <xdr:spPr>
        <a:xfrm>
          <a:off x="21075727" y="108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5" name="テキスト ボックス 4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6" name="直線コネクタ 48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7" name="テキスト ボックス 48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8" name="直線コネクタ 48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9" name="テキスト ボックス 48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0" name="直線コネクタ 48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1" name="テキスト ボックス 49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2" name="直線コネクタ 49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3" name="テキスト ボックス 49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97" name="直線コネクタ 49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9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99" name="直線コネクタ 49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50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501" name="直線コネクタ 50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502"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503" name="フローチャート : 判断 50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504" name="フローチャート : 判断 503"/>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151892</xdr:rowOff>
    </xdr:from>
    <xdr:to>
      <xdr:col>23</xdr:col>
      <xdr:colOff>568325</xdr:colOff>
      <xdr:row>78</xdr:row>
      <xdr:rowOff>82042</xdr:rowOff>
    </xdr:to>
    <xdr:sp macro="" textlink="">
      <xdr:nvSpPr>
        <xdr:cNvPr id="510" name="円/楕円 509"/>
        <xdr:cNvSpPr/>
      </xdr:nvSpPr>
      <xdr:spPr>
        <a:xfrm>
          <a:off x="162687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104919</xdr:rowOff>
    </xdr:from>
    <xdr:ext cx="405111" cy="259045"/>
    <xdr:sp macro="" textlink="">
      <xdr:nvSpPr>
        <xdr:cNvPr id="511" name="【児童館】&#10;有形固定資産減価償却率該当値テキスト"/>
        <xdr:cNvSpPr txBox="1"/>
      </xdr:nvSpPr>
      <xdr:spPr>
        <a:xfrm>
          <a:off x="16408400" y="1330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124461</xdr:rowOff>
    </xdr:from>
    <xdr:to>
      <xdr:col>22</xdr:col>
      <xdr:colOff>415925</xdr:colOff>
      <xdr:row>78</xdr:row>
      <xdr:rowOff>54611</xdr:rowOff>
    </xdr:to>
    <xdr:sp macro="" textlink="">
      <xdr:nvSpPr>
        <xdr:cNvPr id="512" name="円/楕円 511"/>
        <xdr:cNvSpPr/>
      </xdr:nvSpPr>
      <xdr:spPr>
        <a:xfrm>
          <a:off x="15430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3811</xdr:rowOff>
    </xdr:from>
    <xdr:to>
      <xdr:col>23</xdr:col>
      <xdr:colOff>517525</xdr:colOff>
      <xdr:row>78</xdr:row>
      <xdr:rowOff>31242</xdr:rowOff>
    </xdr:to>
    <xdr:cxnSp macro="">
      <xdr:nvCxnSpPr>
        <xdr:cNvPr id="513" name="直線コネクタ 512"/>
        <xdr:cNvCxnSpPr/>
      </xdr:nvCxnSpPr>
      <xdr:spPr>
        <a:xfrm>
          <a:off x="15481300" y="1337691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77740</xdr:rowOff>
    </xdr:from>
    <xdr:ext cx="405111" cy="259045"/>
    <xdr:sp macro="" textlink="">
      <xdr:nvSpPr>
        <xdr:cNvPr id="514" name="n_1aveValue【児童館】&#10;有形固定資産減価償却率"/>
        <xdr:cNvSpPr txBox="1"/>
      </xdr:nvSpPr>
      <xdr:spPr>
        <a:xfrm>
          <a:off x="15266043"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71138</xdr:rowOff>
    </xdr:from>
    <xdr:ext cx="405111" cy="259045"/>
    <xdr:sp macro="" textlink="">
      <xdr:nvSpPr>
        <xdr:cNvPr id="515" name="n_1mainValue【児童館】&#10;有形固定資産減価償却率"/>
        <xdr:cNvSpPr txBox="1"/>
      </xdr:nvSpPr>
      <xdr:spPr>
        <a:xfrm>
          <a:off x="15266043"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6" name="直線コネクタ 5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7" name="テキスト ボックス 5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8" name="直線コネクタ 5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9" name="テキスト ボックス 5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0" name="直線コネクタ 5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1" name="テキスト ボックス 5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2" name="直線コネクタ 5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3" name="テキスト ボックス 5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4" name="直線コネクタ 5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5" name="テキスト ボックス 5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39" name="直線コネクタ 538"/>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40"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41" name="直線コネクタ 54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42"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43" name="直線コネクタ 542"/>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44"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45" name="フローチャート : 判断 54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46" name="フローチャート : 判断 545"/>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82550</xdr:rowOff>
    </xdr:from>
    <xdr:to>
      <xdr:col>32</xdr:col>
      <xdr:colOff>238125</xdr:colOff>
      <xdr:row>82</xdr:row>
      <xdr:rowOff>12700</xdr:rowOff>
    </xdr:to>
    <xdr:sp macro="" textlink="">
      <xdr:nvSpPr>
        <xdr:cNvPr id="552" name="円/楕円 551"/>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105427</xdr:rowOff>
    </xdr:from>
    <xdr:ext cx="469744" cy="259045"/>
    <xdr:sp macro="" textlink="">
      <xdr:nvSpPr>
        <xdr:cNvPr id="553" name="【児童館】&#10;一人当たり面積該当値テキスト"/>
        <xdr:cNvSpPr txBox="1"/>
      </xdr:nvSpPr>
      <xdr:spPr>
        <a:xfrm>
          <a:off x="222504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44450</xdr:rowOff>
    </xdr:from>
    <xdr:to>
      <xdr:col>31</xdr:col>
      <xdr:colOff>85725</xdr:colOff>
      <xdr:row>81</xdr:row>
      <xdr:rowOff>146050</xdr:rowOff>
    </xdr:to>
    <xdr:sp macro="" textlink="">
      <xdr:nvSpPr>
        <xdr:cNvPr id="554" name="円/楕円 553"/>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95250</xdr:rowOff>
    </xdr:from>
    <xdr:to>
      <xdr:col>32</xdr:col>
      <xdr:colOff>187325</xdr:colOff>
      <xdr:row>81</xdr:row>
      <xdr:rowOff>133350</xdr:rowOff>
    </xdr:to>
    <xdr:cxnSp macro="">
      <xdr:nvCxnSpPr>
        <xdr:cNvPr id="555" name="直線コネクタ 554"/>
        <xdr:cNvCxnSpPr/>
      </xdr:nvCxnSpPr>
      <xdr:spPr>
        <a:xfrm>
          <a:off x="21323300" y="1398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60977</xdr:rowOff>
    </xdr:from>
    <xdr:ext cx="469744" cy="259045"/>
    <xdr:sp macro="" textlink="">
      <xdr:nvSpPr>
        <xdr:cNvPr id="556" name="n_1ave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162577</xdr:rowOff>
    </xdr:from>
    <xdr:ext cx="469744" cy="259045"/>
    <xdr:sp macro="" textlink="">
      <xdr:nvSpPr>
        <xdr:cNvPr id="557" name="n_1mainValue【児童館】&#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0" name="テキスト ボックス 5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0" name="テキスト ボックス 5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2" name="テキスト ボックス 5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84" name="直線コネクタ 583"/>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85"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86" name="直線コネクタ 58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87"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88" name="直線コネクタ 587"/>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138084</xdr:rowOff>
    </xdr:from>
    <xdr:ext cx="405111" cy="259045"/>
    <xdr:sp macro="" textlink="">
      <xdr:nvSpPr>
        <xdr:cNvPr id="589" name="【公民館】&#10;有形固定資産減価償却率平均値テキスト"/>
        <xdr:cNvSpPr txBox="1"/>
      </xdr:nvSpPr>
      <xdr:spPr>
        <a:xfrm>
          <a:off x="16408400" y="1796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90" name="フローチャート : 判断 589"/>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91" name="フローチャート : 判断 590"/>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100512</xdr:rowOff>
    </xdr:from>
    <xdr:to>
      <xdr:col>23</xdr:col>
      <xdr:colOff>568325</xdr:colOff>
      <xdr:row>107</xdr:row>
      <xdr:rowOff>30662</xdr:rowOff>
    </xdr:to>
    <xdr:sp macro="" textlink="">
      <xdr:nvSpPr>
        <xdr:cNvPr id="597" name="円/楕円 596"/>
        <xdr:cNvSpPr/>
      </xdr:nvSpPr>
      <xdr:spPr>
        <a:xfrm>
          <a:off x="16268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78939</xdr:rowOff>
    </xdr:from>
    <xdr:ext cx="405111" cy="259045"/>
    <xdr:sp macro="" textlink="">
      <xdr:nvSpPr>
        <xdr:cNvPr id="598" name="【公民館】&#10;有形固定資産減価償却率該当値テキスト"/>
        <xdr:cNvSpPr txBox="1"/>
      </xdr:nvSpPr>
      <xdr:spPr>
        <a:xfrm>
          <a:off x="164084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103777</xdr:rowOff>
    </xdr:from>
    <xdr:to>
      <xdr:col>22</xdr:col>
      <xdr:colOff>415925</xdr:colOff>
      <xdr:row>107</xdr:row>
      <xdr:rowOff>33927</xdr:rowOff>
    </xdr:to>
    <xdr:sp macro="" textlink="">
      <xdr:nvSpPr>
        <xdr:cNvPr id="599" name="円/楕円 598"/>
        <xdr:cNvSpPr/>
      </xdr:nvSpPr>
      <xdr:spPr>
        <a:xfrm>
          <a:off x="15430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151312</xdr:rowOff>
    </xdr:from>
    <xdr:to>
      <xdr:col>23</xdr:col>
      <xdr:colOff>517525</xdr:colOff>
      <xdr:row>106</xdr:row>
      <xdr:rowOff>154577</xdr:rowOff>
    </xdr:to>
    <xdr:cxnSp macro="">
      <xdr:nvCxnSpPr>
        <xdr:cNvPr id="600" name="直線コネクタ 599"/>
        <xdr:cNvCxnSpPr/>
      </xdr:nvCxnSpPr>
      <xdr:spPr>
        <a:xfrm flipV="1">
          <a:off x="15481300" y="183250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81478</xdr:rowOff>
    </xdr:from>
    <xdr:ext cx="405111" cy="259045"/>
    <xdr:sp macro="" textlink="">
      <xdr:nvSpPr>
        <xdr:cNvPr id="601" name="n_1aveValue【公民館】&#10;有形固定資産減価償却率"/>
        <xdr:cNvSpPr txBox="1"/>
      </xdr:nvSpPr>
      <xdr:spPr>
        <a:xfrm>
          <a:off x="15266043"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25054</xdr:rowOff>
    </xdr:from>
    <xdr:ext cx="405111" cy="259045"/>
    <xdr:sp macro="" textlink="">
      <xdr:nvSpPr>
        <xdr:cNvPr id="602" name="n_1mainValue【公民館】&#10;有形固定資産減価償却率"/>
        <xdr:cNvSpPr txBox="1"/>
      </xdr:nvSpPr>
      <xdr:spPr>
        <a:xfrm>
          <a:off x="15266043"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3" name="テキスト ボックス 61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4" name="直線コネクタ 6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5" name="テキスト ボックス 6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6" name="直線コネクタ 6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7" name="テキスト ボックス 6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8" name="直線コネクタ 6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9" name="テキスト ボックス 6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0" name="直線コネクタ 6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1" name="テキスト ボックス 6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2" name="直線コネクタ 6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3" name="テキスト ボックス 6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4" name="直線コネクタ 6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5" name="テキスト ボックス 6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629" name="直線コネクタ 628"/>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630"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631" name="直線コネクタ 630"/>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632"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633" name="直線コネクタ 632"/>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83656</xdr:rowOff>
    </xdr:from>
    <xdr:ext cx="469744" cy="259045"/>
    <xdr:sp macro="" textlink="">
      <xdr:nvSpPr>
        <xdr:cNvPr id="634" name="【公民館】&#10;一人当たり面積平均値テキスト"/>
        <xdr:cNvSpPr txBox="1"/>
      </xdr:nvSpPr>
      <xdr:spPr>
        <a:xfrm>
          <a:off x="22250400" y="179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635" name="フローチャート : 判断 634"/>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636" name="フローチャート : 判断 635"/>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158750</xdr:rowOff>
    </xdr:from>
    <xdr:to>
      <xdr:col>32</xdr:col>
      <xdr:colOff>238125</xdr:colOff>
      <xdr:row>106</xdr:row>
      <xdr:rowOff>88900</xdr:rowOff>
    </xdr:to>
    <xdr:sp macro="" textlink="">
      <xdr:nvSpPr>
        <xdr:cNvPr id="642" name="円/楕円 641"/>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137177</xdr:rowOff>
    </xdr:from>
    <xdr:ext cx="469744" cy="259045"/>
    <xdr:sp macro="" textlink="">
      <xdr:nvSpPr>
        <xdr:cNvPr id="643" name="【公民館】&#10;一人当たり面積該当値テキスト"/>
        <xdr:cNvSpPr txBox="1"/>
      </xdr:nvSpPr>
      <xdr:spPr>
        <a:xfrm>
          <a:off x="222504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128814</xdr:rowOff>
    </xdr:from>
    <xdr:to>
      <xdr:col>31</xdr:col>
      <xdr:colOff>85725</xdr:colOff>
      <xdr:row>107</xdr:row>
      <xdr:rowOff>58964</xdr:rowOff>
    </xdr:to>
    <xdr:sp macro="" textlink="">
      <xdr:nvSpPr>
        <xdr:cNvPr id="644" name="円/楕円 643"/>
        <xdr:cNvSpPr/>
      </xdr:nvSpPr>
      <xdr:spPr>
        <a:xfrm>
          <a:off x="21272500" y="183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38100</xdr:rowOff>
    </xdr:from>
    <xdr:to>
      <xdr:col>32</xdr:col>
      <xdr:colOff>187325</xdr:colOff>
      <xdr:row>107</xdr:row>
      <xdr:rowOff>8164</xdr:rowOff>
    </xdr:to>
    <xdr:cxnSp macro="">
      <xdr:nvCxnSpPr>
        <xdr:cNvPr id="645" name="直線コネクタ 644"/>
        <xdr:cNvCxnSpPr/>
      </xdr:nvCxnSpPr>
      <xdr:spPr>
        <a:xfrm flipV="1">
          <a:off x="21323300" y="182118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113591</xdr:rowOff>
    </xdr:from>
    <xdr:ext cx="469744" cy="259045"/>
    <xdr:sp macro="" textlink="">
      <xdr:nvSpPr>
        <xdr:cNvPr id="646" name="n_1aveValue【公民館】&#10;一人当たり面積"/>
        <xdr:cNvSpPr txBox="1"/>
      </xdr:nvSpPr>
      <xdr:spPr>
        <a:xfrm>
          <a:off x="210757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50091</xdr:rowOff>
    </xdr:from>
    <xdr:ext cx="469744" cy="259045"/>
    <xdr:sp macro="" textlink="">
      <xdr:nvSpPr>
        <xdr:cNvPr id="647" name="n_1mainValue【公民館】&#10;一人当たり面積"/>
        <xdr:cNvSpPr txBox="1"/>
      </xdr:nvSpPr>
      <xdr:spPr>
        <a:xfrm>
          <a:off x="21075727" y="183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年度の統一的基準への移行にあたり、固定資産の評価基準の見直しと精査を行ったため、平成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年度の数値と大きく変動している数値がある。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橋梁</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再調達価格により再計算した結果、一人当たりの有形固定資産額が大きく増加することとなった。他の施設類型と比較しても、有形固定資産額が大きく、有形固定資産減価償却率も</a:t>
          </a:r>
          <a:r>
            <a:rPr kumimoji="1" lang="en-US" altLang="ja-JP" sz="1000">
              <a:solidFill>
                <a:schemeClr val="dk1"/>
              </a:solidFill>
              <a:effectLst/>
              <a:latin typeface="+mn-lt"/>
              <a:ea typeface="+mn-ea"/>
              <a:cs typeface="+mn-cs"/>
            </a:rPr>
            <a:t>61.7%</a:t>
          </a:r>
          <a:r>
            <a:rPr kumimoji="1" lang="ja-JP" altLang="ja-JP" sz="1000">
              <a:solidFill>
                <a:schemeClr val="dk1"/>
              </a:solidFill>
              <a:effectLst/>
              <a:latin typeface="+mn-lt"/>
              <a:ea typeface="+mn-ea"/>
              <a:cs typeface="+mn-cs"/>
            </a:rPr>
            <a:t>と高い数値を示しており、全体の有形固定資産減価償却率を引き上げる一因となっている。今後は橋梁保全計画のもと、維持管理コストの低減を目指していく。</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認定子ども園・幼稚園・保育所</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一人当たりの面積が類似団体より高い数値となっているのは、市立保育所数が</a:t>
          </a:r>
          <a:r>
            <a:rPr kumimoji="1" lang="en-US" altLang="ja-JP" sz="1000">
              <a:solidFill>
                <a:schemeClr val="dk1"/>
              </a:solidFill>
              <a:effectLst/>
              <a:latin typeface="+mn-lt"/>
              <a:ea typeface="+mn-ea"/>
              <a:cs typeface="+mn-cs"/>
            </a:rPr>
            <a:t>53</a:t>
          </a:r>
          <a:r>
            <a:rPr kumimoji="1" lang="ja-JP" altLang="ja-JP" sz="1000">
              <a:solidFill>
                <a:schemeClr val="dk1"/>
              </a:solidFill>
              <a:effectLst/>
              <a:latin typeface="+mn-lt"/>
              <a:ea typeface="+mn-ea"/>
              <a:cs typeface="+mn-cs"/>
            </a:rPr>
            <a:t>園と多いためである。有形固定資産減価償却率は</a:t>
          </a:r>
          <a:r>
            <a:rPr kumimoji="1" lang="en-US" altLang="ja-JP" sz="1000">
              <a:solidFill>
                <a:schemeClr val="dk1"/>
              </a:solidFill>
              <a:effectLst/>
              <a:latin typeface="+mn-lt"/>
              <a:ea typeface="+mn-ea"/>
              <a:cs typeface="+mn-cs"/>
            </a:rPr>
            <a:t>69.5%</a:t>
          </a:r>
          <a:r>
            <a:rPr kumimoji="1" lang="ja-JP" altLang="ja-JP" sz="1000">
              <a:solidFill>
                <a:schemeClr val="dk1"/>
              </a:solidFill>
              <a:effectLst/>
              <a:latin typeface="+mn-lt"/>
              <a:ea typeface="+mn-ea"/>
              <a:cs typeface="+mn-cs"/>
            </a:rPr>
            <a:t>と類似団体と比較して高くなっている。今後は、個別計画を策定し、乳幼児人口と保育需要を把握しながら、施設の長寿命化・適正配置を進めていく。</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学校施設</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固定資産を精査した結果、有形固定資産減価償却率が</a:t>
          </a:r>
          <a:r>
            <a:rPr kumimoji="1" lang="en-US" altLang="ja-JP" sz="1000">
              <a:solidFill>
                <a:schemeClr val="dk1"/>
              </a:solidFill>
              <a:effectLst/>
              <a:latin typeface="+mn-lt"/>
              <a:ea typeface="+mn-ea"/>
              <a:cs typeface="+mn-cs"/>
            </a:rPr>
            <a:t>78.2%</a:t>
          </a:r>
          <a:r>
            <a:rPr kumimoji="1" lang="ja-JP" altLang="ja-JP" sz="1000">
              <a:solidFill>
                <a:schemeClr val="dk1"/>
              </a:solidFill>
              <a:effectLst/>
              <a:latin typeface="+mn-lt"/>
              <a:ea typeface="+mn-ea"/>
              <a:cs typeface="+mn-cs"/>
            </a:rPr>
            <a:t>と非常に高い値を示すこととなった。校舎は有形固定資産額も大きいうえに、その大半が建築後</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年を経過し、大規模改修や屋上防水などの対応に迫られているため、大きな費用が発生している状況が続いている。今後は、更新費用の逓減のため、適正な施設規模・配置を検討していく必要がある。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児童館</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一人当たりの面積が類似団体より高い数値となっているのは、児童館の数が</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箇所と多いためである。有形固定資産</a:t>
          </a:r>
          <a:r>
            <a:rPr lang="ja-JP" altLang="ja-JP" sz="1000">
              <a:solidFill>
                <a:schemeClr val="dk1"/>
              </a:solidFill>
              <a:effectLst/>
              <a:latin typeface="+mn-lt"/>
              <a:ea typeface="+mn-ea"/>
              <a:cs typeface="+mn-cs"/>
            </a:rPr>
            <a:t>減価償却率が</a:t>
          </a:r>
          <a:r>
            <a:rPr lang="en-US" altLang="ja-JP" sz="1000">
              <a:solidFill>
                <a:schemeClr val="dk1"/>
              </a:solidFill>
              <a:effectLst/>
              <a:latin typeface="+mn-lt"/>
              <a:ea typeface="+mn-ea"/>
              <a:cs typeface="+mn-cs"/>
            </a:rPr>
            <a:t>80.3%</a:t>
          </a:r>
          <a:r>
            <a:rPr lang="ja-JP" altLang="ja-JP" sz="1000">
              <a:solidFill>
                <a:schemeClr val="dk1"/>
              </a:solidFill>
              <a:effectLst/>
              <a:latin typeface="+mn-lt"/>
              <a:ea typeface="+mn-ea"/>
              <a:cs typeface="+mn-cs"/>
            </a:rPr>
            <a:t>と類似団体より非常に高い値を示しているのは、</a:t>
          </a:r>
          <a:r>
            <a:rPr kumimoji="1" lang="ja-JP" altLang="ja-JP" sz="1000">
              <a:solidFill>
                <a:schemeClr val="dk1"/>
              </a:solidFill>
              <a:effectLst/>
              <a:latin typeface="+mn-lt"/>
              <a:ea typeface="+mn-ea"/>
              <a:cs typeface="+mn-cs"/>
            </a:rPr>
            <a:t>既存施設の多くが建築後</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年を経過しているためである。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公民館</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合併特例事業に位置付けて新築・改築を継続して行っているため、有形固定資産減価償却率は</a:t>
          </a:r>
          <a:r>
            <a:rPr kumimoji="1" lang="en-US" altLang="ja-JP" sz="1000">
              <a:solidFill>
                <a:schemeClr val="dk1"/>
              </a:solidFill>
              <a:effectLst/>
              <a:latin typeface="+mn-lt"/>
              <a:ea typeface="+mn-ea"/>
              <a:cs typeface="+mn-cs"/>
            </a:rPr>
            <a:t>42.2%</a:t>
          </a:r>
          <a:r>
            <a:rPr kumimoji="1" lang="ja-JP" altLang="ja-JP" sz="1000">
              <a:solidFill>
                <a:schemeClr val="dk1"/>
              </a:solidFill>
              <a:effectLst/>
              <a:latin typeface="+mn-lt"/>
              <a:ea typeface="+mn-ea"/>
              <a:cs typeface="+mn-cs"/>
            </a:rPr>
            <a:t>と低い値となっている。今後も、引き続き新規整備を進めていくため、有形固定資産減価償却率は低い水準で推移していく中、増加が見込まれる維持管理費の圧縮に努めていく。新規整備にあたっては、地域バランスを考慮し、適正な配置・施設総量に留意にしながら進めていく必要がある。</a:t>
          </a:r>
          <a:endParaRPr lang="ja-JP" altLang="ja-JP" sz="10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愛知県一宮市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386,208
380,701
113.82
115,715,600
113,521,210
2,100,621
70,719,252
102,650,752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23512</xdr:rowOff>
    </xdr:from>
    <xdr:ext cx="405111" cy="259045"/>
    <xdr:sp macro="" textlink="">
      <xdr:nvSpPr>
        <xdr:cNvPr id="62" name="【図書館】&#10;有形固定資産減価償却率平均値テキスト"/>
        <xdr:cNvSpPr txBox="1"/>
      </xdr:nvSpPr>
      <xdr:spPr>
        <a:xfrm>
          <a:off x="4724400" y="6710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46355</xdr:rowOff>
    </xdr:from>
    <xdr:to>
      <xdr:col>6</xdr:col>
      <xdr:colOff>561975</xdr:colOff>
      <xdr:row>41</xdr:row>
      <xdr:rowOff>147955</xdr:rowOff>
    </xdr:to>
    <xdr:sp macro="" textlink="">
      <xdr:nvSpPr>
        <xdr:cNvPr id="70" name="円/楕円 69"/>
        <xdr:cNvSpPr/>
      </xdr:nvSpPr>
      <xdr:spPr>
        <a:xfrm>
          <a:off x="45847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24782</xdr:rowOff>
    </xdr:from>
    <xdr:ext cx="405111" cy="259045"/>
    <xdr:sp macro="" textlink="">
      <xdr:nvSpPr>
        <xdr:cNvPr id="71" name="【図書館】&#10;有形固定資産減価償却率該当値テキスト"/>
        <xdr:cNvSpPr txBox="1"/>
      </xdr:nvSpPr>
      <xdr:spPr>
        <a:xfrm>
          <a:off x="47244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74930</xdr:rowOff>
    </xdr:from>
    <xdr:to>
      <xdr:col>5</xdr:col>
      <xdr:colOff>409575</xdr:colOff>
      <xdr:row>40</xdr:row>
      <xdr:rowOff>5080</xdr:rowOff>
    </xdr:to>
    <xdr:sp macro="" textlink="">
      <xdr:nvSpPr>
        <xdr:cNvPr id="72" name="円/楕円 71"/>
        <xdr:cNvSpPr/>
      </xdr:nvSpPr>
      <xdr:spPr>
        <a:xfrm>
          <a:off x="3746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125730</xdr:rowOff>
    </xdr:from>
    <xdr:to>
      <xdr:col>6</xdr:col>
      <xdr:colOff>511175</xdr:colOff>
      <xdr:row>41</xdr:row>
      <xdr:rowOff>97155</xdr:rowOff>
    </xdr:to>
    <xdr:cxnSp macro="">
      <xdr:nvCxnSpPr>
        <xdr:cNvPr id="73" name="直線コネクタ 72"/>
        <xdr:cNvCxnSpPr/>
      </xdr:nvCxnSpPr>
      <xdr:spPr>
        <a:xfrm>
          <a:off x="3797300" y="6812280"/>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8272</xdr:rowOff>
    </xdr:from>
    <xdr:ext cx="405111" cy="259045"/>
    <xdr:sp macro="" textlink="">
      <xdr:nvSpPr>
        <xdr:cNvPr id="74"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167657</xdr:rowOff>
    </xdr:from>
    <xdr:ext cx="405111" cy="259045"/>
    <xdr:sp macro="" textlink="">
      <xdr:nvSpPr>
        <xdr:cNvPr id="75" name="n_1mainValue【図書館】&#10;有形固定資産減価償却率"/>
        <xdr:cNvSpPr txBox="1"/>
      </xdr:nvSpPr>
      <xdr:spPr>
        <a:xfrm>
          <a:off x="3582043"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8" name="直線コネクタ 97"/>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1"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2" name="直線コネクタ 101"/>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3"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4" name="フローチャート : 判断 103"/>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5" name="フローチャート :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59690</xdr:rowOff>
    </xdr:from>
    <xdr:to>
      <xdr:col>15</xdr:col>
      <xdr:colOff>231775</xdr:colOff>
      <xdr:row>35</xdr:row>
      <xdr:rowOff>161290</xdr:rowOff>
    </xdr:to>
    <xdr:sp macro="" textlink="">
      <xdr:nvSpPr>
        <xdr:cNvPr id="111" name="円/楕円 110"/>
        <xdr:cNvSpPr/>
      </xdr:nvSpPr>
      <xdr:spPr>
        <a:xfrm>
          <a:off x="10426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82567</xdr:rowOff>
    </xdr:from>
    <xdr:ext cx="469744" cy="259045"/>
    <xdr:sp macro="" textlink="">
      <xdr:nvSpPr>
        <xdr:cNvPr id="112" name="【図書館】&#10;一人当たり面積該当値テキスト"/>
        <xdr:cNvSpPr txBox="1"/>
      </xdr:nvSpPr>
      <xdr:spPr>
        <a:xfrm>
          <a:off x="10566400"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59690</xdr:rowOff>
    </xdr:from>
    <xdr:to>
      <xdr:col>14</xdr:col>
      <xdr:colOff>79375</xdr:colOff>
      <xdr:row>35</xdr:row>
      <xdr:rowOff>161290</xdr:rowOff>
    </xdr:to>
    <xdr:sp macro="" textlink="">
      <xdr:nvSpPr>
        <xdr:cNvPr id="113" name="円/楕円 112"/>
        <xdr:cNvSpPr/>
      </xdr:nvSpPr>
      <xdr:spPr>
        <a:xfrm>
          <a:off x="958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110490</xdr:rowOff>
    </xdr:from>
    <xdr:to>
      <xdr:col>15</xdr:col>
      <xdr:colOff>180975</xdr:colOff>
      <xdr:row>35</xdr:row>
      <xdr:rowOff>110490</xdr:rowOff>
    </xdr:to>
    <xdr:cxnSp macro="">
      <xdr:nvCxnSpPr>
        <xdr:cNvPr id="114" name="直線コネクタ 113"/>
        <xdr:cNvCxnSpPr/>
      </xdr:nvCxnSpPr>
      <xdr:spPr>
        <a:xfrm>
          <a:off x="9639300" y="6111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3827</xdr:rowOff>
    </xdr:from>
    <xdr:ext cx="469744" cy="259045"/>
    <xdr:sp macro="" textlink="">
      <xdr:nvSpPr>
        <xdr:cNvPr id="115"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6367</xdr:rowOff>
    </xdr:from>
    <xdr:ext cx="469744" cy="259045"/>
    <xdr:sp macro="" textlink="">
      <xdr:nvSpPr>
        <xdr:cNvPr id="116" name="n_1mainValue【図書館】&#10;一人当たり面積"/>
        <xdr:cNvSpPr txBox="1"/>
      </xdr:nvSpPr>
      <xdr:spPr>
        <a:xfrm>
          <a:off x="93917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43" name="直線コネクタ 142"/>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6"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7" name="直線コネクタ 146"/>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145160</xdr:rowOff>
    </xdr:from>
    <xdr:ext cx="405111" cy="259045"/>
    <xdr:sp macro="" textlink="">
      <xdr:nvSpPr>
        <xdr:cNvPr id="148" name="【体育館・プール】&#10;有形固定資産減価償却率平均値テキスト"/>
        <xdr:cNvSpPr txBox="1"/>
      </xdr:nvSpPr>
      <xdr:spPr>
        <a:xfrm>
          <a:off x="47244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9" name="フローチャート : 判断 148"/>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50" name="フローチャート : 判断 14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35741</xdr:rowOff>
    </xdr:from>
    <xdr:to>
      <xdr:col>6</xdr:col>
      <xdr:colOff>561975</xdr:colOff>
      <xdr:row>63</xdr:row>
      <xdr:rowOff>137341</xdr:rowOff>
    </xdr:to>
    <xdr:sp macro="" textlink="">
      <xdr:nvSpPr>
        <xdr:cNvPr id="156" name="円/楕円 155"/>
        <xdr:cNvSpPr/>
      </xdr:nvSpPr>
      <xdr:spPr>
        <a:xfrm>
          <a:off x="4584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122118</xdr:rowOff>
    </xdr:from>
    <xdr:ext cx="405111" cy="259045"/>
    <xdr:sp macro="" textlink="">
      <xdr:nvSpPr>
        <xdr:cNvPr id="157" name="【体育館・プール】&#10;有形固定資産減価償却率該当値テキスト"/>
        <xdr:cNvSpPr txBox="1"/>
      </xdr:nvSpPr>
      <xdr:spPr>
        <a:xfrm>
          <a:off x="4724400" y="1075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109220</xdr:rowOff>
    </xdr:from>
    <xdr:to>
      <xdr:col>5</xdr:col>
      <xdr:colOff>409575</xdr:colOff>
      <xdr:row>63</xdr:row>
      <xdr:rowOff>39370</xdr:rowOff>
    </xdr:to>
    <xdr:sp macro="" textlink="">
      <xdr:nvSpPr>
        <xdr:cNvPr id="158" name="円/楕円 157"/>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160020</xdr:rowOff>
    </xdr:from>
    <xdr:to>
      <xdr:col>6</xdr:col>
      <xdr:colOff>511175</xdr:colOff>
      <xdr:row>63</xdr:row>
      <xdr:rowOff>86541</xdr:rowOff>
    </xdr:to>
    <xdr:cxnSp macro="">
      <xdr:nvCxnSpPr>
        <xdr:cNvPr id="159" name="直線コネクタ 158"/>
        <xdr:cNvCxnSpPr/>
      </xdr:nvCxnSpPr>
      <xdr:spPr>
        <a:xfrm>
          <a:off x="3797300" y="1078992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91820</xdr:rowOff>
    </xdr:from>
    <xdr:ext cx="405111" cy="259045"/>
    <xdr:sp macro="" textlink="">
      <xdr:nvSpPr>
        <xdr:cNvPr id="160" name="n_1aveValue【体育館・プール】&#10;有形固定資産減価償却率"/>
        <xdr:cNvSpPr txBox="1"/>
      </xdr:nvSpPr>
      <xdr:spPr>
        <a:xfrm>
          <a:off x="3582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30497</xdr:rowOff>
    </xdr:from>
    <xdr:ext cx="405111" cy="259045"/>
    <xdr:sp macro="" textlink="">
      <xdr:nvSpPr>
        <xdr:cNvPr id="161" name="n_1mainValue【体育館・プール】&#10;有形固定資産減価償却率"/>
        <xdr:cNvSpPr txBox="1"/>
      </xdr:nvSpPr>
      <xdr:spPr>
        <a:xfrm>
          <a:off x="3582043"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85" name="直線コネクタ 184"/>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86"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87" name="直線コネクタ 186"/>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88"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9" name="直線コネクタ 18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82567</xdr:rowOff>
    </xdr:from>
    <xdr:ext cx="469744" cy="259045"/>
    <xdr:sp macro="" textlink="">
      <xdr:nvSpPr>
        <xdr:cNvPr id="190" name="【体育館・プール】&#10;一人当たり面積平均値テキスト"/>
        <xdr:cNvSpPr txBox="1"/>
      </xdr:nvSpPr>
      <xdr:spPr>
        <a:xfrm>
          <a:off x="10566400" y="1036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91" name="フローチャート : 判断 190"/>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92" name="フローチャート : 判断 191"/>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158750</xdr:rowOff>
    </xdr:from>
    <xdr:to>
      <xdr:col>15</xdr:col>
      <xdr:colOff>231775</xdr:colOff>
      <xdr:row>62</xdr:row>
      <xdr:rowOff>88900</xdr:rowOff>
    </xdr:to>
    <xdr:sp macro="" textlink="">
      <xdr:nvSpPr>
        <xdr:cNvPr id="198" name="円/楕円 197"/>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137177</xdr:rowOff>
    </xdr:from>
    <xdr:ext cx="469744" cy="259045"/>
    <xdr:sp macro="" textlink="">
      <xdr:nvSpPr>
        <xdr:cNvPr id="199" name="【体育館・プール】&#10;一人当たり面積該当値テキスト"/>
        <xdr:cNvSpPr txBox="1"/>
      </xdr:nvSpPr>
      <xdr:spPr>
        <a:xfrm>
          <a:off x="105664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139700</xdr:rowOff>
    </xdr:from>
    <xdr:to>
      <xdr:col>14</xdr:col>
      <xdr:colOff>79375</xdr:colOff>
      <xdr:row>62</xdr:row>
      <xdr:rowOff>69850</xdr:rowOff>
    </xdr:to>
    <xdr:sp macro="" textlink="">
      <xdr:nvSpPr>
        <xdr:cNvPr id="200" name="円/楕円 199"/>
        <xdr:cNvSpPr/>
      </xdr:nvSpPr>
      <xdr:spPr>
        <a:xfrm>
          <a:off x="958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19050</xdr:rowOff>
    </xdr:from>
    <xdr:to>
      <xdr:col>15</xdr:col>
      <xdr:colOff>180975</xdr:colOff>
      <xdr:row>62</xdr:row>
      <xdr:rowOff>38100</xdr:rowOff>
    </xdr:to>
    <xdr:cxnSp macro="">
      <xdr:nvCxnSpPr>
        <xdr:cNvPr id="201" name="直線コネクタ 200"/>
        <xdr:cNvCxnSpPr/>
      </xdr:nvCxnSpPr>
      <xdr:spPr>
        <a:xfrm>
          <a:off x="9639300" y="10648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162577</xdr:rowOff>
    </xdr:from>
    <xdr:ext cx="469744" cy="259045"/>
    <xdr:sp macro="" textlink="">
      <xdr:nvSpPr>
        <xdr:cNvPr id="202"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60977</xdr:rowOff>
    </xdr:from>
    <xdr:ext cx="469744" cy="259045"/>
    <xdr:sp macro="" textlink="">
      <xdr:nvSpPr>
        <xdr:cNvPr id="203" name="n_1mainValue【体育館・プール】&#10;一人当たり面積"/>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2" name="テキスト ボックス 22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26" name="直線コネクタ 225"/>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27"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28" name="直線コネクタ 227"/>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2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30" name="直線コネクタ 22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31"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32" name="フローチャート : 判断 231"/>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33" name="フローチャート : 判断 232"/>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167894</xdr:rowOff>
    </xdr:from>
    <xdr:to>
      <xdr:col>6</xdr:col>
      <xdr:colOff>561975</xdr:colOff>
      <xdr:row>82</xdr:row>
      <xdr:rowOff>98044</xdr:rowOff>
    </xdr:to>
    <xdr:sp macro="" textlink="">
      <xdr:nvSpPr>
        <xdr:cNvPr id="239" name="円/楕円 238"/>
        <xdr:cNvSpPr/>
      </xdr:nvSpPr>
      <xdr:spPr>
        <a:xfrm>
          <a:off x="4584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19321</xdr:rowOff>
    </xdr:from>
    <xdr:ext cx="405111" cy="259045"/>
    <xdr:sp macro="" textlink="">
      <xdr:nvSpPr>
        <xdr:cNvPr id="240" name="【福祉施設】&#10;有形固定資産減価償却率該当値テキスト"/>
        <xdr:cNvSpPr txBox="1"/>
      </xdr:nvSpPr>
      <xdr:spPr>
        <a:xfrm>
          <a:off x="4724400"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58165</xdr:rowOff>
    </xdr:from>
    <xdr:to>
      <xdr:col>5</xdr:col>
      <xdr:colOff>409575</xdr:colOff>
      <xdr:row>84</xdr:row>
      <xdr:rowOff>159765</xdr:rowOff>
    </xdr:to>
    <xdr:sp macro="" textlink="">
      <xdr:nvSpPr>
        <xdr:cNvPr id="241" name="円/楕円 240"/>
        <xdr:cNvSpPr/>
      </xdr:nvSpPr>
      <xdr:spPr>
        <a:xfrm>
          <a:off x="3746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47244</xdr:rowOff>
    </xdr:from>
    <xdr:to>
      <xdr:col>6</xdr:col>
      <xdr:colOff>511175</xdr:colOff>
      <xdr:row>84</xdr:row>
      <xdr:rowOff>108965</xdr:rowOff>
    </xdr:to>
    <xdr:cxnSp macro="">
      <xdr:nvCxnSpPr>
        <xdr:cNvPr id="242" name="直線コネクタ 241"/>
        <xdr:cNvCxnSpPr/>
      </xdr:nvCxnSpPr>
      <xdr:spPr>
        <a:xfrm flipV="1">
          <a:off x="3797300" y="14106144"/>
          <a:ext cx="838200" cy="40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29990</xdr:rowOff>
    </xdr:from>
    <xdr:ext cx="405111" cy="259045"/>
    <xdr:sp macro="" textlink="">
      <xdr:nvSpPr>
        <xdr:cNvPr id="243" name="n_1aveValue【福祉施設】&#10;有形固定資産減価償却率"/>
        <xdr:cNvSpPr txBox="1"/>
      </xdr:nvSpPr>
      <xdr:spPr>
        <a:xfrm>
          <a:off x="3582043"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150892</xdr:rowOff>
    </xdr:from>
    <xdr:ext cx="405111" cy="259045"/>
    <xdr:sp macro="" textlink="">
      <xdr:nvSpPr>
        <xdr:cNvPr id="244" name="n_1mainValue【福祉施設】&#10;有形固定資産減価償却率"/>
        <xdr:cNvSpPr txBox="1"/>
      </xdr:nvSpPr>
      <xdr:spPr>
        <a:xfrm>
          <a:off x="3582043" y="1455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68" name="直線コネクタ 267"/>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69"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70" name="直線コネクタ 269"/>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71"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72" name="直線コネクタ 271"/>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73"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74" name="フローチャート : 判断 273"/>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75" name="フローチャート : 判断 274"/>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88900</xdr:rowOff>
    </xdr:from>
    <xdr:to>
      <xdr:col>15</xdr:col>
      <xdr:colOff>231775</xdr:colOff>
      <xdr:row>83</xdr:row>
      <xdr:rowOff>19050</xdr:rowOff>
    </xdr:to>
    <xdr:sp macro="" textlink="">
      <xdr:nvSpPr>
        <xdr:cNvPr id="281" name="円/楕円 280"/>
        <xdr:cNvSpPr/>
      </xdr:nvSpPr>
      <xdr:spPr>
        <a:xfrm>
          <a:off x="10426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111777</xdr:rowOff>
    </xdr:from>
    <xdr:ext cx="469744" cy="259045"/>
    <xdr:sp macro="" textlink="">
      <xdr:nvSpPr>
        <xdr:cNvPr id="282" name="【福祉施設】&#10;一人当たり面積該当値テキスト"/>
        <xdr:cNvSpPr txBox="1"/>
      </xdr:nvSpPr>
      <xdr:spPr>
        <a:xfrm>
          <a:off x="105664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88900</xdr:rowOff>
    </xdr:from>
    <xdr:to>
      <xdr:col>14</xdr:col>
      <xdr:colOff>79375</xdr:colOff>
      <xdr:row>83</xdr:row>
      <xdr:rowOff>19050</xdr:rowOff>
    </xdr:to>
    <xdr:sp macro="" textlink="">
      <xdr:nvSpPr>
        <xdr:cNvPr id="283" name="円/楕円 282"/>
        <xdr:cNvSpPr/>
      </xdr:nvSpPr>
      <xdr:spPr>
        <a:xfrm>
          <a:off x="9588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139700</xdr:rowOff>
    </xdr:from>
    <xdr:to>
      <xdr:col>15</xdr:col>
      <xdr:colOff>180975</xdr:colOff>
      <xdr:row>82</xdr:row>
      <xdr:rowOff>139700</xdr:rowOff>
    </xdr:to>
    <xdr:cxnSp macro="">
      <xdr:nvCxnSpPr>
        <xdr:cNvPr id="284" name="直線コネクタ 283"/>
        <xdr:cNvCxnSpPr/>
      </xdr:nvCxnSpPr>
      <xdr:spPr>
        <a:xfrm>
          <a:off x="9639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124477</xdr:rowOff>
    </xdr:from>
    <xdr:ext cx="469744" cy="259045"/>
    <xdr:sp macro="" textlink="">
      <xdr:nvSpPr>
        <xdr:cNvPr id="285" name="n_1aveValue【福祉施設】&#10;一人当たり面積"/>
        <xdr:cNvSpPr txBox="1"/>
      </xdr:nvSpPr>
      <xdr:spPr>
        <a:xfrm>
          <a:off x="9391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35577</xdr:rowOff>
    </xdr:from>
    <xdr:ext cx="469744" cy="259045"/>
    <xdr:sp macro="" textlink="">
      <xdr:nvSpPr>
        <xdr:cNvPr id="286" name="n_1mainValue【福祉施設】&#10;一人当たり面積"/>
        <xdr:cNvSpPr txBox="1"/>
      </xdr:nvSpPr>
      <xdr:spPr>
        <a:xfrm>
          <a:off x="9391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8" name="直線コネクタ 29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9" name="テキスト ボックス 29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0" name="直線コネクタ 29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1" name="テキスト ボックス 30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2" name="直線コネクタ 30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3" name="テキスト ボックス 30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4" name="直線コネクタ 30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5" name="テキスト ボックス 30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6" name="直線コネクタ 30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7" name="テキスト ボックス 30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311" name="直線コネクタ 310"/>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312"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313" name="直線コネクタ 312"/>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314"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315" name="直線コネクタ 314"/>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55897</xdr:rowOff>
    </xdr:from>
    <xdr:ext cx="405111" cy="259045"/>
    <xdr:sp macro="" textlink="">
      <xdr:nvSpPr>
        <xdr:cNvPr id="316" name="【市民会館】&#10;有形固定資産減価償却率平均値テキスト"/>
        <xdr:cNvSpPr txBox="1"/>
      </xdr:nvSpPr>
      <xdr:spPr>
        <a:xfrm>
          <a:off x="47244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317" name="フローチャート : 判断 316"/>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18" name="フローチャート : 判断 317"/>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63500</xdr:rowOff>
    </xdr:from>
    <xdr:to>
      <xdr:col>6</xdr:col>
      <xdr:colOff>561975</xdr:colOff>
      <xdr:row>107</xdr:row>
      <xdr:rowOff>165100</xdr:rowOff>
    </xdr:to>
    <xdr:sp macro="" textlink="">
      <xdr:nvSpPr>
        <xdr:cNvPr id="324" name="円/楕円 323"/>
        <xdr:cNvSpPr/>
      </xdr:nvSpPr>
      <xdr:spPr>
        <a:xfrm>
          <a:off x="4584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149877</xdr:rowOff>
    </xdr:from>
    <xdr:ext cx="405111" cy="259045"/>
    <xdr:sp macro="" textlink="">
      <xdr:nvSpPr>
        <xdr:cNvPr id="325" name="【市民会館】&#10;有形固定資産減価償却率該当値テキスト"/>
        <xdr:cNvSpPr txBox="1"/>
      </xdr:nvSpPr>
      <xdr:spPr>
        <a:xfrm>
          <a:off x="4724400" y="183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4445</xdr:rowOff>
    </xdr:from>
    <xdr:to>
      <xdr:col>5</xdr:col>
      <xdr:colOff>409575</xdr:colOff>
      <xdr:row>108</xdr:row>
      <xdr:rowOff>106045</xdr:rowOff>
    </xdr:to>
    <xdr:sp macro="" textlink="">
      <xdr:nvSpPr>
        <xdr:cNvPr id="326" name="円/楕円 325"/>
        <xdr:cNvSpPr/>
      </xdr:nvSpPr>
      <xdr:spPr>
        <a:xfrm>
          <a:off x="3746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114300</xdr:rowOff>
    </xdr:from>
    <xdr:to>
      <xdr:col>6</xdr:col>
      <xdr:colOff>511175</xdr:colOff>
      <xdr:row>108</xdr:row>
      <xdr:rowOff>55245</xdr:rowOff>
    </xdr:to>
    <xdr:cxnSp macro="">
      <xdr:nvCxnSpPr>
        <xdr:cNvPr id="327" name="直線コネクタ 326"/>
        <xdr:cNvCxnSpPr/>
      </xdr:nvCxnSpPr>
      <xdr:spPr>
        <a:xfrm flipV="1">
          <a:off x="3797300" y="18459450"/>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139716</xdr:rowOff>
    </xdr:from>
    <xdr:ext cx="405111" cy="259045"/>
    <xdr:sp macro="" textlink="">
      <xdr:nvSpPr>
        <xdr:cNvPr id="328" name="n_1aveValue【市民会館】&#10;有形固定資産減価償却率"/>
        <xdr:cNvSpPr txBox="1"/>
      </xdr:nvSpPr>
      <xdr:spPr>
        <a:xfrm>
          <a:off x="3582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97172</xdr:rowOff>
    </xdr:from>
    <xdr:ext cx="405111" cy="259045"/>
    <xdr:sp macro="" textlink="">
      <xdr:nvSpPr>
        <xdr:cNvPr id="329" name="n_1mainValue【市民会館】&#10;有形固定資産減価償却率"/>
        <xdr:cNvSpPr txBox="1"/>
      </xdr:nvSpPr>
      <xdr:spPr>
        <a:xfrm>
          <a:off x="3582043"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40" name="直線コネクタ 339"/>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41" name="テキスト ボックス 340"/>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42" name="直線コネクタ 3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3" name="テキスト ボックス 3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44" name="直線コネクタ 343"/>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45" name="テキスト ボックス 344"/>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48" name="直線コネクタ 347"/>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49" name="テキスト ボックス 348"/>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50" name="直線コネクタ 34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51" name="テキスト ボックス 35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52" name="直線コネクタ 351"/>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53" name="テキスト ボックス 352"/>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57" name="直線コネクタ 356"/>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58"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59" name="直線コネクタ 358"/>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60"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61" name="直線コネクタ 360"/>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162577</xdr:rowOff>
    </xdr:from>
    <xdr:ext cx="469744" cy="259045"/>
    <xdr:sp macro="" textlink="">
      <xdr:nvSpPr>
        <xdr:cNvPr id="362" name="【市民会館】&#10;一人当たり面積平均値テキスト"/>
        <xdr:cNvSpPr txBox="1"/>
      </xdr:nvSpPr>
      <xdr:spPr>
        <a:xfrm>
          <a:off x="105664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63" name="フローチャート : 判断 362"/>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64" name="フローチャート : 判断 363"/>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53975</xdr:rowOff>
    </xdr:from>
    <xdr:to>
      <xdr:col>15</xdr:col>
      <xdr:colOff>231775</xdr:colOff>
      <xdr:row>106</xdr:row>
      <xdr:rowOff>155575</xdr:rowOff>
    </xdr:to>
    <xdr:sp macro="" textlink="">
      <xdr:nvSpPr>
        <xdr:cNvPr id="370" name="円/楕円 369"/>
        <xdr:cNvSpPr/>
      </xdr:nvSpPr>
      <xdr:spPr>
        <a:xfrm>
          <a:off x="10426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32402</xdr:rowOff>
    </xdr:from>
    <xdr:ext cx="469744" cy="259045"/>
    <xdr:sp macro="" textlink="">
      <xdr:nvSpPr>
        <xdr:cNvPr id="371" name="【市民会館】&#10;一人当たり面積該当値テキスト"/>
        <xdr:cNvSpPr txBox="1"/>
      </xdr:nvSpPr>
      <xdr:spPr>
        <a:xfrm>
          <a:off x="10566400"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92075</xdr:rowOff>
    </xdr:from>
    <xdr:to>
      <xdr:col>14</xdr:col>
      <xdr:colOff>79375</xdr:colOff>
      <xdr:row>107</xdr:row>
      <xdr:rowOff>22225</xdr:rowOff>
    </xdr:to>
    <xdr:sp macro="" textlink="">
      <xdr:nvSpPr>
        <xdr:cNvPr id="372" name="円/楕円 371"/>
        <xdr:cNvSpPr/>
      </xdr:nvSpPr>
      <xdr:spPr>
        <a:xfrm>
          <a:off x="9588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104775</xdr:rowOff>
    </xdr:from>
    <xdr:to>
      <xdr:col>15</xdr:col>
      <xdr:colOff>180975</xdr:colOff>
      <xdr:row>106</xdr:row>
      <xdr:rowOff>142875</xdr:rowOff>
    </xdr:to>
    <xdr:cxnSp macro="">
      <xdr:nvCxnSpPr>
        <xdr:cNvPr id="373" name="直線コネクタ 372"/>
        <xdr:cNvCxnSpPr/>
      </xdr:nvCxnSpPr>
      <xdr:spPr>
        <a:xfrm flipV="1">
          <a:off x="9639300" y="18278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143527</xdr:rowOff>
    </xdr:from>
    <xdr:ext cx="469744" cy="259045"/>
    <xdr:sp macro="" textlink="">
      <xdr:nvSpPr>
        <xdr:cNvPr id="374"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13352</xdr:rowOff>
    </xdr:from>
    <xdr:ext cx="469744" cy="259045"/>
    <xdr:sp macro="" textlink="">
      <xdr:nvSpPr>
        <xdr:cNvPr id="375" name="n_1mainValue【市民会館】&#10;一人当たり面積"/>
        <xdr:cNvSpPr txBox="1"/>
      </xdr:nvSpPr>
      <xdr:spPr>
        <a:xfrm>
          <a:off x="93917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7" name="直線コネクタ 3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8" name="テキスト ボックス 3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9" name="直線コネクタ 3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90" name="テキスト ボックス 3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91" name="直線コネクタ 3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92" name="テキスト ボックス 3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93" name="直線コネクタ 3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4" name="テキスト ボックス 3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6" name="テキスト ボックス 3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98" name="直線コネクタ 397"/>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99"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400" name="直線コネクタ 399"/>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401"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402" name="直線コネクタ 401"/>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403"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404" name="フローチャート : 判断 403"/>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405" name="フローチャート : 判断 404"/>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52832</xdr:rowOff>
    </xdr:from>
    <xdr:to>
      <xdr:col>23</xdr:col>
      <xdr:colOff>568325</xdr:colOff>
      <xdr:row>36</xdr:row>
      <xdr:rowOff>154432</xdr:rowOff>
    </xdr:to>
    <xdr:sp macro="" textlink="">
      <xdr:nvSpPr>
        <xdr:cNvPr id="411" name="円/楕円 410"/>
        <xdr:cNvSpPr/>
      </xdr:nvSpPr>
      <xdr:spPr>
        <a:xfrm>
          <a:off x="16268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75709</xdr:rowOff>
    </xdr:from>
    <xdr:ext cx="405111" cy="259045"/>
    <xdr:sp macro="" textlink="">
      <xdr:nvSpPr>
        <xdr:cNvPr id="412" name="【一般廃棄物処理施設】&#10;有形固定資産減価償却率該当値テキスト"/>
        <xdr:cNvSpPr txBox="1"/>
      </xdr:nvSpPr>
      <xdr:spPr>
        <a:xfrm>
          <a:off x="16408400" y="607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73406</xdr:rowOff>
    </xdr:from>
    <xdr:to>
      <xdr:col>22</xdr:col>
      <xdr:colOff>415925</xdr:colOff>
      <xdr:row>39</xdr:row>
      <xdr:rowOff>3556</xdr:rowOff>
    </xdr:to>
    <xdr:sp macro="" textlink="">
      <xdr:nvSpPr>
        <xdr:cNvPr id="413" name="円/楕円 412"/>
        <xdr:cNvSpPr/>
      </xdr:nvSpPr>
      <xdr:spPr>
        <a:xfrm>
          <a:off x="15430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103632</xdr:rowOff>
    </xdr:from>
    <xdr:to>
      <xdr:col>23</xdr:col>
      <xdr:colOff>517525</xdr:colOff>
      <xdr:row>38</xdr:row>
      <xdr:rowOff>124206</xdr:rowOff>
    </xdr:to>
    <xdr:cxnSp macro="">
      <xdr:nvCxnSpPr>
        <xdr:cNvPr id="414" name="直線コネクタ 413"/>
        <xdr:cNvCxnSpPr/>
      </xdr:nvCxnSpPr>
      <xdr:spPr>
        <a:xfrm flipV="1">
          <a:off x="15481300" y="6275832"/>
          <a:ext cx="8382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52087</xdr:rowOff>
    </xdr:from>
    <xdr:ext cx="405111" cy="259045"/>
    <xdr:sp macro="" textlink="">
      <xdr:nvSpPr>
        <xdr:cNvPr id="415" name="n_1aveValue【一般廃棄物処理施設】&#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166133</xdr:rowOff>
    </xdr:from>
    <xdr:ext cx="405111" cy="259045"/>
    <xdr:sp macro="" textlink="">
      <xdr:nvSpPr>
        <xdr:cNvPr id="416" name="n_1mainValue【一般廃棄物処理施設】&#10;有形固定資産減価償却率"/>
        <xdr:cNvSpPr txBox="1"/>
      </xdr:nvSpPr>
      <xdr:spPr>
        <a:xfrm>
          <a:off x="15266043"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8" name="テキスト ボックス 42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0" name="テキスト ボックス 42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32" name="テキスト ボックス 43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4" name="テキスト ボックス 43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6" name="テキスト ボックス 43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72885</xdr:rowOff>
    </xdr:from>
    <xdr:to>
      <xdr:col>32</xdr:col>
      <xdr:colOff>186689</xdr:colOff>
      <xdr:row>40</xdr:row>
      <xdr:rowOff>69786</xdr:rowOff>
    </xdr:to>
    <xdr:cxnSp macro="">
      <xdr:nvCxnSpPr>
        <xdr:cNvPr id="440" name="直線コネクタ 439"/>
        <xdr:cNvCxnSpPr/>
      </xdr:nvCxnSpPr>
      <xdr:spPr>
        <a:xfrm flipV="1">
          <a:off x="22160864" y="5730735"/>
          <a:ext cx="0" cy="119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73613</xdr:rowOff>
    </xdr:from>
    <xdr:ext cx="534377" cy="259045"/>
    <xdr:sp macro="" textlink="">
      <xdr:nvSpPr>
        <xdr:cNvPr id="441" name="【一般廃棄物処理施設】&#10;一人当たり有形固定資産（償却資産）額最小値テキスト"/>
        <xdr:cNvSpPr txBox="1"/>
      </xdr:nvSpPr>
      <xdr:spPr>
        <a:xfrm>
          <a:off x="22250400" y="69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40</xdr:row>
      <xdr:rowOff>69786</xdr:rowOff>
    </xdr:from>
    <xdr:to>
      <xdr:col>32</xdr:col>
      <xdr:colOff>276225</xdr:colOff>
      <xdr:row>40</xdr:row>
      <xdr:rowOff>69786</xdr:rowOff>
    </xdr:to>
    <xdr:cxnSp macro="">
      <xdr:nvCxnSpPr>
        <xdr:cNvPr id="442" name="直線コネクタ 441"/>
        <xdr:cNvCxnSpPr/>
      </xdr:nvCxnSpPr>
      <xdr:spPr>
        <a:xfrm>
          <a:off x="22072600" y="69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19562</xdr:rowOff>
    </xdr:from>
    <xdr:ext cx="599010" cy="259045"/>
    <xdr:sp macro="" textlink="">
      <xdr:nvSpPr>
        <xdr:cNvPr id="443" name="【一般廃棄物処理施設】&#10;一人当たり有形固定資産（償却資産）額最大値テキスト"/>
        <xdr:cNvSpPr txBox="1"/>
      </xdr:nvSpPr>
      <xdr:spPr>
        <a:xfrm>
          <a:off x="22250400" y="550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72885</xdr:rowOff>
    </xdr:from>
    <xdr:to>
      <xdr:col>32</xdr:col>
      <xdr:colOff>276225</xdr:colOff>
      <xdr:row>33</xdr:row>
      <xdr:rowOff>72885</xdr:rowOff>
    </xdr:to>
    <xdr:cxnSp macro="">
      <xdr:nvCxnSpPr>
        <xdr:cNvPr id="444" name="直線コネクタ 443"/>
        <xdr:cNvCxnSpPr/>
      </xdr:nvCxnSpPr>
      <xdr:spPr>
        <a:xfrm>
          <a:off x="22072600" y="573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103827</xdr:rowOff>
    </xdr:from>
    <xdr:ext cx="534377" cy="259045"/>
    <xdr:sp macro="" textlink="">
      <xdr:nvSpPr>
        <xdr:cNvPr id="445" name="【一般廃棄物処理施設】&#10;一人当たり有形固定資産（償却資産）額平均値テキスト"/>
        <xdr:cNvSpPr txBox="1"/>
      </xdr:nvSpPr>
      <xdr:spPr>
        <a:xfrm>
          <a:off x="22250400" y="627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80950</xdr:rowOff>
    </xdr:from>
    <xdr:to>
      <xdr:col>32</xdr:col>
      <xdr:colOff>238125</xdr:colOff>
      <xdr:row>38</xdr:row>
      <xdr:rowOff>11100</xdr:rowOff>
    </xdr:to>
    <xdr:sp macro="" textlink="">
      <xdr:nvSpPr>
        <xdr:cNvPr id="446" name="フローチャート : 判断 445"/>
        <xdr:cNvSpPr/>
      </xdr:nvSpPr>
      <xdr:spPr>
        <a:xfrm>
          <a:off x="22110700" y="64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49784</xdr:rowOff>
    </xdr:from>
    <xdr:to>
      <xdr:col>31</xdr:col>
      <xdr:colOff>85725</xdr:colOff>
      <xdr:row>38</xdr:row>
      <xdr:rowOff>151384</xdr:rowOff>
    </xdr:to>
    <xdr:sp macro="" textlink="">
      <xdr:nvSpPr>
        <xdr:cNvPr id="447" name="フローチャート : 判断 446"/>
        <xdr:cNvSpPr/>
      </xdr:nvSpPr>
      <xdr:spPr>
        <a:xfrm>
          <a:off x="21272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116916</xdr:rowOff>
    </xdr:from>
    <xdr:to>
      <xdr:col>32</xdr:col>
      <xdr:colOff>238125</xdr:colOff>
      <xdr:row>40</xdr:row>
      <xdr:rowOff>47066</xdr:rowOff>
    </xdr:to>
    <xdr:sp macro="" textlink="">
      <xdr:nvSpPr>
        <xdr:cNvPr id="453" name="円/楕円 452"/>
        <xdr:cNvSpPr/>
      </xdr:nvSpPr>
      <xdr:spPr>
        <a:xfrm>
          <a:off x="22110700" y="68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31843</xdr:rowOff>
    </xdr:from>
    <xdr:ext cx="534377" cy="259045"/>
    <xdr:sp macro="" textlink="">
      <xdr:nvSpPr>
        <xdr:cNvPr id="454" name="【一般廃棄物処理施設】&#10;一人当たり有形固定資産（償却資産）額該当値テキスト"/>
        <xdr:cNvSpPr txBox="1"/>
      </xdr:nvSpPr>
      <xdr:spPr>
        <a:xfrm>
          <a:off x="22250400" y="67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30,294</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105728</xdr:rowOff>
    </xdr:from>
    <xdr:to>
      <xdr:col>31</xdr:col>
      <xdr:colOff>85725</xdr:colOff>
      <xdr:row>41</xdr:row>
      <xdr:rowOff>35878</xdr:rowOff>
    </xdr:to>
    <xdr:sp macro="" textlink="">
      <xdr:nvSpPr>
        <xdr:cNvPr id="455" name="円/楕円 454"/>
        <xdr:cNvSpPr/>
      </xdr:nvSpPr>
      <xdr:spPr>
        <a:xfrm>
          <a:off x="21272500" y="69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167716</xdr:rowOff>
    </xdr:from>
    <xdr:to>
      <xdr:col>32</xdr:col>
      <xdr:colOff>187325</xdr:colOff>
      <xdr:row>40</xdr:row>
      <xdr:rowOff>156528</xdr:rowOff>
    </xdr:to>
    <xdr:cxnSp macro="">
      <xdr:nvCxnSpPr>
        <xdr:cNvPr id="456" name="直線コネクタ 455"/>
        <xdr:cNvCxnSpPr/>
      </xdr:nvCxnSpPr>
      <xdr:spPr>
        <a:xfrm flipV="1">
          <a:off x="21323300" y="6854266"/>
          <a:ext cx="838200" cy="16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36</xdr:row>
      <xdr:rowOff>167911</xdr:rowOff>
    </xdr:from>
    <xdr:ext cx="534377" cy="259045"/>
    <xdr:sp macro="" textlink="">
      <xdr:nvSpPr>
        <xdr:cNvPr id="457" name="n_1aveValue【一般廃棄物処理施設】&#10;一人当たり有形固定資産（償却資産）額"/>
        <xdr:cNvSpPr txBox="1"/>
      </xdr:nvSpPr>
      <xdr:spPr>
        <a:xfrm>
          <a:off x="210434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27005</xdr:rowOff>
    </xdr:from>
    <xdr:ext cx="534377" cy="259045"/>
    <xdr:sp macro="" textlink="">
      <xdr:nvSpPr>
        <xdr:cNvPr id="458" name="n_1mainValue【一般廃棄物処理施設】&#10;一人当たり有形固定資産（償却資産）額"/>
        <xdr:cNvSpPr txBox="1"/>
      </xdr:nvSpPr>
      <xdr:spPr>
        <a:xfrm>
          <a:off x="21043411" y="70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9" name="テキスト ボックス 4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70" name="直線コネクタ 469"/>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71" name="テキスト ボックス 470"/>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72" name="直線コネクタ 47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73" name="テキスト ボックス 47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74" name="直線コネクタ 473"/>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75" name="テキスト ボックス 474"/>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78" name="直線コネクタ 477"/>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79" name="テキスト ボックス 478"/>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80" name="直線コネクタ 47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81" name="テキスト ボックス 48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82" name="直線コネクタ 481"/>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83" name="テキスト ボックス 482"/>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5" name="テキスト ボックス 4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87" name="直線コネクタ 486"/>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88"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89" name="直線コネクタ 488"/>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90"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91" name="直線コネクタ 490"/>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63517</xdr:rowOff>
    </xdr:from>
    <xdr:ext cx="405111" cy="259045"/>
    <xdr:sp macro="" textlink="">
      <xdr:nvSpPr>
        <xdr:cNvPr id="492" name="【保健センター・保健所】&#10;有形固定資産減価償却率平均値テキスト"/>
        <xdr:cNvSpPr txBox="1"/>
      </xdr:nvSpPr>
      <xdr:spPr>
        <a:xfrm>
          <a:off x="164084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93" name="フローチャート : 判断 492"/>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94" name="フローチャート : 判断 493"/>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6350</xdr:rowOff>
    </xdr:from>
    <xdr:to>
      <xdr:col>23</xdr:col>
      <xdr:colOff>568325</xdr:colOff>
      <xdr:row>61</xdr:row>
      <xdr:rowOff>107950</xdr:rowOff>
    </xdr:to>
    <xdr:sp macro="" textlink="">
      <xdr:nvSpPr>
        <xdr:cNvPr id="500" name="円/楕円 499"/>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156227</xdr:rowOff>
    </xdr:from>
    <xdr:ext cx="405111" cy="259045"/>
    <xdr:sp macro="" textlink="">
      <xdr:nvSpPr>
        <xdr:cNvPr id="501" name="【保健センター・保健所】&#10;有形固定資産減価償却率該当値テキスト"/>
        <xdr:cNvSpPr txBox="1"/>
      </xdr:nvSpPr>
      <xdr:spPr>
        <a:xfrm>
          <a:off x="164084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46355</xdr:rowOff>
    </xdr:from>
    <xdr:to>
      <xdr:col>22</xdr:col>
      <xdr:colOff>415925</xdr:colOff>
      <xdr:row>61</xdr:row>
      <xdr:rowOff>147955</xdr:rowOff>
    </xdr:to>
    <xdr:sp macro="" textlink="">
      <xdr:nvSpPr>
        <xdr:cNvPr id="502" name="円/楕円 501"/>
        <xdr:cNvSpPr/>
      </xdr:nvSpPr>
      <xdr:spPr>
        <a:xfrm>
          <a:off x="15430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57150</xdr:rowOff>
    </xdr:from>
    <xdr:to>
      <xdr:col>23</xdr:col>
      <xdr:colOff>517525</xdr:colOff>
      <xdr:row>61</xdr:row>
      <xdr:rowOff>97155</xdr:rowOff>
    </xdr:to>
    <xdr:cxnSp macro="">
      <xdr:nvCxnSpPr>
        <xdr:cNvPr id="503" name="直線コネクタ 502"/>
        <xdr:cNvCxnSpPr/>
      </xdr:nvCxnSpPr>
      <xdr:spPr>
        <a:xfrm flipV="1">
          <a:off x="15481300" y="105156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35895</xdr:rowOff>
    </xdr:from>
    <xdr:ext cx="405111" cy="259045"/>
    <xdr:sp macro="" textlink="">
      <xdr:nvSpPr>
        <xdr:cNvPr id="504" name="n_1aveValue【保健センター・保健所】&#10;有形固定資産減価償却率"/>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139082</xdr:rowOff>
    </xdr:from>
    <xdr:ext cx="405111" cy="259045"/>
    <xdr:sp macro="" textlink="">
      <xdr:nvSpPr>
        <xdr:cNvPr id="505" name="n_1mainValue【保健センター・保健所】&#10;有形固定資産減価償却率"/>
        <xdr:cNvSpPr txBox="1"/>
      </xdr:nvSpPr>
      <xdr:spPr>
        <a:xfrm>
          <a:off x="15266043"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16" name="直線コネクタ 5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7" name="テキスト ボックス 5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8" name="直線コネクタ 5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9" name="テキスト ボックス 5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20" name="直線コネクタ 5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21" name="テキスト ボックス 5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22" name="直線コネクタ 5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23" name="テキスト ボックス 5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4" name="直線コネクタ 5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5" name="テキスト ボックス 5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6" name="直線コネクタ 5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7" name="テキスト ボックス 5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529" name="直線コネクタ 528"/>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30"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31" name="直線コネクタ 530"/>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32"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33" name="直線コネクタ 53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48277</xdr:rowOff>
    </xdr:from>
    <xdr:ext cx="469744" cy="259045"/>
    <xdr:sp macro="" textlink="">
      <xdr:nvSpPr>
        <xdr:cNvPr id="534" name="【保健センター・保健所】&#10;一人当たり面積平均値テキスト"/>
        <xdr:cNvSpPr txBox="1"/>
      </xdr:nvSpPr>
      <xdr:spPr>
        <a:xfrm>
          <a:off x="222504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35" name="フローチャート : 判断 534"/>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36" name="フローチャート : 判断 535"/>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7" name="テキスト ボックス 5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8" name="テキスト ボックス 5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9" name="テキスト ボックス 5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0" name="テキスト ボックス 5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1" name="テキスト ボックス 5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158750</xdr:rowOff>
    </xdr:from>
    <xdr:to>
      <xdr:col>32</xdr:col>
      <xdr:colOff>238125</xdr:colOff>
      <xdr:row>62</xdr:row>
      <xdr:rowOff>88900</xdr:rowOff>
    </xdr:to>
    <xdr:sp macro="" textlink="">
      <xdr:nvSpPr>
        <xdr:cNvPr id="542" name="円/楕円 541"/>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137177</xdr:rowOff>
    </xdr:from>
    <xdr:ext cx="469744" cy="259045"/>
    <xdr:sp macro="" textlink="">
      <xdr:nvSpPr>
        <xdr:cNvPr id="543" name="【保健センター・保健所】&#10;一人当たり面積該当値テキスト"/>
        <xdr:cNvSpPr txBox="1"/>
      </xdr:nvSpPr>
      <xdr:spPr>
        <a:xfrm>
          <a:off x="222504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544" name="円/楕円 543"/>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0</xdr:rowOff>
    </xdr:from>
    <xdr:to>
      <xdr:col>32</xdr:col>
      <xdr:colOff>187325</xdr:colOff>
      <xdr:row>62</xdr:row>
      <xdr:rowOff>38100</xdr:rowOff>
    </xdr:to>
    <xdr:cxnSp macro="">
      <xdr:nvCxnSpPr>
        <xdr:cNvPr id="545" name="直線コネクタ 544"/>
        <xdr:cNvCxnSpPr/>
      </xdr:nvCxnSpPr>
      <xdr:spPr>
        <a:xfrm>
          <a:off x="21323300" y="1062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143527</xdr:rowOff>
    </xdr:from>
    <xdr:ext cx="469744" cy="259045"/>
    <xdr:sp macro="" textlink="">
      <xdr:nvSpPr>
        <xdr:cNvPr id="546"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41927</xdr:rowOff>
    </xdr:from>
    <xdr:ext cx="469744" cy="259045"/>
    <xdr:sp macro="" textlink="">
      <xdr:nvSpPr>
        <xdr:cNvPr id="547"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8" name="テキスト ボックス 55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59" name="直線コネクタ 5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60" name="テキスト ボックス 55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61" name="直線コネクタ 5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62" name="テキスト ボックス 5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63" name="直線コネクタ 5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4" name="テキスト ボックス 5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5" name="直線コネクタ 5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6" name="テキスト ボックス 5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67" name="直線コネクタ 5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68" name="テキスト ボックス 5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69" name="直線コネクタ 5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70" name="テキスト ボックス 56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71" name="直線コネクタ 5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72" name="テキスト ボックス 57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74" name="直線コネクタ 573"/>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75"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76" name="直線コネクタ 575"/>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77"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78" name="直線コネクタ 577"/>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79"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80" name="フローチャート : 判断 579"/>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81" name="フローチャート : 判断 580"/>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108131</xdr:rowOff>
    </xdr:from>
    <xdr:to>
      <xdr:col>23</xdr:col>
      <xdr:colOff>568325</xdr:colOff>
      <xdr:row>79</xdr:row>
      <xdr:rowOff>38281</xdr:rowOff>
    </xdr:to>
    <xdr:sp macro="" textlink="">
      <xdr:nvSpPr>
        <xdr:cNvPr id="587" name="円/楕円 586"/>
        <xdr:cNvSpPr/>
      </xdr:nvSpPr>
      <xdr:spPr>
        <a:xfrm>
          <a:off x="162687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131008</xdr:rowOff>
    </xdr:from>
    <xdr:ext cx="405111" cy="259045"/>
    <xdr:sp macro="" textlink="">
      <xdr:nvSpPr>
        <xdr:cNvPr id="588" name="【消防施設】&#10;有形固定資産減価償却率該当値テキスト"/>
        <xdr:cNvSpPr txBox="1"/>
      </xdr:nvSpPr>
      <xdr:spPr>
        <a:xfrm>
          <a:off x="16408400" y="1333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39551</xdr:rowOff>
    </xdr:from>
    <xdr:to>
      <xdr:col>22</xdr:col>
      <xdr:colOff>415925</xdr:colOff>
      <xdr:row>80</xdr:row>
      <xdr:rowOff>141151</xdr:rowOff>
    </xdr:to>
    <xdr:sp macro="" textlink="">
      <xdr:nvSpPr>
        <xdr:cNvPr id="589" name="円/楕円 588"/>
        <xdr:cNvSpPr/>
      </xdr:nvSpPr>
      <xdr:spPr>
        <a:xfrm>
          <a:off x="15430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158931</xdr:rowOff>
    </xdr:from>
    <xdr:to>
      <xdr:col>23</xdr:col>
      <xdr:colOff>517525</xdr:colOff>
      <xdr:row>80</xdr:row>
      <xdr:rowOff>90351</xdr:rowOff>
    </xdr:to>
    <xdr:cxnSp macro="">
      <xdr:nvCxnSpPr>
        <xdr:cNvPr id="590" name="直線コネクタ 589"/>
        <xdr:cNvCxnSpPr/>
      </xdr:nvCxnSpPr>
      <xdr:spPr>
        <a:xfrm flipV="1">
          <a:off x="15481300" y="13532031"/>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53176</xdr:rowOff>
    </xdr:from>
    <xdr:ext cx="405111" cy="259045"/>
    <xdr:sp macro="" textlink="">
      <xdr:nvSpPr>
        <xdr:cNvPr id="591" name="n_1aveValue【消防施設】&#10;有形固定資産減価償却率"/>
        <xdr:cNvSpPr txBox="1"/>
      </xdr:nvSpPr>
      <xdr:spPr>
        <a:xfrm>
          <a:off x="15266043"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132278</xdr:rowOff>
    </xdr:from>
    <xdr:ext cx="405111" cy="259045"/>
    <xdr:sp macro="" textlink="">
      <xdr:nvSpPr>
        <xdr:cNvPr id="592" name="n_1mainValue【消防施設】&#10;有形固定資産減価償却率"/>
        <xdr:cNvSpPr txBox="1"/>
      </xdr:nvSpPr>
      <xdr:spPr>
        <a:xfrm>
          <a:off x="15266043" y="1384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600" name="正方形/長方形 5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601" name="テキスト ボックス 6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2" name="直線コネクタ 6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603" name="テキスト ボックス 60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604" name="直線コネクタ 603"/>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605" name="テキスト ボックス 604"/>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606" name="直線コネクタ 605"/>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607" name="テキスト ボックス 606"/>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608" name="直線コネクタ 607"/>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609" name="テキスト ボックス 608"/>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10" name="直線コネクタ 60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11" name="テキスト ボックス 61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612" name="直線コネクタ 611"/>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613" name="テキスト ボックス 612"/>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614" name="直線コネクタ 61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615" name="テキスト ボックス 61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616" name="直線コネクタ 615"/>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617" name="テキスト ボックス 616"/>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621" name="直線コネクタ 620"/>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22"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23" name="直線コネクタ 62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24"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25" name="直線コネクタ 62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10177</xdr:rowOff>
    </xdr:from>
    <xdr:ext cx="469744" cy="259045"/>
    <xdr:sp macro="" textlink="">
      <xdr:nvSpPr>
        <xdr:cNvPr id="626" name="【消防施設】&#10;一人当たり面積平均値テキスト"/>
        <xdr:cNvSpPr txBox="1"/>
      </xdr:nvSpPr>
      <xdr:spPr>
        <a:xfrm>
          <a:off x="22250400" y="1406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627" name="フローチャート : 判断 626"/>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628" name="フローチャート : 判断 627"/>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634" name="円/楕円 63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80027</xdr:rowOff>
    </xdr:from>
    <xdr:ext cx="469744" cy="259045"/>
    <xdr:sp macro="" textlink="">
      <xdr:nvSpPr>
        <xdr:cNvPr id="635" name="【消防施設】&#10;一人当たり面積該当値テキスト"/>
        <xdr:cNvSpPr txBox="1"/>
      </xdr:nvSpPr>
      <xdr:spPr>
        <a:xfrm>
          <a:off x="222504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101600</xdr:rowOff>
    </xdr:from>
    <xdr:to>
      <xdr:col>31</xdr:col>
      <xdr:colOff>85725</xdr:colOff>
      <xdr:row>84</xdr:row>
      <xdr:rowOff>31750</xdr:rowOff>
    </xdr:to>
    <xdr:sp macro="" textlink="">
      <xdr:nvSpPr>
        <xdr:cNvPr id="636" name="円/楕円 635"/>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152400</xdr:rowOff>
    </xdr:from>
    <xdr:to>
      <xdr:col>32</xdr:col>
      <xdr:colOff>187325</xdr:colOff>
      <xdr:row>84</xdr:row>
      <xdr:rowOff>152400</xdr:rowOff>
    </xdr:to>
    <xdr:cxnSp macro="">
      <xdr:nvCxnSpPr>
        <xdr:cNvPr id="637" name="直線コネクタ 636"/>
        <xdr:cNvCxnSpPr/>
      </xdr:nvCxnSpPr>
      <xdr:spPr>
        <a:xfrm>
          <a:off x="21323300" y="143827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134002</xdr:rowOff>
    </xdr:from>
    <xdr:ext cx="469744" cy="259045"/>
    <xdr:sp macro="" textlink="">
      <xdr:nvSpPr>
        <xdr:cNvPr id="638" name="n_1aveValue【消防施設】&#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22877</xdr:rowOff>
    </xdr:from>
    <xdr:ext cx="469744" cy="259045"/>
    <xdr:sp macro="" textlink="">
      <xdr:nvSpPr>
        <xdr:cNvPr id="639" name="n_1main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51" name="テキスト ボックス 6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61" name="テキスト ボックス 6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71301</xdr:rowOff>
    </xdr:from>
    <xdr:to>
      <xdr:col>23</xdr:col>
      <xdr:colOff>516889</xdr:colOff>
      <xdr:row>107</xdr:row>
      <xdr:rowOff>77832</xdr:rowOff>
    </xdr:to>
    <xdr:cxnSp macro="">
      <xdr:nvCxnSpPr>
        <xdr:cNvPr id="665" name="直線コネクタ 664"/>
        <xdr:cNvCxnSpPr/>
      </xdr:nvCxnSpPr>
      <xdr:spPr>
        <a:xfrm flipV="1">
          <a:off x="16318864" y="17216301"/>
          <a:ext cx="0" cy="12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81659</xdr:rowOff>
    </xdr:from>
    <xdr:ext cx="405111" cy="259045"/>
    <xdr:sp macro="" textlink="">
      <xdr:nvSpPr>
        <xdr:cNvPr id="666" name="【庁舎】&#10;有形固定資産減価償却率最小値テキスト"/>
        <xdr:cNvSpPr txBox="1"/>
      </xdr:nvSpPr>
      <xdr:spPr>
        <a:xfrm>
          <a:off x="16408400" y="18426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107</xdr:row>
      <xdr:rowOff>77832</xdr:rowOff>
    </xdr:from>
    <xdr:to>
      <xdr:col>23</xdr:col>
      <xdr:colOff>606425</xdr:colOff>
      <xdr:row>107</xdr:row>
      <xdr:rowOff>77832</xdr:rowOff>
    </xdr:to>
    <xdr:cxnSp macro="">
      <xdr:nvCxnSpPr>
        <xdr:cNvPr id="667" name="直線コネクタ 666"/>
        <xdr:cNvCxnSpPr/>
      </xdr:nvCxnSpPr>
      <xdr:spPr>
        <a:xfrm>
          <a:off x="16230600" y="1842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17978</xdr:rowOff>
    </xdr:from>
    <xdr:ext cx="405111" cy="259045"/>
    <xdr:sp macro="" textlink="">
      <xdr:nvSpPr>
        <xdr:cNvPr id="668" name="【庁舎】&#10;有形固定資産減価償却率最大値テキスト"/>
        <xdr:cNvSpPr txBox="1"/>
      </xdr:nvSpPr>
      <xdr:spPr>
        <a:xfrm>
          <a:off x="16408400" y="16991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71301</xdr:rowOff>
    </xdr:from>
    <xdr:to>
      <xdr:col>23</xdr:col>
      <xdr:colOff>606425</xdr:colOff>
      <xdr:row>100</xdr:row>
      <xdr:rowOff>71301</xdr:rowOff>
    </xdr:to>
    <xdr:cxnSp macro="">
      <xdr:nvCxnSpPr>
        <xdr:cNvPr id="669" name="直線コネクタ 668"/>
        <xdr:cNvCxnSpPr/>
      </xdr:nvCxnSpPr>
      <xdr:spPr>
        <a:xfrm>
          <a:off x="16230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30315</xdr:rowOff>
    </xdr:from>
    <xdr:ext cx="405111" cy="259045"/>
    <xdr:sp macro="" textlink="">
      <xdr:nvSpPr>
        <xdr:cNvPr id="670" name="【庁舎】&#10;有形固定資産減価償却率平均値テキスト"/>
        <xdr:cNvSpPr txBox="1"/>
      </xdr:nvSpPr>
      <xdr:spPr>
        <a:xfrm>
          <a:off x="164084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7438</xdr:rowOff>
    </xdr:from>
    <xdr:to>
      <xdr:col>23</xdr:col>
      <xdr:colOff>568325</xdr:colOff>
      <xdr:row>104</xdr:row>
      <xdr:rowOff>109038</xdr:rowOff>
    </xdr:to>
    <xdr:sp macro="" textlink="">
      <xdr:nvSpPr>
        <xdr:cNvPr id="671" name="フローチャート : 判断 670"/>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90714</xdr:rowOff>
    </xdr:from>
    <xdr:to>
      <xdr:col>22</xdr:col>
      <xdr:colOff>415925</xdr:colOff>
      <xdr:row>105</xdr:row>
      <xdr:rowOff>20864</xdr:rowOff>
    </xdr:to>
    <xdr:sp macro="" textlink="">
      <xdr:nvSpPr>
        <xdr:cNvPr id="672" name="フローチャート : 判断 6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27032</xdr:rowOff>
    </xdr:from>
    <xdr:to>
      <xdr:col>23</xdr:col>
      <xdr:colOff>568325</xdr:colOff>
      <xdr:row>107</xdr:row>
      <xdr:rowOff>128632</xdr:rowOff>
    </xdr:to>
    <xdr:sp macro="" textlink="">
      <xdr:nvSpPr>
        <xdr:cNvPr id="678" name="円/楕円 677"/>
        <xdr:cNvSpPr/>
      </xdr:nvSpPr>
      <xdr:spPr>
        <a:xfrm>
          <a:off x="16268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113409</xdr:rowOff>
    </xdr:from>
    <xdr:ext cx="405111" cy="259045"/>
    <xdr:sp macro="" textlink="">
      <xdr:nvSpPr>
        <xdr:cNvPr id="679" name="【庁舎】&#10;有形固定資産減価償却率該当値テキスト"/>
        <xdr:cNvSpPr txBox="1"/>
      </xdr:nvSpPr>
      <xdr:spPr>
        <a:xfrm>
          <a:off x="16408400" y="18287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2539</xdr:rowOff>
    </xdr:from>
    <xdr:to>
      <xdr:col>22</xdr:col>
      <xdr:colOff>415925</xdr:colOff>
      <xdr:row>108</xdr:row>
      <xdr:rowOff>104139</xdr:rowOff>
    </xdr:to>
    <xdr:sp macro="" textlink="">
      <xdr:nvSpPr>
        <xdr:cNvPr id="680" name="円/楕円 679"/>
        <xdr:cNvSpPr/>
      </xdr:nvSpPr>
      <xdr:spPr>
        <a:xfrm>
          <a:off x="1543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77832</xdr:rowOff>
    </xdr:from>
    <xdr:to>
      <xdr:col>23</xdr:col>
      <xdr:colOff>517525</xdr:colOff>
      <xdr:row>108</xdr:row>
      <xdr:rowOff>53339</xdr:rowOff>
    </xdr:to>
    <xdr:cxnSp macro="">
      <xdr:nvCxnSpPr>
        <xdr:cNvPr id="681" name="直線コネクタ 680"/>
        <xdr:cNvCxnSpPr/>
      </xdr:nvCxnSpPr>
      <xdr:spPr>
        <a:xfrm flipV="1">
          <a:off x="15481300" y="18422982"/>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37391</xdr:rowOff>
    </xdr:from>
    <xdr:ext cx="405111" cy="259045"/>
    <xdr:sp macro="" textlink="">
      <xdr:nvSpPr>
        <xdr:cNvPr id="682" name="n_1aveValue【庁舎】&#10;有形固定資産減価償却率"/>
        <xdr:cNvSpPr txBox="1"/>
      </xdr:nvSpPr>
      <xdr:spPr>
        <a:xfrm>
          <a:off x="15266043"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22</xdr:col>
      <xdr:colOff>182185</xdr:colOff>
      <xdr:row>108</xdr:row>
      <xdr:rowOff>95266</xdr:rowOff>
    </xdr:from>
    <xdr:ext cx="340478" cy="259045"/>
    <xdr:sp macro="" textlink="">
      <xdr:nvSpPr>
        <xdr:cNvPr id="683" name="n_1mainValue【庁舎】&#10;有形固定資産減価償却率"/>
        <xdr:cNvSpPr txBox="1"/>
      </xdr:nvSpPr>
      <xdr:spPr>
        <a:xfrm>
          <a:off x="15298360" y="18611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84" name="正方形/長方形 6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85" name="正方形/長方形 6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86" name="正方形/長方形 6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7" name="正方形/長方形 6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88" name="正方形/長方形 6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9" name="正方形/長方形 6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90" name="正方形/長方形 6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91" name="正方形/長方形 6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92" name="テキスト ボックス 6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93" name="直線コネクタ 6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94" name="直線コネクタ 6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95" name="テキスト ボックス 6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96" name="直線コネクタ 6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7" name="テキスト ボックス 6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98" name="直線コネクタ 6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99" name="テキスト ボックス 6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700" name="直線コネクタ 6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701" name="テキスト ボックス 7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702" name="直線コネクタ 7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703" name="テキスト ボックス 7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704" name="直線コネクタ 7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705" name="テキスト ボックス 7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707" name="直線コネクタ 706"/>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708"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709" name="直線コネクタ 708"/>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710"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711" name="直線コネクタ 710"/>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128288</xdr:rowOff>
    </xdr:from>
    <xdr:ext cx="469744" cy="259045"/>
    <xdr:sp macro="" textlink="">
      <xdr:nvSpPr>
        <xdr:cNvPr id="712" name="【庁舎】&#10;一人当たり面積平均値テキスト"/>
        <xdr:cNvSpPr txBox="1"/>
      </xdr:nvSpPr>
      <xdr:spPr>
        <a:xfrm>
          <a:off x="222504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713" name="フローチャート : 判断 71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714" name="フローチャート : 判断 713"/>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15" name="テキスト ボックス 7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6" name="テキスト ボックス 7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7" name="テキスト ボックス 7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8" name="テキスト ボックス 7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9" name="テキスト ボックス 7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143511</xdr:rowOff>
    </xdr:from>
    <xdr:to>
      <xdr:col>32</xdr:col>
      <xdr:colOff>238125</xdr:colOff>
      <xdr:row>106</xdr:row>
      <xdr:rowOff>73661</xdr:rowOff>
    </xdr:to>
    <xdr:sp macro="" textlink="">
      <xdr:nvSpPr>
        <xdr:cNvPr id="720" name="円/楕円 719"/>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121938</xdr:rowOff>
    </xdr:from>
    <xdr:ext cx="469744" cy="259045"/>
    <xdr:sp macro="" textlink="">
      <xdr:nvSpPr>
        <xdr:cNvPr id="721" name="【庁舎】&#10;一人当たり面積該当値テキスト"/>
        <xdr:cNvSpPr txBox="1"/>
      </xdr:nvSpPr>
      <xdr:spPr>
        <a:xfrm>
          <a:off x="222504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10161</xdr:rowOff>
    </xdr:from>
    <xdr:to>
      <xdr:col>31</xdr:col>
      <xdr:colOff>85725</xdr:colOff>
      <xdr:row>106</xdr:row>
      <xdr:rowOff>111761</xdr:rowOff>
    </xdr:to>
    <xdr:sp macro="" textlink="">
      <xdr:nvSpPr>
        <xdr:cNvPr id="722" name="円/楕円 721"/>
        <xdr:cNvSpPr/>
      </xdr:nvSpPr>
      <xdr:spPr>
        <a:xfrm>
          <a:off x="21272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22861</xdr:rowOff>
    </xdr:from>
    <xdr:to>
      <xdr:col>32</xdr:col>
      <xdr:colOff>187325</xdr:colOff>
      <xdr:row>106</xdr:row>
      <xdr:rowOff>60961</xdr:rowOff>
    </xdr:to>
    <xdr:cxnSp macro="">
      <xdr:nvCxnSpPr>
        <xdr:cNvPr id="723" name="直線コネクタ 722"/>
        <xdr:cNvCxnSpPr/>
      </xdr:nvCxnSpPr>
      <xdr:spPr>
        <a:xfrm flipV="1">
          <a:off x="21323300" y="181965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33038</xdr:rowOff>
    </xdr:from>
    <xdr:ext cx="469744" cy="259045"/>
    <xdr:sp macro="" textlink="">
      <xdr:nvSpPr>
        <xdr:cNvPr id="724"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102888</xdr:rowOff>
    </xdr:from>
    <xdr:ext cx="469744" cy="259045"/>
    <xdr:sp macro="" textlink="">
      <xdr:nvSpPr>
        <xdr:cNvPr id="725" name="n_1mainValue【庁舎】&#10;一人当たり面積"/>
        <xdr:cNvSpPr txBox="1"/>
      </xdr:nvSpPr>
      <xdr:spPr>
        <a:xfrm>
          <a:off x="21075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6" name="正方形/長方形 7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7" name="正方形/長方形 7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8" name="テキスト ボックス 7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年度の統一的基準への移行にあたり、固定資産の評価基準の見直しと精査を行ったため、平成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年度の数値と大きく変動している数値がある。</a:t>
          </a:r>
          <a:endParaRPr lang="ja-JP" altLang="ja-JP" sz="1000">
            <a:effectLst/>
          </a:endParaRPr>
        </a:p>
        <a:p>
          <a:pPr eaLnBrk="1" fontAlgn="auto" latinLnBrk="0" hangingPunct="1"/>
          <a:r>
            <a:rPr lang="ja-JP" altLang="ja-JP"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図書館</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有形固定資産</a:t>
          </a:r>
          <a:r>
            <a:rPr lang="ja-JP" altLang="ja-JP" sz="1000">
              <a:solidFill>
                <a:schemeClr val="dk1"/>
              </a:solidFill>
              <a:effectLst/>
              <a:latin typeface="+mn-lt"/>
              <a:ea typeface="+mn-ea"/>
              <a:cs typeface="+mn-cs"/>
            </a:rPr>
            <a:t>減価償却率が</a:t>
          </a:r>
          <a:r>
            <a:rPr lang="en-US" altLang="ja-JP" sz="1000">
              <a:solidFill>
                <a:schemeClr val="dk1"/>
              </a:solidFill>
              <a:effectLst/>
              <a:latin typeface="+mn-lt"/>
              <a:ea typeface="+mn-ea"/>
              <a:cs typeface="+mn-cs"/>
            </a:rPr>
            <a:t>25.9%</a:t>
          </a:r>
          <a:r>
            <a:rPr lang="ja-JP" altLang="ja-JP" sz="1000">
              <a:solidFill>
                <a:schemeClr val="dk1"/>
              </a:solidFill>
              <a:effectLst/>
              <a:latin typeface="+mn-lt"/>
              <a:ea typeface="+mn-ea"/>
              <a:cs typeface="+mn-cs"/>
            </a:rPr>
            <a:t>と類似団体より低い値を示しているのは、中央図書館も所在する複合施設</a:t>
          </a:r>
          <a:r>
            <a:rPr lang="en-US" altLang="ja-JP" sz="1000">
              <a:solidFill>
                <a:schemeClr val="dk1"/>
              </a:solidFill>
              <a:effectLst/>
              <a:latin typeface="+mn-lt"/>
              <a:ea typeface="+mn-ea"/>
              <a:cs typeface="+mn-cs"/>
            </a:rPr>
            <a:t>i-</a:t>
          </a:r>
          <a:r>
            <a:rPr lang="ja-JP" altLang="ja-JP" sz="1000">
              <a:solidFill>
                <a:schemeClr val="dk1"/>
              </a:solidFill>
              <a:effectLst/>
              <a:latin typeface="+mn-lt"/>
              <a:ea typeface="+mn-ea"/>
              <a:cs typeface="+mn-cs"/>
            </a:rPr>
            <a:t>ビルが平成</a:t>
          </a:r>
          <a:r>
            <a:rPr lang="en-US" altLang="ja-JP" sz="1000">
              <a:solidFill>
                <a:schemeClr val="dk1"/>
              </a:solidFill>
              <a:effectLst/>
              <a:latin typeface="+mn-lt"/>
              <a:ea typeface="+mn-ea"/>
              <a:cs typeface="+mn-cs"/>
            </a:rPr>
            <a:t>24</a:t>
          </a:r>
          <a:r>
            <a:rPr lang="ja-JP" altLang="ja-JP" sz="1000">
              <a:solidFill>
                <a:schemeClr val="dk1"/>
              </a:solidFill>
              <a:effectLst/>
              <a:latin typeface="+mn-lt"/>
              <a:ea typeface="+mn-ea"/>
              <a:cs typeface="+mn-cs"/>
            </a:rPr>
            <a:t>年度に建設され償却資産評価額が増加したためである。今後は、</a:t>
          </a:r>
          <a:r>
            <a:rPr lang="en-US" altLang="ja-JP" sz="1000">
              <a:solidFill>
                <a:schemeClr val="dk1"/>
              </a:solidFill>
              <a:effectLst/>
              <a:latin typeface="+mn-lt"/>
              <a:ea typeface="+mn-ea"/>
              <a:cs typeface="+mn-cs"/>
            </a:rPr>
            <a:t>5</a:t>
          </a:r>
          <a:r>
            <a:rPr lang="ja-JP" altLang="ja-JP" sz="1000">
              <a:solidFill>
                <a:schemeClr val="dk1"/>
              </a:solidFill>
              <a:effectLst/>
              <a:latin typeface="+mn-lt"/>
              <a:ea typeface="+mn-ea"/>
              <a:cs typeface="+mn-cs"/>
            </a:rPr>
            <a:t>館の役割の明確化や集約化を検討し、維持管理費用の縮減とサービス向上を図っていく。</a:t>
          </a:r>
          <a:endParaRPr lang="ja-JP" altLang="ja-JP" sz="1000">
            <a:effectLst/>
          </a:endParaRPr>
        </a:p>
        <a:p>
          <a:pPr eaLnBrk="1" fontAlgn="auto" latinLnBrk="0" hangingPunct="1"/>
          <a:r>
            <a:rPr lang="ja-JP" altLang="ja-JP"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体育館・プール</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有形固定資産</a:t>
          </a:r>
          <a:r>
            <a:rPr lang="ja-JP" altLang="ja-JP" sz="1000">
              <a:solidFill>
                <a:schemeClr val="dk1"/>
              </a:solidFill>
              <a:effectLst/>
              <a:latin typeface="+mn-lt"/>
              <a:ea typeface="+mn-ea"/>
              <a:cs typeface="+mn-cs"/>
            </a:rPr>
            <a:t>減価償却率が</a:t>
          </a:r>
          <a:r>
            <a:rPr lang="en-US" altLang="ja-JP" sz="1000">
              <a:solidFill>
                <a:schemeClr val="dk1"/>
              </a:solidFill>
              <a:effectLst/>
              <a:latin typeface="+mn-lt"/>
              <a:ea typeface="+mn-ea"/>
              <a:cs typeface="+mn-cs"/>
            </a:rPr>
            <a:t>26.6%</a:t>
          </a:r>
          <a:r>
            <a:rPr lang="ja-JP" altLang="ja-JP" sz="1000">
              <a:solidFill>
                <a:schemeClr val="dk1"/>
              </a:solidFill>
              <a:effectLst/>
              <a:latin typeface="+mn-lt"/>
              <a:ea typeface="+mn-ea"/>
              <a:cs typeface="+mn-cs"/>
            </a:rPr>
            <a:t>と類似団体より低い値を示しているのは、総合体育館が平成</a:t>
          </a:r>
          <a:r>
            <a:rPr lang="en-US" altLang="ja-JP" sz="1000">
              <a:solidFill>
                <a:schemeClr val="dk1"/>
              </a:solidFill>
              <a:effectLst/>
              <a:latin typeface="+mn-lt"/>
              <a:ea typeface="+mn-ea"/>
              <a:cs typeface="+mn-cs"/>
            </a:rPr>
            <a:t>22</a:t>
          </a:r>
          <a:r>
            <a:rPr lang="ja-JP" altLang="ja-JP" sz="1000">
              <a:solidFill>
                <a:schemeClr val="dk1"/>
              </a:solidFill>
              <a:effectLst/>
              <a:latin typeface="+mn-lt"/>
              <a:ea typeface="+mn-ea"/>
              <a:cs typeface="+mn-cs"/>
            </a:rPr>
            <a:t>年度に建設され償却資産評価額が増加したためである。今後見込まれる既存施設更新の際には、施設運営方法の見直しを検討し、更新費用・維持管理費用の低減に努めていく。</a:t>
          </a:r>
          <a:endParaRPr lang="ja-JP" altLang="ja-JP" sz="1000">
            <a:effectLst/>
          </a:endParaRPr>
        </a:p>
        <a:p>
          <a:pPr eaLnBrk="1" fontAlgn="auto" latinLnBrk="0" hangingPunct="1"/>
          <a:r>
            <a:rPr lang="ja-JP" altLang="ja-JP"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市民会館</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有形固定資産</a:t>
          </a:r>
          <a:r>
            <a:rPr lang="ja-JP" altLang="ja-JP" sz="1000">
              <a:solidFill>
                <a:schemeClr val="dk1"/>
              </a:solidFill>
              <a:effectLst/>
              <a:latin typeface="+mn-lt"/>
              <a:ea typeface="+mn-ea"/>
              <a:cs typeface="+mn-cs"/>
            </a:rPr>
            <a:t>減価償却率が</a:t>
          </a:r>
          <a:r>
            <a:rPr lang="en-US" altLang="ja-JP" sz="1000">
              <a:solidFill>
                <a:schemeClr val="dk1"/>
              </a:solidFill>
              <a:effectLst/>
              <a:latin typeface="+mn-lt"/>
              <a:ea typeface="+mn-ea"/>
              <a:cs typeface="+mn-cs"/>
            </a:rPr>
            <a:t>31.0%</a:t>
          </a:r>
          <a:r>
            <a:rPr lang="ja-JP" altLang="ja-JP" sz="1000">
              <a:solidFill>
                <a:schemeClr val="dk1"/>
              </a:solidFill>
              <a:effectLst/>
              <a:latin typeface="+mn-lt"/>
              <a:ea typeface="+mn-ea"/>
              <a:cs typeface="+mn-cs"/>
            </a:rPr>
            <a:t>と類似団体より低い値を示しているのは、平成</a:t>
          </a:r>
          <a:r>
            <a:rPr lang="en-US" altLang="ja-JP" sz="1000">
              <a:solidFill>
                <a:schemeClr val="dk1"/>
              </a:solidFill>
              <a:effectLst/>
              <a:latin typeface="+mn-lt"/>
              <a:ea typeface="+mn-ea"/>
              <a:cs typeface="+mn-cs"/>
            </a:rPr>
            <a:t>27</a:t>
          </a:r>
          <a:r>
            <a:rPr lang="ja-JP" altLang="ja-JP" sz="1000">
              <a:solidFill>
                <a:schemeClr val="dk1"/>
              </a:solidFill>
              <a:effectLst/>
              <a:latin typeface="+mn-lt"/>
              <a:ea typeface="+mn-ea"/>
              <a:cs typeface="+mn-cs"/>
            </a:rPr>
            <a:t>年度にそれぞれ尾西市民会館の大規模改修、木曽川文化会館の新規整備が実施され償却資産評価額が増加したためである。今後は、各施設の重複機能を検証し、総量の縮減を前提に適正配置に取り組んでいく。</a:t>
          </a:r>
          <a:endParaRPr lang="ja-JP" altLang="ja-JP" sz="1000">
            <a:effectLst/>
          </a:endParaRPr>
        </a:p>
        <a:p>
          <a:pPr eaLnBrk="1" fontAlgn="auto" latinLnBrk="0" hangingPunct="1"/>
          <a:r>
            <a:rPr lang="ja-JP" altLang="ja-JP"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保険センター・保健所</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有形固定資産</a:t>
          </a:r>
          <a:r>
            <a:rPr lang="ja-JP" altLang="ja-JP" sz="1000">
              <a:solidFill>
                <a:schemeClr val="dk1"/>
              </a:solidFill>
              <a:effectLst/>
              <a:latin typeface="+mn-lt"/>
              <a:ea typeface="+mn-ea"/>
              <a:cs typeface="+mn-cs"/>
            </a:rPr>
            <a:t>減価償却率が</a:t>
          </a:r>
          <a:r>
            <a:rPr lang="en-US" altLang="ja-JP" sz="1000">
              <a:solidFill>
                <a:schemeClr val="dk1"/>
              </a:solidFill>
              <a:effectLst/>
              <a:latin typeface="+mn-lt"/>
              <a:ea typeface="+mn-ea"/>
              <a:cs typeface="+mn-cs"/>
            </a:rPr>
            <a:t>32.0%</a:t>
          </a:r>
          <a:r>
            <a:rPr lang="ja-JP" altLang="ja-JP" sz="1000">
              <a:solidFill>
                <a:schemeClr val="dk1"/>
              </a:solidFill>
              <a:effectLst/>
              <a:latin typeface="+mn-lt"/>
              <a:ea typeface="+mn-ea"/>
              <a:cs typeface="+mn-cs"/>
            </a:rPr>
            <a:t>と類似団体よりやや低い値を示しているのは、平成</a:t>
          </a:r>
          <a:r>
            <a:rPr lang="en-US" altLang="ja-JP" sz="1000">
              <a:solidFill>
                <a:schemeClr val="dk1"/>
              </a:solidFill>
              <a:effectLst/>
              <a:latin typeface="+mn-lt"/>
              <a:ea typeface="+mn-ea"/>
              <a:cs typeface="+mn-cs"/>
            </a:rPr>
            <a:t>20</a:t>
          </a:r>
          <a:r>
            <a:rPr lang="ja-JP" altLang="ja-JP" sz="1000">
              <a:solidFill>
                <a:schemeClr val="dk1"/>
              </a:solidFill>
              <a:effectLst/>
              <a:latin typeface="+mn-lt"/>
              <a:ea typeface="+mn-ea"/>
              <a:cs typeface="+mn-cs"/>
            </a:rPr>
            <a:t>年度から平成</a:t>
          </a:r>
          <a:r>
            <a:rPr lang="en-US" altLang="ja-JP" sz="1000">
              <a:solidFill>
                <a:schemeClr val="dk1"/>
              </a:solidFill>
              <a:effectLst/>
              <a:latin typeface="+mn-lt"/>
              <a:ea typeface="+mn-ea"/>
              <a:cs typeface="+mn-cs"/>
            </a:rPr>
            <a:t>22</a:t>
          </a:r>
          <a:r>
            <a:rPr lang="ja-JP" altLang="ja-JP" sz="1000">
              <a:solidFill>
                <a:schemeClr val="dk1"/>
              </a:solidFill>
              <a:effectLst/>
              <a:latin typeface="+mn-lt"/>
              <a:ea typeface="+mn-ea"/>
              <a:cs typeface="+mn-cs"/>
            </a:rPr>
            <a:t>年度にかけて実施した中保健センターの整備により償却資産評価額が増加したためである。今後は、施設の稼動状況を勘案し、施設の複合化や業務の集約化を目指す。</a:t>
          </a:r>
          <a:endParaRPr lang="ja-JP" altLang="ja-JP" sz="1000">
            <a:effectLst/>
          </a:endParaRPr>
        </a:p>
        <a:p>
          <a:pPr eaLnBrk="1" fontAlgn="auto" latinLnBrk="0" hangingPunct="1"/>
          <a:r>
            <a:rPr lang="ja-JP" altLang="ja-JP"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消防施設</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有形固定資産</a:t>
          </a:r>
          <a:r>
            <a:rPr lang="ja-JP" altLang="ja-JP" sz="1000">
              <a:solidFill>
                <a:schemeClr val="dk1"/>
              </a:solidFill>
              <a:effectLst/>
              <a:latin typeface="+mn-lt"/>
              <a:ea typeface="+mn-ea"/>
              <a:cs typeface="+mn-cs"/>
            </a:rPr>
            <a:t>減価償却率が</a:t>
          </a:r>
          <a:r>
            <a:rPr lang="en-US" altLang="ja-JP" sz="1000">
              <a:solidFill>
                <a:schemeClr val="dk1"/>
              </a:solidFill>
              <a:effectLst/>
              <a:latin typeface="+mn-lt"/>
              <a:ea typeface="+mn-ea"/>
              <a:cs typeface="+mn-cs"/>
            </a:rPr>
            <a:t>62.3%</a:t>
          </a:r>
          <a:r>
            <a:rPr lang="ja-JP" altLang="ja-JP" sz="1000">
              <a:solidFill>
                <a:schemeClr val="dk1"/>
              </a:solidFill>
              <a:effectLst/>
              <a:latin typeface="+mn-lt"/>
              <a:ea typeface="+mn-ea"/>
              <a:cs typeface="+mn-cs"/>
            </a:rPr>
            <a:t>と類似団体より高い値を示しているのは、消防庁舎の更新を進めているものの、</a:t>
          </a:r>
          <a:r>
            <a:rPr lang="en-US" altLang="ja-JP" sz="1000">
              <a:solidFill>
                <a:schemeClr val="dk1"/>
              </a:solidFill>
              <a:effectLst/>
              <a:latin typeface="+mn-lt"/>
              <a:ea typeface="+mn-ea"/>
              <a:cs typeface="+mn-cs"/>
            </a:rPr>
            <a:t>400</a:t>
          </a:r>
          <a:r>
            <a:rPr lang="ja-JP" altLang="ja-JP" sz="1000">
              <a:solidFill>
                <a:schemeClr val="dk1"/>
              </a:solidFill>
              <a:effectLst/>
              <a:latin typeface="+mn-lt"/>
              <a:ea typeface="+mn-ea"/>
              <a:cs typeface="+mn-cs"/>
            </a:rPr>
            <a:t>箇所近くに設置された防火水槽の</a:t>
          </a:r>
          <a:r>
            <a:rPr kumimoji="1" lang="ja-JP" altLang="ja-JP" sz="1000">
              <a:solidFill>
                <a:schemeClr val="dk1"/>
              </a:solidFill>
              <a:effectLst/>
              <a:latin typeface="+mn-lt"/>
              <a:ea typeface="+mn-ea"/>
              <a:cs typeface="+mn-cs"/>
            </a:rPr>
            <a:t>有形固定資産</a:t>
          </a:r>
          <a:r>
            <a:rPr lang="ja-JP" altLang="ja-JP" sz="1000">
              <a:solidFill>
                <a:schemeClr val="dk1"/>
              </a:solidFill>
              <a:effectLst/>
              <a:latin typeface="+mn-lt"/>
              <a:ea typeface="+mn-ea"/>
              <a:cs typeface="+mn-cs"/>
            </a:rPr>
            <a:t>減価償却率が</a:t>
          </a:r>
          <a:r>
            <a:rPr lang="en-US" altLang="ja-JP" sz="1000">
              <a:solidFill>
                <a:schemeClr val="dk1"/>
              </a:solidFill>
              <a:effectLst/>
              <a:latin typeface="+mn-lt"/>
              <a:ea typeface="+mn-ea"/>
              <a:cs typeface="+mn-cs"/>
            </a:rPr>
            <a:t>90%</a:t>
          </a:r>
          <a:r>
            <a:rPr lang="ja-JP" altLang="ja-JP" sz="1000">
              <a:solidFill>
                <a:schemeClr val="dk1"/>
              </a:solidFill>
              <a:effectLst/>
              <a:latin typeface="+mn-lt"/>
              <a:ea typeface="+mn-ea"/>
              <a:cs typeface="+mn-cs"/>
            </a:rPr>
            <a:t>を超え老朽化が進み、全体の</a:t>
          </a:r>
          <a:r>
            <a:rPr kumimoji="1" lang="ja-JP" altLang="ja-JP" sz="1000">
              <a:solidFill>
                <a:schemeClr val="dk1"/>
              </a:solidFill>
              <a:effectLst/>
              <a:latin typeface="+mn-lt"/>
              <a:ea typeface="+mn-ea"/>
              <a:cs typeface="+mn-cs"/>
            </a:rPr>
            <a:t>有形固定資産</a:t>
          </a:r>
          <a:r>
            <a:rPr lang="ja-JP" altLang="ja-JP" sz="1000">
              <a:solidFill>
                <a:schemeClr val="dk1"/>
              </a:solidFill>
              <a:effectLst/>
              <a:latin typeface="+mn-lt"/>
              <a:ea typeface="+mn-ea"/>
              <a:cs typeface="+mn-cs"/>
            </a:rPr>
            <a:t>減価償却率を押し上げているためである。今後は、、署所の統合などを検討し、消防署・消防出張所の適正配置に努めていく。</a:t>
          </a:r>
          <a:endParaRPr lang="ja-JP" altLang="ja-JP" sz="1000">
            <a:effectLst/>
          </a:endParaRPr>
        </a:p>
        <a:p>
          <a:pPr eaLnBrk="1" fontAlgn="auto" latinLnBrk="0" hangingPunct="1"/>
          <a:r>
            <a:rPr lang="ja-JP" altLang="ja-JP"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庁舎</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有形固定資産</a:t>
          </a:r>
          <a:r>
            <a:rPr lang="ja-JP" altLang="ja-JP" sz="1000">
              <a:solidFill>
                <a:schemeClr val="dk1"/>
              </a:solidFill>
              <a:effectLst/>
              <a:latin typeface="+mn-lt"/>
              <a:ea typeface="+mn-ea"/>
              <a:cs typeface="+mn-cs"/>
            </a:rPr>
            <a:t>減価償却率が</a:t>
          </a:r>
          <a:r>
            <a:rPr lang="en-US" altLang="ja-JP" sz="1000">
              <a:solidFill>
                <a:schemeClr val="dk1"/>
              </a:solidFill>
              <a:effectLst/>
              <a:latin typeface="+mn-lt"/>
              <a:ea typeface="+mn-ea"/>
              <a:cs typeface="+mn-cs"/>
            </a:rPr>
            <a:t>18.4%</a:t>
          </a:r>
          <a:r>
            <a:rPr lang="ja-JP" altLang="ja-JP" sz="1000">
              <a:solidFill>
                <a:schemeClr val="dk1"/>
              </a:solidFill>
              <a:effectLst/>
              <a:latin typeface="+mn-lt"/>
              <a:ea typeface="+mn-ea"/>
              <a:cs typeface="+mn-cs"/>
            </a:rPr>
            <a:t>と類似団体より低い値を示しているのは、平成</a:t>
          </a:r>
          <a:r>
            <a:rPr lang="en-US" altLang="ja-JP" sz="1000">
              <a:solidFill>
                <a:schemeClr val="dk1"/>
              </a:solidFill>
              <a:effectLst/>
              <a:latin typeface="+mn-lt"/>
              <a:ea typeface="+mn-ea"/>
              <a:cs typeface="+mn-cs"/>
            </a:rPr>
            <a:t>26</a:t>
          </a:r>
          <a:r>
            <a:rPr lang="ja-JP" altLang="ja-JP" sz="1000">
              <a:solidFill>
                <a:schemeClr val="dk1"/>
              </a:solidFill>
              <a:effectLst/>
              <a:latin typeface="+mn-lt"/>
              <a:ea typeface="+mn-ea"/>
              <a:cs typeface="+mn-cs"/>
            </a:rPr>
            <a:t>年度の旧庁舎の除却と新庁舎建設により償却資産評価額が増加したためである。今後、新庁舎については予防保全型の管理により長寿命化を図っていく。一方、老朽化している施設については、更新時に人口規模に考慮しつつ、既存周辺施設への機能移転も視野に適切な総量に努めていく。</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愛知県一宮市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386,208
380,701
113.82
115,715,600
113,521,210
2,100,621
70,719,252
102,650,752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43.7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smtClean="0">
              <a:solidFill>
                <a:schemeClr val="dk1"/>
              </a:solidFill>
              <a:latin typeface="+mn-ea"/>
              <a:ea typeface="+mn-ea"/>
              <a:cs typeface="+mn-cs"/>
            </a:rPr>
            <a:t>　平成</a:t>
          </a:r>
          <a:r>
            <a:rPr lang="en-US" altLang="ja-JP" sz="1200" smtClean="0">
              <a:solidFill>
                <a:schemeClr val="dk1"/>
              </a:solidFill>
              <a:latin typeface="+mn-ea"/>
              <a:ea typeface="+mn-ea"/>
              <a:cs typeface="+mn-cs"/>
            </a:rPr>
            <a:t>24</a:t>
          </a:r>
          <a:r>
            <a:rPr lang="ja-JP" altLang="en-US" sz="1200" smtClean="0">
              <a:solidFill>
                <a:schemeClr val="dk1"/>
              </a:solidFill>
              <a:latin typeface="+mn-ea"/>
              <a:ea typeface="+mn-ea"/>
              <a:cs typeface="+mn-cs"/>
            </a:rPr>
            <a:t>年度から平成</a:t>
          </a:r>
          <a:r>
            <a:rPr lang="en-US" altLang="ja-JP" sz="1200" smtClean="0">
              <a:solidFill>
                <a:schemeClr val="dk1"/>
              </a:solidFill>
              <a:latin typeface="+mn-ea"/>
              <a:ea typeface="+mn-ea"/>
              <a:cs typeface="+mn-cs"/>
            </a:rPr>
            <a:t>26</a:t>
          </a:r>
          <a:r>
            <a:rPr lang="ja-JP" altLang="en-US" sz="1200" smtClean="0">
              <a:solidFill>
                <a:schemeClr val="dk1"/>
              </a:solidFill>
              <a:latin typeface="+mn-ea"/>
              <a:ea typeface="+mn-ea"/>
              <a:cs typeface="+mn-cs"/>
            </a:rPr>
            <a:t>年度までは類似団体内平均値と同値で推移したが、平成</a:t>
          </a:r>
          <a:r>
            <a:rPr lang="en-US" altLang="ja-JP" sz="1200" smtClean="0">
              <a:solidFill>
                <a:schemeClr val="dk1"/>
              </a:solidFill>
              <a:latin typeface="+mn-ea"/>
              <a:ea typeface="+mn-ea"/>
              <a:cs typeface="+mn-cs"/>
            </a:rPr>
            <a:t>27</a:t>
          </a:r>
          <a:r>
            <a:rPr lang="ja-JP" altLang="en-US" sz="1200" smtClean="0">
              <a:solidFill>
                <a:schemeClr val="dk1"/>
              </a:solidFill>
              <a:latin typeface="+mn-ea"/>
              <a:ea typeface="+mn-ea"/>
              <a:cs typeface="+mn-cs"/>
            </a:rPr>
            <a:t>、</a:t>
          </a:r>
          <a:r>
            <a:rPr lang="en-US" altLang="ja-JP" sz="1200" smtClean="0">
              <a:solidFill>
                <a:schemeClr val="dk1"/>
              </a:solidFill>
              <a:latin typeface="+mn-ea"/>
              <a:ea typeface="+mn-ea"/>
              <a:cs typeface="+mn-cs"/>
            </a:rPr>
            <a:t>28</a:t>
          </a:r>
          <a:r>
            <a:rPr lang="ja-JP" altLang="en-US" sz="1200" smtClean="0">
              <a:solidFill>
                <a:schemeClr val="dk1"/>
              </a:solidFill>
              <a:latin typeface="+mn-ea"/>
              <a:ea typeface="+mn-ea"/>
              <a:cs typeface="+mn-cs"/>
            </a:rPr>
            <a:t>年度はそれぞれ前年度に比べて</a:t>
          </a:r>
          <a:r>
            <a:rPr lang="en-US" altLang="ja-JP" sz="1200" smtClean="0">
              <a:solidFill>
                <a:schemeClr val="dk1"/>
              </a:solidFill>
              <a:latin typeface="+mn-ea"/>
              <a:ea typeface="+mn-ea"/>
              <a:cs typeface="+mn-cs"/>
            </a:rPr>
            <a:t>0.1</a:t>
          </a:r>
          <a:r>
            <a:rPr lang="ja-JP" altLang="en-US" sz="1200" smtClean="0">
              <a:solidFill>
                <a:schemeClr val="dk1"/>
              </a:solidFill>
              <a:latin typeface="+mn-ea"/>
              <a:ea typeface="+mn-ea"/>
              <a:cs typeface="+mn-cs"/>
            </a:rPr>
            <a:t>ポイント良化したものの、平成</a:t>
          </a:r>
          <a:r>
            <a:rPr lang="en-US" altLang="ja-JP" sz="1200" smtClean="0">
              <a:solidFill>
                <a:schemeClr val="dk1"/>
              </a:solidFill>
              <a:latin typeface="+mn-ea"/>
              <a:ea typeface="+mn-ea"/>
              <a:cs typeface="+mn-cs"/>
            </a:rPr>
            <a:t>28</a:t>
          </a:r>
          <a:r>
            <a:rPr lang="ja-JP" altLang="en-US" sz="1200" smtClean="0">
              <a:solidFill>
                <a:schemeClr val="dk1"/>
              </a:solidFill>
              <a:latin typeface="+mn-ea"/>
              <a:ea typeface="+mn-ea"/>
              <a:cs typeface="+mn-cs"/>
            </a:rPr>
            <a:t>年度は類似団体内平均値を</a:t>
          </a:r>
          <a:r>
            <a:rPr lang="en-US" altLang="ja-JP" sz="1200" smtClean="0">
              <a:solidFill>
                <a:schemeClr val="dk1"/>
              </a:solidFill>
              <a:latin typeface="+mn-ea"/>
              <a:ea typeface="+mn-ea"/>
              <a:cs typeface="+mn-cs"/>
            </a:rPr>
            <a:t>0.1</a:t>
          </a:r>
          <a:r>
            <a:rPr lang="ja-JP" altLang="en-US" sz="1200" smtClean="0">
              <a:solidFill>
                <a:schemeClr val="dk1"/>
              </a:solidFill>
              <a:latin typeface="+mn-ea"/>
              <a:ea typeface="+mn-ea"/>
              <a:cs typeface="+mn-cs"/>
            </a:rPr>
            <a:t>ポイント下回った。</a:t>
          </a:r>
        </a:p>
        <a:p>
          <a:r>
            <a:rPr lang="ja-JP" altLang="en-US" sz="1200" smtClean="0">
              <a:solidFill>
                <a:schemeClr val="dk1"/>
              </a:solidFill>
              <a:latin typeface="+mn-ea"/>
              <a:ea typeface="+mn-ea"/>
              <a:cs typeface="+mn-cs"/>
            </a:rPr>
            <a:t>　平成</a:t>
          </a:r>
          <a:r>
            <a:rPr lang="en-US" altLang="ja-JP" sz="1200" smtClean="0">
              <a:solidFill>
                <a:schemeClr val="dk1"/>
              </a:solidFill>
              <a:latin typeface="+mn-ea"/>
              <a:ea typeface="+mn-ea"/>
              <a:cs typeface="+mn-cs"/>
            </a:rPr>
            <a:t>17</a:t>
          </a:r>
          <a:r>
            <a:rPr lang="ja-JP" altLang="en-US" sz="1200" smtClean="0">
              <a:solidFill>
                <a:schemeClr val="dk1"/>
              </a:solidFill>
              <a:latin typeface="+mn-ea"/>
              <a:ea typeface="+mn-ea"/>
              <a:cs typeface="+mn-cs"/>
            </a:rPr>
            <a:t>年</a:t>
          </a:r>
          <a:r>
            <a:rPr lang="en-US" altLang="ja-JP" sz="1200" smtClean="0">
              <a:solidFill>
                <a:schemeClr val="dk1"/>
              </a:solidFill>
              <a:latin typeface="+mn-ea"/>
              <a:ea typeface="+mn-ea"/>
              <a:cs typeface="+mn-cs"/>
            </a:rPr>
            <a:t>4</a:t>
          </a:r>
          <a:r>
            <a:rPr lang="ja-JP" altLang="en-US" sz="1200" smtClean="0">
              <a:solidFill>
                <a:schemeClr val="dk1"/>
              </a:solidFill>
              <a:latin typeface="+mn-ea"/>
              <a:ea typeface="+mn-ea"/>
              <a:cs typeface="+mn-cs"/>
            </a:rPr>
            <a:t>月の尾西市、木曽川町との合併以降、新市建設計画に基づく事業の実現と併せて、職員数の適正化や実施事業の厳選による投資的経費の削減、その他事務事業の見直しなどによる経常経費など歳出の削減に継続的に取り組んでいる。</a:t>
          </a:r>
        </a:p>
        <a:p>
          <a:r>
            <a:rPr lang="ja-JP" altLang="en-US" sz="1200" smtClean="0">
              <a:solidFill>
                <a:schemeClr val="dk1"/>
              </a:solidFill>
              <a:latin typeface="+mn-ea"/>
              <a:ea typeface="+mn-ea"/>
              <a:cs typeface="+mn-cs"/>
            </a:rPr>
            <a:t>　今後も引き続き行政の効率化に努め、財政の健全化を図る。</a:t>
          </a:r>
          <a:endParaRPr kumimoji="1" lang="ja-JP" altLang="en-US" sz="14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66675</xdr:rowOff>
    </xdr:to>
    <xdr:cxnSp macro="">
      <xdr:nvCxnSpPr>
        <xdr:cNvPr id="68" name="直線コネクタ 67"/>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86783</xdr:rowOff>
    </xdr:to>
    <xdr:cxnSp macro="">
      <xdr:nvCxnSpPr>
        <xdr:cNvPr id="71" name="直線コネクタ 70"/>
        <xdr:cNvCxnSpPr/>
      </xdr:nvCxnSpPr>
      <xdr:spPr>
        <a:xfrm flipV="1">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106892</xdr:rowOff>
    </xdr:to>
    <xdr:cxnSp macro="">
      <xdr:nvCxnSpPr>
        <xdr:cNvPr id="74" name="直線コネクタ 73"/>
        <xdr:cNvCxnSpPr/>
      </xdr:nvCxnSpPr>
      <xdr:spPr>
        <a:xfrm flipV="1">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106892</xdr:rowOff>
    </xdr:to>
    <xdr:cxnSp macro="">
      <xdr:nvCxnSpPr>
        <xdr:cNvPr id="77" name="直線コネクタ 76"/>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139294</xdr:rowOff>
    </xdr:from>
    <xdr:ext cx="762000" cy="259045"/>
    <xdr:sp macro="" textlink="">
      <xdr:nvSpPr>
        <xdr:cNvPr id="88" name="財政力該当値テキスト"/>
        <xdr:cNvSpPr txBox="1"/>
      </xdr:nvSpPr>
      <xdr:spPr>
        <a:xfrm>
          <a:off x="5041900" y="68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9" name="円/楕円 88"/>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90" name="テキスト ボックス 89"/>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56092</xdr:rowOff>
    </xdr:from>
    <xdr:to>
      <xdr:col>3</xdr:col>
      <xdr:colOff>330200</xdr:colOff>
      <xdr:row>40</xdr:row>
      <xdr:rowOff>157692</xdr:rowOff>
    </xdr:to>
    <xdr:sp macro="" textlink="">
      <xdr:nvSpPr>
        <xdr:cNvPr id="93" name="円/楕円 92"/>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94" name="テキスト ボックス 93"/>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5" name="円/楕円 94"/>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6" name="テキスト ボックス 95"/>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mn-ea"/>
              <a:ea typeface="+mn-ea"/>
              <a:cs typeface="+mn-cs"/>
            </a:rPr>
            <a:t>　</a:t>
          </a:r>
          <a:r>
            <a:rPr kumimoji="1" lang="ja-JP" altLang="ja-JP" sz="1150">
              <a:solidFill>
                <a:schemeClr val="dk1"/>
              </a:solidFill>
              <a:effectLst/>
              <a:latin typeface="+mn-ea"/>
              <a:ea typeface="+mn-ea"/>
              <a:cs typeface="+mn-cs"/>
            </a:rPr>
            <a:t>歳出における経常経費は、扶助費は減少したが、医療費給付費・介護サービス費の増による各特別会計（後期高齢者医療・国民健康保険・介護保険）への繰出金の増加などにより、全体で増となった。一方、歳入では、市税（固定資産税・個人市民税）</a:t>
          </a:r>
          <a:r>
            <a:rPr kumimoji="1" lang="ja-JP" altLang="en-US" sz="1150">
              <a:solidFill>
                <a:schemeClr val="dk1"/>
              </a:solidFill>
              <a:effectLst/>
              <a:latin typeface="+mn-ea"/>
              <a:ea typeface="+mn-ea"/>
              <a:cs typeface="+mn-cs"/>
            </a:rPr>
            <a:t>が</a:t>
          </a:r>
          <a:r>
            <a:rPr kumimoji="1" lang="ja-JP" altLang="ja-JP" sz="1150">
              <a:solidFill>
                <a:schemeClr val="dk1"/>
              </a:solidFill>
              <a:effectLst/>
              <a:latin typeface="+mn-ea"/>
              <a:ea typeface="+mn-ea"/>
              <a:cs typeface="+mn-cs"/>
            </a:rPr>
            <a:t>増加したものの、地方交付税や地方消費税交付金がそれを上回る規模で減少したため、全体で減となった。</a:t>
          </a:r>
          <a:endParaRPr lang="ja-JP" altLang="ja-JP" sz="1150">
            <a:effectLst/>
            <a:latin typeface="+mn-ea"/>
            <a:ea typeface="+mn-ea"/>
          </a:endParaRPr>
        </a:p>
        <a:p>
          <a:r>
            <a:rPr kumimoji="1" lang="ja-JP" altLang="ja-JP" sz="1150">
              <a:solidFill>
                <a:schemeClr val="dk1"/>
              </a:solidFill>
              <a:effectLst/>
              <a:latin typeface="+mn-ea"/>
              <a:ea typeface="+mn-ea"/>
              <a:cs typeface="+mn-cs"/>
            </a:rPr>
            <a:t>　結果、分子・分母ともに数値が悪化したため、経常収支比率は</a:t>
          </a:r>
          <a:r>
            <a:rPr kumimoji="1" lang="en-US" altLang="ja-JP" sz="1150">
              <a:solidFill>
                <a:schemeClr val="dk1"/>
              </a:solidFill>
              <a:effectLst/>
              <a:latin typeface="+mn-ea"/>
              <a:ea typeface="+mn-ea"/>
              <a:cs typeface="+mn-cs"/>
            </a:rPr>
            <a:t>3.6</a:t>
          </a:r>
          <a:r>
            <a:rPr kumimoji="1" lang="ja-JP" altLang="ja-JP" sz="1150">
              <a:solidFill>
                <a:schemeClr val="dk1"/>
              </a:solidFill>
              <a:effectLst/>
              <a:latin typeface="+mn-ea"/>
              <a:ea typeface="+mn-ea"/>
              <a:cs typeface="+mn-cs"/>
            </a:rPr>
            <a:t>ポイント悪化した。類似団体内順位は前年度の</a:t>
          </a:r>
          <a:r>
            <a:rPr kumimoji="1" lang="en-US" altLang="ja-JP" sz="1150">
              <a:solidFill>
                <a:schemeClr val="dk1"/>
              </a:solidFill>
              <a:effectLst/>
              <a:latin typeface="+mn-ea"/>
              <a:ea typeface="+mn-ea"/>
              <a:cs typeface="+mn-cs"/>
            </a:rPr>
            <a:t>5</a:t>
          </a:r>
          <a:r>
            <a:rPr kumimoji="1" lang="ja-JP" altLang="ja-JP" sz="1150">
              <a:solidFill>
                <a:schemeClr val="dk1"/>
              </a:solidFill>
              <a:effectLst/>
              <a:latin typeface="+mn-ea"/>
              <a:ea typeface="+mn-ea"/>
              <a:cs typeface="+mn-cs"/>
            </a:rPr>
            <a:t>位から</a:t>
          </a:r>
          <a:r>
            <a:rPr kumimoji="1" lang="en-US" altLang="ja-JP" sz="1150">
              <a:solidFill>
                <a:schemeClr val="dk1"/>
              </a:solidFill>
              <a:effectLst/>
              <a:latin typeface="+mn-ea"/>
              <a:ea typeface="+mn-ea"/>
              <a:cs typeface="+mn-cs"/>
            </a:rPr>
            <a:t>8</a:t>
          </a:r>
          <a:r>
            <a:rPr kumimoji="1" lang="ja-JP" altLang="ja-JP" sz="1150">
              <a:solidFill>
                <a:schemeClr val="dk1"/>
              </a:solidFill>
              <a:effectLst/>
              <a:latin typeface="+mn-ea"/>
              <a:ea typeface="+mn-ea"/>
              <a:cs typeface="+mn-cs"/>
            </a:rPr>
            <a:t>位へと悪化したものの、比較的上位の位置を維持している。引き続き経常経費の抑制に努め、弾力性の確保を図る。</a:t>
          </a:r>
          <a:endParaRPr lang="ja-JP" altLang="ja-JP" sz="115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13462</xdr:rowOff>
    </xdr:from>
    <xdr:to>
      <xdr:col>7</xdr:col>
      <xdr:colOff>152400</xdr:colOff>
      <xdr:row>61</xdr:row>
      <xdr:rowOff>18034</xdr:rowOff>
    </xdr:to>
    <xdr:cxnSp macro="">
      <xdr:nvCxnSpPr>
        <xdr:cNvPr id="129" name="直線コネクタ 128"/>
        <xdr:cNvCxnSpPr/>
      </xdr:nvCxnSpPr>
      <xdr:spPr>
        <a:xfrm>
          <a:off x="4114800" y="10129012"/>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13462</xdr:rowOff>
    </xdr:from>
    <xdr:to>
      <xdr:col>6</xdr:col>
      <xdr:colOff>0</xdr:colOff>
      <xdr:row>60</xdr:row>
      <xdr:rowOff>141224</xdr:rowOff>
    </xdr:to>
    <xdr:cxnSp macro="">
      <xdr:nvCxnSpPr>
        <xdr:cNvPr id="132" name="直線コネクタ 131"/>
        <xdr:cNvCxnSpPr/>
      </xdr:nvCxnSpPr>
      <xdr:spPr>
        <a:xfrm flipV="1">
          <a:off x="3225800" y="10129012"/>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34" name="テキスト ボックス 133"/>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54356</xdr:rowOff>
    </xdr:from>
    <xdr:to>
      <xdr:col>4</xdr:col>
      <xdr:colOff>482600</xdr:colOff>
      <xdr:row>60</xdr:row>
      <xdr:rowOff>141224</xdr:rowOff>
    </xdr:to>
    <xdr:cxnSp macro="">
      <xdr:nvCxnSpPr>
        <xdr:cNvPr id="135" name="直線コネクタ 134"/>
        <xdr:cNvCxnSpPr/>
      </xdr:nvCxnSpPr>
      <xdr:spPr>
        <a:xfrm>
          <a:off x="2336800" y="10341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109982</xdr:rowOff>
    </xdr:from>
    <xdr:to>
      <xdr:col>3</xdr:col>
      <xdr:colOff>279400</xdr:colOff>
      <xdr:row>60</xdr:row>
      <xdr:rowOff>54356</xdr:rowOff>
    </xdr:to>
    <xdr:cxnSp macro="">
      <xdr:nvCxnSpPr>
        <xdr:cNvPr id="138" name="直線コネクタ 137"/>
        <xdr:cNvCxnSpPr/>
      </xdr:nvCxnSpPr>
      <xdr:spPr>
        <a:xfrm>
          <a:off x="1447800" y="1022553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138684</xdr:rowOff>
    </xdr:from>
    <xdr:to>
      <xdr:col>7</xdr:col>
      <xdr:colOff>203200</xdr:colOff>
      <xdr:row>61</xdr:row>
      <xdr:rowOff>68834</xdr:rowOff>
    </xdr:to>
    <xdr:sp macro="" textlink="">
      <xdr:nvSpPr>
        <xdr:cNvPr id="148" name="円/楕円 147"/>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155211</xdr:rowOff>
    </xdr:from>
    <xdr:ext cx="762000" cy="259045"/>
    <xdr:sp macro="" textlink="">
      <xdr:nvSpPr>
        <xdr:cNvPr id="149" name="財政構造の弾力性該当値テキスト"/>
        <xdr:cNvSpPr txBox="1"/>
      </xdr:nvSpPr>
      <xdr:spPr>
        <a:xfrm>
          <a:off x="5041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134112</xdr:rowOff>
    </xdr:from>
    <xdr:to>
      <xdr:col>6</xdr:col>
      <xdr:colOff>50800</xdr:colOff>
      <xdr:row>59</xdr:row>
      <xdr:rowOff>64262</xdr:rowOff>
    </xdr:to>
    <xdr:sp macro="" textlink="">
      <xdr:nvSpPr>
        <xdr:cNvPr id="150" name="円/楕円 149"/>
        <xdr:cNvSpPr/>
      </xdr:nvSpPr>
      <xdr:spPr>
        <a:xfrm>
          <a:off x="4064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74439</xdr:rowOff>
    </xdr:from>
    <xdr:ext cx="736600" cy="259045"/>
    <xdr:sp macro="" textlink="">
      <xdr:nvSpPr>
        <xdr:cNvPr id="151" name="テキスト ボックス 150"/>
        <xdr:cNvSpPr txBox="1"/>
      </xdr:nvSpPr>
      <xdr:spPr>
        <a:xfrm>
          <a:off x="3733800" y="984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90424</xdr:rowOff>
    </xdr:from>
    <xdr:to>
      <xdr:col>4</xdr:col>
      <xdr:colOff>533400</xdr:colOff>
      <xdr:row>61</xdr:row>
      <xdr:rowOff>20574</xdr:rowOff>
    </xdr:to>
    <xdr:sp macro="" textlink="">
      <xdr:nvSpPr>
        <xdr:cNvPr id="152" name="円/楕円 151"/>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30751</xdr:rowOff>
    </xdr:from>
    <xdr:ext cx="762000" cy="259045"/>
    <xdr:sp macro="" textlink="">
      <xdr:nvSpPr>
        <xdr:cNvPr id="153" name="テキスト ボックス 152"/>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3556</xdr:rowOff>
    </xdr:from>
    <xdr:to>
      <xdr:col>3</xdr:col>
      <xdr:colOff>330200</xdr:colOff>
      <xdr:row>60</xdr:row>
      <xdr:rowOff>105156</xdr:rowOff>
    </xdr:to>
    <xdr:sp macro="" textlink="">
      <xdr:nvSpPr>
        <xdr:cNvPr id="154" name="円/楕円 153"/>
        <xdr:cNvSpPr/>
      </xdr:nvSpPr>
      <xdr:spPr>
        <a:xfrm>
          <a:off x="2286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115333</xdr:rowOff>
    </xdr:from>
    <xdr:ext cx="762000" cy="259045"/>
    <xdr:sp macro="" textlink="">
      <xdr:nvSpPr>
        <xdr:cNvPr id="155" name="テキスト ボックス 154"/>
        <xdr:cNvSpPr txBox="1"/>
      </xdr:nvSpPr>
      <xdr:spPr>
        <a:xfrm>
          <a:off x="1955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59182</xdr:rowOff>
    </xdr:from>
    <xdr:to>
      <xdr:col>2</xdr:col>
      <xdr:colOff>127000</xdr:colOff>
      <xdr:row>59</xdr:row>
      <xdr:rowOff>160782</xdr:rowOff>
    </xdr:to>
    <xdr:sp macro="" textlink="">
      <xdr:nvSpPr>
        <xdr:cNvPr id="156" name="円/楕円 155"/>
        <xdr:cNvSpPr/>
      </xdr:nvSpPr>
      <xdr:spPr>
        <a:xfrm>
          <a:off x="1397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170959</xdr:rowOff>
    </xdr:from>
    <xdr:ext cx="762000" cy="259045"/>
    <xdr:sp macro="" textlink="">
      <xdr:nvSpPr>
        <xdr:cNvPr id="157" name="テキスト ボックス 156"/>
        <xdr:cNvSpPr txBox="1"/>
      </xdr:nvSpPr>
      <xdr:spPr>
        <a:xfrm>
          <a:off x="1066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ea"/>
              <a:ea typeface="+mn-ea"/>
              <a:cs typeface="+mn-cs"/>
            </a:rPr>
            <a:t>　平成</a:t>
          </a:r>
          <a:r>
            <a:rPr kumimoji="1" lang="en-US" altLang="ja-JP" sz="1150">
              <a:solidFill>
                <a:schemeClr val="dk1"/>
              </a:solidFill>
              <a:effectLst/>
              <a:latin typeface="+mn-ea"/>
              <a:ea typeface="+mn-ea"/>
              <a:cs typeface="+mn-cs"/>
            </a:rPr>
            <a:t>17</a:t>
          </a:r>
          <a:r>
            <a:rPr kumimoji="1" lang="ja-JP" altLang="ja-JP" sz="1150">
              <a:solidFill>
                <a:schemeClr val="dk1"/>
              </a:solidFill>
              <a:effectLst/>
              <a:latin typeface="+mn-ea"/>
              <a:ea typeface="+mn-ea"/>
              <a:cs typeface="+mn-cs"/>
            </a:rPr>
            <a:t>年の市町村合併以来、人員及び人件費の適正化に取り組んでおり、また、集中改革プランに基づき事務事業を見直し、さらなる行政コストの縮減へ継続的に取り組んでいる。</a:t>
          </a:r>
          <a:endParaRPr lang="ja-JP" altLang="ja-JP" sz="1150">
            <a:effectLst/>
            <a:latin typeface="+mn-ea"/>
            <a:ea typeface="+mn-ea"/>
          </a:endParaRPr>
        </a:p>
        <a:p>
          <a:r>
            <a:rPr kumimoji="1" lang="ja-JP" altLang="ja-JP" sz="1150">
              <a:solidFill>
                <a:schemeClr val="dk1"/>
              </a:solidFill>
              <a:effectLst/>
              <a:latin typeface="+mn-ea"/>
              <a:ea typeface="+mn-ea"/>
              <a:cs typeface="+mn-cs"/>
            </a:rPr>
            <a:t>　平成</a:t>
          </a:r>
          <a:r>
            <a:rPr kumimoji="1" lang="en-US" altLang="ja-JP" sz="1150">
              <a:solidFill>
                <a:schemeClr val="dk1"/>
              </a:solidFill>
              <a:effectLst/>
              <a:latin typeface="+mn-ea"/>
              <a:ea typeface="+mn-ea"/>
              <a:cs typeface="+mn-cs"/>
            </a:rPr>
            <a:t>28</a:t>
          </a:r>
          <a:r>
            <a:rPr kumimoji="1" lang="ja-JP" altLang="ja-JP" sz="1150">
              <a:solidFill>
                <a:schemeClr val="dk1"/>
              </a:solidFill>
              <a:effectLst/>
              <a:latin typeface="+mn-ea"/>
              <a:ea typeface="+mn-ea"/>
              <a:cs typeface="+mn-cs"/>
            </a:rPr>
            <a:t>年度は、給料表の改定や地域手当の引上げによる人件費の増加があるものの、前年の臨時的経費（教科書改訂に伴う教科書等購入費・総合行政システム改修委託料）がなくなったことなどによる物件費の減少がそれを上回った。</a:t>
          </a:r>
          <a:endParaRPr lang="ja-JP" altLang="ja-JP" sz="1150">
            <a:effectLst/>
            <a:latin typeface="+mn-ea"/>
            <a:ea typeface="+mn-ea"/>
          </a:endParaRPr>
        </a:p>
        <a:p>
          <a:r>
            <a:rPr kumimoji="1" lang="ja-JP" altLang="ja-JP" sz="1150">
              <a:solidFill>
                <a:schemeClr val="dk1"/>
              </a:solidFill>
              <a:effectLst/>
              <a:latin typeface="+mn-ea"/>
              <a:ea typeface="+mn-ea"/>
              <a:cs typeface="+mn-cs"/>
            </a:rPr>
            <a:t>　類似団体内順位は</a:t>
          </a:r>
          <a:r>
            <a:rPr kumimoji="1" lang="en-US" altLang="ja-JP" sz="1150">
              <a:solidFill>
                <a:schemeClr val="dk1"/>
              </a:solidFill>
              <a:effectLst/>
              <a:latin typeface="+mn-ea"/>
              <a:ea typeface="+mn-ea"/>
              <a:cs typeface="+mn-cs"/>
            </a:rPr>
            <a:t>3</a:t>
          </a:r>
          <a:r>
            <a:rPr kumimoji="1" lang="ja-JP" altLang="ja-JP" sz="1150">
              <a:solidFill>
                <a:schemeClr val="dk1"/>
              </a:solidFill>
              <a:effectLst/>
              <a:latin typeface="+mn-ea"/>
              <a:ea typeface="+mn-ea"/>
              <a:cs typeface="+mn-cs"/>
            </a:rPr>
            <a:t>位と上位に位置しているが、今後も引き続き縮減に努める。</a:t>
          </a:r>
          <a:endParaRPr lang="ja-JP" altLang="ja-JP" sz="1150">
            <a:effectLst/>
            <a:latin typeface="+mn-ea"/>
            <a:ea typeface="+mn-ea"/>
          </a:endParaRPr>
        </a:p>
        <a:p>
          <a:endParaRPr kumimoji="1" lang="ja-JP" altLang="en-US" sz="115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58882</xdr:rowOff>
    </xdr:from>
    <xdr:to>
      <xdr:col>7</xdr:col>
      <xdr:colOff>152400</xdr:colOff>
      <xdr:row>81</xdr:row>
      <xdr:rowOff>61134</xdr:rowOff>
    </xdr:to>
    <xdr:cxnSp macro="">
      <xdr:nvCxnSpPr>
        <xdr:cNvPr id="192" name="直線コネクタ 191"/>
        <xdr:cNvCxnSpPr/>
      </xdr:nvCxnSpPr>
      <xdr:spPr>
        <a:xfrm>
          <a:off x="4114800" y="13946332"/>
          <a:ext cx="8382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4609</xdr:rowOff>
    </xdr:from>
    <xdr:to>
      <xdr:col>6</xdr:col>
      <xdr:colOff>0</xdr:colOff>
      <xdr:row>81</xdr:row>
      <xdr:rowOff>58882</xdr:rowOff>
    </xdr:to>
    <xdr:cxnSp macro="">
      <xdr:nvCxnSpPr>
        <xdr:cNvPr id="195" name="直線コネクタ 194"/>
        <xdr:cNvCxnSpPr/>
      </xdr:nvCxnSpPr>
      <xdr:spPr>
        <a:xfrm>
          <a:off x="3225800" y="13892059"/>
          <a:ext cx="889000" cy="5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124904</xdr:rowOff>
    </xdr:from>
    <xdr:to>
      <xdr:col>4</xdr:col>
      <xdr:colOff>482600</xdr:colOff>
      <xdr:row>81</xdr:row>
      <xdr:rowOff>4609</xdr:rowOff>
    </xdr:to>
    <xdr:cxnSp macro="">
      <xdr:nvCxnSpPr>
        <xdr:cNvPr id="198" name="直線コネクタ 197"/>
        <xdr:cNvCxnSpPr/>
      </xdr:nvCxnSpPr>
      <xdr:spPr>
        <a:xfrm>
          <a:off x="2336800" y="13840904"/>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110908</xdr:rowOff>
    </xdr:from>
    <xdr:to>
      <xdr:col>3</xdr:col>
      <xdr:colOff>279400</xdr:colOff>
      <xdr:row>80</xdr:row>
      <xdr:rowOff>124904</xdr:rowOff>
    </xdr:to>
    <xdr:cxnSp macro="">
      <xdr:nvCxnSpPr>
        <xdr:cNvPr id="201" name="直線コネクタ 200"/>
        <xdr:cNvCxnSpPr/>
      </xdr:nvCxnSpPr>
      <xdr:spPr>
        <a:xfrm>
          <a:off x="1447800" y="13826908"/>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10334</xdr:rowOff>
    </xdr:from>
    <xdr:to>
      <xdr:col>7</xdr:col>
      <xdr:colOff>203200</xdr:colOff>
      <xdr:row>81</xdr:row>
      <xdr:rowOff>111934</xdr:rowOff>
    </xdr:to>
    <xdr:sp macro="" textlink="">
      <xdr:nvSpPr>
        <xdr:cNvPr id="211" name="円/楕円 210"/>
        <xdr:cNvSpPr/>
      </xdr:nvSpPr>
      <xdr:spPr>
        <a:xfrm>
          <a:off x="4902200" y="138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26861</xdr:rowOff>
    </xdr:from>
    <xdr:ext cx="762000" cy="259045"/>
    <xdr:sp macro="" textlink="">
      <xdr:nvSpPr>
        <xdr:cNvPr id="212" name="人件費・物件費等の状況該当値テキスト"/>
        <xdr:cNvSpPr txBox="1"/>
      </xdr:nvSpPr>
      <xdr:spPr>
        <a:xfrm>
          <a:off x="5041900" y="1374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8082</xdr:rowOff>
    </xdr:from>
    <xdr:to>
      <xdr:col>6</xdr:col>
      <xdr:colOff>50800</xdr:colOff>
      <xdr:row>81</xdr:row>
      <xdr:rowOff>109682</xdr:rowOff>
    </xdr:to>
    <xdr:sp macro="" textlink="">
      <xdr:nvSpPr>
        <xdr:cNvPr id="213" name="円/楕円 212"/>
        <xdr:cNvSpPr/>
      </xdr:nvSpPr>
      <xdr:spPr>
        <a:xfrm>
          <a:off x="4064000" y="138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119859</xdr:rowOff>
    </xdr:from>
    <xdr:ext cx="736600" cy="259045"/>
    <xdr:sp macro="" textlink="">
      <xdr:nvSpPr>
        <xdr:cNvPr id="214" name="テキスト ボックス 213"/>
        <xdr:cNvSpPr txBox="1"/>
      </xdr:nvSpPr>
      <xdr:spPr>
        <a:xfrm>
          <a:off x="3733800" y="13664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87,244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125259</xdr:rowOff>
    </xdr:from>
    <xdr:to>
      <xdr:col>4</xdr:col>
      <xdr:colOff>533400</xdr:colOff>
      <xdr:row>81</xdr:row>
      <xdr:rowOff>55409</xdr:rowOff>
    </xdr:to>
    <xdr:sp macro="" textlink="">
      <xdr:nvSpPr>
        <xdr:cNvPr id="215" name="円/楕円 214"/>
        <xdr:cNvSpPr/>
      </xdr:nvSpPr>
      <xdr:spPr>
        <a:xfrm>
          <a:off x="3175000" y="138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65586</xdr:rowOff>
    </xdr:from>
    <xdr:ext cx="762000" cy="259045"/>
    <xdr:sp macro="" textlink="">
      <xdr:nvSpPr>
        <xdr:cNvPr id="216" name="テキスト ボックス 215"/>
        <xdr:cNvSpPr txBox="1"/>
      </xdr:nvSpPr>
      <xdr:spPr>
        <a:xfrm>
          <a:off x="2844800" y="136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74104</xdr:rowOff>
    </xdr:from>
    <xdr:to>
      <xdr:col>3</xdr:col>
      <xdr:colOff>330200</xdr:colOff>
      <xdr:row>81</xdr:row>
      <xdr:rowOff>4254</xdr:rowOff>
    </xdr:to>
    <xdr:sp macro="" textlink="">
      <xdr:nvSpPr>
        <xdr:cNvPr id="217" name="円/楕円 216"/>
        <xdr:cNvSpPr/>
      </xdr:nvSpPr>
      <xdr:spPr>
        <a:xfrm>
          <a:off x="2286000" y="137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14431</xdr:rowOff>
    </xdr:from>
    <xdr:ext cx="762000" cy="259045"/>
    <xdr:sp macro="" textlink="">
      <xdr:nvSpPr>
        <xdr:cNvPr id="218" name="テキスト ボックス 217"/>
        <xdr:cNvSpPr txBox="1"/>
      </xdr:nvSpPr>
      <xdr:spPr>
        <a:xfrm>
          <a:off x="1955800" y="135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60108</xdr:rowOff>
    </xdr:from>
    <xdr:to>
      <xdr:col>2</xdr:col>
      <xdr:colOff>127000</xdr:colOff>
      <xdr:row>80</xdr:row>
      <xdr:rowOff>161708</xdr:rowOff>
    </xdr:to>
    <xdr:sp macro="" textlink="">
      <xdr:nvSpPr>
        <xdr:cNvPr id="219" name="円/楕円 218"/>
        <xdr:cNvSpPr/>
      </xdr:nvSpPr>
      <xdr:spPr>
        <a:xfrm>
          <a:off x="1397000" y="1377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435</xdr:rowOff>
    </xdr:from>
    <xdr:ext cx="762000" cy="259045"/>
    <xdr:sp macro="" textlink="">
      <xdr:nvSpPr>
        <xdr:cNvPr id="220" name="テキスト ボックス 219"/>
        <xdr:cNvSpPr txBox="1"/>
      </xdr:nvSpPr>
      <xdr:spPr>
        <a:xfrm>
          <a:off x="1066800" y="1354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国と比して現給保障者が少ないため昇給の影響により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ポイント悪化したものの、大卒経験年数</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年未満の経験年数階層の変動による</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ポイントの良化をはじめ、職員の入退職により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ポイント、職種区分間の人事異動により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ポイントそれぞれ良化し、全体では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ポイントの良化となった。今後とも人員および人件費の適正化に努め、健全化を図っていく。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1" name="直線コネクタ 250"/>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2"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3" name="直線コネクタ 252"/>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87388</xdr:rowOff>
    </xdr:to>
    <xdr:cxnSp macro="">
      <xdr:nvCxnSpPr>
        <xdr:cNvPr id="256" name="直線コネクタ 255"/>
        <xdr:cNvCxnSpPr/>
      </xdr:nvCxnSpPr>
      <xdr:spPr>
        <a:xfrm flipV="1">
          <a:off x="16179800" y="1427177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121150</xdr:rowOff>
    </xdr:from>
    <xdr:ext cx="762000" cy="259045"/>
    <xdr:sp macro="" textlink="">
      <xdr:nvSpPr>
        <xdr:cNvPr id="257" name="給与水準   （国との比較）平均値テキスト"/>
        <xdr:cNvSpPr txBox="1"/>
      </xdr:nvSpPr>
      <xdr:spPr>
        <a:xfrm>
          <a:off x="17106900" y="14008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8" name="フローチャート : 判断 257"/>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87388</xdr:rowOff>
    </xdr:to>
    <xdr:cxnSp macro="">
      <xdr:nvCxnSpPr>
        <xdr:cNvPr id="259" name="直線コネクタ 258"/>
        <xdr:cNvCxnSpPr/>
      </xdr:nvCxnSpPr>
      <xdr:spPr>
        <a:xfrm>
          <a:off x="15290800" y="1430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0" name="フローチャート : 判断 259"/>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1" name="テキスト ボックス 260"/>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75898</xdr:rowOff>
    </xdr:from>
    <xdr:to>
      <xdr:col>22</xdr:col>
      <xdr:colOff>203200</xdr:colOff>
      <xdr:row>83</xdr:row>
      <xdr:rowOff>121859</xdr:rowOff>
    </xdr:to>
    <xdr:cxnSp macro="">
      <xdr:nvCxnSpPr>
        <xdr:cNvPr id="262" name="直線コネクタ 261"/>
        <xdr:cNvCxnSpPr/>
      </xdr:nvCxnSpPr>
      <xdr:spPr>
        <a:xfrm flipV="1">
          <a:off x="14401800" y="143062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3" name="フローチャート : 判断 262"/>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4" name="テキスト ボックス 26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89</xdr:row>
      <xdr:rowOff>69850</xdr:rowOff>
    </xdr:to>
    <xdr:cxnSp macro="">
      <xdr:nvCxnSpPr>
        <xdr:cNvPr id="265" name="直線コネクタ 264"/>
        <xdr:cNvCxnSpPr/>
      </xdr:nvCxnSpPr>
      <xdr:spPr>
        <a:xfrm flipV="1">
          <a:off x="13512800" y="14352209"/>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7" name="テキスト ボックス 26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8" name="フローチャート : 判断 267"/>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9" name="テキスト ボックス 268"/>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5" name="円/楕円 274"/>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134154</xdr:rowOff>
    </xdr:from>
    <xdr:ext cx="762000" cy="259045"/>
    <xdr:sp macro="" textlink="">
      <xdr:nvSpPr>
        <xdr:cNvPr id="276" name="給与水準   （国との比較）該当値テキスト"/>
        <xdr:cNvSpPr txBox="1"/>
      </xdr:nvSpPr>
      <xdr:spPr>
        <a:xfrm>
          <a:off x="17106900" y="141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7" name="円/楕円 276"/>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122965</xdr:rowOff>
    </xdr:from>
    <xdr:ext cx="736600" cy="259045"/>
    <xdr:sp macro="" textlink="">
      <xdr:nvSpPr>
        <xdr:cNvPr id="278" name="テキスト ボックス 277"/>
        <xdr:cNvSpPr txBox="1"/>
      </xdr:nvSpPr>
      <xdr:spPr>
        <a:xfrm>
          <a:off x="15798800" y="143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79" name="円/楕円 278"/>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80" name="テキスト ボックス 279"/>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81" name="円/楕円 280"/>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82" name="テキスト ボックス 281"/>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4" name="テキスト ボックス 283"/>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以前より職員数の適正化には取り組んできたが、平成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年の市町村合併以降、人員および人件費の適正化に一層注力しており、表示の過去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年間でも、常に類似団体平均よりも少ない職員数を維持している。</a:t>
          </a:r>
          <a:endParaRPr lang="ja-JP" altLang="ja-JP" sz="1200">
            <a:effectLst/>
          </a:endParaRPr>
        </a:p>
        <a:p>
          <a:r>
            <a:rPr kumimoji="1" lang="ja-JP" altLang="ja-JP" sz="1100">
              <a:solidFill>
                <a:schemeClr val="dk1"/>
              </a:solidFill>
              <a:effectLst/>
              <a:latin typeface="+mn-lt"/>
              <a:ea typeface="+mn-ea"/>
              <a:cs typeface="+mn-cs"/>
            </a:rPr>
            <a:t>　今後も引き続き定員管理の適正化に努め、行政のスリム化を目指す。</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6" name="直線コネクタ 315"/>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7"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8" name="直線コネクタ 317"/>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9"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0" name="直線コネクタ 319"/>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105591</xdr:rowOff>
    </xdr:from>
    <xdr:to>
      <xdr:col>24</xdr:col>
      <xdr:colOff>558800</xdr:colOff>
      <xdr:row>61</xdr:row>
      <xdr:rowOff>115933</xdr:rowOff>
    </xdr:to>
    <xdr:cxnSp macro="">
      <xdr:nvCxnSpPr>
        <xdr:cNvPr id="321" name="直線コネクタ 320"/>
        <xdr:cNvCxnSpPr/>
      </xdr:nvCxnSpPr>
      <xdr:spPr>
        <a:xfrm>
          <a:off x="16179800" y="1056404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2"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3" name="フローチャート : 判断 322"/>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105591</xdr:rowOff>
    </xdr:to>
    <xdr:cxnSp macro="">
      <xdr:nvCxnSpPr>
        <xdr:cNvPr id="324" name="直線コネクタ 323"/>
        <xdr:cNvCxnSpPr/>
      </xdr:nvCxnSpPr>
      <xdr:spPr>
        <a:xfrm>
          <a:off x="15290800" y="1052957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6" name="テキスト ボックス 325"/>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71120</xdr:rowOff>
    </xdr:to>
    <xdr:cxnSp macro="">
      <xdr:nvCxnSpPr>
        <xdr:cNvPr id="327" name="直線コネクタ 326"/>
        <xdr:cNvCxnSpPr/>
      </xdr:nvCxnSpPr>
      <xdr:spPr>
        <a:xfrm>
          <a:off x="14401800" y="1050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8" name="フローチャート : 判断 327"/>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9" name="テキスト ボックス 328"/>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46990</xdr:rowOff>
    </xdr:from>
    <xdr:to>
      <xdr:col>21</xdr:col>
      <xdr:colOff>0</xdr:colOff>
      <xdr:row>61</xdr:row>
      <xdr:rowOff>46990</xdr:rowOff>
    </xdr:to>
    <xdr:cxnSp macro="">
      <xdr:nvCxnSpPr>
        <xdr:cNvPr id="330" name="直線コネクタ 329"/>
        <xdr:cNvCxnSpPr/>
      </xdr:nvCxnSpPr>
      <xdr:spPr>
        <a:xfrm>
          <a:off x="13512800" y="1050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31" name="フローチャート : 判断 330"/>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2" name="テキスト ボックス 331"/>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3" name="フローチャート : 判断 332"/>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4" name="テキスト ボックス 333"/>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65133</xdr:rowOff>
    </xdr:from>
    <xdr:to>
      <xdr:col>24</xdr:col>
      <xdr:colOff>609600</xdr:colOff>
      <xdr:row>61</xdr:row>
      <xdr:rowOff>166733</xdr:rowOff>
    </xdr:to>
    <xdr:sp macro="" textlink="">
      <xdr:nvSpPr>
        <xdr:cNvPr id="340" name="円/楕円 339"/>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81660</xdr:rowOff>
    </xdr:from>
    <xdr:ext cx="762000" cy="259045"/>
    <xdr:sp macro="" textlink="">
      <xdr:nvSpPr>
        <xdr:cNvPr id="341" name="定員管理の状況該当値テキスト"/>
        <xdr:cNvSpPr txBox="1"/>
      </xdr:nvSpPr>
      <xdr:spPr>
        <a:xfrm>
          <a:off x="17106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54791</xdr:rowOff>
    </xdr:from>
    <xdr:to>
      <xdr:col>23</xdr:col>
      <xdr:colOff>457200</xdr:colOff>
      <xdr:row>61</xdr:row>
      <xdr:rowOff>156391</xdr:rowOff>
    </xdr:to>
    <xdr:sp macro="" textlink="">
      <xdr:nvSpPr>
        <xdr:cNvPr id="342" name="円/楕円 341"/>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166568</xdr:rowOff>
    </xdr:from>
    <xdr:ext cx="736600" cy="259045"/>
    <xdr:sp macro="" textlink="">
      <xdr:nvSpPr>
        <xdr:cNvPr id="343" name="テキスト ボックス 342"/>
        <xdr:cNvSpPr txBox="1"/>
      </xdr:nvSpPr>
      <xdr:spPr>
        <a:xfrm>
          <a:off x="15798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44" name="円/楕円 343"/>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132097</xdr:rowOff>
    </xdr:from>
    <xdr:ext cx="762000" cy="259045"/>
    <xdr:sp macro="" textlink="">
      <xdr:nvSpPr>
        <xdr:cNvPr id="345" name="テキスト ボックス 344"/>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167640</xdr:rowOff>
    </xdr:from>
    <xdr:to>
      <xdr:col>21</xdr:col>
      <xdr:colOff>50800</xdr:colOff>
      <xdr:row>61</xdr:row>
      <xdr:rowOff>97790</xdr:rowOff>
    </xdr:to>
    <xdr:sp macro="" textlink="">
      <xdr:nvSpPr>
        <xdr:cNvPr id="346" name="円/楕円 345"/>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107967</xdr:rowOff>
    </xdr:from>
    <xdr:ext cx="762000" cy="259045"/>
    <xdr:sp macro="" textlink="">
      <xdr:nvSpPr>
        <xdr:cNvPr id="347" name="テキスト ボックス 346"/>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48" name="円/楕円 347"/>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107967</xdr:rowOff>
    </xdr:from>
    <xdr:ext cx="762000" cy="259045"/>
    <xdr:sp macro="" textlink="">
      <xdr:nvSpPr>
        <xdr:cNvPr id="349" name="テキスト ボックス 348"/>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50" b="0" i="0" baseline="0">
              <a:solidFill>
                <a:schemeClr val="dk1"/>
              </a:solidFill>
              <a:effectLst/>
              <a:latin typeface="+mn-ea"/>
              <a:ea typeface="+mn-ea"/>
              <a:cs typeface="+mn-cs"/>
            </a:rPr>
            <a:t>　緩やかな景気回復の影響により、標準税収入額等は平成</a:t>
          </a:r>
          <a:r>
            <a:rPr lang="en-US" altLang="ja-JP" sz="950" b="0" i="0" baseline="0">
              <a:solidFill>
                <a:schemeClr val="dk1"/>
              </a:solidFill>
              <a:effectLst/>
              <a:latin typeface="+mn-ea"/>
              <a:ea typeface="+mn-ea"/>
              <a:cs typeface="+mn-cs"/>
            </a:rPr>
            <a:t>24</a:t>
          </a:r>
          <a:r>
            <a:rPr lang="ja-JP" altLang="ja-JP" sz="950" b="0" i="0" baseline="0">
              <a:solidFill>
                <a:schemeClr val="dk1"/>
              </a:solidFill>
              <a:effectLst/>
              <a:latin typeface="+mn-ea"/>
              <a:ea typeface="+mn-ea"/>
              <a:cs typeface="+mn-cs"/>
            </a:rPr>
            <a:t>年度以降増加傾向にあり、標準財政規模も増加している。</a:t>
          </a:r>
          <a:endParaRPr lang="ja-JP" altLang="ja-JP" sz="950">
            <a:effectLst/>
            <a:latin typeface="+mn-ea"/>
            <a:ea typeface="+mn-ea"/>
          </a:endParaRPr>
        </a:p>
        <a:p>
          <a:pPr rtl="0" eaLnBrk="1" fontAlgn="auto" latinLnBrk="0" hangingPunct="1"/>
          <a:r>
            <a:rPr lang="ja-JP" altLang="ja-JP" sz="950" b="0" i="0" baseline="0">
              <a:solidFill>
                <a:schemeClr val="dk1"/>
              </a:solidFill>
              <a:effectLst/>
              <a:latin typeface="+mn-ea"/>
              <a:ea typeface="+mn-ea"/>
              <a:cs typeface="+mn-cs"/>
            </a:rPr>
            <a:t>　地方債の償還等については、</a:t>
          </a:r>
          <a:r>
            <a:rPr lang="ja-JP" altLang="ja-JP" sz="950">
              <a:solidFill>
                <a:schemeClr val="dk1"/>
              </a:solidFill>
              <a:effectLst/>
              <a:latin typeface="+mn-ea"/>
              <a:ea typeface="+mn-ea"/>
              <a:cs typeface="+mn-cs"/>
            </a:rPr>
            <a:t>高金利の借入分の償還が順次終了するため利子償還金が減少するものの、年々増加する</a:t>
          </a:r>
          <a:r>
            <a:rPr lang="ja-JP" altLang="ja-JP" sz="950" b="0" i="0" baseline="0">
              <a:solidFill>
                <a:schemeClr val="dk1"/>
              </a:solidFill>
              <a:effectLst/>
              <a:latin typeface="+mn-ea"/>
              <a:ea typeface="+mn-ea"/>
              <a:cs typeface="+mn-cs"/>
            </a:rPr>
            <a:t>臨時財政対策債の残高の影響で元金償還金が増加しているため、全体で増加した。その一方で、下水道事業に伴う繰入金が減少した。</a:t>
          </a:r>
          <a:endParaRPr lang="ja-JP" altLang="ja-JP" sz="950">
            <a:effectLst/>
            <a:latin typeface="+mn-ea"/>
            <a:ea typeface="+mn-ea"/>
          </a:endParaRPr>
        </a:p>
        <a:p>
          <a:pPr rtl="0" eaLnBrk="1" fontAlgn="auto" latinLnBrk="0" hangingPunct="1"/>
          <a:r>
            <a:rPr lang="ja-JP" altLang="ja-JP" sz="950" b="0" i="0" baseline="0">
              <a:solidFill>
                <a:schemeClr val="dk1"/>
              </a:solidFill>
              <a:effectLst/>
              <a:latin typeface="+mn-ea"/>
              <a:ea typeface="+mn-ea"/>
              <a:cs typeface="+mn-cs"/>
            </a:rPr>
            <a:t>　また、普通交付税と臨時財政対策債発行可能額の減少額を景気回復の影響による標準税収入額等の増加額が上回り標準財政規模が増加した。</a:t>
          </a:r>
          <a:endParaRPr lang="ja-JP" altLang="ja-JP" sz="950">
            <a:effectLst/>
            <a:latin typeface="+mn-ea"/>
            <a:ea typeface="+mn-ea"/>
          </a:endParaRPr>
        </a:p>
        <a:p>
          <a:pPr rtl="0" eaLnBrk="1" fontAlgn="auto" latinLnBrk="0" hangingPunct="1"/>
          <a:r>
            <a:rPr lang="ja-JP" altLang="ja-JP" sz="950" b="0" i="0" baseline="0">
              <a:solidFill>
                <a:schemeClr val="dk1"/>
              </a:solidFill>
              <a:effectLst/>
              <a:latin typeface="+mn-ea"/>
              <a:ea typeface="+mn-ea"/>
              <a:cs typeface="+mn-cs"/>
            </a:rPr>
            <a:t>　その結果、実質公債費比率は</a:t>
          </a:r>
          <a:r>
            <a:rPr lang="en-US" altLang="ja-JP" sz="950" b="0" i="0" baseline="0">
              <a:solidFill>
                <a:schemeClr val="dk1"/>
              </a:solidFill>
              <a:effectLst/>
              <a:latin typeface="+mn-ea"/>
              <a:ea typeface="+mn-ea"/>
              <a:cs typeface="+mn-cs"/>
            </a:rPr>
            <a:t>0.4</a:t>
          </a:r>
          <a:r>
            <a:rPr lang="ja-JP" altLang="ja-JP" sz="950" b="0" i="0" baseline="0">
              <a:solidFill>
                <a:schemeClr val="dk1"/>
              </a:solidFill>
              <a:effectLst/>
              <a:latin typeface="+mn-ea"/>
              <a:ea typeface="+mn-ea"/>
              <a:cs typeface="+mn-cs"/>
            </a:rPr>
            <a:t>ポイント</a:t>
          </a:r>
          <a:r>
            <a:rPr lang="ja-JP" altLang="en-US" sz="950" b="0" i="0" baseline="0">
              <a:solidFill>
                <a:schemeClr val="dk1"/>
              </a:solidFill>
              <a:effectLst/>
              <a:latin typeface="+mn-ea"/>
              <a:ea typeface="+mn-ea"/>
              <a:cs typeface="+mn-cs"/>
            </a:rPr>
            <a:t>良化</a:t>
          </a:r>
          <a:r>
            <a:rPr lang="ja-JP" altLang="ja-JP" sz="950" b="0" i="0" baseline="0">
              <a:solidFill>
                <a:schemeClr val="dk1"/>
              </a:solidFill>
              <a:effectLst/>
              <a:latin typeface="+mn-ea"/>
              <a:ea typeface="+mn-ea"/>
              <a:cs typeface="+mn-cs"/>
            </a:rPr>
            <a:t>し</a:t>
          </a:r>
          <a:r>
            <a:rPr lang="en-US" altLang="ja-JP" sz="950" b="0" i="0" baseline="0">
              <a:solidFill>
                <a:schemeClr val="dk1"/>
              </a:solidFill>
              <a:effectLst/>
              <a:latin typeface="+mn-ea"/>
              <a:ea typeface="+mn-ea"/>
              <a:cs typeface="+mn-cs"/>
            </a:rPr>
            <a:t>3.3%</a:t>
          </a:r>
          <a:r>
            <a:rPr lang="ja-JP" altLang="ja-JP" sz="950" b="0" i="0" baseline="0">
              <a:solidFill>
                <a:schemeClr val="dk1"/>
              </a:solidFill>
              <a:effectLst/>
              <a:latin typeface="+mn-ea"/>
              <a:ea typeface="+mn-ea"/>
              <a:cs typeface="+mn-cs"/>
            </a:rPr>
            <a:t>となった。これは類似団体平均値より</a:t>
          </a:r>
          <a:r>
            <a:rPr lang="en-US" altLang="ja-JP" sz="950" b="0" i="0" baseline="0">
              <a:solidFill>
                <a:schemeClr val="dk1"/>
              </a:solidFill>
              <a:effectLst/>
              <a:latin typeface="+mn-ea"/>
              <a:ea typeface="+mn-ea"/>
              <a:cs typeface="+mn-cs"/>
            </a:rPr>
            <a:t>1.9</a:t>
          </a:r>
          <a:r>
            <a:rPr lang="ja-JP" altLang="ja-JP" sz="950" b="0" i="0" baseline="0">
              <a:solidFill>
                <a:schemeClr val="dk1"/>
              </a:solidFill>
              <a:effectLst/>
              <a:latin typeface="+mn-ea"/>
              <a:ea typeface="+mn-ea"/>
              <a:cs typeface="+mn-cs"/>
            </a:rPr>
            <a:t>ポイント良好であり、過去から引き続き一定水準を維持している。</a:t>
          </a:r>
          <a:endParaRPr lang="ja-JP" altLang="ja-JP" sz="950">
            <a:effectLst/>
            <a:latin typeface="+mn-ea"/>
            <a:ea typeface="+mn-ea"/>
          </a:endParaRPr>
        </a:p>
        <a:p>
          <a:pPr rtl="0"/>
          <a:r>
            <a:rPr lang="ja-JP" altLang="ja-JP" sz="950" b="0" i="0" baseline="0">
              <a:solidFill>
                <a:schemeClr val="dk1"/>
              </a:solidFill>
              <a:effectLst/>
              <a:latin typeface="+mn-ea"/>
              <a:ea typeface="+mn-ea"/>
              <a:cs typeface="+mn-cs"/>
            </a:rPr>
            <a:t>　今後も、緊急度・住民ニーズを的確に把握した事業の選択により、地方債に大きく依存することなく健全な財政運営に努める。</a:t>
          </a:r>
          <a:endParaRPr lang="ja-JP" altLang="ja-JP" sz="95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7" name="直線コネクタ 376"/>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9" name="直線コネクタ 37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161713</xdr:rowOff>
    </xdr:from>
    <xdr:to>
      <xdr:col>24</xdr:col>
      <xdr:colOff>558800</xdr:colOff>
      <xdr:row>40</xdr:row>
      <xdr:rowOff>22437</xdr:rowOff>
    </xdr:to>
    <xdr:cxnSp macro="">
      <xdr:nvCxnSpPr>
        <xdr:cNvPr id="382" name="直線コネクタ 381"/>
        <xdr:cNvCxnSpPr/>
      </xdr:nvCxnSpPr>
      <xdr:spPr>
        <a:xfrm flipV="1">
          <a:off x="16179800" y="68482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3"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4" name="フローチャート : 判断 383"/>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22437</xdr:rowOff>
    </xdr:from>
    <xdr:to>
      <xdr:col>23</xdr:col>
      <xdr:colOff>406400</xdr:colOff>
      <xdr:row>40</xdr:row>
      <xdr:rowOff>62654</xdr:rowOff>
    </xdr:to>
    <xdr:cxnSp macro="">
      <xdr:nvCxnSpPr>
        <xdr:cNvPr id="385" name="直線コネクタ 384"/>
        <xdr:cNvCxnSpPr/>
      </xdr:nvCxnSpPr>
      <xdr:spPr>
        <a:xfrm flipV="1">
          <a:off x="15290800" y="68804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6" name="フローチャート : 判断 385"/>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7" name="テキスト ボックス 38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62654</xdr:rowOff>
    </xdr:from>
    <xdr:to>
      <xdr:col>22</xdr:col>
      <xdr:colOff>203200</xdr:colOff>
      <xdr:row>40</xdr:row>
      <xdr:rowOff>94827</xdr:rowOff>
    </xdr:to>
    <xdr:cxnSp macro="">
      <xdr:nvCxnSpPr>
        <xdr:cNvPr id="388" name="直線コネクタ 387"/>
        <xdr:cNvCxnSpPr/>
      </xdr:nvCxnSpPr>
      <xdr:spPr>
        <a:xfrm flipV="1">
          <a:off x="14401800" y="69206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9" name="フローチャート :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0" name="テキスト ボックス 389"/>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94827</xdr:rowOff>
    </xdr:from>
    <xdr:to>
      <xdr:col>21</xdr:col>
      <xdr:colOff>0</xdr:colOff>
      <xdr:row>40</xdr:row>
      <xdr:rowOff>127000</xdr:rowOff>
    </xdr:to>
    <xdr:cxnSp macro="">
      <xdr:nvCxnSpPr>
        <xdr:cNvPr id="391" name="直線コネクタ 390"/>
        <xdr:cNvCxnSpPr/>
      </xdr:nvCxnSpPr>
      <xdr:spPr>
        <a:xfrm flipV="1">
          <a:off x="13512800" y="69528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3" name="テキスト ボックス 392"/>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5" name="テキスト ボックス 394"/>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110913</xdr:rowOff>
    </xdr:from>
    <xdr:to>
      <xdr:col>24</xdr:col>
      <xdr:colOff>609600</xdr:colOff>
      <xdr:row>40</xdr:row>
      <xdr:rowOff>41063</xdr:rowOff>
    </xdr:to>
    <xdr:sp macro="" textlink="">
      <xdr:nvSpPr>
        <xdr:cNvPr id="401" name="円/楕円 400"/>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127440</xdr:rowOff>
    </xdr:from>
    <xdr:ext cx="762000" cy="259045"/>
    <xdr:sp macro="" textlink="">
      <xdr:nvSpPr>
        <xdr:cNvPr id="402" name="公債費負担の状況該当値テキスト"/>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143087</xdr:rowOff>
    </xdr:from>
    <xdr:to>
      <xdr:col>23</xdr:col>
      <xdr:colOff>457200</xdr:colOff>
      <xdr:row>40</xdr:row>
      <xdr:rowOff>73237</xdr:rowOff>
    </xdr:to>
    <xdr:sp macro="" textlink="">
      <xdr:nvSpPr>
        <xdr:cNvPr id="403" name="円/楕円 402"/>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83414</xdr:rowOff>
    </xdr:from>
    <xdr:ext cx="736600" cy="259045"/>
    <xdr:sp macro="" textlink="">
      <xdr:nvSpPr>
        <xdr:cNvPr id="404" name="テキスト ボックス 403"/>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11854</xdr:rowOff>
    </xdr:from>
    <xdr:to>
      <xdr:col>22</xdr:col>
      <xdr:colOff>254000</xdr:colOff>
      <xdr:row>40</xdr:row>
      <xdr:rowOff>113454</xdr:rowOff>
    </xdr:to>
    <xdr:sp macro="" textlink="">
      <xdr:nvSpPr>
        <xdr:cNvPr id="405" name="円/楕円 404"/>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406" name="テキスト ボックス 405"/>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44027</xdr:rowOff>
    </xdr:from>
    <xdr:to>
      <xdr:col>21</xdr:col>
      <xdr:colOff>50800</xdr:colOff>
      <xdr:row>40</xdr:row>
      <xdr:rowOff>145627</xdr:rowOff>
    </xdr:to>
    <xdr:sp macro="" textlink="">
      <xdr:nvSpPr>
        <xdr:cNvPr id="407" name="円/楕円 406"/>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155804</xdr:rowOff>
    </xdr:from>
    <xdr:ext cx="762000" cy="259045"/>
    <xdr:sp macro="" textlink="">
      <xdr:nvSpPr>
        <xdr:cNvPr id="408" name="テキスト ボックス 407"/>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9" name="円/楕円 408"/>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10" name="テキスト ボックス 409"/>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ea"/>
              <a:ea typeface="+mn-ea"/>
              <a:cs typeface="+mn-cs"/>
            </a:rPr>
            <a:t>　財政面で有利な合併特例債、臨時財政対策債等といった交付税措置の高い地方債の借り入れが増加しているため、基準財政需要額算入見込額が増加し、その結果充当可能財源等も増となった。一方、地方債現在高は増加したものの、公営企業債等繰入見込額等が大きく減少したことにより、将来負担額が減少した。</a:t>
          </a:r>
          <a:endParaRPr lang="ja-JP" altLang="ja-JP" sz="1000">
            <a:effectLst/>
            <a:latin typeface="+mn-ea"/>
            <a:ea typeface="+mn-ea"/>
          </a:endParaRPr>
        </a:p>
        <a:p>
          <a:pPr rtl="0"/>
          <a:r>
            <a:rPr lang="ja-JP" altLang="ja-JP" sz="1000" b="0" i="0" baseline="0">
              <a:solidFill>
                <a:schemeClr val="dk1"/>
              </a:solidFill>
              <a:effectLst/>
              <a:latin typeface="+mn-ea"/>
              <a:ea typeface="+mn-ea"/>
              <a:cs typeface="+mn-cs"/>
            </a:rPr>
            <a:t>　将来負担額が減少し、充当可能財源等が増加する中、普通交付税と臨時財政対策債発行可能額の減少額を景気回復の影響による標準税収入額等の増加額が上回り標準財政規模が増加したため、将来負担率は</a:t>
          </a:r>
          <a:r>
            <a:rPr lang="en-US" altLang="ja-JP" sz="1000" b="0" i="0" baseline="0">
              <a:solidFill>
                <a:schemeClr val="dk1"/>
              </a:solidFill>
              <a:effectLst/>
              <a:latin typeface="+mn-ea"/>
              <a:ea typeface="+mn-ea"/>
              <a:cs typeface="+mn-cs"/>
            </a:rPr>
            <a:t>3.4</a:t>
          </a:r>
          <a:r>
            <a:rPr lang="ja-JP" altLang="ja-JP" sz="1000" b="0" i="0" baseline="0">
              <a:solidFill>
                <a:schemeClr val="dk1"/>
              </a:solidFill>
              <a:effectLst/>
              <a:latin typeface="+mn-ea"/>
              <a:ea typeface="+mn-ea"/>
              <a:cs typeface="+mn-cs"/>
            </a:rPr>
            <a:t>ポイント良化した。</a:t>
          </a:r>
          <a:endParaRPr lang="ja-JP" altLang="ja-JP" sz="1000">
            <a:effectLst/>
            <a:latin typeface="+mn-ea"/>
            <a:ea typeface="+mn-ea"/>
          </a:endParaRPr>
        </a:p>
        <a:p>
          <a:pPr rtl="0"/>
          <a:r>
            <a:rPr lang="ja-JP" altLang="ja-JP" sz="1000" b="0" i="0" baseline="0">
              <a:solidFill>
                <a:schemeClr val="dk1"/>
              </a:solidFill>
              <a:effectLst/>
              <a:latin typeface="+mn-ea"/>
              <a:ea typeface="+mn-ea"/>
              <a:cs typeface="+mn-cs"/>
            </a:rPr>
            <a:t>　</a:t>
          </a:r>
          <a:r>
            <a:rPr lang="ja-JP" altLang="ja-JP" sz="1100">
              <a:solidFill>
                <a:schemeClr val="dk1"/>
              </a:solidFill>
              <a:effectLst/>
              <a:latin typeface="+mn-lt"/>
              <a:ea typeface="+mn-ea"/>
              <a:cs typeface="+mn-cs"/>
            </a:rPr>
            <a:t>前年度に引き続き類似団体と比べ高い数値になっており、類似団体に比べ</a:t>
          </a:r>
          <a:r>
            <a:rPr lang="en-US" altLang="ja-JP" sz="1100">
              <a:solidFill>
                <a:schemeClr val="dk1"/>
              </a:solidFill>
              <a:effectLst/>
              <a:latin typeface="+mn-lt"/>
              <a:ea typeface="+mn-ea"/>
              <a:cs typeface="+mn-cs"/>
            </a:rPr>
            <a:t>12.7</a:t>
          </a:r>
          <a:r>
            <a:rPr lang="ja-JP" altLang="ja-JP" sz="1100">
              <a:solidFill>
                <a:schemeClr val="dk1"/>
              </a:solidFill>
              <a:effectLst/>
              <a:latin typeface="+mn-lt"/>
              <a:ea typeface="+mn-ea"/>
              <a:cs typeface="+mn-cs"/>
            </a:rPr>
            <a:t>ポイント高くなっている。</a:t>
          </a:r>
          <a:endParaRPr lang="en-US" altLang="ja-JP" sz="1100">
            <a:solidFill>
              <a:schemeClr val="dk1"/>
            </a:solidFill>
            <a:effectLst/>
            <a:latin typeface="+mn-lt"/>
            <a:ea typeface="+mn-ea"/>
            <a:cs typeface="+mn-cs"/>
          </a:endParaRPr>
        </a:p>
        <a:p>
          <a:pPr rtl="0"/>
          <a:r>
            <a:rPr lang="ja-JP" altLang="ja-JP" sz="1000" b="0" i="0" baseline="0">
              <a:solidFill>
                <a:schemeClr val="dk1"/>
              </a:solidFill>
              <a:effectLst/>
              <a:latin typeface="+mn-ea"/>
              <a:ea typeface="+mn-ea"/>
              <a:cs typeface="+mn-cs"/>
            </a:rPr>
            <a:t>　今後も引き続き行政改革を進め、財政の健全化に努める。</a:t>
          </a:r>
          <a:endParaRPr lang="ja-JP" altLang="ja-JP" sz="10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9" name="直線コネクタ 438"/>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0"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1" name="直線コネクタ 440"/>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41840</xdr:rowOff>
    </xdr:from>
    <xdr:to>
      <xdr:col>24</xdr:col>
      <xdr:colOff>558800</xdr:colOff>
      <xdr:row>17</xdr:row>
      <xdr:rowOff>87418</xdr:rowOff>
    </xdr:to>
    <xdr:cxnSp macro="">
      <xdr:nvCxnSpPr>
        <xdr:cNvPr id="444" name="直線コネクタ 443"/>
        <xdr:cNvCxnSpPr/>
      </xdr:nvCxnSpPr>
      <xdr:spPr>
        <a:xfrm flipV="1">
          <a:off x="16179800" y="2956490"/>
          <a:ext cx="8382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5"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6" name="フローチャート : 判断 445"/>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87418</xdr:rowOff>
    </xdr:from>
    <xdr:to>
      <xdr:col>23</xdr:col>
      <xdr:colOff>406400</xdr:colOff>
      <xdr:row>17</xdr:row>
      <xdr:rowOff>166511</xdr:rowOff>
    </xdr:to>
    <xdr:cxnSp macro="">
      <xdr:nvCxnSpPr>
        <xdr:cNvPr id="447" name="直線コネクタ 446"/>
        <xdr:cNvCxnSpPr/>
      </xdr:nvCxnSpPr>
      <xdr:spPr>
        <a:xfrm flipV="1">
          <a:off x="15290800" y="3002068"/>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8" name="フローチャート : 判断 447"/>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9" name="テキスト ボックス 448"/>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166511</xdr:rowOff>
    </xdr:from>
    <xdr:to>
      <xdr:col>22</xdr:col>
      <xdr:colOff>203200</xdr:colOff>
      <xdr:row>18</xdr:row>
      <xdr:rowOff>32597</xdr:rowOff>
    </xdr:to>
    <xdr:cxnSp macro="">
      <xdr:nvCxnSpPr>
        <xdr:cNvPr id="450" name="直線コネクタ 449"/>
        <xdr:cNvCxnSpPr/>
      </xdr:nvCxnSpPr>
      <xdr:spPr>
        <a:xfrm flipV="1">
          <a:off x="14401800" y="3081161"/>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51" name="フローチャート : 判断 450"/>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2" name="テキスト ボックス 451"/>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157127</xdr:rowOff>
    </xdr:from>
    <xdr:to>
      <xdr:col>21</xdr:col>
      <xdr:colOff>0</xdr:colOff>
      <xdr:row>18</xdr:row>
      <xdr:rowOff>32597</xdr:rowOff>
    </xdr:to>
    <xdr:cxnSp macro="">
      <xdr:nvCxnSpPr>
        <xdr:cNvPr id="453" name="直線コネクタ 452"/>
        <xdr:cNvCxnSpPr/>
      </xdr:nvCxnSpPr>
      <xdr:spPr>
        <a:xfrm>
          <a:off x="13512800" y="3071777"/>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4" name="フローチャート : 判断 453"/>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5" name="テキスト ボックス 454"/>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6" name="フローチャート : 判断 455"/>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7" name="テキスト ボックス 456"/>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162490</xdr:rowOff>
    </xdr:from>
    <xdr:to>
      <xdr:col>24</xdr:col>
      <xdr:colOff>609600</xdr:colOff>
      <xdr:row>17</xdr:row>
      <xdr:rowOff>92640</xdr:rowOff>
    </xdr:to>
    <xdr:sp macro="" textlink="">
      <xdr:nvSpPr>
        <xdr:cNvPr id="463" name="円/楕円 462"/>
        <xdr:cNvSpPr/>
      </xdr:nvSpPr>
      <xdr:spPr>
        <a:xfrm>
          <a:off x="16967200" y="29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134567</xdr:rowOff>
    </xdr:from>
    <xdr:ext cx="762000" cy="259045"/>
    <xdr:sp macro="" textlink="">
      <xdr:nvSpPr>
        <xdr:cNvPr id="464" name="将来負担の状況該当値テキスト"/>
        <xdr:cNvSpPr txBox="1"/>
      </xdr:nvSpPr>
      <xdr:spPr>
        <a:xfrm>
          <a:off x="17106900" y="28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36618</xdr:rowOff>
    </xdr:from>
    <xdr:to>
      <xdr:col>23</xdr:col>
      <xdr:colOff>457200</xdr:colOff>
      <xdr:row>17</xdr:row>
      <xdr:rowOff>138218</xdr:rowOff>
    </xdr:to>
    <xdr:sp macro="" textlink="">
      <xdr:nvSpPr>
        <xdr:cNvPr id="465" name="円/楕円 464"/>
        <xdr:cNvSpPr/>
      </xdr:nvSpPr>
      <xdr:spPr>
        <a:xfrm>
          <a:off x="16129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122995</xdr:rowOff>
    </xdr:from>
    <xdr:ext cx="736600" cy="259045"/>
    <xdr:sp macro="" textlink="">
      <xdr:nvSpPr>
        <xdr:cNvPr id="466" name="テキスト ボックス 465"/>
        <xdr:cNvSpPr txBox="1"/>
      </xdr:nvSpPr>
      <xdr:spPr>
        <a:xfrm>
          <a:off x="15798800" y="303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115711</xdr:rowOff>
    </xdr:from>
    <xdr:to>
      <xdr:col>22</xdr:col>
      <xdr:colOff>254000</xdr:colOff>
      <xdr:row>18</xdr:row>
      <xdr:rowOff>45861</xdr:rowOff>
    </xdr:to>
    <xdr:sp macro="" textlink="">
      <xdr:nvSpPr>
        <xdr:cNvPr id="467" name="円/楕円 466"/>
        <xdr:cNvSpPr/>
      </xdr:nvSpPr>
      <xdr:spPr>
        <a:xfrm>
          <a:off x="15240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30638</xdr:rowOff>
    </xdr:from>
    <xdr:ext cx="762000" cy="259045"/>
    <xdr:sp macro="" textlink="">
      <xdr:nvSpPr>
        <xdr:cNvPr id="468" name="テキスト ボックス 467"/>
        <xdr:cNvSpPr txBox="1"/>
      </xdr:nvSpPr>
      <xdr:spPr>
        <a:xfrm>
          <a:off x="14909800" y="311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153247</xdr:rowOff>
    </xdr:from>
    <xdr:to>
      <xdr:col>21</xdr:col>
      <xdr:colOff>50800</xdr:colOff>
      <xdr:row>18</xdr:row>
      <xdr:rowOff>83397</xdr:rowOff>
    </xdr:to>
    <xdr:sp macro="" textlink="">
      <xdr:nvSpPr>
        <xdr:cNvPr id="469" name="円/楕円 468"/>
        <xdr:cNvSpPr/>
      </xdr:nvSpPr>
      <xdr:spPr>
        <a:xfrm>
          <a:off x="14351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68174</xdr:rowOff>
    </xdr:from>
    <xdr:ext cx="762000" cy="259045"/>
    <xdr:sp macro="" textlink="">
      <xdr:nvSpPr>
        <xdr:cNvPr id="470" name="テキスト ボックス 469"/>
        <xdr:cNvSpPr txBox="1"/>
      </xdr:nvSpPr>
      <xdr:spPr>
        <a:xfrm>
          <a:off x="14020800" y="315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106327</xdr:rowOff>
    </xdr:from>
    <xdr:to>
      <xdr:col>19</xdr:col>
      <xdr:colOff>533400</xdr:colOff>
      <xdr:row>18</xdr:row>
      <xdr:rowOff>36477</xdr:rowOff>
    </xdr:to>
    <xdr:sp macro="" textlink="">
      <xdr:nvSpPr>
        <xdr:cNvPr id="471" name="円/楕円 470"/>
        <xdr:cNvSpPr/>
      </xdr:nvSpPr>
      <xdr:spPr>
        <a:xfrm>
          <a:off x="13462000" y="30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46654</xdr:rowOff>
    </xdr:from>
    <xdr:ext cx="762000" cy="259045"/>
    <xdr:sp macro="" textlink="">
      <xdr:nvSpPr>
        <xdr:cNvPr id="472" name="テキスト ボックス 471"/>
        <xdr:cNvSpPr txBox="1"/>
      </xdr:nvSpPr>
      <xdr:spPr>
        <a:xfrm>
          <a:off x="13131800" y="27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愛知県一宮市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386,208
380,701
113.82
115,715,600
113,521,210
2,100,621
70,719,252
102,650,752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43.7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smtClean="0">
              <a:solidFill>
                <a:schemeClr val="dk1"/>
              </a:solidFill>
              <a:latin typeface="+mn-lt"/>
              <a:ea typeface="+mn-ea"/>
              <a:cs typeface="+mn-cs"/>
            </a:rPr>
            <a:t>　前年度までは良化傾向にあったが、平成</a:t>
          </a:r>
          <a:r>
            <a:rPr lang="en-US" altLang="ja-JP" sz="1200" smtClean="0">
              <a:solidFill>
                <a:schemeClr val="dk1"/>
              </a:solidFill>
              <a:latin typeface="+mn-lt"/>
              <a:ea typeface="+mn-ea"/>
              <a:cs typeface="+mn-cs"/>
            </a:rPr>
            <a:t>28</a:t>
          </a:r>
          <a:r>
            <a:rPr lang="ja-JP" altLang="en-US" sz="1200" smtClean="0">
              <a:solidFill>
                <a:schemeClr val="dk1"/>
              </a:solidFill>
              <a:latin typeface="+mn-lt"/>
              <a:ea typeface="+mn-ea"/>
              <a:cs typeface="+mn-cs"/>
            </a:rPr>
            <a:t>年度は前年度に比べて</a:t>
          </a:r>
          <a:r>
            <a:rPr lang="en-US" altLang="ja-JP" sz="1200" smtClean="0">
              <a:solidFill>
                <a:schemeClr val="dk1"/>
              </a:solidFill>
              <a:latin typeface="+mn-lt"/>
              <a:ea typeface="+mn-ea"/>
              <a:cs typeface="+mn-cs"/>
            </a:rPr>
            <a:t>0.7</a:t>
          </a:r>
          <a:r>
            <a:rPr lang="ja-JP" altLang="en-US" sz="1200" smtClean="0">
              <a:solidFill>
                <a:schemeClr val="dk1"/>
              </a:solidFill>
              <a:latin typeface="+mn-lt"/>
              <a:ea typeface="+mn-ea"/>
              <a:cs typeface="+mn-cs"/>
            </a:rPr>
            <a:t>ポイント悪化した。</a:t>
          </a:r>
        </a:p>
        <a:p>
          <a:r>
            <a:rPr lang="ja-JP" altLang="en-US" sz="1200" smtClean="0">
              <a:solidFill>
                <a:schemeClr val="dk1"/>
              </a:solidFill>
              <a:latin typeface="+mn-lt"/>
              <a:ea typeface="+mn-ea"/>
              <a:cs typeface="+mn-cs"/>
            </a:rPr>
            <a:t>　その要因は、給料表の改定による期末勤勉手当や地域手当の支給率引上げによるものである。</a:t>
          </a:r>
        </a:p>
        <a:p>
          <a:r>
            <a:rPr lang="ja-JP" altLang="en-US" sz="1200" smtClean="0">
              <a:solidFill>
                <a:schemeClr val="dk1"/>
              </a:solidFill>
              <a:latin typeface="+mn-lt"/>
              <a:ea typeface="+mn-ea"/>
              <a:cs typeface="+mn-cs"/>
            </a:rPr>
            <a:t>　今後も引き続き、人員の適正管理、人件費の抑制を図りながら、行政ニーズに合わせた適正な人員配置をしていく。</a:t>
          </a:r>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107950</xdr:rowOff>
    </xdr:to>
    <xdr:cxnSp macro="">
      <xdr:nvCxnSpPr>
        <xdr:cNvPr id="66" name="直線コネクタ 65"/>
        <xdr:cNvCxnSpPr/>
      </xdr:nvCxnSpPr>
      <xdr:spPr>
        <a:xfrm>
          <a:off x="3987800" y="6055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77470</xdr:rowOff>
    </xdr:to>
    <xdr:cxnSp macro="">
      <xdr:nvCxnSpPr>
        <xdr:cNvPr id="69" name="直線コネクタ 68"/>
        <xdr:cNvCxnSpPr/>
      </xdr:nvCxnSpPr>
      <xdr:spPr>
        <a:xfrm flipV="1">
          <a:off x="3098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35</xdr:row>
      <xdr:rowOff>130810</xdr:rowOff>
    </xdr:to>
    <xdr:cxnSp macro="">
      <xdr:nvCxnSpPr>
        <xdr:cNvPr id="72" name="直線コネクタ 71"/>
        <xdr:cNvCxnSpPr/>
      </xdr:nvCxnSpPr>
      <xdr:spPr>
        <a:xfrm flipV="1">
          <a:off x="2209800" y="607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130810</xdr:rowOff>
    </xdr:from>
    <xdr:to>
      <xdr:col>3</xdr:col>
      <xdr:colOff>142875</xdr:colOff>
      <xdr:row>35</xdr:row>
      <xdr:rowOff>146050</xdr:rowOff>
    </xdr:to>
    <xdr:cxnSp macro="">
      <xdr:nvCxnSpPr>
        <xdr:cNvPr id="75" name="直線コネクタ 74"/>
        <xdr:cNvCxnSpPr/>
      </xdr:nvCxnSpPr>
      <xdr:spPr>
        <a:xfrm flipV="1">
          <a:off x="1320800" y="613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5" name="円/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7" name="円/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80010</xdr:rowOff>
    </xdr:from>
    <xdr:to>
      <xdr:col>3</xdr:col>
      <xdr:colOff>193675</xdr:colOff>
      <xdr:row>36</xdr:row>
      <xdr:rowOff>10160</xdr:rowOff>
    </xdr:to>
    <xdr:sp macro="" textlink="">
      <xdr:nvSpPr>
        <xdr:cNvPr id="91" name="円/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3" name="円/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物件費の経常収支比率が他都市より高いのは、集中改革プランなどで従来から民間委託化の推進に取り組んでおり、人件費の同比率が低いことの裏返しである。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年度は、木曽川文化会館開館による指定管理料の増、学校給食調理業務委託化</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校増による委託料の増などにより、同比率は</a:t>
          </a:r>
          <a:r>
            <a:rPr kumimoji="1" lang="en-US" altLang="ja-JP" sz="1300">
              <a:solidFill>
                <a:schemeClr val="dk1"/>
              </a:solidFill>
              <a:effectLst/>
              <a:latin typeface="+mn-ea"/>
              <a:ea typeface="+mn-ea"/>
              <a:cs typeface="+mn-cs"/>
            </a:rPr>
            <a:t>0.7</a:t>
          </a:r>
          <a:r>
            <a:rPr kumimoji="1" lang="ja-JP" altLang="ja-JP" sz="1300">
              <a:solidFill>
                <a:schemeClr val="dk1"/>
              </a:solidFill>
              <a:effectLst/>
              <a:latin typeface="+mn-ea"/>
              <a:ea typeface="+mn-ea"/>
              <a:cs typeface="+mn-cs"/>
            </a:rPr>
            <a:t>ポイント悪化した。人件費分の置き換えというやむを得ない要因も含まれるものの、引き続き事務経費の見直しなど経常経費の縮減に努める。</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6350</xdr:rowOff>
    </xdr:from>
    <xdr:to>
      <xdr:col>24</xdr:col>
      <xdr:colOff>31750</xdr:colOff>
      <xdr:row>17</xdr:row>
      <xdr:rowOff>95250</xdr:rowOff>
    </xdr:to>
    <xdr:cxnSp macro="">
      <xdr:nvCxnSpPr>
        <xdr:cNvPr id="127" name="直線コネクタ 126"/>
        <xdr:cNvCxnSpPr/>
      </xdr:nvCxnSpPr>
      <xdr:spPr>
        <a:xfrm>
          <a:off x="15671800" y="2921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6350</xdr:rowOff>
    </xdr:from>
    <xdr:to>
      <xdr:col>22</xdr:col>
      <xdr:colOff>565150</xdr:colOff>
      <xdr:row>17</xdr:row>
      <xdr:rowOff>107950</xdr:rowOff>
    </xdr:to>
    <xdr:cxnSp macro="">
      <xdr:nvCxnSpPr>
        <xdr:cNvPr id="130" name="直線コネクタ 129"/>
        <xdr:cNvCxnSpPr/>
      </xdr:nvCxnSpPr>
      <xdr:spPr>
        <a:xfrm flipV="1">
          <a:off x="14782800" y="2921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82550</xdr:rowOff>
    </xdr:from>
    <xdr:to>
      <xdr:col>21</xdr:col>
      <xdr:colOff>361950</xdr:colOff>
      <xdr:row>17</xdr:row>
      <xdr:rowOff>107950</xdr:rowOff>
    </xdr:to>
    <xdr:cxnSp macro="">
      <xdr:nvCxnSpPr>
        <xdr:cNvPr id="133" name="直線コネクタ 132"/>
        <xdr:cNvCxnSpPr/>
      </xdr:nvCxnSpPr>
      <xdr:spPr>
        <a:xfrm>
          <a:off x="13893800" y="299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19050</xdr:rowOff>
    </xdr:from>
    <xdr:to>
      <xdr:col>20</xdr:col>
      <xdr:colOff>158750</xdr:colOff>
      <xdr:row>17</xdr:row>
      <xdr:rowOff>82550</xdr:rowOff>
    </xdr:to>
    <xdr:cxnSp macro="">
      <xdr:nvCxnSpPr>
        <xdr:cNvPr id="136" name="直線コネクタ 135"/>
        <xdr:cNvCxnSpPr/>
      </xdr:nvCxnSpPr>
      <xdr:spPr>
        <a:xfrm>
          <a:off x="13004800" y="293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46" name="円/楕円 145"/>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16527</xdr:rowOff>
    </xdr:from>
    <xdr:ext cx="762000" cy="259045"/>
    <xdr:sp macro="" textlink="">
      <xdr:nvSpPr>
        <xdr:cNvPr id="147"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127000</xdr:rowOff>
    </xdr:from>
    <xdr:to>
      <xdr:col>22</xdr:col>
      <xdr:colOff>615950</xdr:colOff>
      <xdr:row>17</xdr:row>
      <xdr:rowOff>57150</xdr:rowOff>
    </xdr:to>
    <xdr:sp macro="" textlink="">
      <xdr:nvSpPr>
        <xdr:cNvPr id="148" name="円/楕円 147"/>
        <xdr:cNvSpPr/>
      </xdr:nvSpPr>
      <xdr:spPr>
        <a:xfrm>
          <a:off x="15621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41927</xdr:rowOff>
    </xdr:from>
    <xdr:ext cx="736600" cy="259045"/>
    <xdr:sp macro="" textlink="">
      <xdr:nvSpPr>
        <xdr:cNvPr id="149" name="テキスト ボックス 148"/>
        <xdr:cNvSpPr txBox="1"/>
      </xdr:nvSpPr>
      <xdr:spPr>
        <a:xfrm>
          <a:off x="15290800" y="29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50" name="円/楕円 149"/>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51" name="テキスト ボックス 150"/>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31750</xdr:rowOff>
    </xdr:from>
    <xdr:to>
      <xdr:col>20</xdr:col>
      <xdr:colOff>209550</xdr:colOff>
      <xdr:row>17</xdr:row>
      <xdr:rowOff>133350</xdr:rowOff>
    </xdr:to>
    <xdr:sp macro="" textlink="">
      <xdr:nvSpPr>
        <xdr:cNvPr id="152" name="円/楕円 151"/>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118127</xdr:rowOff>
    </xdr:from>
    <xdr:ext cx="762000" cy="259045"/>
    <xdr:sp macro="" textlink="">
      <xdr:nvSpPr>
        <xdr:cNvPr id="153" name="テキスト ボックス 152"/>
        <xdr:cNvSpPr txBox="1"/>
      </xdr:nvSpPr>
      <xdr:spPr>
        <a:xfrm>
          <a:off x="13512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54" name="円/楕円 153"/>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54627</xdr:rowOff>
    </xdr:from>
    <xdr:ext cx="762000" cy="259045"/>
    <xdr:sp macro="" textlink="">
      <xdr:nvSpPr>
        <xdr:cNvPr id="155" name="テキスト ボックス 154"/>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smtClean="0">
              <a:solidFill>
                <a:schemeClr val="dk1"/>
              </a:solidFill>
              <a:latin typeface="+mn-lt"/>
              <a:ea typeface="+mn-ea"/>
              <a:cs typeface="+mn-cs"/>
            </a:rPr>
            <a:t>　扶助費に係る経常収支比率は、一般財源ベースで小中学生の通院医療費の無償化による子ども医療費の増に対し、それ以上に生活保護費が減となったものの、地方消費税交付金や地方交付税などの経常一般財源等が減となった影響により、前年度に比べて</a:t>
          </a:r>
          <a:r>
            <a:rPr lang="en-US" altLang="ja-JP" sz="1100" b="0" smtClean="0">
              <a:solidFill>
                <a:schemeClr val="dk1"/>
              </a:solidFill>
              <a:latin typeface="+mn-lt"/>
              <a:ea typeface="+mn-ea"/>
              <a:cs typeface="+mn-cs"/>
            </a:rPr>
            <a:t>0.3</a:t>
          </a:r>
          <a:r>
            <a:rPr lang="ja-JP" altLang="en-US" sz="1100" b="0" smtClean="0">
              <a:solidFill>
                <a:schemeClr val="dk1"/>
              </a:solidFill>
              <a:latin typeface="+mn-lt"/>
              <a:ea typeface="+mn-ea"/>
              <a:cs typeface="+mn-cs"/>
            </a:rPr>
            <a:t>ポイント悪化した。</a:t>
          </a:r>
        </a:p>
        <a:p>
          <a:r>
            <a:rPr lang="ja-JP" altLang="en-US" sz="1100" b="0" smtClean="0">
              <a:solidFill>
                <a:schemeClr val="dk1"/>
              </a:solidFill>
              <a:latin typeface="+mn-lt"/>
              <a:ea typeface="+mn-ea"/>
              <a:cs typeface="+mn-cs"/>
            </a:rPr>
            <a:t>　扶助費の伸びは全国的な傾向であり、それに同調する形で悪化しているが、平成</a:t>
          </a:r>
          <a:r>
            <a:rPr lang="en-US" altLang="ja-JP" sz="1100" b="0" smtClean="0">
              <a:solidFill>
                <a:schemeClr val="dk1"/>
              </a:solidFill>
              <a:latin typeface="+mn-lt"/>
              <a:ea typeface="+mn-ea"/>
              <a:cs typeface="+mn-cs"/>
            </a:rPr>
            <a:t>27</a:t>
          </a:r>
          <a:r>
            <a:rPr lang="ja-JP" altLang="en-US" sz="1100" b="0" smtClean="0">
              <a:solidFill>
                <a:schemeClr val="dk1"/>
              </a:solidFill>
              <a:latin typeface="+mn-lt"/>
              <a:ea typeface="+mn-ea"/>
              <a:cs typeface="+mn-cs"/>
            </a:rPr>
            <a:t>年度からは差が縮まり、類似団体内順位も上がっている。</a:t>
          </a:r>
        </a:p>
        <a:p>
          <a:r>
            <a:rPr lang="ja-JP" altLang="en-US" sz="1100" b="0" smtClean="0">
              <a:solidFill>
                <a:schemeClr val="dk1"/>
              </a:solidFill>
              <a:latin typeface="+mn-lt"/>
              <a:ea typeface="+mn-ea"/>
              <a:cs typeface="+mn-cs"/>
            </a:rPr>
            <a:t>　今後も社会保障関係経費が増加することが見込まれるため、市単独事業の統廃合や見直しを進め、抑制に努めていく。</a:t>
          </a:r>
          <a:endParaRPr kumimoji="1" lang="ja-JP" altLang="en-US" sz="1300" b="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82550</xdr:rowOff>
    </xdr:to>
    <xdr:cxnSp macro="">
      <xdr:nvCxnSpPr>
        <xdr:cNvPr id="188" name="直線コネクタ 187"/>
        <xdr:cNvCxnSpPr/>
      </xdr:nvCxnSpPr>
      <xdr:spPr>
        <a:xfrm>
          <a:off x="3987800" y="9817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44450</xdr:rowOff>
    </xdr:to>
    <xdr:cxnSp macro="">
      <xdr:nvCxnSpPr>
        <xdr:cNvPr id="191" name="直線コネクタ 190"/>
        <xdr:cNvCxnSpPr/>
      </xdr:nvCxnSpPr>
      <xdr:spPr>
        <a:xfrm>
          <a:off x="3098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31750</xdr:rowOff>
    </xdr:to>
    <xdr:cxnSp macro="">
      <xdr:nvCxnSpPr>
        <xdr:cNvPr id="194" name="直線コネクタ 193"/>
        <xdr:cNvCxnSpPr/>
      </xdr:nvCxnSpPr>
      <xdr:spPr>
        <a:xfrm>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63500</xdr:rowOff>
    </xdr:from>
    <xdr:to>
      <xdr:col>3</xdr:col>
      <xdr:colOff>142875</xdr:colOff>
      <xdr:row>56</xdr:row>
      <xdr:rowOff>127000</xdr:rowOff>
    </xdr:to>
    <xdr:cxnSp macro="">
      <xdr:nvCxnSpPr>
        <xdr:cNvPr id="197" name="直線コネクタ 196"/>
        <xdr:cNvCxnSpPr/>
      </xdr:nvCxnSpPr>
      <xdr:spPr>
        <a:xfrm>
          <a:off x="1320800" y="966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7" name="円/楕円 206"/>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3827</xdr:rowOff>
    </xdr:from>
    <xdr:ext cx="762000" cy="259045"/>
    <xdr:sp macro="" textlink="">
      <xdr:nvSpPr>
        <xdr:cNvPr id="208"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9" name="円/楕円 208"/>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10" name="テキスト ボックス 209"/>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1" name="円/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2" name="テキスト ボックス 211"/>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3" name="円/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4" name="テキスト ボックス 213"/>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5" name="円/楕円 214"/>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99077</xdr:rowOff>
    </xdr:from>
    <xdr:ext cx="762000" cy="259045"/>
    <xdr:sp macro="" textlink="">
      <xdr:nvSpPr>
        <xdr:cNvPr id="216" name="テキスト ボックス 215"/>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その他の経常収支比率は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ポイント悪化し、類似団体内順位は前年度の</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位から</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位に低下した。主な要因としては、医療費給付費・介護サービス費の増による各特別会計（後期高齢者医療・国民健康保険・介護保険）への繰出金の増加により、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ポイント悪化したことに加え、施設の老朽化による維持補修費は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ポイント増加し二年連続悪化したなどの影響による。</a:t>
          </a:r>
          <a:endParaRPr lang="ja-JP" altLang="ja-JP" sz="1200">
            <a:effectLst/>
          </a:endParaRPr>
        </a:p>
        <a:p>
          <a:r>
            <a:rPr kumimoji="1" lang="ja-JP" altLang="ja-JP" sz="1100">
              <a:solidFill>
                <a:schemeClr val="dk1"/>
              </a:solidFill>
              <a:effectLst/>
              <a:latin typeface="+mn-lt"/>
              <a:ea typeface="+mn-ea"/>
              <a:cs typeface="+mn-cs"/>
            </a:rPr>
            <a:t>　繰出金は、増加傾向が続いているため、受益者負担の適正化を図りながら普通会計負担額の抑制に努めていく。</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57150</xdr:rowOff>
    </xdr:from>
    <xdr:to>
      <xdr:col>24</xdr:col>
      <xdr:colOff>31750</xdr:colOff>
      <xdr:row>56</xdr:row>
      <xdr:rowOff>0</xdr:rowOff>
    </xdr:to>
    <xdr:cxnSp macro="">
      <xdr:nvCxnSpPr>
        <xdr:cNvPr id="249" name="直線コネクタ 248"/>
        <xdr:cNvCxnSpPr/>
      </xdr:nvCxnSpPr>
      <xdr:spPr>
        <a:xfrm>
          <a:off x="15671800" y="9486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57150</xdr:rowOff>
    </xdr:from>
    <xdr:to>
      <xdr:col>22</xdr:col>
      <xdr:colOff>565150</xdr:colOff>
      <xdr:row>55</xdr:row>
      <xdr:rowOff>95250</xdr:rowOff>
    </xdr:to>
    <xdr:cxnSp macro="">
      <xdr:nvCxnSpPr>
        <xdr:cNvPr id="252" name="直線コネクタ 251"/>
        <xdr:cNvCxnSpPr/>
      </xdr:nvCxnSpPr>
      <xdr:spPr>
        <a:xfrm flipV="1">
          <a:off x="14782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44450</xdr:rowOff>
    </xdr:from>
    <xdr:to>
      <xdr:col>21</xdr:col>
      <xdr:colOff>361950</xdr:colOff>
      <xdr:row>55</xdr:row>
      <xdr:rowOff>95250</xdr:rowOff>
    </xdr:to>
    <xdr:cxnSp macro="">
      <xdr:nvCxnSpPr>
        <xdr:cNvPr id="255" name="直線コネクタ 254"/>
        <xdr:cNvCxnSpPr/>
      </xdr:nvCxnSpPr>
      <xdr:spPr>
        <a:xfrm>
          <a:off x="13893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152400</xdr:rowOff>
    </xdr:from>
    <xdr:to>
      <xdr:col>20</xdr:col>
      <xdr:colOff>158750</xdr:colOff>
      <xdr:row>55</xdr:row>
      <xdr:rowOff>44450</xdr:rowOff>
    </xdr:to>
    <xdr:cxnSp macro="">
      <xdr:nvCxnSpPr>
        <xdr:cNvPr id="258" name="直線コネクタ 257"/>
        <xdr:cNvCxnSpPr/>
      </xdr:nvCxnSpPr>
      <xdr:spPr>
        <a:xfrm>
          <a:off x="13004800" y="941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120650</xdr:rowOff>
    </xdr:from>
    <xdr:to>
      <xdr:col>24</xdr:col>
      <xdr:colOff>82550</xdr:colOff>
      <xdr:row>56</xdr:row>
      <xdr:rowOff>50800</xdr:rowOff>
    </xdr:to>
    <xdr:sp macro="" textlink="">
      <xdr:nvSpPr>
        <xdr:cNvPr id="268" name="円/楕円 267"/>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137177</xdr:rowOff>
    </xdr:from>
    <xdr:ext cx="762000" cy="259045"/>
    <xdr:sp macro="" textlink="">
      <xdr:nvSpPr>
        <xdr:cNvPr id="269" name="その他該当値テキスト"/>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6350</xdr:rowOff>
    </xdr:from>
    <xdr:to>
      <xdr:col>22</xdr:col>
      <xdr:colOff>615950</xdr:colOff>
      <xdr:row>55</xdr:row>
      <xdr:rowOff>107950</xdr:rowOff>
    </xdr:to>
    <xdr:sp macro="" textlink="">
      <xdr:nvSpPr>
        <xdr:cNvPr id="270" name="円/楕円 269"/>
        <xdr:cNvSpPr/>
      </xdr:nvSpPr>
      <xdr:spPr>
        <a:xfrm>
          <a:off x="15621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118127</xdr:rowOff>
    </xdr:from>
    <xdr:ext cx="736600" cy="259045"/>
    <xdr:sp macro="" textlink="">
      <xdr:nvSpPr>
        <xdr:cNvPr id="271" name="テキスト ボックス 270"/>
        <xdr:cNvSpPr txBox="1"/>
      </xdr:nvSpPr>
      <xdr:spPr>
        <a:xfrm>
          <a:off x="15290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44450</xdr:rowOff>
    </xdr:from>
    <xdr:to>
      <xdr:col>21</xdr:col>
      <xdr:colOff>412750</xdr:colOff>
      <xdr:row>55</xdr:row>
      <xdr:rowOff>146050</xdr:rowOff>
    </xdr:to>
    <xdr:sp macro="" textlink="">
      <xdr:nvSpPr>
        <xdr:cNvPr id="272" name="円/楕円 271"/>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156227</xdr:rowOff>
    </xdr:from>
    <xdr:ext cx="762000" cy="259045"/>
    <xdr:sp macro="" textlink="">
      <xdr:nvSpPr>
        <xdr:cNvPr id="273" name="テキスト ボックス 272"/>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165100</xdr:rowOff>
    </xdr:from>
    <xdr:to>
      <xdr:col>20</xdr:col>
      <xdr:colOff>209550</xdr:colOff>
      <xdr:row>55</xdr:row>
      <xdr:rowOff>95250</xdr:rowOff>
    </xdr:to>
    <xdr:sp macro="" textlink="">
      <xdr:nvSpPr>
        <xdr:cNvPr id="274" name="円/楕円 273"/>
        <xdr:cNvSpPr/>
      </xdr:nvSpPr>
      <xdr:spPr>
        <a:xfrm>
          <a:off x="13843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105427</xdr:rowOff>
    </xdr:from>
    <xdr:ext cx="762000" cy="259045"/>
    <xdr:sp macro="" textlink="">
      <xdr:nvSpPr>
        <xdr:cNvPr id="275" name="テキスト ボックス 274"/>
        <xdr:cNvSpPr txBox="1"/>
      </xdr:nvSpPr>
      <xdr:spPr>
        <a:xfrm>
          <a:off x="13512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101600</xdr:rowOff>
    </xdr:from>
    <xdr:to>
      <xdr:col>19</xdr:col>
      <xdr:colOff>6350</xdr:colOff>
      <xdr:row>55</xdr:row>
      <xdr:rowOff>31750</xdr:rowOff>
    </xdr:to>
    <xdr:sp macro="" textlink="">
      <xdr:nvSpPr>
        <xdr:cNvPr id="276" name="円/楕円 275"/>
        <xdr:cNvSpPr/>
      </xdr:nvSpPr>
      <xdr:spPr>
        <a:xfrm>
          <a:off x="12954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41927</xdr:rowOff>
    </xdr:from>
    <xdr:ext cx="762000" cy="259045"/>
    <xdr:sp macro="" textlink="">
      <xdr:nvSpPr>
        <xdr:cNvPr id="277" name="テキスト ボックス 276"/>
        <xdr:cNvSpPr txBox="1"/>
      </xdr:nvSpPr>
      <xdr:spPr>
        <a:xfrm>
          <a:off x="12623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補助費等の経常収支比率が類似団体平均より悪いのは、病院･下水道事業会計への負担金が多額になっているためと考えられる。</a:t>
          </a:r>
          <a:endParaRPr kumimoji="1" lang="en-US" altLang="ja-JP" sz="1200" baseline="0">
            <a:latin typeface="ＭＳ Ｐゴシック"/>
          </a:endParaRPr>
        </a:p>
        <a:p>
          <a:r>
            <a:rPr kumimoji="1" lang="ja-JP" altLang="en-US" sz="1200" baseline="0">
              <a:latin typeface="ＭＳ Ｐゴシック"/>
            </a:rPr>
            <a:t>　類似団体平均値との乖離幅は縮小傾向にあるものの、平成</a:t>
          </a:r>
          <a:r>
            <a:rPr kumimoji="1" lang="en-US" altLang="ja-JP" sz="1200" baseline="0">
              <a:latin typeface="ＭＳ Ｐゴシック"/>
            </a:rPr>
            <a:t>28</a:t>
          </a:r>
          <a:r>
            <a:rPr kumimoji="1" lang="ja-JP" altLang="en-US" sz="1200" baseline="0">
              <a:latin typeface="ＭＳ Ｐゴシック"/>
            </a:rPr>
            <a:t>年度については、私立保育園補助金の増、観光事業関連負担金の増などにより、同比率は前年度から</a:t>
          </a:r>
          <a:r>
            <a:rPr kumimoji="1" lang="en-US" altLang="ja-JP" sz="1200" baseline="0">
              <a:latin typeface="ＭＳ Ｐゴシック"/>
            </a:rPr>
            <a:t>0.5</a:t>
          </a:r>
          <a:r>
            <a:rPr kumimoji="1" lang="ja-JP" altLang="en-US" sz="1200" baseline="0">
              <a:latin typeface="ＭＳ Ｐゴシック"/>
            </a:rPr>
            <a:t>ポイント悪化した。</a:t>
          </a:r>
          <a:endParaRPr kumimoji="1" lang="en-US" altLang="ja-JP" sz="1200" baseline="0">
            <a:latin typeface="ＭＳ Ｐゴシック"/>
          </a:endParaRPr>
        </a:p>
        <a:p>
          <a:r>
            <a:rPr kumimoji="1" lang="ja-JP" altLang="en-US" sz="1200" baseline="0">
              <a:latin typeface="ＭＳ Ｐゴシック"/>
            </a:rPr>
            <a:t>　今後も、公営企業会計への負担金やその他の補助金などについて、見直しを図っていく。</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12700</xdr:rowOff>
    </xdr:to>
    <xdr:cxnSp macro="">
      <xdr:nvCxnSpPr>
        <xdr:cNvPr id="308" name="直線コネクタ 307"/>
        <xdr:cNvCxnSpPr/>
      </xdr:nvCxnSpPr>
      <xdr:spPr>
        <a:xfrm>
          <a:off x="15671800" y="6139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09"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36</xdr:row>
      <xdr:rowOff>49276</xdr:rowOff>
    </xdr:to>
    <xdr:cxnSp macro="">
      <xdr:nvCxnSpPr>
        <xdr:cNvPr id="311" name="直線コネクタ 310"/>
        <xdr:cNvCxnSpPr/>
      </xdr:nvCxnSpPr>
      <xdr:spPr>
        <a:xfrm flipV="1">
          <a:off x="14782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49276</xdr:rowOff>
    </xdr:to>
    <xdr:cxnSp macro="">
      <xdr:nvCxnSpPr>
        <xdr:cNvPr id="314" name="直線コネクタ 313"/>
        <xdr:cNvCxnSpPr/>
      </xdr:nvCxnSpPr>
      <xdr:spPr>
        <a:xfrm>
          <a:off x="13893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6" name="テキスト ボックス 315"/>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30988</xdr:rowOff>
    </xdr:to>
    <xdr:cxnSp macro="">
      <xdr:nvCxnSpPr>
        <xdr:cNvPr id="317" name="直線コネクタ 316"/>
        <xdr:cNvCxnSpPr/>
      </xdr:nvCxnSpPr>
      <xdr:spPr>
        <a:xfrm>
          <a:off x="13004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19" name="テキスト ボックス 31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1" name="テキスト ボックス 32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7" name="円/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105427</xdr:rowOff>
    </xdr:from>
    <xdr:ext cx="762000" cy="259045"/>
    <xdr:sp macro="" textlink="">
      <xdr:nvSpPr>
        <xdr:cNvPr id="328"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9" name="円/楕円 328"/>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30" name="テキスト ボックス 329"/>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31" name="円/楕円 330"/>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32" name="テキスト ボックス 331"/>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3" name="円/楕円 332"/>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34" name="テキスト ボックス 33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5" name="円/楕円 334"/>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39133</xdr:rowOff>
    </xdr:from>
    <xdr:ext cx="762000" cy="259045"/>
    <xdr:sp macro="" textlink="">
      <xdr:nvSpPr>
        <xdr:cNvPr id="336" name="テキスト ボックス 335"/>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800" b="0" i="0" baseline="0">
              <a:solidFill>
                <a:schemeClr val="dk1"/>
              </a:solidFill>
              <a:effectLst/>
              <a:latin typeface="+mn-lt"/>
              <a:ea typeface="+mn-ea"/>
              <a:cs typeface="+mn-cs"/>
            </a:rPr>
            <a:t>　公債費については、元利償還金の増により、</a:t>
          </a:r>
          <a:r>
            <a:rPr lang="en-US" altLang="ja-JP" sz="800" b="0" i="0" baseline="0">
              <a:solidFill>
                <a:schemeClr val="dk1"/>
              </a:solidFill>
              <a:effectLst/>
              <a:latin typeface="+mn-lt"/>
              <a:ea typeface="+mn-ea"/>
              <a:cs typeface="+mn-cs"/>
            </a:rPr>
            <a:t>0.5</a:t>
          </a:r>
          <a:r>
            <a:rPr lang="ja-JP" altLang="ja-JP" sz="800" b="0" i="0" baseline="0">
              <a:solidFill>
                <a:schemeClr val="dk1"/>
              </a:solidFill>
              <a:effectLst/>
              <a:latin typeface="+mn-lt"/>
              <a:ea typeface="+mn-ea"/>
              <a:cs typeface="+mn-cs"/>
            </a:rPr>
            <a:t>ポイント悪化したものの、類似団体平均値と比べ</a:t>
          </a:r>
          <a:r>
            <a:rPr lang="en-US" altLang="ja-JP" sz="800" b="0" i="0" baseline="0">
              <a:solidFill>
                <a:schemeClr val="dk1"/>
              </a:solidFill>
              <a:effectLst/>
              <a:latin typeface="+mn-lt"/>
              <a:ea typeface="+mn-ea"/>
              <a:cs typeface="+mn-cs"/>
            </a:rPr>
            <a:t>3.4</a:t>
          </a:r>
          <a:r>
            <a:rPr lang="ja-JP" altLang="ja-JP" sz="800" b="0" i="0" baseline="0">
              <a:solidFill>
                <a:schemeClr val="dk1"/>
              </a:solidFill>
              <a:effectLst/>
              <a:latin typeface="+mn-lt"/>
              <a:ea typeface="+mn-ea"/>
              <a:cs typeface="+mn-cs"/>
            </a:rPr>
            <a:t>ポイント良好で、過去と同様に</a:t>
          </a:r>
          <a:r>
            <a:rPr lang="ja-JP" altLang="en-US" sz="800" b="0" i="0" baseline="0">
              <a:solidFill>
                <a:schemeClr val="dk1"/>
              </a:solidFill>
              <a:effectLst/>
              <a:latin typeface="+mn-lt"/>
              <a:ea typeface="+mn-ea"/>
              <a:cs typeface="+mn-cs"/>
            </a:rPr>
            <a:t>高い</a:t>
          </a:r>
          <a:r>
            <a:rPr lang="ja-JP" altLang="ja-JP" sz="800" b="0" i="0" baseline="0">
              <a:solidFill>
                <a:schemeClr val="dk1"/>
              </a:solidFill>
              <a:effectLst/>
              <a:latin typeface="+mn-lt"/>
              <a:ea typeface="+mn-ea"/>
              <a:cs typeface="+mn-cs"/>
            </a:rPr>
            <a:t>水準を維持している。</a:t>
          </a:r>
          <a:endParaRPr lang="ja-JP" altLang="ja-JP" sz="800">
            <a:effectLst/>
          </a:endParaRPr>
        </a:p>
        <a:p>
          <a:pPr rtl="0"/>
          <a:r>
            <a:rPr lang="ja-JP" altLang="ja-JP" sz="800" b="0" i="0" baseline="0">
              <a:solidFill>
                <a:schemeClr val="dk1"/>
              </a:solidFill>
              <a:effectLst/>
              <a:latin typeface="+mn-lt"/>
              <a:ea typeface="+mn-ea"/>
              <a:cs typeface="+mn-cs"/>
            </a:rPr>
            <a:t>　地方債の現在高は合併特例事業の進捗により年々増加している。合併特例期間を</a:t>
          </a:r>
          <a:r>
            <a:rPr lang="en-US" altLang="ja-JP" sz="800" b="0" i="0" baseline="0">
              <a:solidFill>
                <a:schemeClr val="dk1"/>
              </a:solidFill>
              <a:effectLst/>
              <a:latin typeface="+mn-lt"/>
              <a:ea typeface="+mn-ea"/>
              <a:cs typeface="+mn-cs"/>
            </a:rPr>
            <a:t>27</a:t>
          </a:r>
          <a:r>
            <a:rPr lang="ja-JP" altLang="ja-JP" sz="800" b="0" i="0" baseline="0">
              <a:solidFill>
                <a:schemeClr val="dk1"/>
              </a:solidFill>
              <a:effectLst/>
              <a:latin typeface="+mn-lt"/>
              <a:ea typeface="+mn-ea"/>
              <a:cs typeface="+mn-cs"/>
            </a:rPr>
            <a:t>年度から</a:t>
          </a:r>
          <a:r>
            <a:rPr lang="en-US" altLang="ja-JP" sz="800" b="0" i="0" baseline="0">
              <a:solidFill>
                <a:schemeClr val="dk1"/>
              </a:solidFill>
              <a:effectLst/>
              <a:latin typeface="+mn-lt"/>
              <a:ea typeface="+mn-ea"/>
              <a:cs typeface="+mn-cs"/>
            </a:rPr>
            <a:t>32</a:t>
          </a:r>
          <a:r>
            <a:rPr lang="ja-JP" altLang="ja-JP" sz="800" b="0" i="0" baseline="0">
              <a:solidFill>
                <a:schemeClr val="dk1"/>
              </a:solidFill>
              <a:effectLst/>
              <a:latin typeface="+mn-lt"/>
              <a:ea typeface="+mn-ea"/>
              <a:cs typeface="+mn-cs"/>
            </a:rPr>
            <a:t>年度まで延長したため、今後も増加していく見込みである。</a:t>
          </a:r>
          <a:endParaRPr lang="ja-JP" altLang="ja-JP" sz="800">
            <a:effectLst/>
          </a:endParaRPr>
        </a:p>
        <a:p>
          <a:pPr rtl="0"/>
          <a:r>
            <a:rPr lang="ja-JP" altLang="ja-JP" sz="800" b="0" i="0" baseline="0">
              <a:solidFill>
                <a:schemeClr val="dk1"/>
              </a:solidFill>
              <a:effectLst/>
              <a:latin typeface="+mn-lt"/>
              <a:ea typeface="+mn-ea"/>
              <a:cs typeface="+mn-cs"/>
            </a:rPr>
            <a:t>　</a:t>
          </a:r>
          <a:r>
            <a:rPr lang="ja-JP" altLang="ja-JP" sz="800">
              <a:solidFill>
                <a:schemeClr val="dk1"/>
              </a:solidFill>
              <a:effectLst/>
              <a:latin typeface="+mn-lt"/>
              <a:ea typeface="+mn-ea"/>
              <a:cs typeface="+mn-cs"/>
            </a:rPr>
            <a:t>利子償還金については、高金利の借入分の償還が順次終了する一方で、新規借入分が低金利に置き換わっていることから、</a:t>
          </a:r>
          <a:r>
            <a:rPr lang="ja-JP" altLang="ja-JP" sz="800" b="0" i="0" baseline="0">
              <a:solidFill>
                <a:schemeClr val="dk1"/>
              </a:solidFill>
              <a:effectLst/>
              <a:latin typeface="+mn-lt"/>
              <a:ea typeface="+mn-ea"/>
              <a:cs typeface="+mn-cs"/>
            </a:rPr>
            <a:t>地方債の現在高の増加に反して、引き続き</a:t>
          </a:r>
          <a:r>
            <a:rPr lang="ja-JP" altLang="ja-JP" sz="800">
              <a:solidFill>
                <a:schemeClr val="dk1"/>
              </a:solidFill>
              <a:effectLst/>
              <a:latin typeface="+mn-lt"/>
              <a:ea typeface="+mn-ea"/>
              <a:cs typeface="+mn-cs"/>
            </a:rPr>
            <a:t>減少していく見込みである。</a:t>
          </a:r>
          <a:endParaRPr lang="ja-JP" altLang="ja-JP" sz="800">
            <a:effectLst/>
          </a:endParaRPr>
        </a:p>
        <a:p>
          <a:pPr rtl="0"/>
          <a:r>
            <a:rPr lang="ja-JP" altLang="ja-JP" sz="800" b="0" i="0" baseline="0">
              <a:solidFill>
                <a:schemeClr val="dk1"/>
              </a:solidFill>
              <a:effectLst/>
              <a:latin typeface="+mn-lt"/>
              <a:ea typeface="+mn-ea"/>
              <a:cs typeface="+mn-cs"/>
            </a:rPr>
            <a:t>　一方、合併特例債・臨時財政対策債をはじめとした地方債の単年度の借入額は、元金償還額を上回る高い水準で推移し、地方債の現在高が増加していくことが見込まれることから、元金償還金については、今後一定期間は増加していく見込みである。</a:t>
          </a:r>
          <a:endParaRPr lang="ja-JP" altLang="ja-JP" sz="800">
            <a:effectLst/>
          </a:endParaRPr>
        </a:p>
        <a:p>
          <a:pPr rtl="0"/>
          <a:r>
            <a:rPr lang="ja-JP" altLang="ja-JP" sz="800" b="0" i="0" baseline="0">
              <a:solidFill>
                <a:schemeClr val="dk1"/>
              </a:solidFill>
              <a:effectLst/>
              <a:latin typeface="+mn-lt"/>
              <a:ea typeface="+mn-ea"/>
              <a:cs typeface="+mn-cs"/>
            </a:rPr>
            <a:t>　</a:t>
          </a:r>
          <a:r>
            <a:rPr lang="ja-JP" altLang="ja-JP" sz="800">
              <a:solidFill>
                <a:schemeClr val="dk1"/>
              </a:solidFill>
              <a:effectLst/>
              <a:latin typeface="+mn-lt"/>
              <a:ea typeface="+mn-ea"/>
              <a:cs typeface="+mn-cs"/>
            </a:rPr>
            <a:t>利子償還金の減少幅以上に元金償還金の増加幅が大きいため、公債費全体としては増加傾向が続く見込みである。</a:t>
          </a:r>
          <a:endParaRPr lang="ja-JP" altLang="ja-JP" sz="800">
            <a:effectLst/>
          </a:endParaRPr>
        </a:p>
        <a:p>
          <a:pPr rtl="0"/>
          <a:r>
            <a:rPr lang="ja-JP" altLang="ja-JP" sz="800" b="0" i="0" baseline="0">
              <a:solidFill>
                <a:schemeClr val="dk1"/>
              </a:solidFill>
              <a:effectLst/>
              <a:latin typeface="+mn-lt"/>
              <a:ea typeface="+mn-ea"/>
              <a:cs typeface="+mn-cs"/>
            </a:rPr>
            <a:t>　今後も、合併特例債をはじめとして計画的な借入を行い、地方債発行及び公債費の抑制に努める。</a:t>
          </a:r>
          <a:endParaRPr lang="ja-JP" altLang="ja-JP" sz="8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75</xdr:row>
      <xdr:rowOff>168911</xdr:rowOff>
    </xdr:to>
    <xdr:cxnSp macro="">
      <xdr:nvCxnSpPr>
        <xdr:cNvPr id="369" name="直線コネクタ 368"/>
        <xdr:cNvCxnSpPr/>
      </xdr:nvCxnSpPr>
      <xdr:spPr>
        <a:xfrm>
          <a:off x="3987800" y="12989560"/>
          <a:ext cx="8382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130810</xdr:rowOff>
    </xdr:from>
    <xdr:to>
      <xdr:col>5</xdr:col>
      <xdr:colOff>549275</xdr:colOff>
      <xdr:row>76</xdr:row>
      <xdr:rowOff>27939</xdr:rowOff>
    </xdr:to>
    <xdr:cxnSp macro="">
      <xdr:nvCxnSpPr>
        <xdr:cNvPr id="372" name="直線コネクタ 371"/>
        <xdr:cNvCxnSpPr/>
      </xdr:nvCxnSpPr>
      <xdr:spPr>
        <a:xfrm flipV="1">
          <a:off x="3098800" y="129895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27939</xdr:rowOff>
    </xdr:to>
    <xdr:cxnSp macro="">
      <xdr:nvCxnSpPr>
        <xdr:cNvPr id="375" name="直線コネクタ 374"/>
        <xdr:cNvCxnSpPr/>
      </xdr:nvCxnSpPr>
      <xdr:spPr>
        <a:xfrm>
          <a:off x="2209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43180</xdr:rowOff>
    </xdr:to>
    <xdr:cxnSp macro="">
      <xdr:nvCxnSpPr>
        <xdr:cNvPr id="378" name="直線コネクタ 377"/>
        <xdr:cNvCxnSpPr/>
      </xdr:nvCxnSpPr>
      <xdr:spPr>
        <a:xfrm flipV="1">
          <a:off x="1320800" y="13042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88" name="円/楕円 387"/>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9"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90" name="円/楕円 389"/>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91" name="テキスト ボックス 390"/>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92" name="円/楕円 391"/>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93" name="テキスト ボックス 392"/>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94" name="円/楕円 393"/>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95" name="テキスト ボックス 394"/>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96" name="円/楕円 395"/>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104157</xdr:rowOff>
    </xdr:from>
    <xdr:ext cx="762000" cy="259045"/>
    <xdr:sp macro="" textlink="">
      <xdr:nvSpPr>
        <xdr:cNvPr id="397" name="テキスト ボックス 396"/>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公債費以外の経常収支比率は、人件費・物件費・補助費等のポイントがそれぞれ大きく増加したことを受け、</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ポイント悪化したものの、類似団体平均より低い水準を維持している。</a:t>
          </a:r>
          <a:endParaRPr lang="ja-JP" altLang="ja-JP" sz="1200">
            <a:effectLst/>
          </a:endParaRPr>
        </a:p>
        <a:p>
          <a:r>
            <a:rPr kumimoji="1" lang="ja-JP" altLang="ja-JP" sz="1100">
              <a:solidFill>
                <a:schemeClr val="dk1"/>
              </a:solidFill>
              <a:effectLst/>
              <a:latin typeface="+mn-lt"/>
              <a:ea typeface="+mn-ea"/>
              <a:cs typeface="+mn-cs"/>
            </a:rPr>
            <a:t>　今後も財政構造の弾力性を図るため、定員管理や職員給与の適正化、各事業の見直しなど経常経費の削減に努めていく。</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78</xdr:row>
      <xdr:rowOff>8128</xdr:rowOff>
    </xdr:to>
    <xdr:cxnSp macro="">
      <xdr:nvCxnSpPr>
        <xdr:cNvPr id="428" name="直線コネクタ 427"/>
        <xdr:cNvCxnSpPr/>
      </xdr:nvCxnSpPr>
      <xdr:spPr>
        <a:xfrm>
          <a:off x="15671800" y="1323949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77</xdr:row>
      <xdr:rowOff>138430</xdr:rowOff>
    </xdr:to>
    <xdr:cxnSp macro="">
      <xdr:nvCxnSpPr>
        <xdr:cNvPr id="431" name="直線コネクタ 430"/>
        <xdr:cNvCxnSpPr/>
      </xdr:nvCxnSpPr>
      <xdr:spPr>
        <a:xfrm flipV="1">
          <a:off x="14782800" y="132394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106426</xdr:rowOff>
    </xdr:from>
    <xdr:to>
      <xdr:col>21</xdr:col>
      <xdr:colOff>361950</xdr:colOff>
      <xdr:row>77</xdr:row>
      <xdr:rowOff>138430</xdr:rowOff>
    </xdr:to>
    <xdr:cxnSp macro="">
      <xdr:nvCxnSpPr>
        <xdr:cNvPr id="434" name="直線コネクタ 433"/>
        <xdr:cNvCxnSpPr/>
      </xdr:nvCxnSpPr>
      <xdr:spPr>
        <a:xfrm>
          <a:off x="13893800" y="133080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77</xdr:row>
      <xdr:rowOff>106426</xdr:rowOff>
    </xdr:to>
    <xdr:cxnSp macro="">
      <xdr:nvCxnSpPr>
        <xdr:cNvPr id="437" name="直線コネクタ 436"/>
        <xdr:cNvCxnSpPr/>
      </xdr:nvCxnSpPr>
      <xdr:spPr>
        <a:xfrm>
          <a:off x="13004800" y="13234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128778</xdr:rowOff>
    </xdr:from>
    <xdr:to>
      <xdr:col>24</xdr:col>
      <xdr:colOff>82550</xdr:colOff>
      <xdr:row>78</xdr:row>
      <xdr:rowOff>58928</xdr:rowOff>
    </xdr:to>
    <xdr:sp macro="" textlink="">
      <xdr:nvSpPr>
        <xdr:cNvPr id="447" name="円/楕円 446"/>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145305</xdr:rowOff>
    </xdr:from>
    <xdr:ext cx="762000" cy="259045"/>
    <xdr:sp macro="" textlink="">
      <xdr:nvSpPr>
        <xdr:cNvPr id="448" name="公債費以外該当値テキスト"/>
        <xdr:cNvSpPr txBox="1"/>
      </xdr:nvSpPr>
      <xdr:spPr>
        <a:xfrm>
          <a:off x="16598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49" name="円/楕円 448"/>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50" name="テキスト ボックス 44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51" name="円/楕円 450"/>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2" name="テキスト ボックス 45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55626</xdr:rowOff>
    </xdr:from>
    <xdr:to>
      <xdr:col>20</xdr:col>
      <xdr:colOff>209550</xdr:colOff>
      <xdr:row>77</xdr:row>
      <xdr:rowOff>157226</xdr:rowOff>
    </xdr:to>
    <xdr:sp macro="" textlink="">
      <xdr:nvSpPr>
        <xdr:cNvPr id="453" name="円/楕円 452"/>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142003</xdr:rowOff>
    </xdr:from>
    <xdr:ext cx="762000" cy="259045"/>
    <xdr:sp macro="" textlink="">
      <xdr:nvSpPr>
        <xdr:cNvPr id="454" name="テキスト ボックス 453"/>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55" name="円/楕円 454"/>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56" name="テキスト ボックス 455"/>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愛知県一宮市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94930</xdr:rowOff>
    </xdr:from>
    <xdr:ext cx="762000" cy="259045"/>
    <xdr:sp macro="" textlink="">
      <xdr:nvSpPr>
        <xdr:cNvPr id="48" name="人口1人当たり決算額の推移最小値テキスト130"/>
        <xdr:cNvSpPr txBox="1"/>
      </xdr:nvSpPr>
      <xdr:spPr>
        <a:xfrm>
          <a:off x="5740400" y="340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84753</xdr:rowOff>
    </xdr:from>
    <xdr:to>
      <xdr:col>4</xdr:col>
      <xdr:colOff>1117600</xdr:colOff>
      <xdr:row>19</xdr:row>
      <xdr:rowOff>86026</xdr:rowOff>
    </xdr:to>
    <xdr:cxnSp macro="">
      <xdr:nvCxnSpPr>
        <xdr:cNvPr id="52" name="直線コネクタ 51"/>
        <xdr:cNvCxnSpPr/>
      </xdr:nvCxnSpPr>
      <xdr:spPr bwMode="auto">
        <a:xfrm flipV="1">
          <a:off x="5003800" y="3389928"/>
          <a:ext cx="6477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86026</xdr:rowOff>
    </xdr:from>
    <xdr:to>
      <xdr:col>4</xdr:col>
      <xdr:colOff>469900</xdr:colOff>
      <xdr:row>19</xdr:row>
      <xdr:rowOff>139388</xdr:rowOff>
    </xdr:to>
    <xdr:cxnSp macro="">
      <xdr:nvCxnSpPr>
        <xdr:cNvPr id="55" name="直線コネクタ 54"/>
        <xdr:cNvCxnSpPr/>
      </xdr:nvCxnSpPr>
      <xdr:spPr bwMode="auto">
        <a:xfrm flipV="1">
          <a:off x="4305300" y="3391201"/>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139388</xdr:rowOff>
    </xdr:from>
    <xdr:to>
      <xdr:col>3</xdr:col>
      <xdr:colOff>904875</xdr:colOff>
      <xdr:row>19</xdr:row>
      <xdr:rowOff>146605</xdr:rowOff>
    </xdr:to>
    <xdr:cxnSp macro="">
      <xdr:nvCxnSpPr>
        <xdr:cNvPr id="58" name="直線コネクタ 57"/>
        <xdr:cNvCxnSpPr/>
      </xdr:nvCxnSpPr>
      <xdr:spPr bwMode="auto">
        <a:xfrm flipV="1">
          <a:off x="3606800" y="3444563"/>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133902</xdr:rowOff>
    </xdr:from>
    <xdr:to>
      <xdr:col>3</xdr:col>
      <xdr:colOff>206375</xdr:colOff>
      <xdr:row>19</xdr:row>
      <xdr:rowOff>146605</xdr:rowOff>
    </xdr:to>
    <xdr:cxnSp macro="">
      <xdr:nvCxnSpPr>
        <xdr:cNvPr id="61" name="直線コネクタ 60"/>
        <xdr:cNvCxnSpPr/>
      </xdr:nvCxnSpPr>
      <xdr:spPr bwMode="auto">
        <a:xfrm>
          <a:off x="2908300" y="3439077"/>
          <a:ext cx="698500" cy="12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33953</xdr:rowOff>
    </xdr:from>
    <xdr:to>
      <xdr:col>5</xdr:col>
      <xdr:colOff>34925</xdr:colOff>
      <xdr:row>19</xdr:row>
      <xdr:rowOff>135553</xdr:rowOff>
    </xdr:to>
    <xdr:sp macro="" textlink="">
      <xdr:nvSpPr>
        <xdr:cNvPr id="71" name="円/楕円 70"/>
        <xdr:cNvSpPr/>
      </xdr:nvSpPr>
      <xdr:spPr bwMode="auto">
        <a:xfrm>
          <a:off x="5600700" y="333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113980</xdr:rowOff>
    </xdr:from>
    <xdr:ext cx="762000" cy="259045"/>
    <xdr:sp macro="" textlink="">
      <xdr:nvSpPr>
        <xdr:cNvPr id="72" name="人口1人当たり決算額の推移該当値テキスト130"/>
        <xdr:cNvSpPr txBox="1"/>
      </xdr:nvSpPr>
      <xdr:spPr>
        <a:xfrm>
          <a:off x="5740400" y="324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46,752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35226</xdr:rowOff>
    </xdr:from>
    <xdr:to>
      <xdr:col>4</xdr:col>
      <xdr:colOff>520700</xdr:colOff>
      <xdr:row>19</xdr:row>
      <xdr:rowOff>136826</xdr:rowOff>
    </xdr:to>
    <xdr:sp macro="" textlink="">
      <xdr:nvSpPr>
        <xdr:cNvPr id="73" name="円/楕円 72"/>
        <xdr:cNvSpPr/>
      </xdr:nvSpPr>
      <xdr:spPr bwMode="auto">
        <a:xfrm>
          <a:off x="4953000" y="334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121603</xdr:rowOff>
    </xdr:from>
    <xdr:ext cx="736600" cy="259045"/>
    <xdr:sp macro="" textlink="">
      <xdr:nvSpPr>
        <xdr:cNvPr id="74" name="テキスト ボックス 73"/>
        <xdr:cNvSpPr txBox="1"/>
      </xdr:nvSpPr>
      <xdr:spPr>
        <a:xfrm>
          <a:off x="4622800" y="3426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46,713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88588</xdr:rowOff>
    </xdr:from>
    <xdr:to>
      <xdr:col>3</xdr:col>
      <xdr:colOff>955675</xdr:colOff>
      <xdr:row>20</xdr:row>
      <xdr:rowOff>18738</xdr:rowOff>
    </xdr:to>
    <xdr:sp macro="" textlink="">
      <xdr:nvSpPr>
        <xdr:cNvPr id="75" name="円/楕円 74"/>
        <xdr:cNvSpPr/>
      </xdr:nvSpPr>
      <xdr:spPr bwMode="auto">
        <a:xfrm>
          <a:off x="4254500" y="3393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3515</xdr:rowOff>
    </xdr:from>
    <xdr:ext cx="762000" cy="259045"/>
    <xdr:sp macro="" textlink="">
      <xdr:nvSpPr>
        <xdr:cNvPr id="76" name="テキスト ボックス 75"/>
        <xdr:cNvSpPr txBox="1"/>
      </xdr:nvSpPr>
      <xdr:spPr>
        <a:xfrm>
          <a:off x="3924300" y="348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45,079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95805</xdr:rowOff>
    </xdr:from>
    <xdr:to>
      <xdr:col>3</xdr:col>
      <xdr:colOff>257175</xdr:colOff>
      <xdr:row>20</xdr:row>
      <xdr:rowOff>25955</xdr:rowOff>
    </xdr:to>
    <xdr:sp macro="" textlink="">
      <xdr:nvSpPr>
        <xdr:cNvPr id="77" name="円/楕円 76"/>
        <xdr:cNvSpPr/>
      </xdr:nvSpPr>
      <xdr:spPr bwMode="auto">
        <a:xfrm>
          <a:off x="3556000" y="3400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10732</xdr:rowOff>
    </xdr:from>
    <xdr:ext cx="762000" cy="259045"/>
    <xdr:sp macro="" textlink="">
      <xdr:nvSpPr>
        <xdr:cNvPr id="78" name="テキスト ボックス 77"/>
        <xdr:cNvSpPr txBox="1"/>
      </xdr:nvSpPr>
      <xdr:spPr>
        <a:xfrm>
          <a:off x="3225800" y="348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44,858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83102</xdr:rowOff>
    </xdr:from>
    <xdr:to>
      <xdr:col>2</xdr:col>
      <xdr:colOff>692150</xdr:colOff>
      <xdr:row>20</xdr:row>
      <xdr:rowOff>13252</xdr:rowOff>
    </xdr:to>
    <xdr:sp macro="" textlink="">
      <xdr:nvSpPr>
        <xdr:cNvPr id="79" name="円/楕円 78"/>
        <xdr:cNvSpPr/>
      </xdr:nvSpPr>
      <xdr:spPr bwMode="auto">
        <a:xfrm>
          <a:off x="2857500" y="338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169479</xdr:rowOff>
    </xdr:from>
    <xdr:ext cx="762000" cy="259045"/>
    <xdr:sp macro="" textlink="">
      <xdr:nvSpPr>
        <xdr:cNvPr id="80" name="テキスト ボックス 79"/>
        <xdr:cNvSpPr txBox="1"/>
      </xdr:nvSpPr>
      <xdr:spPr>
        <a:xfrm>
          <a:off x="2527300" y="347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21425</xdr:rowOff>
    </xdr:from>
    <xdr:to>
      <xdr:col>4</xdr:col>
      <xdr:colOff>1117600</xdr:colOff>
      <xdr:row>36</xdr:row>
      <xdr:rowOff>28473</xdr:rowOff>
    </xdr:to>
    <xdr:cxnSp macro="">
      <xdr:nvCxnSpPr>
        <xdr:cNvPr id="113" name="直線コネクタ 112"/>
        <xdr:cNvCxnSpPr/>
      </xdr:nvCxnSpPr>
      <xdr:spPr bwMode="auto">
        <a:xfrm flipV="1">
          <a:off x="5003800" y="6974675"/>
          <a:ext cx="647700" cy="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2222</xdr:rowOff>
    </xdr:from>
    <xdr:to>
      <xdr:col>4</xdr:col>
      <xdr:colOff>469900</xdr:colOff>
      <xdr:row>36</xdr:row>
      <xdr:rowOff>28473</xdr:rowOff>
    </xdr:to>
    <xdr:cxnSp macro="">
      <xdr:nvCxnSpPr>
        <xdr:cNvPr id="116" name="直線コネクタ 115"/>
        <xdr:cNvCxnSpPr/>
      </xdr:nvCxnSpPr>
      <xdr:spPr bwMode="auto">
        <a:xfrm>
          <a:off x="4305300" y="6955472"/>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306032</xdr:rowOff>
    </xdr:from>
    <xdr:to>
      <xdr:col>3</xdr:col>
      <xdr:colOff>904875</xdr:colOff>
      <xdr:row>36</xdr:row>
      <xdr:rowOff>2222</xdr:rowOff>
    </xdr:to>
    <xdr:cxnSp macro="">
      <xdr:nvCxnSpPr>
        <xdr:cNvPr id="119" name="直線コネクタ 118"/>
        <xdr:cNvCxnSpPr/>
      </xdr:nvCxnSpPr>
      <xdr:spPr bwMode="auto">
        <a:xfrm>
          <a:off x="3606800" y="6916382"/>
          <a:ext cx="698500" cy="39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303288</xdr:rowOff>
    </xdr:from>
    <xdr:to>
      <xdr:col>3</xdr:col>
      <xdr:colOff>206375</xdr:colOff>
      <xdr:row>35</xdr:row>
      <xdr:rowOff>306032</xdr:rowOff>
    </xdr:to>
    <xdr:cxnSp macro="">
      <xdr:nvCxnSpPr>
        <xdr:cNvPr id="122" name="直線コネクタ 121"/>
        <xdr:cNvCxnSpPr/>
      </xdr:nvCxnSpPr>
      <xdr:spPr bwMode="auto">
        <a:xfrm>
          <a:off x="2908300" y="6913638"/>
          <a:ext cx="698500" cy="2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313525</xdr:rowOff>
    </xdr:from>
    <xdr:to>
      <xdr:col>5</xdr:col>
      <xdr:colOff>34925</xdr:colOff>
      <xdr:row>36</xdr:row>
      <xdr:rowOff>72225</xdr:rowOff>
    </xdr:to>
    <xdr:sp macro="" textlink="">
      <xdr:nvSpPr>
        <xdr:cNvPr id="132" name="円/楕円 131"/>
        <xdr:cNvSpPr/>
      </xdr:nvSpPr>
      <xdr:spPr bwMode="auto">
        <a:xfrm>
          <a:off x="5600700" y="69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285602</xdr:rowOff>
    </xdr:from>
    <xdr:ext cx="762000" cy="259045"/>
    <xdr:sp macro="" textlink="">
      <xdr:nvSpPr>
        <xdr:cNvPr id="133" name="人口1人当たり決算額の推移該当値テキスト445"/>
        <xdr:cNvSpPr txBox="1"/>
      </xdr:nvSpPr>
      <xdr:spPr>
        <a:xfrm>
          <a:off x="5740400" y="689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320573</xdr:rowOff>
    </xdr:from>
    <xdr:to>
      <xdr:col>4</xdr:col>
      <xdr:colOff>520700</xdr:colOff>
      <xdr:row>36</xdr:row>
      <xdr:rowOff>79273</xdr:rowOff>
    </xdr:to>
    <xdr:sp macro="" textlink="">
      <xdr:nvSpPr>
        <xdr:cNvPr id="134" name="円/楕円 133"/>
        <xdr:cNvSpPr/>
      </xdr:nvSpPr>
      <xdr:spPr bwMode="auto">
        <a:xfrm>
          <a:off x="4953000" y="693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64050</xdr:rowOff>
    </xdr:from>
    <xdr:ext cx="736600" cy="259045"/>
    <xdr:sp macro="" textlink="">
      <xdr:nvSpPr>
        <xdr:cNvPr id="135" name="テキスト ボックス 134"/>
        <xdr:cNvSpPr txBox="1"/>
      </xdr:nvSpPr>
      <xdr:spPr>
        <a:xfrm>
          <a:off x="4622800" y="701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294322</xdr:rowOff>
    </xdr:from>
    <xdr:to>
      <xdr:col>3</xdr:col>
      <xdr:colOff>955675</xdr:colOff>
      <xdr:row>36</xdr:row>
      <xdr:rowOff>53022</xdr:rowOff>
    </xdr:to>
    <xdr:sp macro="" textlink="">
      <xdr:nvSpPr>
        <xdr:cNvPr id="136" name="円/楕円 135"/>
        <xdr:cNvSpPr/>
      </xdr:nvSpPr>
      <xdr:spPr bwMode="auto">
        <a:xfrm>
          <a:off x="4254500" y="690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37799</xdr:rowOff>
    </xdr:from>
    <xdr:ext cx="762000" cy="259045"/>
    <xdr:sp macro="" textlink="">
      <xdr:nvSpPr>
        <xdr:cNvPr id="137" name="テキスト ボックス 136"/>
        <xdr:cNvSpPr txBox="1"/>
      </xdr:nvSpPr>
      <xdr:spPr>
        <a:xfrm>
          <a:off x="3924300" y="69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255232</xdr:rowOff>
    </xdr:from>
    <xdr:to>
      <xdr:col>3</xdr:col>
      <xdr:colOff>257175</xdr:colOff>
      <xdr:row>36</xdr:row>
      <xdr:rowOff>13932</xdr:rowOff>
    </xdr:to>
    <xdr:sp macro="" textlink="">
      <xdr:nvSpPr>
        <xdr:cNvPr id="138" name="円/楕円 137"/>
        <xdr:cNvSpPr/>
      </xdr:nvSpPr>
      <xdr:spPr bwMode="auto">
        <a:xfrm>
          <a:off x="3556000" y="686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341609</xdr:rowOff>
    </xdr:from>
    <xdr:ext cx="762000" cy="259045"/>
    <xdr:sp macro="" textlink="">
      <xdr:nvSpPr>
        <xdr:cNvPr id="139" name="テキスト ボックス 138"/>
        <xdr:cNvSpPr txBox="1"/>
      </xdr:nvSpPr>
      <xdr:spPr>
        <a:xfrm>
          <a:off x="3225800" y="695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252488</xdr:rowOff>
    </xdr:from>
    <xdr:to>
      <xdr:col>2</xdr:col>
      <xdr:colOff>692150</xdr:colOff>
      <xdr:row>36</xdr:row>
      <xdr:rowOff>11188</xdr:rowOff>
    </xdr:to>
    <xdr:sp macro="" textlink="">
      <xdr:nvSpPr>
        <xdr:cNvPr id="140" name="円/楕円 139"/>
        <xdr:cNvSpPr/>
      </xdr:nvSpPr>
      <xdr:spPr bwMode="auto">
        <a:xfrm>
          <a:off x="2857500" y="686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338865</xdr:rowOff>
    </xdr:from>
    <xdr:ext cx="762000" cy="259045"/>
    <xdr:sp macro="" textlink="">
      <xdr:nvSpPr>
        <xdr:cNvPr id="141" name="テキスト ボックス 140"/>
        <xdr:cNvSpPr txBox="1"/>
      </xdr:nvSpPr>
      <xdr:spPr>
        <a:xfrm>
          <a:off x="2527300" y="694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愛知県一宮市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386,208
380,701
113.82
115,715,600
113,521,210
2,100,621
70,719,252
102,650,752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109891</xdr:rowOff>
    </xdr:from>
    <xdr:to>
      <xdr:col>6</xdr:col>
      <xdr:colOff>511175</xdr:colOff>
      <xdr:row>35</xdr:row>
      <xdr:rowOff>113662</xdr:rowOff>
    </xdr:to>
    <xdr:cxnSp macro="">
      <xdr:nvCxnSpPr>
        <xdr:cNvPr id="59" name="直線コネクタ 58"/>
        <xdr:cNvCxnSpPr/>
      </xdr:nvCxnSpPr>
      <xdr:spPr>
        <a:xfrm flipV="1">
          <a:off x="3797300" y="6110641"/>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113662</xdr:rowOff>
    </xdr:from>
    <xdr:to>
      <xdr:col>5</xdr:col>
      <xdr:colOff>358775</xdr:colOff>
      <xdr:row>35</xdr:row>
      <xdr:rowOff>149393</xdr:rowOff>
    </xdr:to>
    <xdr:cxnSp macro="">
      <xdr:nvCxnSpPr>
        <xdr:cNvPr id="62" name="直線コネクタ 61"/>
        <xdr:cNvCxnSpPr/>
      </xdr:nvCxnSpPr>
      <xdr:spPr>
        <a:xfrm flipV="1">
          <a:off x="2908300" y="6114412"/>
          <a:ext cx="889000" cy="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113480</xdr:rowOff>
    </xdr:from>
    <xdr:to>
      <xdr:col>4</xdr:col>
      <xdr:colOff>155575</xdr:colOff>
      <xdr:row>35</xdr:row>
      <xdr:rowOff>149393</xdr:rowOff>
    </xdr:to>
    <xdr:cxnSp macro="">
      <xdr:nvCxnSpPr>
        <xdr:cNvPr id="65" name="直線コネクタ 64"/>
        <xdr:cNvCxnSpPr/>
      </xdr:nvCxnSpPr>
      <xdr:spPr>
        <a:xfrm>
          <a:off x="2019300" y="6114230"/>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102712</xdr:rowOff>
    </xdr:from>
    <xdr:to>
      <xdr:col>2</xdr:col>
      <xdr:colOff>638175</xdr:colOff>
      <xdr:row>35</xdr:row>
      <xdr:rowOff>113480</xdr:rowOff>
    </xdr:to>
    <xdr:cxnSp macro="">
      <xdr:nvCxnSpPr>
        <xdr:cNvPr id="68" name="直線コネクタ 67"/>
        <xdr:cNvCxnSpPr/>
      </xdr:nvCxnSpPr>
      <xdr:spPr>
        <a:xfrm>
          <a:off x="1130300" y="6103462"/>
          <a:ext cx="8890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59091</xdr:rowOff>
    </xdr:from>
    <xdr:to>
      <xdr:col>6</xdr:col>
      <xdr:colOff>561975</xdr:colOff>
      <xdr:row>35</xdr:row>
      <xdr:rowOff>160691</xdr:rowOff>
    </xdr:to>
    <xdr:sp macro="" textlink="">
      <xdr:nvSpPr>
        <xdr:cNvPr id="78" name="円/楕円 77"/>
        <xdr:cNvSpPr/>
      </xdr:nvSpPr>
      <xdr:spPr>
        <a:xfrm>
          <a:off x="4584700" y="605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37518</xdr:rowOff>
    </xdr:from>
    <xdr:ext cx="534377" cy="259045"/>
    <xdr:sp macro="" textlink="">
      <xdr:nvSpPr>
        <xdr:cNvPr id="79" name="人件費該当値テキスト"/>
        <xdr:cNvSpPr txBox="1"/>
      </xdr:nvSpPr>
      <xdr:spPr>
        <a:xfrm>
          <a:off x="4686300" y="60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62862</xdr:rowOff>
    </xdr:from>
    <xdr:to>
      <xdr:col>5</xdr:col>
      <xdr:colOff>409575</xdr:colOff>
      <xdr:row>35</xdr:row>
      <xdr:rowOff>164462</xdr:rowOff>
    </xdr:to>
    <xdr:sp macro="" textlink="">
      <xdr:nvSpPr>
        <xdr:cNvPr id="80" name="円/楕円 79"/>
        <xdr:cNvSpPr/>
      </xdr:nvSpPr>
      <xdr:spPr>
        <a:xfrm>
          <a:off x="3746500" y="60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155589</xdr:rowOff>
    </xdr:from>
    <xdr:ext cx="534377" cy="259045"/>
    <xdr:sp macro="" textlink="">
      <xdr:nvSpPr>
        <xdr:cNvPr id="81" name="テキスト ボックス 80"/>
        <xdr:cNvSpPr txBox="1"/>
      </xdr:nvSpPr>
      <xdr:spPr>
        <a:xfrm>
          <a:off x="3530111" y="61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98593</xdr:rowOff>
    </xdr:from>
    <xdr:to>
      <xdr:col>4</xdr:col>
      <xdr:colOff>206375</xdr:colOff>
      <xdr:row>36</xdr:row>
      <xdr:rowOff>28743</xdr:rowOff>
    </xdr:to>
    <xdr:sp macro="" textlink="">
      <xdr:nvSpPr>
        <xdr:cNvPr id="82" name="円/楕円 81"/>
        <xdr:cNvSpPr/>
      </xdr:nvSpPr>
      <xdr:spPr>
        <a:xfrm>
          <a:off x="2857500" y="60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19870</xdr:rowOff>
    </xdr:from>
    <xdr:ext cx="534377" cy="259045"/>
    <xdr:sp macro="" textlink="">
      <xdr:nvSpPr>
        <xdr:cNvPr id="83" name="テキスト ボックス 82"/>
        <xdr:cNvSpPr txBox="1"/>
      </xdr:nvSpPr>
      <xdr:spPr>
        <a:xfrm>
          <a:off x="2641111" y="61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62680</xdr:rowOff>
    </xdr:from>
    <xdr:to>
      <xdr:col>3</xdr:col>
      <xdr:colOff>3175</xdr:colOff>
      <xdr:row>35</xdr:row>
      <xdr:rowOff>164280</xdr:rowOff>
    </xdr:to>
    <xdr:sp macro="" textlink="">
      <xdr:nvSpPr>
        <xdr:cNvPr id="84" name="円/楕円 83"/>
        <xdr:cNvSpPr/>
      </xdr:nvSpPr>
      <xdr:spPr>
        <a:xfrm>
          <a:off x="1968500" y="60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155407</xdr:rowOff>
    </xdr:from>
    <xdr:ext cx="534377" cy="259045"/>
    <xdr:sp macro="" textlink="">
      <xdr:nvSpPr>
        <xdr:cNvPr id="85" name="テキスト ボックス 84"/>
        <xdr:cNvSpPr txBox="1"/>
      </xdr:nvSpPr>
      <xdr:spPr>
        <a:xfrm>
          <a:off x="1752111" y="615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51912</xdr:rowOff>
    </xdr:from>
    <xdr:to>
      <xdr:col>1</xdr:col>
      <xdr:colOff>485775</xdr:colOff>
      <xdr:row>35</xdr:row>
      <xdr:rowOff>153512</xdr:rowOff>
    </xdr:to>
    <xdr:sp macro="" textlink="">
      <xdr:nvSpPr>
        <xdr:cNvPr id="86" name="円/楕円 85"/>
        <xdr:cNvSpPr/>
      </xdr:nvSpPr>
      <xdr:spPr>
        <a:xfrm>
          <a:off x="1079500" y="605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144639</xdr:rowOff>
    </xdr:from>
    <xdr:ext cx="534377" cy="259045"/>
    <xdr:sp macro="" textlink="">
      <xdr:nvSpPr>
        <xdr:cNvPr id="87" name="テキスト ボックス 86"/>
        <xdr:cNvSpPr txBox="1"/>
      </xdr:nvSpPr>
      <xdr:spPr>
        <a:xfrm>
          <a:off x="863111" y="61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41935</xdr:rowOff>
    </xdr:from>
    <xdr:to>
      <xdr:col>6</xdr:col>
      <xdr:colOff>511175</xdr:colOff>
      <xdr:row>56</xdr:row>
      <xdr:rowOff>48146</xdr:rowOff>
    </xdr:to>
    <xdr:cxnSp macro="">
      <xdr:nvCxnSpPr>
        <xdr:cNvPr id="117" name="直線コネクタ 116"/>
        <xdr:cNvCxnSpPr/>
      </xdr:nvCxnSpPr>
      <xdr:spPr>
        <a:xfrm>
          <a:off x="3797300" y="9643135"/>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41935</xdr:rowOff>
    </xdr:from>
    <xdr:to>
      <xdr:col>5</xdr:col>
      <xdr:colOff>358775</xdr:colOff>
      <xdr:row>56</xdr:row>
      <xdr:rowOff>86893</xdr:rowOff>
    </xdr:to>
    <xdr:cxnSp macro="">
      <xdr:nvCxnSpPr>
        <xdr:cNvPr id="120" name="直線コネクタ 119"/>
        <xdr:cNvCxnSpPr/>
      </xdr:nvCxnSpPr>
      <xdr:spPr>
        <a:xfrm flipV="1">
          <a:off x="2908300" y="9643135"/>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86893</xdr:rowOff>
    </xdr:from>
    <xdr:to>
      <xdr:col>4</xdr:col>
      <xdr:colOff>155575</xdr:colOff>
      <xdr:row>57</xdr:row>
      <xdr:rowOff>11341</xdr:rowOff>
    </xdr:to>
    <xdr:cxnSp macro="">
      <xdr:nvCxnSpPr>
        <xdr:cNvPr id="123" name="直線コネクタ 122"/>
        <xdr:cNvCxnSpPr/>
      </xdr:nvCxnSpPr>
      <xdr:spPr>
        <a:xfrm flipV="1">
          <a:off x="2019300" y="9688093"/>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11341</xdr:rowOff>
    </xdr:from>
    <xdr:to>
      <xdr:col>2</xdr:col>
      <xdr:colOff>638175</xdr:colOff>
      <xdr:row>57</xdr:row>
      <xdr:rowOff>52298</xdr:rowOff>
    </xdr:to>
    <xdr:cxnSp macro="">
      <xdr:nvCxnSpPr>
        <xdr:cNvPr id="126" name="直線コネクタ 125"/>
        <xdr:cNvCxnSpPr/>
      </xdr:nvCxnSpPr>
      <xdr:spPr>
        <a:xfrm flipV="1">
          <a:off x="1130300" y="9783991"/>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168796</xdr:rowOff>
    </xdr:from>
    <xdr:to>
      <xdr:col>6</xdr:col>
      <xdr:colOff>561975</xdr:colOff>
      <xdr:row>56</xdr:row>
      <xdr:rowOff>98946</xdr:rowOff>
    </xdr:to>
    <xdr:sp macro="" textlink="">
      <xdr:nvSpPr>
        <xdr:cNvPr id="136" name="円/楕円 135"/>
        <xdr:cNvSpPr/>
      </xdr:nvSpPr>
      <xdr:spPr>
        <a:xfrm>
          <a:off x="4584700" y="95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147223</xdr:rowOff>
    </xdr:from>
    <xdr:ext cx="534377" cy="259045"/>
    <xdr:sp macro="" textlink="">
      <xdr:nvSpPr>
        <xdr:cNvPr id="137" name="物件費該当値テキスト"/>
        <xdr:cNvSpPr txBox="1"/>
      </xdr:nvSpPr>
      <xdr:spPr>
        <a:xfrm>
          <a:off x="4686300" y="957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162585</xdr:rowOff>
    </xdr:from>
    <xdr:to>
      <xdr:col>5</xdr:col>
      <xdr:colOff>409575</xdr:colOff>
      <xdr:row>56</xdr:row>
      <xdr:rowOff>92735</xdr:rowOff>
    </xdr:to>
    <xdr:sp macro="" textlink="">
      <xdr:nvSpPr>
        <xdr:cNvPr id="138" name="円/楕円 137"/>
        <xdr:cNvSpPr/>
      </xdr:nvSpPr>
      <xdr:spPr>
        <a:xfrm>
          <a:off x="3746500" y="9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83862</xdr:rowOff>
    </xdr:from>
    <xdr:ext cx="534377" cy="259045"/>
    <xdr:sp macro="" textlink="">
      <xdr:nvSpPr>
        <xdr:cNvPr id="139" name="テキスト ボックス 138"/>
        <xdr:cNvSpPr txBox="1"/>
      </xdr:nvSpPr>
      <xdr:spPr>
        <a:xfrm>
          <a:off x="3530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36093</xdr:rowOff>
    </xdr:from>
    <xdr:to>
      <xdr:col>4</xdr:col>
      <xdr:colOff>206375</xdr:colOff>
      <xdr:row>56</xdr:row>
      <xdr:rowOff>137693</xdr:rowOff>
    </xdr:to>
    <xdr:sp macro="" textlink="">
      <xdr:nvSpPr>
        <xdr:cNvPr id="140" name="円/楕円 139"/>
        <xdr:cNvSpPr/>
      </xdr:nvSpPr>
      <xdr:spPr>
        <a:xfrm>
          <a:off x="2857500" y="96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128820</xdr:rowOff>
    </xdr:from>
    <xdr:ext cx="534377" cy="259045"/>
    <xdr:sp macro="" textlink="">
      <xdr:nvSpPr>
        <xdr:cNvPr id="141" name="テキスト ボックス 140"/>
        <xdr:cNvSpPr txBox="1"/>
      </xdr:nvSpPr>
      <xdr:spPr>
        <a:xfrm>
          <a:off x="2641111" y="97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131991</xdr:rowOff>
    </xdr:from>
    <xdr:to>
      <xdr:col>3</xdr:col>
      <xdr:colOff>3175</xdr:colOff>
      <xdr:row>57</xdr:row>
      <xdr:rowOff>62141</xdr:rowOff>
    </xdr:to>
    <xdr:sp macro="" textlink="">
      <xdr:nvSpPr>
        <xdr:cNvPr id="142" name="円/楕円 141"/>
        <xdr:cNvSpPr/>
      </xdr:nvSpPr>
      <xdr:spPr>
        <a:xfrm>
          <a:off x="1968500" y="9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53268</xdr:rowOff>
    </xdr:from>
    <xdr:ext cx="534377" cy="259045"/>
    <xdr:sp macro="" textlink="">
      <xdr:nvSpPr>
        <xdr:cNvPr id="143" name="テキスト ボックス 142"/>
        <xdr:cNvSpPr txBox="1"/>
      </xdr:nvSpPr>
      <xdr:spPr>
        <a:xfrm>
          <a:off x="1752111" y="982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1498</xdr:rowOff>
    </xdr:from>
    <xdr:to>
      <xdr:col>1</xdr:col>
      <xdr:colOff>485775</xdr:colOff>
      <xdr:row>57</xdr:row>
      <xdr:rowOff>103098</xdr:rowOff>
    </xdr:to>
    <xdr:sp macro="" textlink="">
      <xdr:nvSpPr>
        <xdr:cNvPr id="144" name="円/楕円 143"/>
        <xdr:cNvSpPr/>
      </xdr:nvSpPr>
      <xdr:spPr>
        <a:xfrm>
          <a:off x="1079500" y="97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94225</xdr:rowOff>
    </xdr:from>
    <xdr:ext cx="534377" cy="259045"/>
    <xdr:sp macro="" textlink="">
      <xdr:nvSpPr>
        <xdr:cNvPr id="145" name="テキスト ボックス 144"/>
        <xdr:cNvSpPr txBox="1"/>
      </xdr:nvSpPr>
      <xdr:spPr>
        <a:xfrm>
          <a:off x="863111" y="98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33629</xdr:rowOff>
    </xdr:from>
    <xdr:to>
      <xdr:col>6</xdr:col>
      <xdr:colOff>511175</xdr:colOff>
      <xdr:row>78</xdr:row>
      <xdr:rowOff>50012</xdr:rowOff>
    </xdr:to>
    <xdr:cxnSp macro="">
      <xdr:nvCxnSpPr>
        <xdr:cNvPr id="174" name="直線コネクタ 173"/>
        <xdr:cNvCxnSpPr/>
      </xdr:nvCxnSpPr>
      <xdr:spPr>
        <a:xfrm flipV="1">
          <a:off x="3797300" y="13406729"/>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50012</xdr:rowOff>
    </xdr:from>
    <xdr:to>
      <xdr:col>5</xdr:col>
      <xdr:colOff>358775</xdr:colOff>
      <xdr:row>78</xdr:row>
      <xdr:rowOff>66472</xdr:rowOff>
    </xdr:to>
    <xdr:cxnSp macro="">
      <xdr:nvCxnSpPr>
        <xdr:cNvPr id="177" name="直線コネクタ 176"/>
        <xdr:cNvCxnSpPr/>
      </xdr:nvCxnSpPr>
      <xdr:spPr>
        <a:xfrm flipV="1">
          <a:off x="2908300" y="1342311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44602</xdr:rowOff>
    </xdr:from>
    <xdr:to>
      <xdr:col>4</xdr:col>
      <xdr:colOff>155575</xdr:colOff>
      <xdr:row>78</xdr:row>
      <xdr:rowOff>66472</xdr:rowOff>
    </xdr:to>
    <xdr:cxnSp macro="">
      <xdr:nvCxnSpPr>
        <xdr:cNvPr id="180" name="直線コネクタ 179"/>
        <xdr:cNvCxnSpPr/>
      </xdr:nvCxnSpPr>
      <xdr:spPr>
        <a:xfrm>
          <a:off x="2019300" y="13417702"/>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44602</xdr:rowOff>
    </xdr:from>
    <xdr:to>
      <xdr:col>2</xdr:col>
      <xdr:colOff>638175</xdr:colOff>
      <xdr:row>78</xdr:row>
      <xdr:rowOff>46202</xdr:rowOff>
    </xdr:to>
    <xdr:cxnSp macro="">
      <xdr:nvCxnSpPr>
        <xdr:cNvPr id="183" name="直線コネクタ 182"/>
        <xdr:cNvCxnSpPr/>
      </xdr:nvCxnSpPr>
      <xdr:spPr>
        <a:xfrm flipV="1">
          <a:off x="1130300" y="1341770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154279</xdr:rowOff>
    </xdr:from>
    <xdr:to>
      <xdr:col>6</xdr:col>
      <xdr:colOff>561975</xdr:colOff>
      <xdr:row>78</xdr:row>
      <xdr:rowOff>84429</xdr:rowOff>
    </xdr:to>
    <xdr:sp macro="" textlink="">
      <xdr:nvSpPr>
        <xdr:cNvPr id="193" name="円/楕円 192"/>
        <xdr:cNvSpPr/>
      </xdr:nvSpPr>
      <xdr:spPr>
        <a:xfrm>
          <a:off x="45847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132706</xdr:rowOff>
    </xdr:from>
    <xdr:ext cx="469744" cy="259045"/>
    <xdr:sp macro="" textlink="">
      <xdr:nvSpPr>
        <xdr:cNvPr id="194" name="維持補修費該当値テキスト"/>
        <xdr:cNvSpPr txBox="1"/>
      </xdr:nvSpPr>
      <xdr:spPr>
        <a:xfrm>
          <a:off x="4686300" y="133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170662</xdr:rowOff>
    </xdr:from>
    <xdr:to>
      <xdr:col>5</xdr:col>
      <xdr:colOff>409575</xdr:colOff>
      <xdr:row>78</xdr:row>
      <xdr:rowOff>100812</xdr:rowOff>
    </xdr:to>
    <xdr:sp macro="" textlink="">
      <xdr:nvSpPr>
        <xdr:cNvPr id="195" name="円/楕円 194"/>
        <xdr:cNvSpPr/>
      </xdr:nvSpPr>
      <xdr:spPr>
        <a:xfrm>
          <a:off x="3746500" y="133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91939</xdr:rowOff>
    </xdr:from>
    <xdr:ext cx="469744" cy="259045"/>
    <xdr:sp macro="" textlink="">
      <xdr:nvSpPr>
        <xdr:cNvPr id="196" name="テキスト ボックス 195"/>
        <xdr:cNvSpPr txBox="1"/>
      </xdr:nvSpPr>
      <xdr:spPr>
        <a:xfrm>
          <a:off x="3562427" y="134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15672</xdr:rowOff>
    </xdr:from>
    <xdr:to>
      <xdr:col>4</xdr:col>
      <xdr:colOff>206375</xdr:colOff>
      <xdr:row>78</xdr:row>
      <xdr:rowOff>117272</xdr:rowOff>
    </xdr:to>
    <xdr:sp macro="" textlink="">
      <xdr:nvSpPr>
        <xdr:cNvPr id="197" name="円/楕円 196"/>
        <xdr:cNvSpPr/>
      </xdr:nvSpPr>
      <xdr:spPr>
        <a:xfrm>
          <a:off x="2857500" y="133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108399</xdr:rowOff>
    </xdr:from>
    <xdr:ext cx="469744" cy="259045"/>
    <xdr:sp macro="" textlink="">
      <xdr:nvSpPr>
        <xdr:cNvPr id="198" name="テキスト ボックス 197"/>
        <xdr:cNvSpPr txBox="1"/>
      </xdr:nvSpPr>
      <xdr:spPr>
        <a:xfrm>
          <a:off x="2673427" y="1348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165252</xdr:rowOff>
    </xdr:from>
    <xdr:to>
      <xdr:col>3</xdr:col>
      <xdr:colOff>3175</xdr:colOff>
      <xdr:row>78</xdr:row>
      <xdr:rowOff>95402</xdr:rowOff>
    </xdr:to>
    <xdr:sp macro="" textlink="">
      <xdr:nvSpPr>
        <xdr:cNvPr id="199" name="円/楕円 198"/>
        <xdr:cNvSpPr/>
      </xdr:nvSpPr>
      <xdr:spPr>
        <a:xfrm>
          <a:off x="1968500" y="133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86529</xdr:rowOff>
    </xdr:from>
    <xdr:ext cx="469744" cy="259045"/>
    <xdr:sp macro="" textlink="">
      <xdr:nvSpPr>
        <xdr:cNvPr id="200" name="テキスト ボックス 199"/>
        <xdr:cNvSpPr txBox="1"/>
      </xdr:nvSpPr>
      <xdr:spPr>
        <a:xfrm>
          <a:off x="1784427" y="1345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166852</xdr:rowOff>
    </xdr:from>
    <xdr:to>
      <xdr:col>1</xdr:col>
      <xdr:colOff>485775</xdr:colOff>
      <xdr:row>78</xdr:row>
      <xdr:rowOff>97002</xdr:rowOff>
    </xdr:to>
    <xdr:sp macro="" textlink="">
      <xdr:nvSpPr>
        <xdr:cNvPr id="201" name="円/楕円 200"/>
        <xdr:cNvSpPr/>
      </xdr:nvSpPr>
      <xdr:spPr>
        <a:xfrm>
          <a:off x="1079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88129</xdr:rowOff>
    </xdr:from>
    <xdr:ext cx="469744" cy="259045"/>
    <xdr:sp macro="" textlink="">
      <xdr:nvSpPr>
        <xdr:cNvPr id="202" name="テキスト ボックス 201"/>
        <xdr:cNvSpPr txBox="1"/>
      </xdr:nvSpPr>
      <xdr:spPr>
        <a:xfrm>
          <a:off x="895427" y="134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24561</xdr:rowOff>
    </xdr:from>
    <xdr:to>
      <xdr:col>6</xdr:col>
      <xdr:colOff>511175</xdr:colOff>
      <xdr:row>97</xdr:row>
      <xdr:rowOff>105924</xdr:rowOff>
    </xdr:to>
    <xdr:cxnSp macro="">
      <xdr:nvCxnSpPr>
        <xdr:cNvPr id="232" name="直線コネクタ 231"/>
        <xdr:cNvCxnSpPr/>
      </xdr:nvCxnSpPr>
      <xdr:spPr>
        <a:xfrm flipV="1">
          <a:off x="3797300" y="16655211"/>
          <a:ext cx="838200" cy="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99695</xdr:rowOff>
    </xdr:from>
    <xdr:to>
      <xdr:col>5</xdr:col>
      <xdr:colOff>358775</xdr:colOff>
      <xdr:row>97</xdr:row>
      <xdr:rowOff>105924</xdr:rowOff>
    </xdr:to>
    <xdr:cxnSp macro="">
      <xdr:nvCxnSpPr>
        <xdr:cNvPr id="235" name="直線コネクタ 234"/>
        <xdr:cNvCxnSpPr/>
      </xdr:nvCxnSpPr>
      <xdr:spPr>
        <a:xfrm>
          <a:off x="2908300" y="16730345"/>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99695</xdr:rowOff>
    </xdr:from>
    <xdr:to>
      <xdr:col>4</xdr:col>
      <xdr:colOff>155575</xdr:colOff>
      <xdr:row>98</xdr:row>
      <xdr:rowOff>39154</xdr:rowOff>
    </xdr:to>
    <xdr:cxnSp macro="">
      <xdr:nvCxnSpPr>
        <xdr:cNvPr id="238" name="直線コネクタ 237"/>
        <xdr:cNvCxnSpPr/>
      </xdr:nvCxnSpPr>
      <xdr:spPr>
        <a:xfrm flipV="1">
          <a:off x="2019300" y="16730345"/>
          <a:ext cx="889000" cy="1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39154</xdr:rowOff>
    </xdr:from>
    <xdr:to>
      <xdr:col>2</xdr:col>
      <xdr:colOff>638175</xdr:colOff>
      <xdr:row>98</xdr:row>
      <xdr:rowOff>63767</xdr:rowOff>
    </xdr:to>
    <xdr:cxnSp macro="">
      <xdr:nvCxnSpPr>
        <xdr:cNvPr id="241" name="直線コネクタ 240"/>
        <xdr:cNvCxnSpPr/>
      </xdr:nvCxnSpPr>
      <xdr:spPr>
        <a:xfrm flipV="1">
          <a:off x="1130300" y="16841254"/>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145211</xdr:rowOff>
    </xdr:from>
    <xdr:to>
      <xdr:col>6</xdr:col>
      <xdr:colOff>561975</xdr:colOff>
      <xdr:row>97</xdr:row>
      <xdr:rowOff>75361</xdr:rowOff>
    </xdr:to>
    <xdr:sp macro="" textlink="">
      <xdr:nvSpPr>
        <xdr:cNvPr id="251" name="円/楕円 250"/>
        <xdr:cNvSpPr/>
      </xdr:nvSpPr>
      <xdr:spPr>
        <a:xfrm>
          <a:off x="45847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123638</xdr:rowOff>
    </xdr:from>
    <xdr:ext cx="534377" cy="259045"/>
    <xdr:sp macro="" textlink="">
      <xdr:nvSpPr>
        <xdr:cNvPr id="252" name="扶助費該当値テキスト"/>
        <xdr:cNvSpPr txBox="1"/>
      </xdr:nvSpPr>
      <xdr:spPr>
        <a:xfrm>
          <a:off x="4686300" y="165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55124</xdr:rowOff>
    </xdr:from>
    <xdr:to>
      <xdr:col>5</xdr:col>
      <xdr:colOff>409575</xdr:colOff>
      <xdr:row>97</xdr:row>
      <xdr:rowOff>156724</xdr:rowOff>
    </xdr:to>
    <xdr:sp macro="" textlink="">
      <xdr:nvSpPr>
        <xdr:cNvPr id="253" name="円/楕円 252"/>
        <xdr:cNvSpPr/>
      </xdr:nvSpPr>
      <xdr:spPr>
        <a:xfrm>
          <a:off x="3746500" y="166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147851</xdr:rowOff>
    </xdr:from>
    <xdr:ext cx="534377" cy="259045"/>
    <xdr:sp macro="" textlink="">
      <xdr:nvSpPr>
        <xdr:cNvPr id="254" name="テキスト ボックス 253"/>
        <xdr:cNvSpPr txBox="1"/>
      </xdr:nvSpPr>
      <xdr:spPr>
        <a:xfrm>
          <a:off x="3530111" y="1677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48895</xdr:rowOff>
    </xdr:from>
    <xdr:to>
      <xdr:col>4</xdr:col>
      <xdr:colOff>206375</xdr:colOff>
      <xdr:row>97</xdr:row>
      <xdr:rowOff>150495</xdr:rowOff>
    </xdr:to>
    <xdr:sp macro="" textlink="">
      <xdr:nvSpPr>
        <xdr:cNvPr id="255" name="円/楕円 254"/>
        <xdr:cNvSpPr/>
      </xdr:nvSpPr>
      <xdr:spPr>
        <a:xfrm>
          <a:off x="2857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141622</xdr:rowOff>
    </xdr:from>
    <xdr:ext cx="534377" cy="259045"/>
    <xdr:sp macro="" textlink="">
      <xdr:nvSpPr>
        <xdr:cNvPr id="256" name="テキスト ボックス 255"/>
        <xdr:cNvSpPr txBox="1"/>
      </xdr:nvSpPr>
      <xdr:spPr>
        <a:xfrm>
          <a:off x="2641111"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159804</xdr:rowOff>
    </xdr:from>
    <xdr:to>
      <xdr:col>3</xdr:col>
      <xdr:colOff>3175</xdr:colOff>
      <xdr:row>98</xdr:row>
      <xdr:rowOff>89954</xdr:rowOff>
    </xdr:to>
    <xdr:sp macro="" textlink="">
      <xdr:nvSpPr>
        <xdr:cNvPr id="257" name="円/楕円 256"/>
        <xdr:cNvSpPr/>
      </xdr:nvSpPr>
      <xdr:spPr>
        <a:xfrm>
          <a:off x="1968500" y="167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81081</xdr:rowOff>
    </xdr:from>
    <xdr:ext cx="534377" cy="259045"/>
    <xdr:sp macro="" textlink="">
      <xdr:nvSpPr>
        <xdr:cNvPr id="258" name="テキスト ボックス 257"/>
        <xdr:cNvSpPr txBox="1"/>
      </xdr:nvSpPr>
      <xdr:spPr>
        <a:xfrm>
          <a:off x="1752111" y="168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12967</xdr:rowOff>
    </xdr:from>
    <xdr:to>
      <xdr:col>1</xdr:col>
      <xdr:colOff>485775</xdr:colOff>
      <xdr:row>98</xdr:row>
      <xdr:rowOff>114567</xdr:rowOff>
    </xdr:to>
    <xdr:sp macro="" textlink="">
      <xdr:nvSpPr>
        <xdr:cNvPr id="259" name="円/楕円 258"/>
        <xdr:cNvSpPr/>
      </xdr:nvSpPr>
      <xdr:spPr>
        <a:xfrm>
          <a:off x="1079500" y="168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105694</xdr:rowOff>
    </xdr:from>
    <xdr:ext cx="534377" cy="259045"/>
    <xdr:sp macro="" textlink="">
      <xdr:nvSpPr>
        <xdr:cNvPr id="260" name="テキスト ボックス 259"/>
        <xdr:cNvSpPr txBox="1"/>
      </xdr:nvSpPr>
      <xdr:spPr>
        <a:xfrm>
          <a:off x="863111" y="1690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164884</xdr:rowOff>
    </xdr:from>
    <xdr:to>
      <xdr:col>15</xdr:col>
      <xdr:colOff>180975</xdr:colOff>
      <xdr:row>36</xdr:row>
      <xdr:rowOff>35630</xdr:rowOff>
    </xdr:to>
    <xdr:cxnSp macro="">
      <xdr:nvCxnSpPr>
        <xdr:cNvPr id="289" name="直線コネクタ 288"/>
        <xdr:cNvCxnSpPr/>
      </xdr:nvCxnSpPr>
      <xdr:spPr>
        <a:xfrm>
          <a:off x="9639300" y="6165634"/>
          <a:ext cx="8382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146825</xdr:rowOff>
    </xdr:from>
    <xdr:to>
      <xdr:col>14</xdr:col>
      <xdr:colOff>28575</xdr:colOff>
      <xdr:row>35</xdr:row>
      <xdr:rowOff>164884</xdr:rowOff>
    </xdr:to>
    <xdr:cxnSp macro="">
      <xdr:nvCxnSpPr>
        <xdr:cNvPr id="292" name="直線コネクタ 291"/>
        <xdr:cNvCxnSpPr/>
      </xdr:nvCxnSpPr>
      <xdr:spPr>
        <a:xfrm>
          <a:off x="8750300" y="6147575"/>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146825</xdr:rowOff>
    </xdr:from>
    <xdr:to>
      <xdr:col>12</xdr:col>
      <xdr:colOff>511175</xdr:colOff>
      <xdr:row>36</xdr:row>
      <xdr:rowOff>27915</xdr:rowOff>
    </xdr:to>
    <xdr:cxnSp macro="">
      <xdr:nvCxnSpPr>
        <xdr:cNvPr id="295" name="直線コネクタ 294"/>
        <xdr:cNvCxnSpPr/>
      </xdr:nvCxnSpPr>
      <xdr:spPr>
        <a:xfrm flipV="1">
          <a:off x="7861300" y="6147575"/>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7" name="テキスト ボックス 296"/>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27915</xdr:rowOff>
    </xdr:from>
    <xdr:to>
      <xdr:col>11</xdr:col>
      <xdr:colOff>307975</xdr:colOff>
      <xdr:row>36</xdr:row>
      <xdr:rowOff>44964</xdr:rowOff>
    </xdr:to>
    <xdr:cxnSp macro="">
      <xdr:nvCxnSpPr>
        <xdr:cNvPr id="298" name="直線コネクタ 297"/>
        <xdr:cNvCxnSpPr/>
      </xdr:nvCxnSpPr>
      <xdr:spPr>
        <a:xfrm flipV="1">
          <a:off x="6972300" y="6200115"/>
          <a:ext cx="889000" cy="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156280</xdr:rowOff>
    </xdr:from>
    <xdr:to>
      <xdr:col>15</xdr:col>
      <xdr:colOff>231775</xdr:colOff>
      <xdr:row>36</xdr:row>
      <xdr:rowOff>86430</xdr:rowOff>
    </xdr:to>
    <xdr:sp macro="" textlink="">
      <xdr:nvSpPr>
        <xdr:cNvPr id="308" name="円/楕円 307"/>
        <xdr:cNvSpPr/>
      </xdr:nvSpPr>
      <xdr:spPr>
        <a:xfrm>
          <a:off x="10426700" y="61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134707</xdr:rowOff>
    </xdr:from>
    <xdr:ext cx="534377" cy="259045"/>
    <xdr:sp macro="" textlink="">
      <xdr:nvSpPr>
        <xdr:cNvPr id="309" name="補助費等該当値テキスト"/>
        <xdr:cNvSpPr txBox="1"/>
      </xdr:nvSpPr>
      <xdr:spPr>
        <a:xfrm>
          <a:off x="10528300" y="61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27,463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114084</xdr:rowOff>
    </xdr:from>
    <xdr:to>
      <xdr:col>14</xdr:col>
      <xdr:colOff>79375</xdr:colOff>
      <xdr:row>36</xdr:row>
      <xdr:rowOff>44234</xdr:rowOff>
    </xdr:to>
    <xdr:sp macro="" textlink="">
      <xdr:nvSpPr>
        <xdr:cNvPr id="310" name="円/楕円 309"/>
        <xdr:cNvSpPr/>
      </xdr:nvSpPr>
      <xdr:spPr>
        <a:xfrm>
          <a:off x="9588500" y="61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35361</xdr:rowOff>
    </xdr:from>
    <xdr:ext cx="534377" cy="259045"/>
    <xdr:sp macro="" textlink="">
      <xdr:nvSpPr>
        <xdr:cNvPr id="311" name="テキスト ボックス 310"/>
        <xdr:cNvSpPr txBox="1"/>
      </xdr:nvSpPr>
      <xdr:spPr>
        <a:xfrm>
          <a:off x="9372111" y="62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96025</xdr:rowOff>
    </xdr:from>
    <xdr:to>
      <xdr:col>12</xdr:col>
      <xdr:colOff>561975</xdr:colOff>
      <xdr:row>36</xdr:row>
      <xdr:rowOff>26175</xdr:rowOff>
    </xdr:to>
    <xdr:sp macro="" textlink="">
      <xdr:nvSpPr>
        <xdr:cNvPr id="312" name="円/楕円 311"/>
        <xdr:cNvSpPr/>
      </xdr:nvSpPr>
      <xdr:spPr>
        <a:xfrm>
          <a:off x="8699500" y="60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42702</xdr:rowOff>
    </xdr:from>
    <xdr:ext cx="534377" cy="259045"/>
    <xdr:sp macro="" textlink="">
      <xdr:nvSpPr>
        <xdr:cNvPr id="313" name="テキスト ボックス 312"/>
        <xdr:cNvSpPr txBox="1"/>
      </xdr:nvSpPr>
      <xdr:spPr>
        <a:xfrm>
          <a:off x="8483111" y="587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148565</xdr:rowOff>
    </xdr:from>
    <xdr:to>
      <xdr:col>11</xdr:col>
      <xdr:colOff>358775</xdr:colOff>
      <xdr:row>36</xdr:row>
      <xdr:rowOff>78715</xdr:rowOff>
    </xdr:to>
    <xdr:sp macro="" textlink="">
      <xdr:nvSpPr>
        <xdr:cNvPr id="314" name="円/楕円 313"/>
        <xdr:cNvSpPr/>
      </xdr:nvSpPr>
      <xdr:spPr>
        <a:xfrm>
          <a:off x="7810500" y="61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69842</xdr:rowOff>
    </xdr:from>
    <xdr:ext cx="534377" cy="259045"/>
    <xdr:sp macro="" textlink="">
      <xdr:nvSpPr>
        <xdr:cNvPr id="315" name="テキスト ボックス 314"/>
        <xdr:cNvSpPr txBox="1"/>
      </xdr:nvSpPr>
      <xdr:spPr>
        <a:xfrm>
          <a:off x="7594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165614</xdr:rowOff>
    </xdr:from>
    <xdr:to>
      <xdr:col>10</xdr:col>
      <xdr:colOff>155575</xdr:colOff>
      <xdr:row>36</xdr:row>
      <xdr:rowOff>95764</xdr:rowOff>
    </xdr:to>
    <xdr:sp macro="" textlink="">
      <xdr:nvSpPr>
        <xdr:cNvPr id="316" name="円/楕円 315"/>
        <xdr:cNvSpPr/>
      </xdr:nvSpPr>
      <xdr:spPr>
        <a:xfrm>
          <a:off x="6921500" y="61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86891</xdr:rowOff>
    </xdr:from>
    <xdr:ext cx="534377" cy="259045"/>
    <xdr:sp macro="" textlink="">
      <xdr:nvSpPr>
        <xdr:cNvPr id="317" name="テキスト ボックス 316"/>
        <xdr:cNvSpPr txBox="1"/>
      </xdr:nvSpPr>
      <xdr:spPr>
        <a:xfrm>
          <a:off x="6705111" y="625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59429</xdr:rowOff>
    </xdr:from>
    <xdr:to>
      <xdr:col>15</xdr:col>
      <xdr:colOff>180975</xdr:colOff>
      <xdr:row>57</xdr:row>
      <xdr:rowOff>156045</xdr:rowOff>
    </xdr:to>
    <xdr:cxnSp macro="">
      <xdr:nvCxnSpPr>
        <xdr:cNvPr id="349" name="直線コネクタ 348"/>
        <xdr:cNvCxnSpPr/>
      </xdr:nvCxnSpPr>
      <xdr:spPr>
        <a:xfrm>
          <a:off x="9639300" y="9832079"/>
          <a:ext cx="838200" cy="9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59429</xdr:rowOff>
    </xdr:from>
    <xdr:to>
      <xdr:col>14</xdr:col>
      <xdr:colOff>28575</xdr:colOff>
      <xdr:row>58</xdr:row>
      <xdr:rowOff>95254</xdr:rowOff>
    </xdr:to>
    <xdr:cxnSp macro="">
      <xdr:nvCxnSpPr>
        <xdr:cNvPr id="352" name="直線コネクタ 351"/>
        <xdr:cNvCxnSpPr/>
      </xdr:nvCxnSpPr>
      <xdr:spPr>
        <a:xfrm flipV="1">
          <a:off x="8750300" y="9832079"/>
          <a:ext cx="889000" cy="20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63968</xdr:rowOff>
    </xdr:from>
    <xdr:to>
      <xdr:col>12</xdr:col>
      <xdr:colOff>511175</xdr:colOff>
      <xdr:row>58</xdr:row>
      <xdr:rowOff>95254</xdr:rowOff>
    </xdr:to>
    <xdr:cxnSp macro="">
      <xdr:nvCxnSpPr>
        <xdr:cNvPr id="355" name="直線コネクタ 354"/>
        <xdr:cNvCxnSpPr/>
      </xdr:nvCxnSpPr>
      <xdr:spPr>
        <a:xfrm>
          <a:off x="7861300" y="9665168"/>
          <a:ext cx="889000" cy="37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63968</xdr:rowOff>
    </xdr:from>
    <xdr:to>
      <xdr:col>11</xdr:col>
      <xdr:colOff>307975</xdr:colOff>
      <xdr:row>57</xdr:row>
      <xdr:rowOff>67119</xdr:rowOff>
    </xdr:to>
    <xdr:cxnSp macro="">
      <xdr:nvCxnSpPr>
        <xdr:cNvPr id="358" name="直線コネクタ 357"/>
        <xdr:cNvCxnSpPr/>
      </xdr:nvCxnSpPr>
      <xdr:spPr>
        <a:xfrm flipV="1">
          <a:off x="6972300" y="9665168"/>
          <a:ext cx="889000" cy="17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xdr:rowOff>
    </xdr:from>
    <xdr:ext cx="534377" cy="259045"/>
    <xdr:sp macro="" textlink="">
      <xdr:nvSpPr>
        <xdr:cNvPr id="362" name="テキスト ボックス 361"/>
        <xdr:cNvSpPr txBox="1"/>
      </xdr:nvSpPr>
      <xdr:spPr>
        <a:xfrm>
          <a:off x="6705111" y="99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105245</xdr:rowOff>
    </xdr:from>
    <xdr:to>
      <xdr:col>15</xdr:col>
      <xdr:colOff>231775</xdr:colOff>
      <xdr:row>58</xdr:row>
      <xdr:rowOff>35395</xdr:rowOff>
    </xdr:to>
    <xdr:sp macro="" textlink="">
      <xdr:nvSpPr>
        <xdr:cNvPr id="368" name="円/楕円 367"/>
        <xdr:cNvSpPr/>
      </xdr:nvSpPr>
      <xdr:spPr>
        <a:xfrm>
          <a:off x="10426700" y="98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83672</xdr:rowOff>
    </xdr:from>
    <xdr:ext cx="534377" cy="259045"/>
    <xdr:sp macro="" textlink="">
      <xdr:nvSpPr>
        <xdr:cNvPr id="369" name="普通建設事業費該当値テキスト"/>
        <xdr:cNvSpPr txBox="1"/>
      </xdr:nvSpPr>
      <xdr:spPr>
        <a:xfrm>
          <a:off x="10528300" y="98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8629</xdr:rowOff>
    </xdr:from>
    <xdr:to>
      <xdr:col>14</xdr:col>
      <xdr:colOff>79375</xdr:colOff>
      <xdr:row>57</xdr:row>
      <xdr:rowOff>110229</xdr:rowOff>
    </xdr:to>
    <xdr:sp macro="" textlink="">
      <xdr:nvSpPr>
        <xdr:cNvPr id="370" name="円/楕円 369"/>
        <xdr:cNvSpPr/>
      </xdr:nvSpPr>
      <xdr:spPr>
        <a:xfrm>
          <a:off x="9588500" y="97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101356</xdr:rowOff>
    </xdr:from>
    <xdr:ext cx="534377" cy="259045"/>
    <xdr:sp macro="" textlink="">
      <xdr:nvSpPr>
        <xdr:cNvPr id="371" name="テキスト ボックス 370"/>
        <xdr:cNvSpPr txBox="1"/>
      </xdr:nvSpPr>
      <xdr:spPr>
        <a:xfrm>
          <a:off x="9372111" y="987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44454</xdr:rowOff>
    </xdr:from>
    <xdr:to>
      <xdr:col>12</xdr:col>
      <xdr:colOff>561975</xdr:colOff>
      <xdr:row>58</xdr:row>
      <xdr:rowOff>146054</xdr:rowOff>
    </xdr:to>
    <xdr:sp macro="" textlink="">
      <xdr:nvSpPr>
        <xdr:cNvPr id="372" name="円/楕円 371"/>
        <xdr:cNvSpPr/>
      </xdr:nvSpPr>
      <xdr:spPr>
        <a:xfrm>
          <a:off x="8699500" y="99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137181</xdr:rowOff>
    </xdr:from>
    <xdr:ext cx="534377" cy="259045"/>
    <xdr:sp macro="" textlink="">
      <xdr:nvSpPr>
        <xdr:cNvPr id="373" name="テキスト ボックス 372"/>
        <xdr:cNvSpPr txBox="1"/>
      </xdr:nvSpPr>
      <xdr:spPr>
        <a:xfrm>
          <a:off x="8483111" y="1008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13168</xdr:rowOff>
    </xdr:from>
    <xdr:to>
      <xdr:col>11</xdr:col>
      <xdr:colOff>358775</xdr:colOff>
      <xdr:row>56</xdr:row>
      <xdr:rowOff>114768</xdr:rowOff>
    </xdr:to>
    <xdr:sp macro="" textlink="">
      <xdr:nvSpPr>
        <xdr:cNvPr id="374" name="円/楕円 373"/>
        <xdr:cNvSpPr/>
      </xdr:nvSpPr>
      <xdr:spPr>
        <a:xfrm>
          <a:off x="7810500" y="961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131295</xdr:rowOff>
    </xdr:from>
    <xdr:ext cx="534377" cy="259045"/>
    <xdr:sp macro="" textlink="">
      <xdr:nvSpPr>
        <xdr:cNvPr id="375" name="テキスト ボックス 374"/>
        <xdr:cNvSpPr txBox="1"/>
      </xdr:nvSpPr>
      <xdr:spPr>
        <a:xfrm>
          <a:off x="7594111" y="938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16319</xdr:rowOff>
    </xdr:from>
    <xdr:to>
      <xdr:col>10</xdr:col>
      <xdr:colOff>155575</xdr:colOff>
      <xdr:row>57</xdr:row>
      <xdr:rowOff>117919</xdr:rowOff>
    </xdr:to>
    <xdr:sp macro="" textlink="">
      <xdr:nvSpPr>
        <xdr:cNvPr id="376" name="円/楕円 375"/>
        <xdr:cNvSpPr/>
      </xdr:nvSpPr>
      <xdr:spPr>
        <a:xfrm>
          <a:off x="6921500" y="97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134446</xdr:rowOff>
    </xdr:from>
    <xdr:ext cx="534377" cy="259045"/>
    <xdr:sp macro="" textlink="">
      <xdr:nvSpPr>
        <xdr:cNvPr id="377" name="テキスト ボックス 376"/>
        <xdr:cNvSpPr txBox="1"/>
      </xdr:nvSpPr>
      <xdr:spPr>
        <a:xfrm>
          <a:off x="6705111" y="95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31610</xdr:rowOff>
    </xdr:from>
    <xdr:to>
      <xdr:col>15</xdr:col>
      <xdr:colOff>180975</xdr:colOff>
      <xdr:row>78</xdr:row>
      <xdr:rowOff>125107</xdr:rowOff>
    </xdr:to>
    <xdr:cxnSp macro="">
      <xdr:nvCxnSpPr>
        <xdr:cNvPr id="406" name="直線コネクタ 405"/>
        <xdr:cNvCxnSpPr/>
      </xdr:nvCxnSpPr>
      <xdr:spPr>
        <a:xfrm>
          <a:off x="9639300" y="13233260"/>
          <a:ext cx="838200" cy="26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31610</xdr:rowOff>
    </xdr:from>
    <xdr:to>
      <xdr:col>14</xdr:col>
      <xdr:colOff>28575</xdr:colOff>
      <xdr:row>77</xdr:row>
      <xdr:rowOff>144957</xdr:rowOff>
    </xdr:to>
    <xdr:cxnSp macro="">
      <xdr:nvCxnSpPr>
        <xdr:cNvPr id="409" name="直線コネクタ 408"/>
        <xdr:cNvCxnSpPr/>
      </xdr:nvCxnSpPr>
      <xdr:spPr>
        <a:xfrm flipV="1">
          <a:off x="8750300" y="13233260"/>
          <a:ext cx="889000" cy="1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74307</xdr:rowOff>
    </xdr:from>
    <xdr:to>
      <xdr:col>15</xdr:col>
      <xdr:colOff>231775</xdr:colOff>
      <xdr:row>79</xdr:row>
      <xdr:rowOff>4457</xdr:rowOff>
    </xdr:to>
    <xdr:sp macro="" textlink="">
      <xdr:nvSpPr>
        <xdr:cNvPr id="419" name="円/楕円 418"/>
        <xdr:cNvSpPr/>
      </xdr:nvSpPr>
      <xdr:spPr>
        <a:xfrm>
          <a:off x="10426700" y="134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160684</xdr:rowOff>
    </xdr:from>
    <xdr:ext cx="469744" cy="259045"/>
    <xdr:sp macro="" textlink="">
      <xdr:nvSpPr>
        <xdr:cNvPr id="420" name="普通建設事業費 （ うち新規整備　）該当値テキスト"/>
        <xdr:cNvSpPr txBox="1"/>
      </xdr:nvSpPr>
      <xdr:spPr>
        <a:xfrm>
          <a:off x="10528300" y="133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152260</xdr:rowOff>
    </xdr:from>
    <xdr:to>
      <xdr:col>14</xdr:col>
      <xdr:colOff>79375</xdr:colOff>
      <xdr:row>77</xdr:row>
      <xdr:rowOff>82410</xdr:rowOff>
    </xdr:to>
    <xdr:sp macro="" textlink="">
      <xdr:nvSpPr>
        <xdr:cNvPr id="421" name="円/楕円 420"/>
        <xdr:cNvSpPr/>
      </xdr:nvSpPr>
      <xdr:spPr>
        <a:xfrm>
          <a:off x="9588500" y="131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73537</xdr:rowOff>
    </xdr:from>
    <xdr:ext cx="469744" cy="259045"/>
    <xdr:sp macro="" textlink="">
      <xdr:nvSpPr>
        <xdr:cNvPr id="422" name="テキスト ボックス 421"/>
        <xdr:cNvSpPr txBox="1"/>
      </xdr:nvSpPr>
      <xdr:spPr>
        <a:xfrm>
          <a:off x="9404427" y="132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94157</xdr:rowOff>
    </xdr:from>
    <xdr:to>
      <xdr:col>12</xdr:col>
      <xdr:colOff>561975</xdr:colOff>
      <xdr:row>78</xdr:row>
      <xdr:rowOff>24307</xdr:rowOff>
    </xdr:to>
    <xdr:sp macro="" textlink="">
      <xdr:nvSpPr>
        <xdr:cNvPr id="423" name="円/楕円 422"/>
        <xdr:cNvSpPr/>
      </xdr:nvSpPr>
      <xdr:spPr>
        <a:xfrm>
          <a:off x="8699500" y="132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15434</xdr:rowOff>
    </xdr:from>
    <xdr:ext cx="469744" cy="259045"/>
    <xdr:sp macro="" textlink="">
      <xdr:nvSpPr>
        <xdr:cNvPr id="424" name="テキスト ボックス 423"/>
        <xdr:cNvSpPr txBox="1"/>
      </xdr:nvSpPr>
      <xdr:spPr>
        <a:xfrm>
          <a:off x="8515427" y="1338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136767</xdr:rowOff>
    </xdr:from>
    <xdr:to>
      <xdr:col>15</xdr:col>
      <xdr:colOff>180975</xdr:colOff>
      <xdr:row>95</xdr:row>
      <xdr:rowOff>154673</xdr:rowOff>
    </xdr:to>
    <xdr:cxnSp macro="">
      <xdr:nvCxnSpPr>
        <xdr:cNvPr id="453" name="直線コネクタ 452"/>
        <xdr:cNvCxnSpPr/>
      </xdr:nvCxnSpPr>
      <xdr:spPr>
        <a:xfrm flipV="1">
          <a:off x="9639300" y="16424517"/>
          <a:ext cx="8382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4"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154673</xdr:rowOff>
    </xdr:from>
    <xdr:to>
      <xdr:col>14</xdr:col>
      <xdr:colOff>28575</xdr:colOff>
      <xdr:row>96</xdr:row>
      <xdr:rowOff>164046</xdr:rowOff>
    </xdr:to>
    <xdr:cxnSp macro="">
      <xdr:nvCxnSpPr>
        <xdr:cNvPr id="456" name="直線コネクタ 455"/>
        <xdr:cNvCxnSpPr/>
      </xdr:nvCxnSpPr>
      <xdr:spPr>
        <a:xfrm flipV="1">
          <a:off x="8750300" y="16442423"/>
          <a:ext cx="889000" cy="1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58" name="テキスト ボックス 457"/>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0" name="テキスト ボックス 459"/>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85967</xdr:rowOff>
    </xdr:from>
    <xdr:to>
      <xdr:col>15</xdr:col>
      <xdr:colOff>231775</xdr:colOff>
      <xdr:row>96</xdr:row>
      <xdr:rowOff>16117</xdr:rowOff>
    </xdr:to>
    <xdr:sp macro="" textlink="">
      <xdr:nvSpPr>
        <xdr:cNvPr id="466" name="円/楕円 465"/>
        <xdr:cNvSpPr/>
      </xdr:nvSpPr>
      <xdr:spPr>
        <a:xfrm>
          <a:off x="10426700" y="163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108844</xdr:rowOff>
    </xdr:from>
    <xdr:ext cx="534377" cy="259045"/>
    <xdr:sp macro="" textlink="">
      <xdr:nvSpPr>
        <xdr:cNvPr id="467" name="普通建設事業費 （ うち更新整備　）該当値テキスト"/>
        <xdr:cNvSpPr txBox="1"/>
      </xdr:nvSpPr>
      <xdr:spPr>
        <a:xfrm>
          <a:off x="10528300" y="162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31,154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103873</xdr:rowOff>
    </xdr:from>
    <xdr:to>
      <xdr:col>14</xdr:col>
      <xdr:colOff>79375</xdr:colOff>
      <xdr:row>96</xdr:row>
      <xdr:rowOff>34023</xdr:rowOff>
    </xdr:to>
    <xdr:sp macro="" textlink="">
      <xdr:nvSpPr>
        <xdr:cNvPr id="468" name="円/楕円 467"/>
        <xdr:cNvSpPr/>
      </xdr:nvSpPr>
      <xdr:spPr>
        <a:xfrm>
          <a:off x="9588500" y="163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50550</xdr:rowOff>
    </xdr:from>
    <xdr:ext cx="534377" cy="259045"/>
    <xdr:sp macro="" textlink="">
      <xdr:nvSpPr>
        <xdr:cNvPr id="469" name="テキスト ボックス 468"/>
        <xdr:cNvSpPr txBox="1"/>
      </xdr:nvSpPr>
      <xdr:spPr>
        <a:xfrm>
          <a:off x="9372111" y="161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113246</xdr:rowOff>
    </xdr:from>
    <xdr:to>
      <xdr:col>12</xdr:col>
      <xdr:colOff>561975</xdr:colOff>
      <xdr:row>97</xdr:row>
      <xdr:rowOff>43396</xdr:rowOff>
    </xdr:to>
    <xdr:sp macro="" textlink="">
      <xdr:nvSpPr>
        <xdr:cNvPr id="470" name="円/楕円 469"/>
        <xdr:cNvSpPr/>
      </xdr:nvSpPr>
      <xdr:spPr>
        <a:xfrm>
          <a:off x="8699500" y="165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59923</xdr:rowOff>
    </xdr:from>
    <xdr:ext cx="534377" cy="259045"/>
    <xdr:sp macro="" textlink="">
      <xdr:nvSpPr>
        <xdr:cNvPr id="471" name="テキスト ボックス 470"/>
        <xdr:cNvSpPr txBox="1"/>
      </xdr:nvSpPr>
      <xdr:spPr>
        <a:xfrm>
          <a:off x="8483111" y="1634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143814</xdr:rowOff>
    </xdr:from>
    <xdr:to>
      <xdr:col>23</xdr:col>
      <xdr:colOff>517525</xdr:colOff>
      <xdr:row>76</xdr:row>
      <xdr:rowOff>146386</xdr:rowOff>
    </xdr:to>
    <xdr:cxnSp macro="">
      <xdr:nvCxnSpPr>
        <xdr:cNvPr id="608" name="直線コネクタ 607"/>
        <xdr:cNvCxnSpPr/>
      </xdr:nvCxnSpPr>
      <xdr:spPr>
        <a:xfrm flipV="1">
          <a:off x="15481300" y="13174014"/>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126860</xdr:rowOff>
    </xdr:from>
    <xdr:to>
      <xdr:col>22</xdr:col>
      <xdr:colOff>365125</xdr:colOff>
      <xdr:row>76</xdr:row>
      <xdr:rowOff>146386</xdr:rowOff>
    </xdr:to>
    <xdr:cxnSp macro="">
      <xdr:nvCxnSpPr>
        <xdr:cNvPr id="611" name="直線コネクタ 610"/>
        <xdr:cNvCxnSpPr/>
      </xdr:nvCxnSpPr>
      <xdr:spPr>
        <a:xfrm>
          <a:off x="14592300" y="13157060"/>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126860</xdr:rowOff>
    </xdr:from>
    <xdr:to>
      <xdr:col>21</xdr:col>
      <xdr:colOff>161925</xdr:colOff>
      <xdr:row>76</xdr:row>
      <xdr:rowOff>149586</xdr:rowOff>
    </xdr:to>
    <xdr:cxnSp macro="">
      <xdr:nvCxnSpPr>
        <xdr:cNvPr id="614" name="直線コネクタ 613"/>
        <xdr:cNvCxnSpPr/>
      </xdr:nvCxnSpPr>
      <xdr:spPr>
        <a:xfrm flipV="1">
          <a:off x="13703300" y="13157060"/>
          <a:ext cx="8890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133928</xdr:rowOff>
    </xdr:from>
    <xdr:to>
      <xdr:col>19</xdr:col>
      <xdr:colOff>644525</xdr:colOff>
      <xdr:row>76</xdr:row>
      <xdr:rowOff>149586</xdr:rowOff>
    </xdr:to>
    <xdr:cxnSp macro="">
      <xdr:nvCxnSpPr>
        <xdr:cNvPr id="617" name="直線コネクタ 616"/>
        <xdr:cNvCxnSpPr/>
      </xdr:nvCxnSpPr>
      <xdr:spPr>
        <a:xfrm>
          <a:off x="12814300" y="13164128"/>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93014</xdr:rowOff>
    </xdr:from>
    <xdr:to>
      <xdr:col>23</xdr:col>
      <xdr:colOff>568325</xdr:colOff>
      <xdr:row>77</xdr:row>
      <xdr:rowOff>23164</xdr:rowOff>
    </xdr:to>
    <xdr:sp macro="" textlink="">
      <xdr:nvSpPr>
        <xdr:cNvPr id="627" name="円/楕円 626"/>
        <xdr:cNvSpPr/>
      </xdr:nvSpPr>
      <xdr:spPr>
        <a:xfrm>
          <a:off x="16268700" y="13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71441</xdr:rowOff>
    </xdr:from>
    <xdr:ext cx="534377" cy="259045"/>
    <xdr:sp macro="" textlink="">
      <xdr:nvSpPr>
        <xdr:cNvPr id="628" name="公債費該当値テキスト"/>
        <xdr:cNvSpPr txBox="1"/>
      </xdr:nvSpPr>
      <xdr:spPr>
        <a:xfrm>
          <a:off x="16370300" y="131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95586</xdr:rowOff>
    </xdr:from>
    <xdr:to>
      <xdr:col>22</xdr:col>
      <xdr:colOff>415925</xdr:colOff>
      <xdr:row>77</xdr:row>
      <xdr:rowOff>25736</xdr:rowOff>
    </xdr:to>
    <xdr:sp macro="" textlink="">
      <xdr:nvSpPr>
        <xdr:cNvPr id="629" name="円/楕円 628"/>
        <xdr:cNvSpPr/>
      </xdr:nvSpPr>
      <xdr:spPr>
        <a:xfrm>
          <a:off x="15430500" y="131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16863</xdr:rowOff>
    </xdr:from>
    <xdr:ext cx="534377" cy="259045"/>
    <xdr:sp macro="" textlink="">
      <xdr:nvSpPr>
        <xdr:cNvPr id="630" name="テキスト ボックス 629"/>
        <xdr:cNvSpPr txBox="1"/>
      </xdr:nvSpPr>
      <xdr:spPr>
        <a:xfrm>
          <a:off x="15214111" y="13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76060</xdr:rowOff>
    </xdr:from>
    <xdr:to>
      <xdr:col>21</xdr:col>
      <xdr:colOff>212725</xdr:colOff>
      <xdr:row>77</xdr:row>
      <xdr:rowOff>6210</xdr:rowOff>
    </xdr:to>
    <xdr:sp macro="" textlink="">
      <xdr:nvSpPr>
        <xdr:cNvPr id="631" name="円/楕円 630"/>
        <xdr:cNvSpPr/>
      </xdr:nvSpPr>
      <xdr:spPr>
        <a:xfrm>
          <a:off x="14541500" y="131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168787</xdr:rowOff>
    </xdr:from>
    <xdr:ext cx="534377" cy="259045"/>
    <xdr:sp macro="" textlink="">
      <xdr:nvSpPr>
        <xdr:cNvPr id="632" name="テキスト ボックス 631"/>
        <xdr:cNvSpPr txBox="1"/>
      </xdr:nvSpPr>
      <xdr:spPr>
        <a:xfrm>
          <a:off x="14325111" y="1319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98786</xdr:rowOff>
    </xdr:from>
    <xdr:to>
      <xdr:col>20</xdr:col>
      <xdr:colOff>9525</xdr:colOff>
      <xdr:row>77</xdr:row>
      <xdr:rowOff>28936</xdr:rowOff>
    </xdr:to>
    <xdr:sp macro="" textlink="">
      <xdr:nvSpPr>
        <xdr:cNvPr id="633" name="円/楕円 632"/>
        <xdr:cNvSpPr/>
      </xdr:nvSpPr>
      <xdr:spPr>
        <a:xfrm>
          <a:off x="13652500" y="131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20063</xdr:rowOff>
    </xdr:from>
    <xdr:ext cx="534377" cy="259045"/>
    <xdr:sp macro="" textlink="">
      <xdr:nvSpPr>
        <xdr:cNvPr id="634" name="テキスト ボックス 633"/>
        <xdr:cNvSpPr txBox="1"/>
      </xdr:nvSpPr>
      <xdr:spPr>
        <a:xfrm>
          <a:off x="13436111" y="132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83128</xdr:rowOff>
    </xdr:from>
    <xdr:to>
      <xdr:col>18</xdr:col>
      <xdr:colOff>492125</xdr:colOff>
      <xdr:row>77</xdr:row>
      <xdr:rowOff>13278</xdr:rowOff>
    </xdr:to>
    <xdr:sp macro="" textlink="">
      <xdr:nvSpPr>
        <xdr:cNvPr id="635" name="円/楕円 634"/>
        <xdr:cNvSpPr/>
      </xdr:nvSpPr>
      <xdr:spPr>
        <a:xfrm>
          <a:off x="12763500" y="13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4405</xdr:rowOff>
    </xdr:from>
    <xdr:ext cx="534377" cy="259045"/>
    <xdr:sp macro="" textlink="">
      <xdr:nvSpPr>
        <xdr:cNvPr id="636" name="テキスト ボックス 635"/>
        <xdr:cNvSpPr txBox="1"/>
      </xdr:nvSpPr>
      <xdr:spPr>
        <a:xfrm>
          <a:off x="12547111" y="132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4609</xdr:rowOff>
    </xdr:from>
    <xdr:to>
      <xdr:col>23</xdr:col>
      <xdr:colOff>517525</xdr:colOff>
      <xdr:row>97</xdr:row>
      <xdr:rowOff>53702</xdr:rowOff>
    </xdr:to>
    <xdr:cxnSp macro="">
      <xdr:nvCxnSpPr>
        <xdr:cNvPr id="667" name="直線コネクタ 666"/>
        <xdr:cNvCxnSpPr/>
      </xdr:nvCxnSpPr>
      <xdr:spPr>
        <a:xfrm flipV="1">
          <a:off x="15481300" y="16463809"/>
          <a:ext cx="838200" cy="2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53702</xdr:rowOff>
    </xdr:from>
    <xdr:to>
      <xdr:col>22</xdr:col>
      <xdr:colOff>365125</xdr:colOff>
      <xdr:row>99</xdr:row>
      <xdr:rowOff>30843</xdr:rowOff>
    </xdr:to>
    <xdr:cxnSp macro="">
      <xdr:nvCxnSpPr>
        <xdr:cNvPr id="670" name="直線コネクタ 669"/>
        <xdr:cNvCxnSpPr/>
      </xdr:nvCxnSpPr>
      <xdr:spPr>
        <a:xfrm flipV="1">
          <a:off x="14592300" y="16684352"/>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25291</xdr:rowOff>
    </xdr:from>
    <xdr:to>
      <xdr:col>21</xdr:col>
      <xdr:colOff>161925</xdr:colOff>
      <xdr:row>99</xdr:row>
      <xdr:rowOff>30843</xdr:rowOff>
    </xdr:to>
    <xdr:cxnSp macro="">
      <xdr:nvCxnSpPr>
        <xdr:cNvPr id="673" name="直線コネクタ 672"/>
        <xdr:cNvCxnSpPr/>
      </xdr:nvCxnSpPr>
      <xdr:spPr>
        <a:xfrm>
          <a:off x="13703300" y="16655941"/>
          <a:ext cx="889000" cy="34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25291</xdr:rowOff>
    </xdr:from>
    <xdr:to>
      <xdr:col>19</xdr:col>
      <xdr:colOff>644525</xdr:colOff>
      <xdr:row>98</xdr:row>
      <xdr:rowOff>29211</xdr:rowOff>
    </xdr:to>
    <xdr:cxnSp macro="">
      <xdr:nvCxnSpPr>
        <xdr:cNvPr id="676" name="直線コネクタ 675"/>
        <xdr:cNvCxnSpPr/>
      </xdr:nvCxnSpPr>
      <xdr:spPr>
        <a:xfrm flipV="1">
          <a:off x="12814300" y="16655941"/>
          <a:ext cx="889000" cy="17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125259</xdr:rowOff>
    </xdr:from>
    <xdr:to>
      <xdr:col>23</xdr:col>
      <xdr:colOff>568325</xdr:colOff>
      <xdr:row>96</xdr:row>
      <xdr:rowOff>55409</xdr:rowOff>
    </xdr:to>
    <xdr:sp macro="" textlink="">
      <xdr:nvSpPr>
        <xdr:cNvPr id="686" name="円/楕円 685"/>
        <xdr:cNvSpPr/>
      </xdr:nvSpPr>
      <xdr:spPr>
        <a:xfrm>
          <a:off x="16268700" y="164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103686</xdr:rowOff>
    </xdr:from>
    <xdr:ext cx="469744" cy="259045"/>
    <xdr:sp macro="" textlink="">
      <xdr:nvSpPr>
        <xdr:cNvPr id="687" name="積立金該当値テキスト"/>
        <xdr:cNvSpPr txBox="1"/>
      </xdr:nvSpPr>
      <xdr:spPr>
        <a:xfrm>
          <a:off x="16370300" y="1639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2902</xdr:rowOff>
    </xdr:from>
    <xdr:to>
      <xdr:col>22</xdr:col>
      <xdr:colOff>415925</xdr:colOff>
      <xdr:row>97</xdr:row>
      <xdr:rowOff>104502</xdr:rowOff>
    </xdr:to>
    <xdr:sp macro="" textlink="">
      <xdr:nvSpPr>
        <xdr:cNvPr id="688" name="円/楕円 687"/>
        <xdr:cNvSpPr/>
      </xdr:nvSpPr>
      <xdr:spPr>
        <a:xfrm>
          <a:off x="15430500" y="166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95629</xdr:rowOff>
    </xdr:from>
    <xdr:ext cx="469744" cy="259045"/>
    <xdr:sp macro="" textlink="">
      <xdr:nvSpPr>
        <xdr:cNvPr id="689" name="テキスト ボックス 688"/>
        <xdr:cNvSpPr txBox="1"/>
      </xdr:nvSpPr>
      <xdr:spPr>
        <a:xfrm>
          <a:off x="15246427" y="1672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151493</xdr:rowOff>
    </xdr:from>
    <xdr:to>
      <xdr:col>21</xdr:col>
      <xdr:colOff>212725</xdr:colOff>
      <xdr:row>99</xdr:row>
      <xdr:rowOff>81643</xdr:rowOff>
    </xdr:to>
    <xdr:sp macro="" textlink="">
      <xdr:nvSpPr>
        <xdr:cNvPr id="690" name="円/楕円 689"/>
        <xdr:cNvSpPr/>
      </xdr:nvSpPr>
      <xdr:spPr>
        <a:xfrm>
          <a:off x="14541500" y="169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72770</xdr:rowOff>
    </xdr:from>
    <xdr:ext cx="378565" cy="259045"/>
    <xdr:sp macro="" textlink="">
      <xdr:nvSpPr>
        <xdr:cNvPr id="691" name="テキスト ボックス 690"/>
        <xdr:cNvSpPr txBox="1"/>
      </xdr:nvSpPr>
      <xdr:spPr>
        <a:xfrm>
          <a:off x="14403017" y="17046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145941</xdr:rowOff>
    </xdr:from>
    <xdr:to>
      <xdr:col>20</xdr:col>
      <xdr:colOff>9525</xdr:colOff>
      <xdr:row>97</xdr:row>
      <xdr:rowOff>76091</xdr:rowOff>
    </xdr:to>
    <xdr:sp macro="" textlink="">
      <xdr:nvSpPr>
        <xdr:cNvPr id="692" name="円/楕円 691"/>
        <xdr:cNvSpPr/>
      </xdr:nvSpPr>
      <xdr:spPr>
        <a:xfrm>
          <a:off x="13652500" y="166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67218</xdr:rowOff>
    </xdr:from>
    <xdr:ext cx="469744" cy="259045"/>
    <xdr:sp macro="" textlink="">
      <xdr:nvSpPr>
        <xdr:cNvPr id="693" name="テキスト ボックス 692"/>
        <xdr:cNvSpPr txBox="1"/>
      </xdr:nvSpPr>
      <xdr:spPr>
        <a:xfrm>
          <a:off x="13468427" y="1669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149861</xdr:rowOff>
    </xdr:from>
    <xdr:to>
      <xdr:col>18</xdr:col>
      <xdr:colOff>492125</xdr:colOff>
      <xdr:row>98</xdr:row>
      <xdr:rowOff>80011</xdr:rowOff>
    </xdr:to>
    <xdr:sp macro="" textlink="">
      <xdr:nvSpPr>
        <xdr:cNvPr id="694" name="円/楕円 693"/>
        <xdr:cNvSpPr/>
      </xdr:nvSpPr>
      <xdr:spPr>
        <a:xfrm>
          <a:off x="12763500" y="1678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71138</xdr:rowOff>
    </xdr:from>
    <xdr:ext cx="469744" cy="259045"/>
    <xdr:sp macro="" textlink="">
      <xdr:nvSpPr>
        <xdr:cNvPr id="695" name="テキスト ボックス 694"/>
        <xdr:cNvSpPr txBox="1"/>
      </xdr:nvSpPr>
      <xdr:spPr>
        <a:xfrm>
          <a:off x="12579427" y="1687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45484</xdr:rowOff>
    </xdr:from>
    <xdr:to>
      <xdr:col>32</xdr:col>
      <xdr:colOff>187325</xdr:colOff>
      <xdr:row>39</xdr:row>
      <xdr:rowOff>60016</xdr:rowOff>
    </xdr:to>
    <xdr:cxnSp macro="">
      <xdr:nvCxnSpPr>
        <xdr:cNvPr id="726" name="直線コネクタ 725"/>
        <xdr:cNvCxnSpPr/>
      </xdr:nvCxnSpPr>
      <xdr:spPr>
        <a:xfrm>
          <a:off x="21323300" y="6732034"/>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5152</xdr:rowOff>
    </xdr:from>
    <xdr:to>
      <xdr:col>31</xdr:col>
      <xdr:colOff>34925</xdr:colOff>
      <xdr:row>39</xdr:row>
      <xdr:rowOff>45484</xdr:rowOff>
    </xdr:to>
    <xdr:cxnSp macro="">
      <xdr:nvCxnSpPr>
        <xdr:cNvPr id="729" name="直線コネクタ 728"/>
        <xdr:cNvCxnSpPr/>
      </xdr:nvCxnSpPr>
      <xdr:spPr>
        <a:xfrm>
          <a:off x="20434300" y="6691702"/>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130066</xdr:rowOff>
    </xdr:from>
    <xdr:to>
      <xdr:col>29</xdr:col>
      <xdr:colOff>517525</xdr:colOff>
      <xdr:row>39</xdr:row>
      <xdr:rowOff>5152</xdr:rowOff>
    </xdr:to>
    <xdr:cxnSp macro="">
      <xdr:nvCxnSpPr>
        <xdr:cNvPr id="732" name="直線コネクタ 731"/>
        <xdr:cNvCxnSpPr/>
      </xdr:nvCxnSpPr>
      <xdr:spPr>
        <a:xfrm>
          <a:off x="19545300" y="664516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141660</xdr:rowOff>
    </xdr:from>
    <xdr:to>
      <xdr:col>28</xdr:col>
      <xdr:colOff>314325</xdr:colOff>
      <xdr:row>38</xdr:row>
      <xdr:rowOff>130066</xdr:rowOff>
    </xdr:to>
    <xdr:cxnSp macro="">
      <xdr:nvCxnSpPr>
        <xdr:cNvPr id="735" name="直線コネクタ 734"/>
        <xdr:cNvCxnSpPr/>
      </xdr:nvCxnSpPr>
      <xdr:spPr>
        <a:xfrm>
          <a:off x="18656300" y="6485310"/>
          <a:ext cx="889000" cy="1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39" name="テキスト ボックス 738"/>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9216</xdr:rowOff>
    </xdr:from>
    <xdr:to>
      <xdr:col>32</xdr:col>
      <xdr:colOff>238125</xdr:colOff>
      <xdr:row>39</xdr:row>
      <xdr:rowOff>110816</xdr:rowOff>
    </xdr:to>
    <xdr:sp macro="" textlink="">
      <xdr:nvSpPr>
        <xdr:cNvPr id="745" name="円/楕円 744"/>
        <xdr:cNvSpPr/>
      </xdr:nvSpPr>
      <xdr:spPr>
        <a:xfrm>
          <a:off x="221107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95593</xdr:rowOff>
    </xdr:from>
    <xdr:ext cx="378565" cy="259045"/>
    <xdr:sp macro="" textlink="">
      <xdr:nvSpPr>
        <xdr:cNvPr id="746" name="投資及び出資金該当値テキスト"/>
        <xdr:cNvSpPr txBox="1"/>
      </xdr:nvSpPr>
      <xdr:spPr>
        <a:xfrm>
          <a:off x="22212300" y="6610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166134</xdr:rowOff>
    </xdr:from>
    <xdr:to>
      <xdr:col>31</xdr:col>
      <xdr:colOff>85725</xdr:colOff>
      <xdr:row>39</xdr:row>
      <xdr:rowOff>96284</xdr:rowOff>
    </xdr:to>
    <xdr:sp macro="" textlink="">
      <xdr:nvSpPr>
        <xdr:cNvPr id="747" name="円/楕円 746"/>
        <xdr:cNvSpPr/>
      </xdr:nvSpPr>
      <xdr:spPr>
        <a:xfrm>
          <a:off x="21272500" y="66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87411</xdr:rowOff>
    </xdr:from>
    <xdr:ext cx="378565" cy="259045"/>
    <xdr:sp macro="" textlink="">
      <xdr:nvSpPr>
        <xdr:cNvPr id="748" name="テキスト ボックス 747"/>
        <xdr:cNvSpPr txBox="1"/>
      </xdr:nvSpPr>
      <xdr:spPr>
        <a:xfrm>
          <a:off x="21134017" y="677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125802</xdr:rowOff>
    </xdr:from>
    <xdr:to>
      <xdr:col>29</xdr:col>
      <xdr:colOff>568325</xdr:colOff>
      <xdr:row>39</xdr:row>
      <xdr:rowOff>55952</xdr:rowOff>
    </xdr:to>
    <xdr:sp macro="" textlink="">
      <xdr:nvSpPr>
        <xdr:cNvPr id="749" name="円/楕円 748"/>
        <xdr:cNvSpPr/>
      </xdr:nvSpPr>
      <xdr:spPr>
        <a:xfrm>
          <a:off x="20383500" y="66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47079</xdr:rowOff>
    </xdr:from>
    <xdr:ext cx="378565" cy="259045"/>
    <xdr:sp macro="" textlink="">
      <xdr:nvSpPr>
        <xdr:cNvPr id="750" name="テキスト ボックス 749"/>
        <xdr:cNvSpPr txBox="1"/>
      </xdr:nvSpPr>
      <xdr:spPr>
        <a:xfrm>
          <a:off x="20245017" y="673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79266</xdr:rowOff>
    </xdr:from>
    <xdr:to>
      <xdr:col>28</xdr:col>
      <xdr:colOff>365125</xdr:colOff>
      <xdr:row>39</xdr:row>
      <xdr:rowOff>9416</xdr:rowOff>
    </xdr:to>
    <xdr:sp macro="" textlink="">
      <xdr:nvSpPr>
        <xdr:cNvPr id="751" name="円/楕円 750"/>
        <xdr:cNvSpPr/>
      </xdr:nvSpPr>
      <xdr:spPr>
        <a:xfrm>
          <a:off x="19494500" y="65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543</xdr:rowOff>
    </xdr:from>
    <xdr:ext cx="378565" cy="259045"/>
    <xdr:sp macro="" textlink="">
      <xdr:nvSpPr>
        <xdr:cNvPr id="752" name="テキスト ボックス 751"/>
        <xdr:cNvSpPr txBox="1"/>
      </xdr:nvSpPr>
      <xdr:spPr>
        <a:xfrm>
          <a:off x="19356017" y="668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90860</xdr:rowOff>
    </xdr:from>
    <xdr:to>
      <xdr:col>27</xdr:col>
      <xdr:colOff>161925</xdr:colOff>
      <xdr:row>38</xdr:row>
      <xdr:rowOff>21010</xdr:rowOff>
    </xdr:to>
    <xdr:sp macro="" textlink="">
      <xdr:nvSpPr>
        <xdr:cNvPr id="753" name="円/楕円 752"/>
        <xdr:cNvSpPr/>
      </xdr:nvSpPr>
      <xdr:spPr>
        <a:xfrm>
          <a:off x="18605500" y="64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37537</xdr:rowOff>
    </xdr:from>
    <xdr:ext cx="469744" cy="259045"/>
    <xdr:sp macro="" textlink="">
      <xdr:nvSpPr>
        <xdr:cNvPr id="754" name="テキスト ボックス 753"/>
        <xdr:cNvSpPr txBox="1"/>
      </xdr:nvSpPr>
      <xdr:spPr>
        <a:xfrm>
          <a:off x="18421427" y="6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55621</xdr:rowOff>
    </xdr:from>
    <xdr:to>
      <xdr:col>32</xdr:col>
      <xdr:colOff>187325</xdr:colOff>
      <xdr:row>58</xdr:row>
      <xdr:rowOff>69383</xdr:rowOff>
    </xdr:to>
    <xdr:cxnSp macro="">
      <xdr:nvCxnSpPr>
        <xdr:cNvPr id="781" name="直線コネクタ 780"/>
        <xdr:cNvCxnSpPr/>
      </xdr:nvCxnSpPr>
      <xdr:spPr>
        <a:xfrm>
          <a:off x="21323300" y="9999721"/>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55621</xdr:rowOff>
    </xdr:from>
    <xdr:to>
      <xdr:col>31</xdr:col>
      <xdr:colOff>34925</xdr:colOff>
      <xdr:row>58</xdr:row>
      <xdr:rowOff>68080</xdr:rowOff>
    </xdr:to>
    <xdr:cxnSp macro="">
      <xdr:nvCxnSpPr>
        <xdr:cNvPr id="784" name="直線コネクタ 783"/>
        <xdr:cNvCxnSpPr/>
      </xdr:nvCxnSpPr>
      <xdr:spPr>
        <a:xfrm flipV="1">
          <a:off x="20434300" y="9999721"/>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68080</xdr:rowOff>
    </xdr:from>
    <xdr:to>
      <xdr:col>29</xdr:col>
      <xdr:colOff>517525</xdr:colOff>
      <xdr:row>58</xdr:row>
      <xdr:rowOff>68080</xdr:rowOff>
    </xdr:to>
    <xdr:cxnSp macro="">
      <xdr:nvCxnSpPr>
        <xdr:cNvPr id="787" name="直線コネクタ 786"/>
        <xdr:cNvCxnSpPr/>
      </xdr:nvCxnSpPr>
      <xdr:spPr>
        <a:xfrm>
          <a:off x="19545300" y="10012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67759</xdr:rowOff>
    </xdr:from>
    <xdr:to>
      <xdr:col>28</xdr:col>
      <xdr:colOff>314325</xdr:colOff>
      <xdr:row>58</xdr:row>
      <xdr:rowOff>68080</xdr:rowOff>
    </xdr:to>
    <xdr:cxnSp macro="">
      <xdr:nvCxnSpPr>
        <xdr:cNvPr id="790" name="直線コネクタ 789"/>
        <xdr:cNvCxnSpPr/>
      </xdr:nvCxnSpPr>
      <xdr:spPr>
        <a:xfrm>
          <a:off x="18656300" y="1001185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18583</xdr:rowOff>
    </xdr:from>
    <xdr:to>
      <xdr:col>32</xdr:col>
      <xdr:colOff>238125</xdr:colOff>
      <xdr:row>58</xdr:row>
      <xdr:rowOff>120183</xdr:rowOff>
    </xdr:to>
    <xdr:sp macro="" textlink="">
      <xdr:nvSpPr>
        <xdr:cNvPr id="800" name="円/楕円 799"/>
        <xdr:cNvSpPr/>
      </xdr:nvSpPr>
      <xdr:spPr>
        <a:xfrm>
          <a:off x="22110700" y="99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104960</xdr:rowOff>
    </xdr:from>
    <xdr:ext cx="469744" cy="259045"/>
    <xdr:sp macro="" textlink="">
      <xdr:nvSpPr>
        <xdr:cNvPr id="801" name="貸付金該当値テキスト"/>
        <xdr:cNvSpPr txBox="1"/>
      </xdr:nvSpPr>
      <xdr:spPr>
        <a:xfrm>
          <a:off x="22212300" y="987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4821</xdr:rowOff>
    </xdr:from>
    <xdr:to>
      <xdr:col>31</xdr:col>
      <xdr:colOff>85725</xdr:colOff>
      <xdr:row>58</xdr:row>
      <xdr:rowOff>106421</xdr:rowOff>
    </xdr:to>
    <xdr:sp macro="" textlink="">
      <xdr:nvSpPr>
        <xdr:cNvPr id="802" name="円/楕円 801"/>
        <xdr:cNvSpPr/>
      </xdr:nvSpPr>
      <xdr:spPr>
        <a:xfrm>
          <a:off x="21272500" y="99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97548</xdr:rowOff>
    </xdr:from>
    <xdr:ext cx="469744" cy="259045"/>
    <xdr:sp macro="" textlink="">
      <xdr:nvSpPr>
        <xdr:cNvPr id="803" name="テキスト ボックス 802"/>
        <xdr:cNvSpPr txBox="1"/>
      </xdr:nvSpPr>
      <xdr:spPr>
        <a:xfrm>
          <a:off x="21088427" y="100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17280</xdr:rowOff>
    </xdr:from>
    <xdr:to>
      <xdr:col>29</xdr:col>
      <xdr:colOff>568325</xdr:colOff>
      <xdr:row>58</xdr:row>
      <xdr:rowOff>118880</xdr:rowOff>
    </xdr:to>
    <xdr:sp macro="" textlink="">
      <xdr:nvSpPr>
        <xdr:cNvPr id="804" name="円/楕円 803"/>
        <xdr:cNvSpPr/>
      </xdr:nvSpPr>
      <xdr:spPr>
        <a:xfrm>
          <a:off x="20383500" y="9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110007</xdr:rowOff>
    </xdr:from>
    <xdr:ext cx="469744" cy="259045"/>
    <xdr:sp macro="" textlink="">
      <xdr:nvSpPr>
        <xdr:cNvPr id="805" name="テキスト ボックス 804"/>
        <xdr:cNvSpPr txBox="1"/>
      </xdr:nvSpPr>
      <xdr:spPr>
        <a:xfrm>
          <a:off x="20199427" y="100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17280</xdr:rowOff>
    </xdr:from>
    <xdr:to>
      <xdr:col>28</xdr:col>
      <xdr:colOff>365125</xdr:colOff>
      <xdr:row>58</xdr:row>
      <xdr:rowOff>118880</xdr:rowOff>
    </xdr:to>
    <xdr:sp macro="" textlink="">
      <xdr:nvSpPr>
        <xdr:cNvPr id="806" name="円/楕円 805"/>
        <xdr:cNvSpPr/>
      </xdr:nvSpPr>
      <xdr:spPr>
        <a:xfrm>
          <a:off x="19494500" y="9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110007</xdr:rowOff>
    </xdr:from>
    <xdr:ext cx="469744" cy="259045"/>
    <xdr:sp macro="" textlink="">
      <xdr:nvSpPr>
        <xdr:cNvPr id="807" name="テキスト ボックス 806"/>
        <xdr:cNvSpPr txBox="1"/>
      </xdr:nvSpPr>
      <xdr:spPr>
        <a:xfrm>
          <a:off x="19310427" y="100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16959</xdr:rowOff>
    </xdr:from>
    <xdr:to>
      <xdr:col>27</xdr:col>
      <xdr:colOff>161925</xdr:colOff>
      <xdr:row>58</xdr:row>
      <xdr:rowOff>118559</xdr:rowOff>
    </xdr:to>
    <xdr:sp macro="" textlink="">
      <xdr:nvSpPr>
        <xdr:cNvPr id="808" name="円/楕円 807"/>
        <xdr:cNvSpPr/>
      </xdr:nvSpPr>
      <xdr:spPr>
        <a:xfrm>
          <a:off x="18605500" y="99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109686</xdr:rowOff>
    </xdr:from>
    <xdr:ext cx="469744" cy="259045"/>
    <xdr:sp macro="" textlink="">
      <xdr:nvSpPr>
        <xdr:cNvPr id="809" name="テキスト ボックス 808"/>
        <xdr:cNvSpPr txBox="1"/>
      </xdr:nvSpPr>
      <xdr:spPr>
        <a:xfrm>
          <a:off x="18421427" y="100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10579</xdr:rowOff>
    </xdr:from>
    <xdr:to>
      <xdr:col>32</xdr:col>
      <xdr:colOff>187325</xdr:colOff>
      <xdr:row>77</xdr:row>
      <xdr:rowOff>19952</xdr:rowOff>
    </xdr:to>
    <xdr:cxnSp macro="">
      <xdr:nvCxnSpPr>
        <xdr:cNvPr id="839" name="直線コネクタ 838"/>
        <xdr:cNvCxnSpPr/>
      </xdr:nvCxnSpPr>
      <xdr:spPr>
        <a:xfrm>
          <a:off x="21323300" y="13212229"/>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0"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10579</xdr:rowOff>
    </xdr:from>
    <xdr:to>
      <xdr:col>31</xdr:col>
      <xdr:colOff>34925</xdr:colOff>
      <xdr:row>77</xdr:row>
      <xdr:rowOff>134023</xdr:rowOff>
    </xdr:to>
    <xdr:cxnSp macro="">
      <xdr:nvCxnSpPr>
        <xdr:cNvPr id="842" name="直線コネクタ 841"/>
        <xdr:cNvCxnSpPr/>
      </xdr:nvCxnSpPr>
      <xdr:spPr>
        <a:xfrm flipV="1">
          <a:off x="20434300" y="13212229"/>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134023</xdr:rowOff>
    </xdr:from>
    <xdr:to>
      <xdr:col>29</xdr:col>
      <xdr:colOff>517525</xdr:colOff>
      <xdr:row>78</xdr:row>
      <xdr:rowOff>29781</xdr:rowOff>
    </xdr:to>
    <xdr:cxnSp macro="">
      <xdr:nvCxnSpPr>
        <xdr:cNvPr id="845" name="直線コネクタ 844"/>
        <xdr:cNvCxnSpPr/>
      </xdr:nvCxnSpPr>
      <xdr:spPr>
        <a:xfrm flipV="1">
          <a:off x="19545300" y="13335673"/>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7" name="テキスト ボックス 846"/>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29781</xdr:rowOff>
    </xdr:from>
    <xdr:to>
      <xdr:col>28</xdr:col>
      <xdr:colOff>314325</xdr:colOff>
      <xdr:row>78</xdr:row>
      <xdr:rowOff>57365</xdr:rowOff>
    </xdr:to>
    <xdr:cxnSp macro="">
      <xdr:nvCxnSpPr>
        <xdr:cNvPr id="848" name="直線コネクタ 847"/>
        <xdr:cNvCxnSpPr/>
      </xdr:nvCxnSpPr>
      <xdr:spPr>
        <a:xfrm flipV="1">
          <a:off x="18656300" y="13402881"/>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0" name="テキスト ボックス 849"/>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2" name="テキスト ボックス 851"/>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140602</xdr:rowOff>
    </xdr:from>
    <xdr:to>
      <xdr:col>32</xdr:col>
      <xdr:colOff>238125</xdr:colOff>
      <xdr:row>77</xdr:row>
      <xdr:rowOff>70752</xdr:rowOff>
    </xdr:to>
    <xdr:sp macro="" textlink="">
      <xdr:nvSpPr>
        <xdr:cNvPr id="858" name="円/楕円 857"/>
        <xdr:cNvSpPr/>
      </xdr:nvSpPr>
      <xdr:spPr>
        <a:xfrm>
          <a:off x="22110700" y="131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119029</xdr:rowOff>
    </xdr:from>
    <xdr:ext cx="534377" cy="259045"/>
    <xdr:sp macro="" textlink="">
      <xdr:nvSpPr>
        <xdr:cNvPr id="859" name="繰出金該当値テキスト"/>
        <xdr:cNvSpPr txBox="1"/>
      </xdr:nvSpPr>
      <xdr:spPr>
        <a:xfrm>
          <a:off x="22212300" y="131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131229</xdr:rowOff>
    </xdr:from>
    <xdr:to>
      <xdr:col>31</xdr:col>
      <xdr:colOff>85725</xdr:colOff>
      <xdr:row>77</xdr:row>
      <xdr:rowOff>61379</xdr:rowOff>
    </xdr:to>
    <xdr:sp macro="" textlink="">
      <xdr:nvSpPr>
        <xdr:cNvPr id="860" name="円/楕円 859"/>
        <xdr:cNvSpPr/>
      </xdr:nvSpPr>
      <xdr:spPr>
        <a:xfrm>
          <a:off x="21272500" y="131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52506</xdr:rowOff>
    </xdr:from>
    <xdr:ext cx="534377" cy="259045"/>
    <xdr:sp macro="" textlink="">
      <xdr:nvSpPr>
        <xdr:cNvPr id="861" name="テキスト ボックス 860"/>
        <xdr:cNvSpPr txBox="1"/>
      </xdr:nvSpPr>
      <xdr:spPr>
        <a:xfrm>
          <a:off x="21056111" y="132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83223</xdr:rowOff>
    </xdr:from>
    <xdr:to>
      <xdr:col>29</xdr:col>
      <xdr:colOff>568325</xdr:colOff>
      <xdr:row>78</xdr:row>
      <xdr:rowOff>13373</xdr:rowOff>
    </xdr:to>
    <xdr:sp macro="" textlink="">
      <xdr:nvSpPr>
        <xdr:cNvPr id="862" name="円/楕円 861"/>
        <xdr:cNvSpPr/>
      </xdr:nvSpPr>
      <xdr:spPr>
        <a:xfrm>
          <a:off x="20383500" y="132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4500</xdr:rowOff>
    </xdr:from>
    <xdr:ext cx="534377" cy="259045"/>
    <xdr:sp macro="" textlink="">
      <xdr:nvSpPr>
        <xdr:cNvPr id="863" name="テキスト ボックス 862"/>
        <xdr:cNvSpPr txBox="1"/>
      </xdr:nvSpPr>
      <xdr:spPr>
        <a:xfrm>
          <a:off x="20167111" y="133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150431</xdr:rowOff>
    </xdr:from>
    <xdr:to>
      <xdr:col>28</xdr:col>
      <xdr:colOff>365125</xdr:colOff>
      <xdr:row>78</xdr:row>
      <xdr:rowOff>80581</xdr:rowOff>
    </xdr:to>
    <xdr:sp macro="" textlink="">
      <xdr:nvSpPr>
        <xdr:cNvPr id="864" name="円/楕円 863"/>
        <xdr:cNvSpPr/>
      </xdr:nvSpPr>
      <xdr:spPr>
        <a:xfrm>
          <a:off x="19494500" y="133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71708</xdr:rowOff>
    </xdr:from>
    <xdr:ext cx="534377" cy="259045"/>
    <xdr:sp macro="" textlink="">
      <xdr:nvSpPr>
        <xdr:cNvPr id="865" name="テキスト ボックス 864"/>
        <xdr:cNvSpPr txBox="1"/>
      </xdr:nvSpPr>
      <xdr:spPr>
        <a:xfrm>
          <a:off x="19278111" y="1344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6565</xdr:rowOff>
    </xdr:from>
    <xdr:to>
      <xdr:col>27</xdr:col>
      <xdr:colOff>161925</xdr:colOff>
      <xdr:row>78</xdr:row>
      <xdr:rowOff>108165</xdr:rowOff>
    </xdr:to>
    <xdr:sp macro="" textlink="">
      <xdr:nvSpPr>
        <xdr:cNvPr id="866" name="円/楕円 865"/>
        <xdr:cNvSpPr/>
      </xdr:nvSpPr>
      <xdr:spPr>
        <a:xfrm>
          <a:off x="18605500" y="133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99292</xdr:rowOff>
    </xdr:from>
    <xdr:ext cx="534377" cy="259045"/>
    <xdr:sp macro="" textlink="">
      <xdr:nvSpPr>
        <xdr:cNvPr id="867" name="テキスト ボックス 866"/>
        <xdr:cNvSpPr txBox="1"/>
      </xdr:nvSpPr>
      <xdr:spPr>
        <a:xfrm>
          <a:off x="18389111" y="1347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歳出決算額は、住民一人当たり</a:t>
          </a:r>
          <a:r>
            <a:rPr kumimoji="1" lang="en-US" altLang="ja-JP" sz="1100">
              <a:solidFill>
                <a:schemeClr val="dk1"/>
              </a:solidFill>
              <a:effectLst/>
              <a:latin typeface="+mn-lt"/>
              <a:ea typeface="+mn-ea"/>
              <a:cs typeface="+mn-cs"/>
            </a:rPr>
            <a:t>293,938</a:t>
          </a:r>
          <a:r>
            <a:rPr kumimoji="1" lang="ja-JP" altLang="ja-JP" sz="1100">
              <a:solidFill>
                <a:schemeClr val="dk1"/>
              </a:solidFill>
              <a:effectLst/>
              <a:latin typeface="+mn-lt"/>
              <a:ea typeface="+mn-ea"/>
              <a:cs typeface="+mn-cs"/>
            </a:rPr>
            <a:t>円となっており、前年度の</a:t>
          </a:r>
          <a:r>
            <a:rPr kumimoji="1" lang="en-US" altLang="ja-JP" sz="1100">
              <a:solidFill>
                <a:schemeClr val="dk1"/>
              </a:solidFill>
              <a:effectLst/>
              <a:latin typeface="+mn-lt"/>
              <a:ea typeface="+mn-ea"/>
              <a:cs typeface="+mn-cs"/>
            </a:rPr>
            <a:t>296,355</a:t>
          </a:r>
          <a:r>
            <a:rPr kumimoji="1" lang="ja-JP" altLang="ja-JP" sz="1100">
              <a:solidFill>
                <a:schemeClr val="dk1"/>
              </a:solidFill>
              <a:effectLst/>
              <a:latin typeface="+mn-lt"/>
              <a:ea typeface="+mn-ea"/>
              <a:cs typeface="+mn-cs"/>
            </a:rPr>
            <a:t>円を下回っている。人口はピークを過ぎ、減少に転じているものの、それ以上に歳出総額の減少幅が大きかったためである。</a:t>
          </a:r>
          <a:endParaRPr lang="ja-JP" altLang="ja-JP" sz="1400">
            <a:effectLst/>
          </a:endParaRPr>
        </a:p>
        <a:p>
          <a:r>
            <a:rPr kumimoji="1" lang="ja-JP" altLang="ja-JP" sz="1100">
              <a:solidFill>
                <a:schemeClr val="dk1"/>
              </a:solidFill>
              <a:effectLst/>
              <a:latin typeface="+mn-lt"/>
              <a:ea typeface="+mn-ea"/>
              <a:cs typeface="+mn-cs"/>
            </a:rPr>
            <a:t>　維持補修費については、各施設の修繕料が老朽化を背景に増加している。</a:t>
          </a:r>
          <a:endParaRPr lang="ja-JP" altLang="ja-JP" sz="1400">
            <a:effectLst/>
          </a:endParaRPr>
        </a:p>
        <a:p>
          <a:r>
            <a:rPr kumimoji="1" lang="ja-JP" altLang="ja-JP" sz="1100">
              <a:solidFill>
                <a:schemeClr val="dk1"/>
              </a:solidFill>
              <a:effectLst/>
              <a:latin typeface="+mn-lt"/>
              <a:ea typeface="+mn-ea"/>
              <a:cs typeface="+mn-cs"/>
            </a:rPr>
            <a:t>　扶助費については、年金生活者等支援臨時福祉給付金の皆増、地方創生事業の小中学校通院医療費の無償化等による子ども医療給付費の増、利用者増による放課後等デイサービス事業給付費の増の結果、一人当たりで</a:t>
          </a:r>
          <a:r>
            <a:rPr kumimoji="1" lang="en-US" altLang="ja-JP" sz="1100">
              <a:solidFill>
                <a:schemeClr val="dk1"/>
              </a:solidFill>
              <a:effectLst/>
              <a:latin typeface="+mn-lt"/>
              <a:ea typeface="+mn-ea"/>
              <a:cs typeface="+mn-cs"/>
            </a:rPr>
            <a:t>4,271</a:t>
          </a:r>
          <a:r>
            <a:rPr kumimoji="1" lang="ja-JP" altLang="ja-JP" sz="1100">
              <a:solidFill>
                <a:schemeClr val="dk1"/>
              </a:solidFill>
              <a:effectLst/>
              <a:latin typeface="+mn-lt"/>
              <a:ea typeface="+mn-ea"/>
              <a:cs typeface="+mn-cs"/>
            </a:rPr>
            <a:t>円増（</a:t>
          </a:r>
          <a:r>
            <a:rPr kumimoji="1" lang="en-US" altLang="ja-JP" sz="1100">
              <a:solidFill>
                <a:schemeClr val="dk1"/>
              </a:solidFill>
              <a:effectLst/>
              <a:latin typeface="+mn-lt"/>
              <a:ea typeface="+mn-ea"/>
              <a:cs typeface="+mn-cs"/>
            </a:rPr>
            <a:t>74,773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79,044</a:t>
          </a:r>
          <a:r>
            <a:rPr kumimoji="1" lang="ja-JP" altLang="ja-JP" sz="1100">
              <a:solidFill>
                <a:schemeClr val="dk1"/>
              </a:solidFill>
              <a:effectLst/>
              <a:latin typeface="+mn-lt"/>
              <a:ea typeface="+mn-ea"/>
              <a:cs typeface="+mn-cs"/>
            </a:rPr>
            <a:t>円）となっているものの、類似団体の平均値より低い水準で推移している。</a:t>
          </a:r>
          <a:endParaRPr lang="ja-JP" altLang="ja-JP" sz="1400">
            <a:effectLst/>
          </a:endParaRPr>
        </a:p>
        <a:p>
          <a:r>
            <a:rPr kumimoji="1" lang="ja-JP" altLang="ja-JP" sz="1100">
              <a:solidFill>
                <a:schemeClr val="dk1"/>
              </a:solidFill>
              <a:effectLst/>
              <a:latin typeface="+mn-lt"/>
              <a:ea typeface="+mn-ea"/>
              <a:cs typeface="+mn-cs"/>
            </a:rPr>
            <a:t>　補助費等については、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a:t>
          </a:r>
          <a:r>
            <a:rPr kumimoji="1" lang="ja-JP" altLang="ja-JP" sz="1100">
              <a:solidFill>
                <a:schemeClr val="dk1"/>
              </a:solidFill>
              <a:effectLst/>
              <a:latin typeface="+mn-lt"/>
              <a:ea typeface="+mn-ea"/>
              <a:cs typeface="+mn-cs"/>
            </a:rPr>
            <a:t>実施していたプレミアム商品券発行事業交付金が皆減する等、一人当たりで</a:t>
          </a:r>
          <a:r>
            <a:rPr kumimoji="1" lang="en-US" altLang="ja-JP" sz="1100">
              <a:solidFill>
                <a:schemeClr val="dk1"/>
              </a:solidFill>
              <a:effectLst/>
              <a:latin typeface="+mn-lt"/>
              <a:ea typeface="+mn-ea"/>
              <a:cs typeface="+mn-cs"/>
            </a:rPr>
            <a:t>2,215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29,678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27,463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　普通建設事業費については、合併特例事業をはじめとした大規模事業の進捗によって</a:t>
          </a:r>
          <a:r>
            <a:rPr kumimoji="1" lang="en-US" altLang="ja-JP" sz="1100">
              <a:solidFill>
                <a:schemeClr val="dk1"/>
              </a:solidFill>
              <a:effectLst/>
              <a:latin typeface="+mn-lt"/>
              <a:ea typeface="+mn-ea"/>
              <a:cs typeface="+mn-cs"/>
            </a:rPr>
            <a:t>､事業費が推移している。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年度は、合併特例期間の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年間延長の初年度にあたり、引き続き合併特例事業を進めているものの、平成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年度の駅前ビル建設事業、</a:t>
          </a:r>
          <a:r>
            <a:rPr kumimoji="1" lang="en-US" altLang="ja-JP" sz="1100">
              <a:solidFill>
                <a:schemeClr val="dk1"/>
              </a:solidFill>
              <a:effectLst/>
              <a:latin typeface="+mn-lt"/>
              <a:ea typeface="+mn-ea"/>
              <a:cs typeface="+mn-cs"/>
            </a:rPr>
            <a:t>平成25</a:t>
          </a:r>
          <a:r>
            <a:rPr kumimoji="1" lang="ja-JP" altLang="ja-JP" sz="1100">
              <a:solidFill>
                <a:schemeClr val="dk1"/>
              </a:solidFill>
              <a:effectLst/>
              <a:latin typeface="+mn-lt"/>
              <a:ea typeface="+mn-ea"/>
              <a:cs typeface="+mn-cs"/>
            </a:rPr>
            <a:t>年度の新庁舎建設事業、平成</a:t>
          </a:r>
          <a:r>
            <a:rPr kumimoji="1" lang="en-US" altLang="ja-JP" sz="1100">
              <a:solidFill>
                <a:schemeClr val="dk1"/>
              </a:solidFill>
              <a:effectLst/>
              <a:latin typeface="+mn-lt"/>
              <a:ea typeface="+mn-ea"/>
              <a:cs typeface="+mn-cs"/>
            </a:rPr>
            <a:t>27年度</a:t>
          </a:r>
          <a:r>
            <a:rPr kumimoji="1" lang="ja-JP" altLang="ja-JP" sz="1100">
              <a:solidFill>
                <a:schemeClr val="dk1"/>
              </a:solidFill>
              <a:effectLst/>
              <a:latin typeface="+mn-lt"/>
              <a:ea typeface="+mn-ea"/>
              <a:cs typeface="+mn-cs"/>
            </a:rPr>
            <a:t>の新庁舎周辺整備事業といった大型事業に比べ規模が小さいため近年では低い水準となった。新規整備</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年度にピークを迎えた木曽川文化会館建設事業により、平成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年度は大幅に減少した。更新整備については、現状配置する施設を維持するための費用が類似団体に比べ高く推移している。普通建設事業費は、今後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老朽化の更新に加え、小中学校の空調設備整備事業に着手するため増加に転じると見込まれるが、公共施設等総合管理計画の下、施設の統廃合及び維持管理を経済的、効率的に進め、総額の圧縮に努めていく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貸付金については、平成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年度の一宮地方総合卸売市場への貸付金が皆減する等、</a:t>
          </a:r>
          <a:r>
            <a:rPr kumimoji="1" lang="en-US" altLang="ja-JP" sz="1100">
              <a:solidFill>
                <a:schemeClr val="dk1"/>
              </a:solidFill>
              <a:effectLst/>
              <a:latin typeface="+mn-lt"/>
              <a:ea typeface="+mn-ea"/>
              <a:cs typeface="+mn-cs"/>
            </a:rPr>
            <a:t>602</a:t>
          </a:r>
          <a:r>
            <a:rPr kumimoji="1" lang="ja-JP" altLang="en-US" sz="1100">
              <a:solidFill>
                <a:schemeClr val="dk1"/>
              </a:solidFill>
              <a:effectLst/>
              <a:latin typeface="+mn-lt"/>
              <a:ea typeface="+mn-ea"/>
              <a:cs typeface="+mn-cs"/>
            </a:rPr>
            <a:t>円の減（</a:t>
          </a:r>
          <a:r>
            <a:rPr kumimoji="1" lang="en-US" altLang="ja-JP" sz="1100">
              <a:solidFill>
                <a:schemeClr val="dk1"/>
              </a:solidFill>
              <a:effectLst/>
              <a:latin typeface="+mn-lt"/>
              <a:ea typeface="+mn-ea"/>
              <a:cs typeface="+mn-cs"/>
            </a:rPr>
            <a:t>3,678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3,076</a:t>
          </a:r>
          <a:r>
            <a:rPr kumimoji="1" lang="ja-JP" altLang="en-US" sz="1100">
              <a:solidFill>
                <a:schemeClr val="dk1"/>
              </a:solidFill>
              <a:effectLst/>
              <a:latin typeface="+mn-lt"/>
              <a:ea typeface="+mn-ea"/>
              <a:cs typeface="+mn-cs"/>
            </a:rPr>
            <a:t>円）となり、引き続き</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と比べても低い水準となっている。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愛知県一宮市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386,208
380,701
113.82
115,715,600
113,521,210
2,100,621
70,719,252
102,650,752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135346</xdr:rowOff>
    </xdr:from>
    <xdr:to>
      <xdr:col>6</xdr:col>
      <xdr:colOff>511175</xdr:colOff>
      <xdr:row>39</xdr:row>
      <xdr:rowOff>42273</xdr:rowOff>
    </xdr:to>
    <xdr:cxnSp macro="">
      <xdr:nvCxnSpPr>
        <xdr:cNvPr id="63" name="直線コネクタ 62"/>
        <xdr:cNvCxnSpPr/>
      </xdr:nvCxnSpPr>
      <xdr:spPr>
        <a:xfrm>
          <a:off x="3797300" y="665044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135346</xdr:rowOff>
    </xdr:from>
    <xdr:to>
      <xdr:col>5</xdr:col>
      <xdr:colOff>358775</xdr:colOff>
      <xdr:row>38</xdr:row>
      <xdr:rowOff>151674</xdr:rowOff>
    </xdr:to>
    <xdr:cxnSp macro="">
      <xdr:nvCxnSpPr>
        <xdr:cNvPr id="66" name="直線コネクタ 65"/>
        <xdr:cNvCxnSpPr/>
      </xdr:nvCxnSpPr>
      <xdr:spPr>
        <a:xfrm flipV="1">
          <a:off x="2908300" y="66504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150585</xdr:rowOff>
    </xdr:from>
    <xdr:to>
      <xdr:col>4</xdr:col>
      <xdr:colOff>155575</xdr:colOff>
      <xdr:row>38</xdr:row>
      <xdr:rowOff>151674</xdr:rowOff>
    </xdr:to>
    <xdr:cxnSp macro="">
      <xdr:nvCxnSpPr>
        <xdr:cNvPr id="69" name="直線コネクタ 68"/>
        <xdr:cNvCxnSpPr/>
      </xdr:nvCxnSpPr>
      <xdr:spPr>
        <a:xfrm>
          <a:off x="2019300" y="666568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111397</xdr:rowOff>
    </xdr:from>
    <xdr:to>
      <xdr:col>2</xdr:col>
      <xdr:colOff>638175</xdr:colOff>
      <xdr:row>38</xdr:row>
      <xdr:rowOff>150585</xdr:rowOff>
    </xdr:to>
    <xdr:cxnSp macro="">
      <xdr:nvCxnSpPr>
        <xdr:cNvPr id="72" name="直線コネクタ 71"/>
        <xdr:cNvCxnSpPr/>
      </xdr:nvCxnSpPr>
      <xdr:spPr>
        <a:xfrm>
          <a:off x="1130300" y="66264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162923</xdr:rowOff>
    </xdr:from>
    <xdr:to>
      <xdr:col>6</xdr:col>
      <xdr:colOff>561975</xdr:colOff>
      <xdr:row>39</xdr:row>
      <xdr:rowOff>93073</xdr:rowOff>
    </xdr:to>
    <xdr:sp macro="" textlink="">
      <xdr:nvSpPr>
        <xdr:cNvPr id="82" name="円/楕円 81"/>
        <xdr:cNvSpPr/>
      </xdr:nvSpPr>
      <xdr:spPr>
        <a:xfrm>
          <a:off x="4584700" y="66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77850</xdr:rowOff>
    </xdr:from>
    <xdr:ext cx="469744" cy="259045"/>
    <xdr:sp macro="" textlink="">
      <xdr:nvSpPr>
        <xdr:cNvPr id="83" name="議会費該当値テキスト"/>
        <xdr:cNvSpPr txBox="1"/>
      </xdr:nvSpPr>
      <xdr:spPr>
        <a:xfrm>
          <a:off x="4686300" y="659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84546</xdr:rowOff>
    </xdr:from>
    <xdr:to>
      <xdr:col>5</xdr:col>
      <xdr:colOff>409575</xdr:colOff>
      <xdr:row>39</xdr:row>
      <xdr:rowOff>14696</xdr:rowOff>
    </xdr:to>
    <xdr:sp macro="" textlink="">
      <xdr:nvSpPr>
        <xdr:cNvPr id="84" name="円/楕円 83"/>
        <xdr:cNvSpPr/>
      </xdr:nvSpPr>
      <xdr:spPr>
        <a:xfrm>
          <a:off x="3746500" y="65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5823</xdr:rowOff>
    </xdr:from>
    <xdr:ext cx="469744" cy="259045"/>
    <xdr:sp macro="" textlink="">
      <xdr:nvSpPr>
        <xdr:cNvPr id="85" name="テキスト ボックス 84"/>
        <xdr:cNvSpPr txBox="1"/>
      </xdr:nvSpPr>
      <xdr:spPr>
        <a:xfrm>
          <a:off x="3562427" y="669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100874</xdr:rowOff>
    </xdr:from>
    <xdr:to>
      <xdr:col>4</xdr:col>
      <xdr:colOff>206375</xdr:colOff>
      <xdr:row>39</xdr:row>
      <xdr:rowOff>31024</xdr:rowOff>
    </xdr:to>
    <xdr:sp macro="" textlink="">
      <xdr:nvSpPr>
        <xdr:cNvPr id="86" name="円/楕円 85"/>
        <xdr:cNvSpPr/>
      </xdr:nvSpPr>
      <xdr:spPr>
        <a:xfrm>
          <a:off x="2857500" y="661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22151</xdr:rowOff>
    </xdr:from>
    <xdr:ext cx="469744" cy="259045"/>
    <xdr:sp macro="" textlink="">
      <xdr:nvSpPr>
        <xdr:cNvPr id="87" name="テキスト ボックス 86"/>
        <xdr:cNvSpPr txBox="1"/>
      </xdr:nvSpPr>
      <xdr:spPr>
        <a:xfrm>
          <a:off x="2673427" y="67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99785</xdr:rowOff>
    </xdr:from>
    <xdr:to>
      <xdr:col>3</xdr:col>
      <xdr:colOff>3175</xdr:colOff>
      <xdr:row>39</xdr:row>
      <xdr:rowOff>29935</xdr:rowOff>
    </xdr:to>
    <xdr:sp macro="" textlink="">
      <xdr:nvSpPr>
        <xdr:cNvPr id="88" name="円/楕円 87"/>
        <xdr:cNvSpPr/>
      </xdr:nvSpPr>
      <xdr:spPr>
        <a:xfrm>
          <a:off x="1968500" y="66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21062</xdr:rowOff>
    </xdr:from>
    <xdr:ext cx="469744" cy="259045"/>
    <xdr:sp macro="" textlink="">
      <xdr:nvSpPr>
        <xdr:cNvPr id="89" name="テキスト ボックス 88"/>
        <xdr:cNvSpPr txBox="1"/>
      </xdr:nvSpPr>
      <xdr:spPr>
        <a:xfrm>
          <a:off x="1784427" y="67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60597</xdr:rowOff>
    </xdr:from>
    <xdr:to>
      <xdr:col>1</xdr:col>
      <xdr:colOff>485775</xdr:colOff>
      <xdr:row>38</xdr:row>
      <xdr:rowOff>162197</xdr:rowOff>
    </xdr:to>
    <xdr:sp macro="" textlink="">
      <xdr:nvSpPr>
        <xdr:cNvPr id="90" name="円/楕円 89"/>
        <xdr:cNvSpPr/>
      </xdr:nvSpPr>
      <xdr:spPr>
        <a:xfrm>
          <a:off x="10795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153324</xdr:rowOff>
    </xdr:from>
    <xdr:ext cx="469744" cy="259045"/>
    <xdr:sp macro="" textlink="">
      <xdr:nvSpPr>
        <xdr:cNvPr id="91" name="テキスト ボックス 90"/>
        <xdr:cNvSpPr txBox="1"/>
      </xdr:nvSpPr>
      <xdr:spPr>
        <a:xfrm>
          <a:off x="895427"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141333</xdr:rowOff>
    </xdr:from>
    <xdr:to>
      <xdr:col>6</xdr:col>
      <xdr:colOff>511175</xdr:colOff>
      <xdr:row>58</xdr:row>
      <xdr:rowOff>50317</xdr:rowOff>
    </xdr:to>
    <xdr:cxnSp macro="">
      <xdr:nvCxnSpPr>
        <xdr:cNvPr id="123" name="直線コネクタ 122"/>
        <xdr:cNvCxnSpPr/>
      </xdr:nvCxnSpPr>
      <xdr:spPr>
        <a:xfrm>
          <a:off x="3797300" y="9742533"/>
          <a:ext cx="838200" cy="25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141333</xdr:rowOff>
    </xdr:from>
    <xdr:to>
      <xdr:col>5</xdr:col>
      <xdr:colOff>358775</xdr:colOff>
      <xdr:row>58</xdr:row>
      <xdr:rowOff>149007</xdr:rowOff>
    </xdr:to>
    <xdr:cxnSp macro="">
      <xdr:nvCxnSpPr>
        <xdr:cNvPr id="126" name="直線コネクタ 125"/>
        <xdr:cNvCxnSpPr/>
      </xdr:nvCxnSpPr>
      <xdr:spPr>
        <a:xfrm flipV="1">
          <a:off x="2908300" y="9742533"/>
          <a:ext cx="889000" cy="35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108218</xdr:rowOff>
    </xdr:from>
    <xdr:to>
      <xdr:col>4</xdr:col>
      <xdr:colOff>155575</xdr:colOff>
      <xdr:row>58</xdr:row>
      <xdr:rowOff>149007</xdr:rowOff>
    </xdr:to>
    <xdr:cxnSp macro="">
      <xdr:nvCxnSpPr>
        <xdr:cNvPr id="129" name="直線コネクタ 128"/>
        <xdr:cNvCxnSpPr/>
      </xdr:nvCxnSpPr>
      <xdr:spPr>
        <a:xfrm>
          <a:off x="2019300" y="9537968"/>
          <a:ext cx="889000" cy="5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108218</xdr:rowOff>
    </xdr:from>
    <xdr:to>
      <xdr:col>2</xdr:col>
      <xdr:colOff>638175</xdr:colOff>
      <xdr:row>58</xdr:row>
      <xdr:rowOff>122392</xdr:rowOff>
    </xdr:to>
    <xdr:cxnSp macro="">
      <xdr:nvCxnSpPr>
        <xdr:cNvPr id="132" name="直線コネクタ 131"/>
        <xdr:cNvCxnSpPr/>
      </xdr:nvCxnSpPr>
      <xdr:spPr>
        <a:xfrm flipV="1">
          <a:off x="1130300" y="9537968"/>
          <a:ext cx="889000" cy="5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53056</xdr:rowOff>
    </xdr:from>
    <xdr:ext cx="534377" cy="259045"/>
    <xdr:sp macro="" textlink="">
      <xdr:nvSpPr>
        <xdr:cNvPr id="134" name="テキスト ボックス 133"/>
        <xdr:cNvSpPr txBox="1"/>
      </xdr:nvSpPr>
      <xdr:spPr>
        <a:xfrm>
          <a:off x="1752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170967</xdr:rowOff>
    </xdr:from>
    <xdr:to>
      <xdr:col>6</xdr:col>
      <xdr:colOff>561975</xdr:colOff>
      <xdr:row>58</xdr:row>
      <xdr:rowOff>101117</xdr:rowOff>
    </xdr:to>
    <xdr:sp macro="" textlink="">
      <xdr:nvSpPr>
        <xdr:cNvPr id="142" name="円/楕円 141"/>
        <xdr:cNvSpPr/>
      </xdr:nvSpPr>
      <xdr:spPr>
        <a:xfrm>
          <a:off x="45847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85894</xdr:rowOff>
    </xdr:from>
    <xdr:ext cx="534377" cy="259045"/>
    <xdr:sp macro="" textlink="">
      <xdr:nvSpPr>
        <xdr:cNvPr id="143" name="総務費該当値テキスト"/>
        <xdr:cNvSpPr txBox="1"/>
      </xdr:nvSpPr>
      <xdr:spPr>
        <a:xfrm>
          <a:off x="4686300" y="98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90533</xdr:rowOff>
    </xdr:from>
    <xdr:to>
      <xdr:col>5</xdr:col>
      <xdr:colOff>409575</xdr:colOff>
      <xdr:row>57</xdr:row>
      <xdr:rowOff>20683</xdr:rowOff>
    </xdr:to>
    <xdr:sp macro="" textlink="">
      <xdr:nvSpPr>
        <xdr:cNvPr id="144" name="円/楕円 143"/>
        <xdr:cNvSpPr/>
      </xdr:nvSpPr>
      <xdr:spPr>
        <a:xfrm>
          <a:off x="3746500" y="96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11810</xdr:rowOff>
    </xdr:from>
    <xdr:ext cx="534377" cy="259045"/>
    <xdr:sp macro="" textlink="">
      <xdr:nvSpPr>
        <xdr:cNvPr id="145" name="テキスト ボックス 144"/>
        <xdr:cNvSpPr txBox="1"/>
      </xdr:nvSpPr>
      <xdr:spPr>
        <a:xfrm>
          <a:off x="3530111" y="97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98207</xdr:rowOff>
    </xdr:from>
    <xdr:to>
      <xdr:col>4</xdr:col>
      <xdr:colOff>206375</xdr:colOff>
      <xdr:row>59</xdr:row>
      <xdr:rowOff>28357</xdr:rowOff>
    </xdr:to>
    <xdr:sp macro="" textlink="">
      <xdr:nvSpPr>
        <xdr:cNvPr id="146" name="円/楕円 145"/>
        <xdr:cNvSpPr/>
      </xdr:nvSpPr>
      <xdr:spPr>
        <a:xfrm>
          <a:off x="2857500" y="100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19484</xdr:rowOff>
    </xdr:from>
    <xdr:ext cx="534377" cy="259045"/>
    <xdr:sp macro="" textlink="">
      <xdr:nvSpPr>
        <xdr:cNvPr id="147" name="テキスト ボックス 146"/>
        <xdr:cNvSpPr txBox="1"/>
      </xdr:nvSpPr>
      <xdr:spPr>
        <a:xfrm>
          <a:off x="2641111" y="1013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57418</xdr:rowOff>
    </xdr:from>
    <xdr:to>
      <xdr:col>3</xdr:col>
      <xdr:colOff>3175</xdr:colOff>
      <xdr:row>55</xdr:row>
      <xdr:rowOff>159018</xdr:rowOff>
    </xdr:to>
    <xdr:sp macro="" textlink="">
      <xdr:nvSpPr>
        <xdr:cNvPr id="148" name="円/楕円 147"/>
        <xdr:cNvSpPr/>
      </xdr:nvSpPr>
      <xdr:spPr>
        <a:xfrm>
          <a:off x="1968500" y="9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4095</xdr:rowOff>
    </xdr:from>
    <xdr:ext cx="534377" cy="259045"/>
    <xdr:sp macro="" textlink="">
      <xdr:nvSpPr>
        <xdr:cNvPr id="149" name="テキスト ボックス 148"/>
        <xdr:cNvSpPr txBox="1"/>
      </xdr:nvSpPr>
      <xdr:spPr>
        <a:xfrm>
          <a:off x="1752111" y="926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71592</xdr:rowOff>
    </xdr:from>
    <xdr:to>
      <xdr:col>1</xdr:col>
      <xdr:colOff>485775</xdr:colOff>
      <xdr:row>59</xdr:row>
      <xdr:rowOff>1742</xdr:rowOff>
    </xdr:to>
    <xdr:sp macro="" textlink="">
      <xdr:nvSpPr>
        <xdr:cNvPr id="150" name="円/楕円 149"/>
        <xdr:cNvSpPr/>
      </xdr:nvSpPr>
      <xdr:spPr>
        <a:xfrm>
          <a:off x="1079500" y="100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164319</xdr:rowOff>
    </xdr:from>
    <xdr:ext cx="534377" cy="259045"/>
    <xdr:sp macro="" textlink="">
      <xdr:nvSpPr>
        <xdr:cNvPr id="151" name="テキスト ボックス 150"/>
        <xdr:cNvSpPr txBox="1"/>
      </xdr:nvSpPr>
      <xdr:spPr>
        <a:xfrm>
          <a:off x="863111" y="1010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64263</xdr:rowOff>
    </xdr:from>
    <xdr:to>
      <xdr:col>6</xdr:col>
      <xdr:colOff>511175</xdr:colOff>
      <xdr:row>76</xdr:row>
      <xdr:rowOff>171035</xdr:rowOff>
    </xdr:to>
    <xdr:cxnSp macro="">
      <xdr:nvCxnSpPr>
        <xdr:cNvPr id="183" name="直線コネクタ 182"/>
        <xdr:cNvCxnSpPr/>
      </xdr:nvCxnSpPr>
      <xdr:spPr>
        <a:xfrm flipV="1">
          <a:off x="3797300" y="13094463"/>
          <a:ext cx="838200" cy="10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171035</xdr:rowOff>
    </xdr:from>
    <xdr:to>
      <xdr:col>5</xdr:col>
      <xdr:colOff>358775</xdr:colOff>
      <xdr:row>77</xdr:row>
      <xdr:rowOff>52735</xdr:rowOff>
    </xdr:to>
    <xdr:cxnSp macro="">
      <xdr:nvCxnSpPr>
        <xdr:cNvPr id="186" name="直線コネクタ 185"/>
        <xdr:cNvCxnSpPr/>
      </xdr:nvCxnSpPr>
      <xdr:spPr>
        <a:xfrm flipV="1">
          <a:off x="2908300" y="13201235"/>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52735</xdr:rowOff>
    </xdr:from>
    <xdr:to>
      <xdr:col>4</xdr:col>
      <xdr:colOff>155575</xdr:colOff>
      <xdr:row>78</xdr:row>
      <xdr:rowOff>15357</xdr:rowOff>
    </xdr:to>
    <xdr:cxnSp macro="">
      <xdr:nvCxnSpPr>
        <xdr:cNvPr id="189" name="直線コネクタ 188"/>
        <xdr:cNvCxnSpPr/>
      </xdr:nvCxnSpPr>
      <xdr:spPr>
        <a:xfrm flipV="1">
          <a:off x="2019300" y="13254385"/>
          <a:ext cx="889000" cy="1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15357</xdr:rowOff>
    </xdr:from>
    <xdr:to>
      <xdr:col>2</xdr:col>
      <xdr:colOff>638175</xdr:colOff>
      <xdr:row>78</xdr:row>
      <xdr:rowOff>69503</xdr:rowOff>
    </xdr:to>
    <xdr:cxnSp macro="">
      <xdr:nvCxnSpPr>
        <xdr:cNvPr id="192" name="直線コネクタ 191"/>
        <xdr:cNvCxnSpPr/>
      </xdr:nvCxnSpPr>
      <xdr:spPr>
        <a:xfrm flipV="1">
          <a:off x="1130300" y="13388457"/>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13463</xdr:rowOff>
    </xdr:from>
    <xdr:to>
      <xdr:col>6</xdr:col>
      <xdr:colOff>561975</xdr:colOff>
      <xdr:row>76</xdr:row>
      <xdr:rowOff>115063</xdr:rowOff>
    </xdr:to>
    <xdr:sp macro="" textlink="">
      <xdr:nvSpPr>
        <xdr:cNvPr id="202" name="円/楕円 201"/>
        <xdr:cNvSpPr/>
      </xdr:nvSpPr>
      <xdr:spPr>
        <a:xfrm>
          <a:off x="4584700" y="130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163340</xdr:rowOff>
    </xdr:from>
    <xdr:ext cx="599010" cy="259045"/>
    <xdr:sp macro="" textlink="">
      <xdr:nvSpPr>
        <xdr:cNvPr id="203" name="民生費該当値テキスト"/>
        <xdr:cNvSpPr txBox="1"/>
      </xdr:nvSpPr>
      <xdr:spPr>
        <a:xfrm>
          <a:off x="4686300" y="1302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120235</xdr:rowOff>
    </xdr:from>
    <xdr:to>
      <xdr:col>5</xdr:col>
      <xdr:colOff>409575</xdr:colOff>
      <xdr:row>77</xdr:row>
      <xdr:rowOff>50385</xdr:rowOff>
    </xdr:to>
    <xdr:sp macro="" textlink="">
      <xdr:nvSpPr>
        <xdr:cNvPr id="204" name="円/楕円 203"/>
        <xdr:cNvSpPr/>
      </xdr:nvSpPr>
      <xdr:spPr>
        <a:xfrm>
          <a:off x="3746500" y="1315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41512</xdr:rowOff>
    </xdr:from>
    <xdr:ext cx="599010" cy="259045"/>
    <xdr:sp macro="" textlink="">
      <xdr:nvSpPr>
        <xdr:cNvPr id="205" name="テキスト ボックス 204"/>
        <xdr:cNvSpPr txBox="1"/>
      </xdr:nvSpPr>
      <xdr:spPr>
        <a:xfrm>
          <a:off x="3497794" y="1324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1935</xdr:rowOff>
    </xdr:from>
    <xdr:to>
      <xdr:col>4</xdr:col>
      <xdr:colOff>206375</xdr:colOff>
      <xdr:row>77</xdr:row>
      <xdr:rowOff>103535</xdr:rowOff>
    </xdr:to>
    <xdr:sp macro="" textlink="">
      <xdr:nvSpPr>
        <xdr:cNvPr id="206" name="円/楕円 205"/>
        <xdr:cNvSpPr/>
      </xdr:nvSpPr>
      <xdr:spPr>
        <a:xfrm>
          <a:off x="2857500" y="132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94662</xdr:rowOff>
    </xdr:from>
    <xdr:ext cx="599010" cy="259045"/>
    <xdr:sp macro="" textlink="">
      <xdr:nvSpPr>
        <xdr:cNvPr id="207" name="テキスト ボックス 206"/>
        <xdr:cNvSpPr txBox="1"/>
      </xdr:nvSpPr>
      <xdr:spPr>
        <a:xfrm>
          <a:off x="2608794" y="1329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136007</xdr:rowOff>
    </xdr:from>
    <xdr:to>
      <xdr:col>3</xdr:col>
      <xdr:colOff>3175</xdr:colOff>
      <xdr:row>78</xdr:row>
      <xdr:rowOff>66157</xdr:rowOff>
    </xdr:to>
    <xdr:sp macro="" textlink="">
      <xdr:nvSpPr>
        <xdr:cNvPr id="208" name="円/楕円 207"/>
        <xdr:cNvSpPr/>
      </xdr:nvSpPr>
      <xdr:spPr>
        <a:xfrm>
          <a:off x="1968500" y="133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57284</xdr:rowOff>
    </xdr:from>
    <xdr:ext cx="599010" cy="259045"/>
    <xdr:sp macro="" textlink="">
      <xdr:nvSpPr>
        <xdr:cNvPr id="209" name="テキスト ボックス 208"/>
        <xdr:cNvSpPr txBox="1"/>
      </xdr:nvSpPr>
      <xdr:spPr>
        <a:xfrm>
          <a:off x="1719794" y="1343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18703</xdr:rowOff>
    </xdr:from>
    <xdr:to>
      <xdr:col>1</xdr:col>
      <xdr:colOff>485775</xdr:colOff>
      <xdr:row>78</xdr:row>
      <xdr:rowOff>120303</xdr:rowOff>
    </xdr:to>
    <xdr:sp macro="" textlink="">
      <xdr:nvSpPr>
        <xdr:cNvPr id="210" name="円/楕円 209"/>
        <xdr:cNvSpPr/>
      </xdr:nvSpPr>
      <xdr:spPr>
        <a:xfrm>
          <a:off x="1079500" y="133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111430</xdr:rowOff>
    </xdr:from>
    <xdr:ext cx="599010" cy="259045"/>
    <xdr:sp macro="" textlink="">
      <xdr:nvSpPr>
        <xdr:cNvPr id="211" name="テキスト ボックス 210"/>
        <xdr:cNvSpPr txBox="1"/>
      </xdr:nvSpPr>
      <xdr:spPr>
        <a:xfrm>
          <a:off x="830794" y="1348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77338</xdr:rowOff>
    </xdr:from>
    <xdr:to>
      <xdr:col>6</xdr:col>
      <xdr:colOff>511175</xdr:colOff>
      <xdr:row>97</xdr:row>
      <xdr:rowOff>100107</xdr:rowOff>
    </xdr:to>
    <xdr:cxnSp macro="">
      <xdr:nvCxnSpPr>
        <xdr:cNvPr id="239" name="直線コネクタ 238"/>
        <xdr:cNvCxnSpPr/>
      </xdr:nvCxnSpPr>
      <xdr:spPr>
        <a:xfrm>
          <a:off x="3797300" y="16707988"/>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40"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77338</xdr:rowOff>
    </xdr:from>
    <xdr:to>
      <xdr:col>5</xdr:col>
      <xdr:colOff>358775</xdr:colOff>
      <xdr:row>98</xdr:row>
      <xdr:rowOff>42979</xdr:rowOff>
    </xdr:to>
    <xdr:cxnSp macro="">
      <xdr:nvCxnSpPr>
        <xdr:cNvPr id="242" name="直線コネクタ 241"/>
        <xdr:cNvCxnSpPr/>
      </xdr:nvCxnSpPr>
      <xdr:spPr>
        <a:xfrm flipV="1">
          <a:off x="2908300" y="16707988"/>
          <a:ext cx="889000" cy="1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4" name="テキスト ボックス 243"/>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29149</xdr:rowOff>
    </xdr:from>
    <xdr:to>
      <xdr:col>4</xdr:col>
      <xdr:colOff>155575</xdr:colOff>
      <xdr:row>98</xdr:row>
      <xdr:rowOff>42979</xdr:rowOff>
    </xdr:to>
    <xdr:cxnSp macro="">
      <xdr:nvCxnSpPr>
        <xdr:cNvPr id="245" name="直線コネクタ 244"/>
        <xdr:cNvCxnSpPr/>
      </xdr:nvCxnSpPr>
      <xdr:spPr>
        <a:xfrm>
          <a:off x="2019300" y="16831249"/>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7" name="テキスト ボックス 246"/>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96357</xdr:rowOff>
    </xdr:from>
    <xdr:to>
      <xdr:col>2</xdr:col>
      <xdr:colOff>638175</xdr:colOff>
      <xdr:row>98</xdr:row>
      <xdr:rowOff>29149</xdr:rowOff>
    </xdr:to>
    <xdr:cxnSp macro="">
      <xdr:nvCxnSpPr>
        <xdr:cNvPr id="248" name="直線コネクタ 247"/>
        <xdr:cNvCxnSpPr/>
      </xdr:nvCxnSpPr>
      <xdr:spPr>
        <a:xfrm>
          <a:off x="1130300" y="16727007"/>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50" name="テキスト ボックス 249"/>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2" name="テキスト ボックス 251"/>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49307</xdr:rowOff>
    </xdr:from>
    <xdr:to>
      <xdr:col>6</xdr:col>
      <xdr:colOff>561975</xdr:colOff>
      <xdr:row>97</xdr:row>
      <xdr:rowOff>150907</xdr:rowOff>
    </xdr:to>
    <xdr:sp macro="" textlink="">
      <xdr:nvSpPr>
        <xdr:cNvPr id="258" name="円/楕円 257"/>
        <xdr:cNvSpPr/>
      </xdr:nvSpPr>
      <xdr:spPr>
        <a:xfrm>
          <a:off x="4584700" y="166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27734</xdr:rowOff>
    </xdr:from>
    <xdr:ext cx="534377" cy="259045"/>
    <xdr:sp macro="" textlink="">
      <xdr:nvSpPr>
        <xdr:cNvPr id="259" name="衛生費該当値テキスト"/>
        <xdr:cNvSpPr txBox="1"/>
      </xdr:nvSpPr>
      <xdr:spPr>
        <a:xfrm>
          <a:off x="4686300" y="166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26538</xdr:rowOff>
    </xdr:from>
    <xdr:to>
      <xdr:col>5</xdr:col>
      <xdr:colOff>409575</xdr:colOff>
      <xdr:row>97</xdr:row>
      <xdr:rowOff>128138</xdr:rowOff>
    </xdr:to>
    <xdr:sp macro="" textlink="">
      <xdr:nvSpPr>
        <xdr:cNvPr id="260" name="円/楕円 259"/>
        <xdr:cNvSpPr/>
      </xdr:nvSpPr>
      <xdr:spPr>
        <a:xfrm>
          <a:off x="3746500" y="166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119265</xdr:rowOff>
    </xdr:from>
    <xdr:ext cx="534377" cy="259045"/>
    <xdr:sp macro="" textlink="">
      <xdr:nvSpPr>
        <xdr:cNvPr id="261" name="テキスト ボックス 260"/>
        <xdr:cNvSpPr txBox="1"/>
      </xdr:nvSpPr>
      <xdr:spPr>
        <a:xfrm>
          <a:off x="3530111" y="167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163629</xdr:rowOff>
    </xdr:from>
    <xdr:to>
      <xdr:col>4</xdr:col>
      <xdr:colOff>206375</xdr:colOff>
      <xdr:row>98</xdr:row>
      <xdr:rowOff>93779</xdr:rowOff>
    </xdr:to>
    <xdr:sp macro="" textlink="">
      <xdr:nvSpPr>
        <xdr:cNvPr id="262" name="円/楕円 261"/>
        <xdr:cNvSpPr/>
      </xdr:nvSpPr>
      <xdr:spPr>
        <a:xfrm>
          <a:off x="2857500" y="167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84906</xdr:rowOff>
    </xdr:from>
    <xdr:ext cx="534377" cy="259045"/>
    <xdr:sp macro="" textlink="">
      <xdr:nvSpPr>
        <xdr:cNvPr id="263" name="テキスト ボックス 262"/>
        <xdr:cNvSpPr txBox="1"/>
      </xdr:nvSpPr>
      <xdr:spPr>
        <a:xfrm>
          <a:off x="2641111" y="168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149799</xdr:rowOff>
    </xdr:from>
    <xdr:to>
      <xdr:col>3</xdr:col>
      <xdr:colOff>3175</xdr:colOff>
      <xdr:row>98</xdr:row>
      <xdr:rowOff>79949</xdr:rowOff>
    </xdr:to>
    <xdr:sp macro="" textlink="">
      <xdr:nvSpPr>
        <xdr:cNvPr id="264" name="円/楕円 263"/>
        <xdr:cNvSpPr/>
      </xdr:nvSpPr>
      <xdr:spPr>
        <a:xfrm>
          <a:off x="1968500" y="167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71076</xdr:rowOff>
    </xdr:from>
    <xdr:ext cx="534377" cy="259045"/>
    <xdr:sp macro="" textlink="">
      <xdr:nvSpPr>
        <xdr:cNvPr id="265" name="テキスト ボックス 264"/>
        <xdr:cNvSpPr txBox="1"/>
      </xdr:nvSpPr>
      <xdr:spPr>
        <a:xfrm>
          <a:off x="1752111" y="168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45557</xdr:rowOff>
    </xdr:from>
    <xdr:to>
      <xdr:col>1</xdr:col>
      <xdr:colOff>485775</xdr:colOff>
      <xdr:row>97</xdr:row>
      <xdr:rowOff>147157</xdr:rowOff>
    </xdr:to>
    <xdr:sp macro="" textlink="">
      <xdr:nvSpPr>
        <xdr:cNvPr id="266" name="円/楕円 265"/>
        <xdr:cNvSpPr/>
      </xdr:nvSpPr>
      <xdr:spPr>
        <a:xfrm>
          <a:off x="1079500" y="166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138284</xdr:rowOff>
    </xdr:from>
    <xdr:ext cx="534377" cy="259045"/>
    <xdr:sp macro="" textlink="">
      <xdr:nvSpPr>
        <xdr:cNvPr id="267" name="テキスト ボックス 266"/>
        <xdr:cNvSpPr txBox="1"/>
      </xdr:nvSpPr>
      <xdr:spPr>
        <a:xfrm>
          <a:off x="863111" y="1676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27495</xdr:rowOff>
    </xdr:from>
    <xdr:to>
      <xdr:col>15</xdr:col>
      <xdr:colOff>180975</xdr:colOff>
      <xdr:row>38</xdr:row>
      <xdr:rowOff>127698</xdr:rowOff>
    </xdr:to>
    <xdr:cxnSp macro="">
      <xdr:nvCxnSpPr>
        <xdr:cNvPr id="296" name="直線コネクタ 295"/>
        <xdr:cNvCxnSpPr/>
      </xdr:nvCxnSpPr>
      <xdr:spPr>
        <a:xfrm>
          <a:off x="9639300" y="6542595"/>
          <a:ext cx="8382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7"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27495</xdr:rowOff>
    </xdr:from>
    <xdr:to>
      <xdr:col>14</xdr:col>
      <xdr:colOff>28575</xdr:colOff>
      <xdr:row>38</xdr:row>
      <xdr:rowOff>39116</xdr:rowOff>
    </xdr:to>
    <xdr:cxnSp macro="">
      <xdr:nvCxnSpPr>
        <xdr:cNvPr id="299" name="直線コネクタ 298"/>
        <xdr:cNvCxnSpPr/>
      </xdr:nvCxnSpPr>
      <xdr:spPr>
        <a:xfrm flipV="1">
          <a:off x="8750300" y="6542595"/>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301" name="テキスト ボックス 300"/>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39116</xdr:rowOff>
    </xdr:from>
    <xdr:to>
      <xdr:col>12</xdr:col>
      <xdr:colOff>511175</xdr:colOff>
      <xdr:row>38</xdr:row>
      <xdr:rowOff>43879</xdr:rowOff>
    </xdr:to>
    <xdr:cxnSp macro="">
      <xdr:nvCxnSpPr>
        <xdr:cNvPr id="302" name="直線コネクタ 301"/>
        <xdr:cNvCxnSpPr/>
      </xdr:nvCxnSpPr>
      <xdr:spPr>
        <a:xfrm flipV="1">
          <a:off x="7861300" y="6554216"/>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4" name="テキスト ボックス 303"/>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19494</xdr:rowOff>
    </xdr:from>
    <xdr:to>
      <xdr:col>11</xdr:col>
      <xdr:colOff>307975</xdr:colOff>
      <xdr:row>38</xdr:row>
      <xdr:rowOff>43879</xdr:rowOff>
    </xdr:to>
    <xdr:cxnSp macro="">
      <xdr:nvCxnSpPr>
        <xdr:cNvPr id="305" name="直線コネクタ 304"/>
        <xdr:cNvCxnSpPr/>
      </xdr:nvCxnSpPr>
      <xdr:spPr>
        <a:xfrm>
          <a:off x="6972300" y="6534594"/>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7" name="テキスト ボックス 306"/>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9" name="テキスト ボックス 308"/>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76898</xdr:rowOff>
    </xdr:from>
    <xdr:to>
      <xdr:col>15</xdr:col>
      <xdr:colOff>231775</xdr:colOff>
      <xdr:row>39</xdr:row>
      <xdr:rowOff>7048</xdr:rowOff>
    </xdr:to>
    <xdr:sp macro="" textlink="">
      <xdr:nvSpPr>
        <xdr:cNvPr id="315" name="円/楕円 314"/>
        <xdr:cNvSpPr/>
      </xdr:nvSpPr>
      <xdr:spPr>
        <a:xfrm>
          <a:off x="10426700" y="65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163275</xdr:rowOff>
    </xdr:from>
    <xdr:ext cx="378565" cy="259045"/>
    <xdr:sp macro="" textlink="">
      <xdr:nvSpPr>
        <xdr:cNvPr id="316" name="労働費該当値テキスト"/>
        <xdr:cNvSpPr txBox="1"/>
      </xdr:nvSpPr>
      <xdr:spPr>
        <a:xfrm>
          <a:off x="10528300" y="650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148146</xdr:rowOff>
    </xdr:from>
    <xdr:to>
      <xdr:col>14</xdr:col>
      <xdr:colOff>79375</xdr:colOff>
      <xdr:row>38</xdr:row>
      <xdr:rowOff>78296</xdr:rowOff>
    </xdr:to>
    <xdr:sp macro="" textlink="">
      <xdr:nvSpPr>
        <xdr:cNvPr id="317" name="円/楕円 316"/>
        <xdr:cNvSpPr/>
      </xdr:nvSpPr>
      <xdr:spPr>
        <a:xfrm>
          <a:off x="9588500" y="649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69422</xdr:rowOff>
    </xdr:from>
    <xdr:ext cx="378565" cy="259045"/>
    <xdr:sp macro="" textlink="">
      <xdr:nvSpPr>
        <xdr:cNvPr id="318" name="テキスト ボックス 317"/>
        <xdr:cNvSpPr txBox="1"/>
      </xdr:nvSpPr>
      <xdr:spPr>
        <a:xfrm>
          <a:off x="9450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159766</xdr:rowOff>
    </xdr:from>
    <xdr:to>
      <xdr:col>12</xdr:col>
      <xdr:colOff>561975</xdr:colOff>
      <xdr:row>38</xdr:row>
      <xdr:rowOff>89916</xdr:rowOff>
    </xdr:to>
    <xdr:sp macro="" textlink="">
      <xdr:nvSpPr>
        <xdr:cNvPr id="319" name="円/楕円 318"/>
        <xdr:cNvSpPr/>
      </xdr:nvSpPr>
      <xdr:spPr>
        <a:xfrm>
          <a:off x="8699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81043</xdr:rowOff>
    </xdr:from>
    <xdr:ext cx="378565" cy="259045"/>
    <xdr:sp macro="" textlink="">
      <xdr:nvSpPr>
        <xdr:cNvPr id="320" name="テキスト ボックス 319"/>
        <xdr:cNvSpPr txBox="1"/>
      </xdr:nvSpPr>
      <xdr:spPr>
        <a:xfrm>
          <a:off x="8561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164529</xdr:rowOff>
    </xdr:from>
    <xdr:to>
      <xdr:col>11</xdr:col>
      <xdr:colOff>358775</xdr:colOff>
      <xdr:row>38</xdr:row>
      <xdr:rowOff>94679</xdr:rowOff>
    </xdr:to>
    <xdr:sp macro="" textlink="">
      <xdr:nvSpPr>
        <xdr:cNvPr id="321" name="円/楕円 320"/>
        <xdr:cNvSpPr/>
      </xdr:nvSpPr>
      <xdr:spPr>
        <a:xfrm>
          <a:off x="7810500" y="65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85806</xdr:rowOff>
    </xdr:from>
    <xdr:ext cx="378565" cy="259045"/>
    <xdr:sp macro="" textlink="">
      <xdr:nvSpPr>
        <xdr:cNvPr id="322" name="テキスト ボックス 321"/>
        <xdr:cNvSpPr txBox="1"/>
      </xdr:nvSpPr>
      <xdr:spPr>
        <a:xfrm>
          <a:off x="7672017" y="660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140145</xdr:rowOff>
    </xdr:from>
    <xdr:to>
      <xdr:col>10</xdr:col>
      <xdr:colOff>155575</xdr:colOff>
      <xdr:row>38</xdr:row>
      <xdr:rowOff>70295</xdr:rowOff>
    </xdr:to>
    <xdr:sp macro="" textlink="">
      <xdr:nvSpPr>
        <xdr:cNvPr id="323" name="円/楕円 322"/>
        <xdr:cNvSpPr/>
      </xdr:nvSpPr>
      <xdr:spPr>
        <a:xfrm>
          <a:off x="6921500" y="64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61421</xdr:rowOff>
    </xdr:from>
    <xdr:ext cx="469744" cy="259045"/>
    <xdr:sp macro="" textlink="">
      <xdr:nvSpPr>
        <xdr:cNvPr id="324" name="テキスト ボックス 323"/>
        <xdr:cNvSpPr txBox="1"/>
      </xdr:nvSpPr>
      <xdr:spPr>
        <a:xfrm>
          <a:off x="6737427" y="65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88402</xdr:rowOff>
    </xdr:from>
    <xdr:to>
      <xdr:col>15</xdr:col>
      <xdr:colOff>180975</xdr:colOff>
      <xdr:row>57</xdr:row>
      <xdr:rowOff>90780</xdr:rowOff>
    </xdr:to>
    <xdr:cxnSp macro="">
      <xdr:nvCxnSpPr>
        <xdr:cNvPr id="351" name="直線コネクタ 350"/>
        <xdr:cNvCxnSpPr/>
      </xdr:nvCxnSpPr>
      <xdr:spPr>
        <a:xfrm flipV="1">
          <a:off x="9639300" y="9861052"/>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9398</xdr:rowOff>
    </xdr:from>
    <xdr:to>
      <xdr:col>14</xdr:col>
      <xdr:colOff>28575</xdr:colOff>
      <xdr:row>57</xdr:row>
      <xdr:rowOff>90780</xdr:rowOff>
    </xdr:to>
    <xdr:cxnSp macro="">
      <xdr:nvCxnSpPr>
        <xdr:cNvPr id="354" name="直線コネクタ 353"/>
        <xdr:cNvCxnSpPr/>
      </xdr:nvCxnSpPr>
      <xdr:spPr>
        <a:xfrm>
          <a:off x="8750300" y="9782048"/>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6" name="テキスト ボックス 355"/>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9398</xdr:rowOff>
    </xdr:from>
    <xdr:to>
      <xdr:col>12</xdr:col>
      <xdr:colOff>511175</xdr:colOff>
      <xdr:row>57</xdr:row>
      <xdr:rowOff>35550</xdr:rowOff>
    </xdr:to>
    <xdr:cxnSp macro="">
      <xdr:nvCxnSpPr>
        <xdr:cNvPr id="357" name="直線コネクタ 356"/>
        <xdr:cNvCxnSpPr/>
      </xdr:nvCxnSpPr>
      <xdr:spPr>
        <a:xfrm flipV="1">
          <a:off x="7861300" y="9782048"/>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9" name="テキスト ボックス 358"/>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35550</xdr:rowOff>
    </xdr:from>
    <xdr:to>
      <xdr:col>11</xdr:col>
      <xdr:colOff>307975</xdr:colOff>
      <xdr:row>57</xdr:row>
      <xdr:rowOff>112908</xdr:rowOff>
    </xdr:to>
    <xdr:cxnSp macro="">
      <xdr:nvCxnSpPr>
        <xdr:cNvPr id="360" name="直線コネクタ 359"/>
        <xdr:cNvCxnSpPr/>
      </xdr:nvCxnSpPr>
      <xdr:spPr>
        <a:xfrm flipV="1">
          <a:off x="6972300" y="9808200"/>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134124</xdr:rowOff>
    </xdr:from>
    <xdr:ext cx="469744" cy="259045"/>
    <xdr:sp macro="" textlink="">
      <xdr:nvSpPr>
        <xdr:cNvPr id="362" name="テキスト ボックス 361"/>
        <xdr:cNvSpPr txBox="1"/>
      </xdr:nvSpPr>
      <xdr:spPr>
        <a:xfrm>
          <a:off x="7626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4" name="テキスト ボックス 363"/>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37602</xdr:rowOff>
    </xdr:from>
    <xdr:to>
      <xdr:col>15</xdr:col>
      <xdr:colOff>231775</xdr:colOff>
      <xdr:row>57</xdr:row>
      <xdr:rowOff>139202</xdr:rowOff>
    </xdr:to>
    <xdr:sp macro="" textlink="">
      <xdr:nvSpPr>
        <xdr:cNvPr id="370" name="円/楕円 369"/>
        <xdr:cNvSpPr/>
      </xdr:nvSpPr>
      <xdr:spPr>
        <a:xfrm>
          <a:off x="10426700" y="981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16029</xdr:rowOff>
    </xdr:from>
    <xdr:ext cx="469744" cy="259045"/>
    <xdr:sp macro="" textlink="">
      <xdr:nvSpPr>
        <xdr:cNvPr id="371" name="農林水産業費該当値テキスト"/>
        <xdr:cNvSpPr txBox="1"/>
      </xdr:nvSpPr>
      <xdr:spPr>
        <a:xfrm>
          <a:off x="10528300" y="978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39980</xdr:rowOff>
    </xdr:from>
    <xdr:to>
      <xdr:col>14</xdr:col>
      <xdr:colOff>79375</xdr:colOff>
      <xdr:row>57</xdr:row>
      <xdr:rowOff>141580</xdr:rowOff>
    </xdr:to>
    <xdr:sp macro="" textlink="">
      <xdr:nvSpPr>
        <xdr:cNvPr id="372" name="円/楕円 371"/>
        <xdr:cNvSpPr/>
      </xdr:nvSpPr>
      <xdr:spPr>
        <a:xfrm>
          <a:off x="9588500" y="98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132707</xdr:rowOff>
    </xdr:from>
    <xdr:ext cx="469744" cy="259045"/>
    <xdr:sp macro="" textlink="">
      <xdr:nvSpPr>
        <xdr:cNvPr id="373" name="テキスト ボックス 372"/>
        <xdr:cNvSpPr txBox="1"/>
      </xdr:nvSpPr>
      <xdr:spPr>
        <a:xfrm>
          <a:off x="9404427" y="990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130048</xdr:rowOff>
    </xdr:from>
    <xdr:to>
      <xdr:col>12</xdr:col>
      <xdr:colOff>561975</xdr:colOff>
      <xdr:row>57</xdr:row>
      <xdr:rowOff>60198</xdr:rowOff>
    </xdr:to>
    <xdr:sp macro="" textlink="">
      <xdr:nvSpPr>
        <xdr:cNvPr id="374" name="円/楕円 373"/>
        <xdr:cNvSpPr/>
      </xdr:nvSpPr>
      <xdr:spPr>
        <a:xfrm>
          <a:off x="8699500" y="97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76725</xdr:rowOff>
    </xdr:from>
    <xdr:ext cx="469744" cy="259045"/>
    <xdr:sp macro="" textlink="">
      <xdr:nvSpPr>
        <xdr:cNvPr id="375" name="テキスト ボックス 374"/>
        <xdr:cNvSpPr txBox="1"/>
      </xdr:nvSpPr>
      <xdr:spPr>
        <a:xfrm>
          <a:off x="8515427" y="950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156200</xdr:rowOff>
    </xdr:from>
    <xdr:to>
      <xdr:col>11</xdr:col>
      <xdr:colOff>358775</xdr:colOff>
      <xdr:row>57</xdr:row>
      <xdr:rowOff>86350</xdr:rowOff>
    </xdr:to>
    <xdr:sp macro="" textlink="">
      <xdr:nvSpPr>
        <xdr:cNvPr id="376" name="円/楕円 375"/>
        <xdr:cNvSpPr/>
      </xdr:nvSpPr>
      <xdr:spPr>
        <a:xfrm>
          <a:off x="7810500" y="9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102877</xdr:rowOff>
    </xdr:from>
    <xdr:ext cx="469744" cy="259045"/>
    <xdr:sp macro="" textlink="">
      <xdr:nvSpPr>
        <xdr:cNvPr id="377" name="テキスト ボックス 376"/>
        <xdr:cNvSpPr txBox="1"/>
      </xdr:nvSpPr>
      <xdr:spPr>
        <a:xfrm>
          <a:off x="7626427" y="9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62108</xdr:rowOff>
    </xdr:from>
    <xdr:to>
      <xdr:col>10</xdr:col>
      <xdr:colOff>155575</xdr:colOff>
      <xdr:row>57</xdr:row>
      <xdr:rowOff>163708</xdr:rowOff>
    </xdr:to>
    <xdr:sp macro="" textlink="">
      <xdr:nvSpPr>
        <xdr:cNvPr id="378" name="円/楕円 377"/>
        <xdr:cNvSpPr/>
      </xdr:nvSpPr>
      <xdr:spPr>
        <a:xfrm>
          <a:off x="6921500" y="98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154835</xdr:rowOff>
    </xdr:from>
    <xdr:ext cx="469744" cy="259045"/>
    <xdr:sp macro="" textlink="">
      <xdr:nvSpPr>
        <xdr:cNvPr id="379" name="テキスト ボックス 378"/>
        <xdr:cNvSpPr txBox="1"/>
      </xdr:nvSpPr>
      <xdr:spPr>
        <a:xfrm>
          <a:off x="6737427" y="992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74949</xdr:rowOff>
    </xdr:from>
    <xdr:to>
      <xdr:col>15</xdr:col>
      <xdr:colOff>180975</xdr:colOff>
      <xdr:row>78</xdr:row>
      <xdr:rowOff>102248</xdr:rowOff>
    </xdr:to>
    <xdr:cxnSp macro="">
      <xdr:nvCxnSpPr>
        <xdr:cNvPr id="408" name="直線コネクタ 407"/>
        <xdr:cNvCxnSpPr/>
      </xdr:nvCxnSpPr>
      <xdr:spPr>
        <a:xfrm>
          <a:off x="9639300" y="13448049"/>
          <a:ext cx="8382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74949</xdr:rowOff>
    </xdr:from>
    <xdr:to>
      <xdr:col>14</xdr:col>
      <xdr:colOff>28575</xdr:colOff>
      <xdr:row>78</xdr:row>
      <xdr:rowOff>94856</xdr:rowOff>
    </xdr:to>
    <xdr:cxnSp macro="">
      <xdr:nvCxnSpPr>
        <xdr:cNvPr id="411" name="直線コネクタ 410"/>
        <xdr:cNvCxnSpPr/>
      </xdr:nvCxnSpPr>
      <xdr:spPr>
        <a:xfrm flipV="1">
          <a:off x="8750300" y="1344804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93142</xdr:rowOff>
    </xdr:from>
    <xdr:to>
      <xdr:col>12</xdr:col>
      <xdr:colOff>511175</xdr:colOff>
      <xdr:row>78</xdr:row>
      <xdr:rowOff>94856</xdr:rowOff>
    </xdr:to>
    <xdr:cxnSp macro="">
      <xdr:nvCxnSpPr>
        <xdr:cNvPr id="414" name="直線コネクタ 413"/>
        <xdr:cNvCxnSpPr/>
      </xdr:nvCxnSpPr>
      <xdr:spPr>
        <a:xfrm>
          <a:off x="7861300" y="1346624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93142</xdr:rowOff>
    </xdr:from>
    <xdr:to>
      <xdr:col>11</xdr:col>
      <xdr:colOff>307975</xdr:colOff>
      <xdr:row>78</xdr:row>
      <xdr:rowOff>112554</xdr:rowOff>
    </xdr:to>
    <xdr:cxnSp macro="">
      <xdr:nvCxnSpPr>
        <xdr:cNvPr id="417" name="直線コネクタ 416"/>
        <xdr:cNvCxnSpPr/>
      </xdr:nvCxnSpPr>
      <xdr:spPr>
        <a:xfrm flipV="1">
          <a:off x="6972300" y="13466242"/>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21" name="テキスト ボックス 420"/>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51448</xdr:rowOff>
    </xdr:from>
    <xdr:to>
      <xdr:col>15</xdr:col>
      <xdr:colOff>231775</xdr:colOff>
      <xdr:row>78</xdr:row>
      <xdr:rowOff>153048</xdr:rowOff>
    </xdr:to>
    <xdr:sp macro="" textlink="">
      <xdr:nvSpPr>
        <xdr:cNvPr id="427" name="円/楕円 426"/>
        <xdr:cNvSpPr/>
      </xdr:nvSpPr>
      <xdr:spPr>
        <a:xfrm>
          <a:off x="10426700" y="134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140708</xdr:rowOff>
    </xdr:from>
    <xdr:ext cx="469744" cy="259045"/>
    <xdr:sp macro="" textlink="">
      <xdr:nvSpPr>
        <xdr:cNvPr id="428" name="商工費該当値テキスト"/>
        <xdr:cNvSpPr txBox="1"/>
      </xdr:nvSpPr>
      <xdr:spPr>
        <a:xfrm>
          <a:off x="10528300" y="1334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24149</xdr:rowOff>
    </xdr:from>
    <xdr:to>
      <xdr:col>14</xdr:col>
      <xdr:colOff>79375</xdr:colOff>
      <xdr:row>78</xdr:row>
      <xdr:rowOff>125749</xdr:rowOff>
    </xdr:to>
    <xdr:sp macro="" textlink="">
      <xdr:nvSpPr>
        <xdr:cNvPr id="429" name="円/楕円 428"/>
        <xdr:cNvSpPr/>
      </xdr:nvSpPr>
      <xdr:spPr>
        <a:xfrm>
          <a:off x="9588500" y="133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116876</xdr:rowOff>
    </xdr:from>
    <xdr:ext cx="469744" cy="259045"/>
    <xdr:sp macro="" textlink="">
      <xdr:nvSpPr>
        <xdr:cNvPr id="430" name="テキスト ボックス 429"/>
        <xdr:cNvSpPr txBox="1"/>
      </xdr:nvSpPr>
      <xdr:spPr>
        <a:xfrm>
          <a:off x="9404427" y="1348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44056</xdr:rowOff>
    </xdr:from>
    <xdr:to>
      <xdr:col>12</xdr:col>
      <xdr:colOff>561975</xdr:colOff>
      <xdr:row>78</xdr:row>
      <xdr:rowOff>145656</xdr:rowOff>
    </xdr:to>
    <xdr:sp macro="" textlink="">
      <xdr:nvSpPr>
        <xdr:cNvPr id="431" name="円/楕円 430"/>
        <xdr:cNvSpPr/>
      </xdr:nvSpPr>
      <xdr:spPr>
        <a:xfrm>
          <a:off x="8699500" y="134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136783</xdr:rowOff>
    </xdr:from>
    <xdr:ext cx="469744" cy="259045"/>
    <xdr:sp macro="" textlink="">
      <xdr:nvSpPr>
        <xdr:cNvPr id="432" name="テキスト ボックス 431"/>
        <xdr:cNvSpPr txBox="1"/>
      </xdr:nvSpPr>
      <xdr:spPr>
        <a:xfrm>
          <a:off x="8515427" y="1350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42342</xdr:rowOff>
    </xdr:from>
    <xdr:to>
      <xdr:col>11</xdr:col>
      <xdr:colOff>358775</xdr:colOff>
      <xdr:row>78</xdr:row>
      <xdr:rowOff>143942</xdr:rowOff>
    </xdr:to>
    <xdr:sp macro="" textlink="">
      <xdr:nvSpPr>
        <xdr:cNvPr id="433" name="円/楕円 432"/>
        <xdr:cNvSpPr/>
      </xdr:nvSpPr>
      <xdr:spPr>
        <a:xfrm>
          <a:off x="7810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135069</xdr:rowOff>
    </xdr:from>
    <xdr:ext cx="469744" cy="259045"/>
    <xdr:sp macro="" textlink="">
      <xdr:nvSpPr>
        <xdr:cNvPr id="434" name="テキスト ボックス 433"/>
        <xdr:cNvSpPr txBox="1"/>
      </xdr:nvSpPr>
      <xdr:spPr>
        <a:xfrm>
          <a:off x="7626427" y="1350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61754</xdr:rowOff>
    </xdr:from>
    <xdr:to>
      <xdr:col>10</xdr:col>
      <xdr:colOff>155575</xdr:colOff>
      <xdr:row>78</xdr:row>
      <xdr:rowOff>163354</xdr:rowOff>
    </xdr:to>
    <xdr:sp macro="" textlink="">
      <xdr:nvSpPr>
        <xdr:cNvPr id="435" name="円/楕円 434"/>
        <xdr:cNvSpPr/>
      </xdr:nvSpPr>
      <xdr:spPr>
        <a:xfrm>
          <a:off x="6921500" y="13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154481</xdr:rowOff>
    </xdr:from>
    <xdr:ext cx="469744" cy="259045"/>
    <xdr:sp macro="" textlink="">
      <xdr:nvSpPr>
        <xdr:cNvPr id="436" name="テキスト ボックス 435"/>
        <xdr:cNvSpPr txBox="1"/>
      </xdr:nvSpPr>
      <xdr:spPr>
        <a:xfrm>
          <a:off x="6737427" y="1352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146862</xdr:rowOff>
    </xdr:from>
    <xdr:to>
      <xdr:col>15</xdr:col>
      <xdr:colOff>180975</xdr:colOff>
      <xdr:row>97</xdr:row>
      <xdr:rowOff>157111</xdr:rowOff>
    </xdr:to>
    <xdr:cxnSp macro="">
      <xdr:nvCxnSpPr>
        <xdr:cNvPr id="466" name="直線コネクタ 465"/>
        <xdr:cNvCxnSpPr/>
      </xdr:nvCxnSpPr>
      <xdr:spPr>
        <a:xfrm>
          <a:off x="9639300" y="16777512"/>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7"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146862</xdr:rowOff>
    </xdr:from>
    <xdr:to>
      <xdr:col>14</xdr:col>
      <xdr:colOff>28575</xdr:colOff>
      <xdr:row>97</xdr:row>
      <xdr:rowOff>165855</xdr:rowOff>
    </xdr:to>
    <xdr:cxnSp macro="">
      <xdr:nvCxnSpPr>
        <xdr:cNvPr id="469" name="直線コネクタ 468"/>
        <xdr:cNvCxnSpPr/>
      </xdr:nvCxnSpPr>
      <xdr:spPr>
        <a:xfrm flipV="1">
          <a:off x="8750300" y="16777512"/>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71" name="テキスト ボックス 470"/>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161931</xdr:rowOff>
    </xdr:from>
    <xdr:to>
      <xdr:col>12</xdr:col>
      <xdr:colOff>511175</xdr:colOff>
      <xdr:row>97</xdr:row>
      <xdr:rowOff>165855</xdr:rowOff>
    </xdr:to>
    <xdr:cxnSp macro="">
      <xdr:nvCxnSpPr>
        <xdr:cNvPr id="472" name="直線コネクタ 471"/>
        <xdr:cNvCxnSpPr/>
      </xdr:nvCxnSpPr>
      <xdr:spPr>
        <a:xfrm>
          <a:off x="7861300" y="16621131"/>
          <a:ext cx="889000" cy="17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4" name="テキスト ボックス 473"/>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108744</xdr:rowOff>
    </xdr:from>
    <xdr:to>
      <xdr:col>11</xdr:col>
      <xdr:colOff>307975</xdr:colOff>
      <xdr:row>96</xdr:row>
      <xdr:rowOff>161931</xdr:rowOff>
    </xdr:to>
    <xdr:cxnSp macro="">
      <xdr:nvCxnSpPr>
        <xdr:cNvPr id="475" name="直線コネクタ 474"/>
        <xdr:cNvCxnSpPr/>
      </xdr:nvCxnSpPr>
      <xdr:spPr>
        <a:xfrm>
          <a:off x="6972300" y="16567944"/>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7" name="テキスト ボックス 476"/>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9" name="テキスト ボックス 478"/>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106311</xdr:rowOff>
    </xdr:from>
    <xdr:to>
      <xdr:col>15</xdr:col>
      <xdr:colOff>231775</xdr:colOff>
      <xdr:row>98</xdr:row>
      <xdr:rowOff>36461</xdr:rowOff>
    </xdr:to>
    <xdr:sp macro="" textlink="">
      <xdr:nvSpPr>
        <xdr:cNvPr id="485" name="円/楕円 484"/>
        <xdr:cNvSpPr/>
      </xdr:nvSpPr>
      <xdr:spPr>
        <a:xfrm>
          <a:off x="104267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84738</xdr:rowOff>
    </xdr:from>
    <xdr:ext cx="534377" cy="259045"/>
    <xdr:sp macro="" textlink="">
      <xdr:nvSpPr>
        <xdr:cNvPr id="486" name="土木費該当値テキスト"/>
        <xdr:cNvSpPr txBox="1"/>
      </xdr:nvSpPr>
      <xdr:spPr>
        <a:xfrm>
          <a:off x="10528300" y="167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96062</xdr:rowOff>
    </xdr:from>
    <xdr:to>
      <xdr:col>14</xdr:col>
      <xdr:colOff>79375</xdr:colOff>
      <xdr:row>98</xdr:row>
      <xdr:rowOff>26212</xdr:rowOff>
    </xdr:to>
    <xdr:sp macro="" textlink="">
      <xdr:nvSpPr>
        <xdr:cNvPr id="487" name="円/楕円 486"/>
        <xdr:cNvSpPr/>
      </xdr:nvSpPr>
      <xdr:spPr>
        <a:xfrm>
          <a:off x="9588500" y="167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17339</xdr:rowOff>
    </xdr:from>
    <xdr:ext cx="534377" cy="259045"/>
    <xdr:sp macro="" textlink="">
      <xdr:nvSpPr>
        <xdr:cNvPr id="488" name="テキスト ボックス 487"/>
        <xdr:cNvSpPr txBox="1"/>
      </xdr:nvSpPr>
      <xdr:spPr>
        <a:xfrm>
          <a:off x="9372111" y="168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115055</xdr:rowOff>
    </xdr:from>
    <xdr:to>
      <xdr:col>12</xdr:col>
      <xdr:colOff>561975</xdr:colOff>
      <xdr:row>98</xdr:row>
      <xdr:rowOff>45205</xdr:rowOff>
    </xdr:to>
    <xdr:sp macro="" textlink="">
      <xdr:nvSpPr>
        <xdr:cNvPr id="489" name="円/楕円 488"/>
        <xdr:cNvSpPr/>
      </xdr:nvSpPr>
      <xdr:spPr>
        <a:xfrm>
          <a:off x="8699500" y="167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36332</xdr:rowOff>
    </xdr:from>
    <xdr:ext cx="534377" cy="259045"/>
    <xdr:sp macro="" textlink="">
      <xdr:nvSpPr>
        <xdr:cNvPr id="490" name="テキスト ボックス 489"/>
        <xdr:cNvSpPr txBox="1"/>
      </xdr:nvSpPr>
      <xdr:spPr>
        <a:xfrm>
          <a:off x="8483111" y="1683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111131</xdr:rowOff>
    </xdr:from>
    <xdr:to>
      <xdr:col>11</xdr:col>
      <xdr:colOff>358775</xdr:colOff>
      <xdr:row>97</xdr:row>
      <xdr:rowOff>41281</xdr:rowOff>
    </xdr:to>
    <xdr:sp macro="" textlink="">
      <xdr:nvSpPr>
        <xdr:cNvPr id="491" name="円/楕円 490"/>
        <xdr:cNvSpPr/>
      </xdr:nvSpPr>
      <xdr:spPr>
        <a:xfrm>
          <a:off x="7810500" y="165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32408</xdr:rowOff>
    </xdr:from>
    <xdr:ext cx="534377" cy="259045"/>
    <xdr:sp macro="" textlink="">
      <xdr:nvSpPr>
        <xdr:cNvPr id="492" name="テキスト ボックス 491"/>
        <xdr:cNvSpPr txBox="1"/>
      </xdr:nvSpPr>
      <xdr:spPr>
        <a:xfrm>
          <a:off x="7594111" y="1666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57944</xdr:rowOff>
    </xdr:from>
    <xdr:to>
      <xdr:col>10</xdr:col>
      <xdr:colOff>155575</xdr:colOff>
      <xdr:row>96</xdr:row>
      <xdr:rowOff>159544</xdr:rowOff>
    </xdr:to>
    <xdr:sp macro="" textlink="">
      <xdr:nvSpPr>
        <xdr:cNvPr id="493" name="円/楕円 492"/>
        <xdr:cNvSpPr/>
      </xdr:nvSpPr>
      <xdr:spPr>
        <a:xfrm>
          <a:off x="6921500" y="165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4621</xdr:rowOff>
    </xdr:from>
    <xdr:ext cx="534377" cy="259045"/>
    <xdr:sp macro="" textlink="">
      <xdr:nvSpPr>
        <xdr:cNvPr id="494" name="テキスト ボックス 493"/>
        <xdr:cNvSpPr txBox="1"/>
      </xdr:nvSpPr>
      <xdr:spPr>
        <a:xfrm>
          <a:off x="6705111" y="162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9" name="直線コネクタ 518"/>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20"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21" name="直線コネクタ 520"/>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2"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3" name="直線コネクタ 522"/>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68707</xdr:rowOff>
    </xdr:from>
    <xdr:to>
      <xdr:col>23</xdr:col>
      <xdr:colOff>517525</xdr:colOff>
      <xdr:row>38</xdr:row>
      <xdr:rowOff>103124</xdr:rowOff>
    </xdr:to>
    <xdr:cxnSp macro="">
      <xdr:nvCxnSpPr>
        <xdr:cNvPr id="524" name="直線コネクタ 523"/>
        <xdr:cNvCxnSpPr/>
      </xdr:nvCxnSpPr>
      <xdr:spPr>
        <a:xfrm>
          <a:off x="15481300" y="6412357"/>
          <a:ext cx="838200" cy="20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5"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6" name="フローチャート : 判断 5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68707</xdr:rowOff>
    </xdr:from>
    <xdr:to>
      <xdr:col>22</xdr:col>
      <xdr:colOff>365125</xdr:colOff>
      <xdr:row>39</xdr:row>
      <xdr:rowOff>47498</xdr:rowOff>
    </xdr:to>
    <xdr:cxnSp macro="">
      <xdr:nvCxnSpPr>
        <xdr:cNvPr id="527" name="直線コネクタ 526"/>
        <xdr:cNvCxnSpPr/>
      </xdr:nvCxnSpPr>
      <xdr:spPr>
        <a:xfrm flipV="1">
          <a:off x="14592300" y="6412357"/>
          <a:ext cx="889000" cy="3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8" name="フローチャート : 判断 527"/>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9" name="テキスト ボックス 528"/>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47498</xdr:rowOff>
    </xdr:from>
    <xdr:to>
      <xdr:col>21</xdr:col>
      <xdr:colOff>161925</xdr:colOff>
      <xdr:row>39</xdr:row>
      <xdr:rowOff>72644</xdr:rowOff>
    </xdr:to>
    <xdr:cxnSp macro="">
      <xdr:nvCxnSpPr>
        <xdr:cNvPr id="530" name="直線コネクタ 529"/>
        <xdr:cNvCxnSpPr/>
      </xdr:nvCxnSpPr>
      <xdr:spPr>
        <a:xfrm flipV="1">
          <a:off x="13703300" y="67340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31" name="フローチャート : 判断 530"/>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2" name="テキスト ボックス 531"/>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12319</xdr:rowOff>
    </xdr:from>
    <xdr:to>
      <xdr:col>19</xdr:col>
      <xdr:colOff>644525</xdr:colOff>
      <xdr:row>39</xdr:row>
      <xdr:rowOff>72644</xdr:rowOff>
    </xdr:to>
    <xdr:cxnSp macro="">
      <xdr:nvCxnSpPr>
        <xdr:cNvPr id="533" name="直線コネクタ 532"/>
        <xdr:cNvCxnSpPr/>
      </xdr:nvCxnSpPr>
      <xdr:spPr>
        <a:xfrm>
          <a:off x="12814300" y="669886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4" name="フローチャート : 判断 533"/>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5" name="テキスト ボックス 534"/>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6" name="フローチャート : 判断 535"/>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7" name="テキスト ボックス 536"/>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52324</xdr:rowOff>
    </xdr:from>
    <xdr:to>
      <xdr:col>23</xdr:col>
      <xdr:colOff>568325</xdr:colOff>
      <xdr:row>38</xdr:row>
      <xdr:rowOff>153924</xdr:rowOff>
    </xdr:to>
    <xdr:sp macro="" textlink="">
      <xdr:nvSpPr>
        <xdr:cNvPr id="543" name="円/楕円 542"/>
        <xdr:cNvSpPr/>
      </xdr:nvSpPr>
      <xdr:spPr>
        <a:xfrm>
          <a:off x="16268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30751</xdr:rowOff>
    </xdr:from>
    <xdr:ext cx="469744" cy="259045"/>
    <xdr:sp macro="" textlink="">
      <xdr:nvSpPr>
        <xdr:cNvPr id="544" name="消防費該当値テキスト"/>
        <xdr:cNvSpPr txBox="1"/>
      </xdr:nvSpPr>
      <xdr:spPr>
        <a:xfrm>
          <a:off x="16370300"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17907</xdr:rowOff>
    </xdr:from>
    <xdr:to>
      <xdr:col>22</xdr:col>
      <xdr:colOff>415925</xdr:colOff>
      <xdr:row>37</xdr:row>
      <xdr:rowOff>119507</xdr:rowOff>
    </xdr:to>
    <xdr:sp macro="" textlink="">
      <xdr:nvSpPr>
        <xdr:cNvPr id="545" name="円/楕円 544"/>
        <xdr:cNvSpPr/>
      </xdr:nvSpPr>
      <xdr:spPr>
        <a:xfrm>
          <a:off x="15430500" y="63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110634</xdr:rowOff>
    </xdr:from>
    <xdr:ext cx="534377" cy="259045"/>
    <xdr:sp macro="" textlink="">
      <xdr:nvSpPr>
        <xdr:cNvPr id="546" name="テキスト ボックス 545"/>
        <xdr:cNvSpPr txBox="1"/>
      </xdr:nvSpPr>
      <xdr:spPr>
        <a:xfrm>
          <a:off x="15214111" y="64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168148</xdr:rowOff>
    </xdr:from>
    <xdr:to>
      <xdr:col>21</xdr:col>
      <xdr:colOff>212725</xdr:colOff>
      <xdr:row>39</xdr:row>
      <xdr:rowOff>98298</xdr:rowOff>
    </xdr:to>
    <xdr:sp macro="" textlink="">
      <xdr:nvSpPr>
        <xdr:cNvPr id="547" name="円/楕円 546"/>
        <xdr:cNvSpPr/>
      </xdr:nvSpPr>
      <xdr:spPr>
        <a:xfrm>
          <a:off x="145415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89425</xdr:rowOff>
    </xdr:from>
    <xdr:ext cx="469744" cy="259045"/>
    <xdr:sp macro="" textlink="">
      <xdr:nvSpPr>
        <xdr:cNvPr id="548" name="テキスト ボックス 547"/>
        <xdr:cNvSpPr txBox="1"/>
      </xdr:nvSpPr>
      <xdr:spPr>
        <a:xfrm>
          <a:off x="14357427" y="677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21844</xdr:rowOff>
    </xdr:from>
    <xdr:to>
      <xdr:col>20</xdr:col>
      <xdr:colOff>9525</xdr:colOff>
      <xdr:row>39</xdr:row>
      <xdr:rowOff>123444</xdr:rowOff>
    </xdr:to>
    <xdr:sp macro="" textlink="">
      <xdr:nvSpPr>
        <xdr:cNvPr id="549" name="円/楕円 548"/>
        <xdr:cNvSpPr/>
      </xdr:nvSpPr>
      <xdr:spPr>
        <a:xfrm>
          <a:off x="13652500" y="67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114571</xdr:rowOff>
    </xdr:from>
    <xdr:ext cx="469744" cy="259045"/>
    <xdr:sp macro="" textlink="">
      <xdr:nvSpPr>
        <xdr:cNvPr id="550" name="テキスト ボックス 549"/>
        <xdr:cNvSpPr txBox="1"/>
      </xdr:nvSpPr>
      <xdr:spPr>
        <a:xfrm>
          <a:off x="13468427" y="680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132969</xdr:rowOff>
    </xdr:from>
    <xdr:to>
      <xdr:col>18</xdr:col>
      <xdr:colOff>492125</xdr:colOff>
      <xdr:row>39</xdr:row>
      <xdr:rowOff>63119</xdr:rowOff>
    </xdr:to>
    <xdr:sp macro="" textlink="">
      <xdr:nvSpPr>
        <xdr:cNvPr id="551" name="円/楕円 550"/>
        <xdr:cNvSpPr/>
      </xdr:nvSpPr>
      <xdr:spPr>
        <a:xfrm>
          <a:off x="12763500" y="66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54246</xdr:rowOff>
    </xdr:from>
    <xdr:ext cx="469744" cy="259045"/>
    <xdr:sp macro="" textlink="">
      <xdr:nvSpPr>
        <xdr:cNvPr id="552" name="テキスト ボックス 551"/>
        <xdr:cNvSpPr txBox="1"/>
      </xdr:nvSpPr>
      <xdr:spPr>
        <a:xfrm>
          <a:off x="12579427" y="674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92723</xdr:rowOff>
    </xdr:from>
    <xdr:to>
      <xdr:col>23</xdr:col>
      <xdr:colOff>517525</xdr:colOff>
      <xdr:row>58</xdr:row>
      <xdr:rowOff>64491</xdr:rowOff>
    </xdr:to>
    <xdr:cxnSp macro="">
      <xdr:nvCxnSpPr>
        <xdr:cNvPr id="582" name="直線コネクタ 581"/>
        <xdr:cNvCxnSpPr/>
      </xdr:nvCxnSpPr>
      <xdr:spPr>
        <a:xfrm flipV="1">
          <a:off x="15481300" y="9865373"/>
          <a:ext cx="838200" cy="14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3"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159703</xdr:rowOff>
    </xdr:from>
    <xdr:to>
      <xdr:col>22</xdr:col>
      <xdr:colOff>365125</xdr:colOff>
      <xdr:row>58</xdr:row>
      <xdr:rowOff>64491</xdr:rowOff>
    </xdr:to>
    <xdr:cxnSp macro="">
      <xdr:nvCxnSpPr>
        <xdr:cNvPr id="585" name="直線コネクタ 584"/>
        <xdr:cNvCxnSpPr/>
      </xdr:nvCxnSpPr>
      <xdr:spPr>
        <a:xfrm>
          <a:off x="14592300" y="9932353"/>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7" name="テキスト ボックス 586"/>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159703</xdr:rowOff>
    </xdr:from>
    <xdr:to>
      <xdr:col>21</xdr:col>
      <xdr:colOff>161925</xdr:colOff>
      <xdr:row>58</xdr:row>
      <xdr:rowOff>83350</xdr:rowOff>
    </xdr:to>
    <xdr:cxnSp macro="">
      <xdr:nvCxnSpPr>
        <xdr:cNvPr id="588" name="直線コネクタ 587"/>
        <xdr:cNvCxnSpPr/>
      </xdr:nvCxnSpPr>
      <xdr:spPr>
        <a:xfrm flipV="1">
          <a:off x="13703300" y="9932353"/>
          <a:ext cx="889000" cy="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90" name="テキスト ボックス 589"/>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83350</xdr:rowOff>
    </xdr:from>
    <xdr:to>
      <xdr:col>19</xdr:col>
      <xdr:colOff>644525</xdr:colOff>
      <xdr:row>58</xdr:row>
      <xdr:rowOff>107124</xdr:rowOff>
    </xdr:to>
    <xdr:cxnSp macro="">
      <xdr:nvCxnSpPr>
        <xdr:cNvPr id="591" name="直線コネクタ 590"/>
        <xdr:cNvCxnSpPr/>
      </xdr:nvCxnSpPr>
      <xdr:spPr>
        <a:xfrm flipV="1">
          <a:off x="12814300" y="10027450"/>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3" name="テキスト ボックス 592"/>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5" name="テキスト ボックス 594"/>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41923</xdr:rowOff>
    </xdr:from>
    <xdr:to>
      <xdr:col>23</xdr:col>
      <xdr:colOff>568325</xdr:colOff>
      <xdr:row>57</xdr:row>
      <xdr:rowOff>143523</xdr:rowOff>
    </xdr:to>
    <xdr:sp macro="" textlink="">
      <xdr:nvSpPr>
        <xdr:cNvPr id="601" name="円/楕円 600"/>
        <xdr:cNvSpPr/>
      </xdr:nvSpPr>
      <xdr:spPr>
        <a:xfrm>
          <a:off x="16268700" y="98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20350</xdr:rowOff>
    </xdr:from>
    <xdr:ext cx="534377" cy="259045"/>
    <xdr:sp macro="" textlink="">
      <xdr:nvSpPr>
        <xdr:cNvPr id="602" name="教育費該当値テキスト"/>
        <xdr:cNvSpPr txBox="1"/>
      </xdr:nvSpPr>
      <xdr:spPr>
        <a:xfrm>
          <a:off x="16370300"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13691</xdr:rowOff>
    </xdr:from>
    <xdr:to>
      <xdr:col>22</xdr:col>
      <xdr:colOff>415925</xdr:colOff>
      <xdr:row>58</xdr:row>
      <xdr:rowOff>115291</xdr:rowOff>
    </xdr:to>
    <xdr:sp macro="" textlink="">
      <xdr:nvSpPr>
        <xdr:cNvPr id="603" name="円/楕円 602"/>
        <xdr:cNvSpPr/>
      </xdr:nvSpPr>
      <xdr:spPr>
        <a:xfrm>
          <a:off x="15430500" y="9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106418</xdr:rowOff>
    </xdr:from>
    <xdr:ext cx="534377" cy="259045"/>
    <xdr:sp macro="" textlink="">
      <xdr:nvSpPr>
        <xdr:cNvPr id="604" name="テキスト ボックス 603"/>
        <xdr:cNvSpPr txBox="1"/>
      </xdr:nvSpPr>
      <xdr:spPr>
        <a:xfrm>
          <a:off x="15214111" y="100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108903</xdr:rowOff>
    </xdr:from>
    <xdr:to>
      <xdr:col>21</xdr:col>
      <xdr:colOff>212725</xdr:colOff>
      <xdr:row>58</xdr:row>
      <xdr:rowOff>39053</xdr:rowOff>
    </xdr:to>
    <xdr:sp macro="" textlink="">
      <xdr:nvSpPr>
        <xdr:cNvPr id="605" name="円/楕円 604"/>
        <xdr:cNvSpPr/>
      </xdr:nvSpPr>
      <xdr:spPr>
        <a:xfrm>
          <a:off x="14541500" y="98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30180</xdr:rowOff>
    </xdr:from>
    <xdr:ext cx="534377" cy="259045"/>
    <xdr:sp macro="" textlink="">
      <xdr:nvSpPr>
        <xdr:cNvPr id="606" name="テキスト ボックス 605"/>
        <xdr:cNvSpPr txBox="1"/>
      </xdr:nvSpPr>
      <xdr:spPr>
        <a:xfrm>
          <a:off x="14325111" y="9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32550</xdr:rowOff>
    </xdr:from>
    <xdr:to>
      <xdr:col>20</xdr:col>
      <xdr:colOff>9525</xdr:colOff>
      <xdr:row>58</xdr:row>
      <xdr:rowOff>134150</xdr:rowOff>
    </xdr:to>
    <xdr:sp macro="" textlink="">
      <xdr:nvSpPr>
        <xdr:cNvPr id="607" name="円/楕円 606"/>
        <xdr:cNvSpPr/>
      </xdr:nvSpPr>
      <xdr:spPr>
        <a:xfrm>
          <a:off x="13652500" y="99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125277</xdr:rowOff>
    </xdr:from>
    <xdr:ext cx="534377" cy="259045"/>
    <xdr:sp macro="" textlink="">
      <xdr:nvSpPr>
        <xdr:cNvPr id="608" name="テキスト ボックス 607"/>
        <xdr:cNvSpPr txBox="1"/>
      </xdr:nvSpPr>
      <xdr:spPr>
        <a:xfrm>
          <a:off x="13436111" y="100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56324</xdr:rowOff>
    </xdr:from>
    <xdr:to>
      <xdr:col>18</xdr:col>
      <xdr:colOff>492125</xdr:colOff>
      <xdr:row>58</xdr:row>
      <xdr:rowOff>157924</xdr:rowOff>
    </xdr:to>
    <xdr:sp macro="" textlink="">
      <xdr:nvSpPr>
        <xdr:cNvPr id="609" name="円/楕円 608"/>
        <xdr:cNvSpPr/>
      </xdr:nvSpPr>
      <xdr:spPr>
        <a:xfrm>
          <a:off x="12763500" y="100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149051</xdr:rowOff>
    </xdr:from>
    <xdr:ext cx="534377" cy="259045"/>
    <xdr:sp macro="" textlink="">
      <xdr:nvSpPr>
        <xdr:cNvPr id="610" name="テキスト ボックス 609"/>
        <xdr:cNvSpPr txBox="1"/>
      </xdr:nvSpPr>
      <xdr:spPr>
        <a:xfrm>
          <a:off x="12547111" y="100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6" name="テキスト ボックス 645"/>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2" name="円/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3" name="テキスト ボックス 66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6" name="円/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7" name="テキスト ボックス 66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8" name="円/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9" name="テキスト ボックス 66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143814</xdr:rowOff>
    </xdr:from>
    <xdr:to>
      <xdr:col>23</xdr:col>
      <xdr:colOff>517525</xdr:colOff>
      <xdr:row>96</xdr:row>
      <xdr:rowOff>146368</xdr:rowOff>
    </xdr:to>
    <xdr:cxnSp macro="">
      <xdr:nvCxnSpPr>
        <xdr:cNvPr id="698" name="直線コネクタ 697"/>
        <xdr:cNvCxnSpPr/>
      </xdr:nvCxnSpPr>
      <xdr:spPr>
        <a:xfrm flipV="1">
          <a:off x="15481300" y="16603014"/>
          <a:ext cx="8382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9"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126860</xdr:rowOff>
    </xdr:from>
    <xdr:to>
      <xdr:col>22</xdr:col>
      <xdr:colOff>365125</xdr:colOff>
      <xdr:row>96</xdr:row>
      <xdr:rowOff>146368</xdr:rowOff>
    </xdr:to>
    <xdr:cxnSp macro="">
      <xdr:nvCxnSpPr>
        <xdr:cNvPr id="701" name="直線コネクタ 700"/>
        <xdr:cNvCxnSpPr/>
      </xdr:nvCxnSpPr>
      <xdr:spPr>
        <a:xfrm>
          <a:off x="14592300" y="16586060"/>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3" name="テキスト ボックス 702"/>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126860</xdr:rowOff>
    </xdr:from>
    <xdr:to>
      <xdr:col>21</xdr:col>
      <xdr:colOff>161925</xdr:colOff>
      <xdr:row>96</xdr:row>
      <xdr:rowOff>149586</xdr:rowOff>
    </xdr:to>
    <xdr:cxnSp macro="">
      <xdr:nvCxnSpPr>
        <xdr:cNvPr id="704" name="直線コネクタ 703"/>
        <xdr:cNvCxnSpPr/>
      </xdr:nvCxnSpPr>
      <xdr:spPr>
        <a:xfrm flipV="1">
          <a:off x="13703300" y="16586060"/>
          <a:ext cx="8890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6" name="テキスト ボックス 705"/>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133928</xdr:rowOff>
    </xdr:from>
    <xdr:to>
      <xdr:col>19</xdr:col>
      <xdr:colOff>644525</xdr:colOff>
      <xdr:row>96</xdr:row>
      <xdr:rowOff>149586</xdr:rowOff>
    </xdr:to>
    <xdr:cxnSp macro="">
      <xdr:nvCxnSpPr>
        <xdr:cNvPr id="707" name="直線コネクタ 706"/>
        <xdr:cNvCxnSpPr/>
      </xdr:nvCxnSpPr>
      <xdr:spPr>
        <a:xfrm>
          <a:off x="12814300" y="16593128"/>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1" name="テキスト ボックス 710"/>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93014</xdr:rowOff>
    </xdr:from>
    <xdr:to>
      <xdr:col>23</xdr:col>
      <xdr:colOff>568325</xdr:colOff>
      <xdr:row>97</xdr:row>
      <xdr:rowOff>23164</xdr:rowOff>
    </xdr:to>
    <xdr:sp macro="" textlink="">
      <xdr:nvSpPr>
        <xdr:cNvPr id="717" name="円/楕円 716"/>
        <xdr:cNvSpPr/>
      </xdr:nvSpPr>
      <xdr:spPr>
        <a:xfrm>
          <a:off x="16268700" y="165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71441</xdr:rowOff>
    </xdr:from>
    <xdr:ext cx="534377" cy="259045"/>
    <xdr:sp macro="" textlink="">
      <xdr:nvSpPr>
        <xdr:cNvPr id="718" name="公債費該当値テキスト"/>
        <xdr:cNvSpPr txBox="1"/>
      </xdr:nvSpPr>
      <xdr:spPr>
        <a:xfrm>
          <a:off x="16370300" y="165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95568</xdr:rowOff>
    </xdr:from>
    <xdr:to>
      <xdr:col>22</xdr:col>
      <xdr:colOff>415925</xdr:colOff>
      <xdr:row>97</xdr:row>
      <xdr:rowOff>25718</xdr:rowOff>
    </xdr:to>
    <xdr:sp macro="" textlink="">
      <xdr:nvSpPr>
        <xdr:cNvPr id="719" name="円/楕円 718"/>
        <xdr:cNvSpPr/>
      </xdr:nvSpPr>
      <xdr:spPr>
        <a:xfrm>
          <a:off x="15430500" y="165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16845</xdr:rowOff>
    </xdr:from>
    <xdr:ext cx="534377" cy="259045"/>
    <xdr:sp macro="" textlink="">
      <xdr:nvSpPr>
        <xdr:cNvPr id="720" name="テキスト ボックス 719"/>
        <xdr:cNvSpPr txBox="1"/>
      </xdr:nvSpPr>
      <xdr:spPr>
        <a:xfrm>
          <a:off x="15214111" y="166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76060</xdr:rowOff>
    </xdr:from>
    <xdr:to>
      <xdr:col>21</xdr:col>
      <xdr:colOff>212725</xdr:colOff>
      <xdr:row>97</xdr:row>
      <xdr:rowOff>6210</xdr:rowOff>
    </xdr:to>
    <xdr:sp macro="" textlink="">
      <xdr:nvSpPr>
        <xdr:cNvPr id="721" name="円/楕円 720"/>
        <xdr:cNvSpPr/>
      </xdr:nvSpPr>
      <xdr:spPr>
        <a:xfrm>
          <a:off x="14541500" y="165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168787</xdr:rowOff>
    </xdr:from>
    <xdr:ext cx="534377" cy="259045"/>
    <xdr:sp macro="" textlink="">
      <xdr:nvSpPr>
        <xdr:cNvPr id="722" name="テキスト ボックス 721"/>
        <xdr:cNvSpPr txBox="1"/>
      </xdr:nvSpPr>
      <xdr:spPr>
        <a:xfrm>
          <a:off x="14325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98786</xdr:rowOff>
    </xdr:from>
    <xdr:to>
      <xdr:col>20</xdr:col>
      <xdr:colOff>9525</xdr:colOff>
      <xdr:row>97</xdr:row>
      <xdr:rowOff>28936</xdr:rowOff>
    </xdr:to>
    <xdr:sp macro="" textlink="">
      <xdr:nvSpPr>
        <xdr:cNvPr id="723" name="円/楕円 722"/>
        <xdr:cNvSpPr/>
      </xdr:nvSpPr>
      <xdr:spPr>
        <a:xfrm>
          <a:off x="13652500" y="1655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20063</xdr:rowOff>
    </xdr:from>
    <xdr:ext cx="534377" cy="259045"/>
    <xdr:sp macro="" textlink="">
      <xdr:nvSpPr>
        <xdr:cNvPr id="724" name="テキスト ボックス 723"/>
        <xdr:cNvSpPr txBox="1"/>
      </xdr:nvSpPr>
      <xdr:spPr>
        <a:xfrm>
          <a:off x="13436111" y="166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83128</xdr:rowOff>
    </xdr:from>
    <xdr:to>
      <xdr:col>18</xdr:col>
      <xdr:colOff>492125</xdr:colOff>
      <xdr:row>97</xdr:row>
      <xdr:rowOff>13278</xdr:rowOff>
    </xdr:to>
    <xdr:sp macro="" textlink="">
      <xdr:nvSpPr>
        <xdr:cNvPr id="725" name="円/楕円 724"/>
        <xdr:cNvSpPr/>
      </xdr:nvSpPr>
      <xdr:spPr>
        <a:xfrm>
          <a:off x="12763500" y="165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4405</xdr:rowOff>
    </xdr:from>
    <xdr:ext cx="534377" cy="259045"/>
    <xdr:sp macro="" textlink="">
      <xdr:nvSpPr>
        <xdr:cNvPr id="726" name="テキスト ボックス 725"/>
        <xdr:cNvSpPr txBox="1"/>
      </xdr:nvSpPr>
      <xdr:spPr>
        <a:xfrm>
          <a:off x="12547111" y="166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136042</xdr:rowOff>
    </xdr:from>
    <xdr:to>
      <xdr:col>32</xdr:col>
      <xdr:colOff>187325</xdr:colOff>
      <xdr:row>38</xdr:row>
      <xdr:rowOff>137414</xdr:rowOff>
    </xdr:to>
    <xdr:cxnSp macro="">
      <xdr:nvCxnSpPr>
        <xdr:cNvPr id="753" name="直線コネクタ 752"/>
        <xdr:cNvCxnSpPr/>
      </xdr:nvCxnSpPr>
      <xdr:spPr>
        <a:xfrm>
          <a:off x="21323300" y="665114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135128</xdr:rowOff>
    </xdr:from>
    <xdr:to>
      <xdr:col>31</xdr:col>
      <xdr:colOff>34925</xdr:colOff>
      <xdr:row>38</xdr:row>
      <xdr:rowOff>136042</xdr:rowOff>
    </xdr:to>
    <xdr:cxnSp macro="">
      <xdr:nvCxnSpPr>
        <xdr:cNvPr id="756" name="直線コネクタ 755"/>
        <xdr:cNvCxnSpPr/>
      </xdr:nvCxnSpPr>
      <xdr:spPr>
        <a:xfrm>
          <a:off x="20434300" y="665022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135128</xdr:rowOff>
    </xdr:from>
    <xdr:to>
      <xdr:col>29</xdr:col>
      <xdr:colOff>517525</xdr:colOff>
      <xdr:row>38</xdr:row>
      <xdr:rowOff>135586</xdr:rowOff>
    </xdr:to>
    <xdr:cxnSp macro="">
      <xdr:nvCxnSpPr>
        <xdr:cNvPr id="759" name="直線コネクタ 758"/>
        <xdr:cNvCxnSpPr/>
      </xdr:nvCxnSpPr>
      <xdr:spPr>
        <a:xfrm flipV="1">
          <a:off x="19545300" y="665022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135586</xdr:rowOff>
    </xdr:from>
    <xdr:to>
      <xdr:col>28</xdr:col>
      <xdr:colOff>314325</xdr:colOff>
      <xdr:row>38</xdr:row>
      <xdr:rowOff>135586</xdr:rowOff>
    </xdr:to>
    <xdr:cxnSp macro="">
      <xdr:nvCxnSpPr>
        <xdr:cNvPr id="762" name="直線コネクタ 761"/>
        <xdr:cNvCxnSpPr/>
      </xdr:nvCxnSpPr>
      <xdr:spPr>
        <a:xfrm>
          <a:off x="18656300" y="6650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86614</xdr:rowOff>
    </xdr:from>
    <xdr:to>
      <xdr:col>32</xdr:col>
      <xdr:colOff>238125</xdr:colOff>
      <xdr:row>39</xdr:row>
      <xdr:rowOff>16764</xdr:rowOff>
    </xdr:to>
    <xdr:sp macro="" textlink="">
      <xdr:nvSpPr>
        <xdr:cNvPr id="772" name="円/楕円 771"/>
        <xdr:cNvSpPr/>
      </xdr:nvSpPr>
      <xdr:spPr>
        <a:xfrm>
          <a:off x="22110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1541</xdr:rowOff>
    </xdr:from>
    <xdr:ext cx="249299" cy="259045"/>
    <xdr:sp macro="" textlink="">
      <xdr:nvSpPr>
        <xdr:cNvPr id="773" name="諸支出金該当値テキスト"/>
        <xdr:cNvSpPr txBox="1"/>
      </xdr:nvSpPr>
      <xdr:spPr>
        <a:xfrm>
          <a:off x="22212300" y="6516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85242</xdr:rowOff>
    </xdr:from>
    <xdr:to>
      <xdr:col>31</xdr:col>
      <xdr:colOff>85725</xdr:colOff>
      <xdr:row>39</xdr:row>
      <xdr:rowOff>15392</xdr:rowOff>
    </xdr:to>
    <xdr:sp macro="" textlink="">
      <xdr:nvSpPr>
        <xdr:cNvPr id="774" name="円/楕円 773"/>
        <xdr:cNvSpPr/>
      </xdr:nvSpPr>
      <xdr:spPr>
        <a:xfrm>
          <a:off x="21272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6519</xdr:rowOff>
    </xdr:from>
    <xdr:ext cx="249299" cy="259045"/>
    <xdr:sp macro="" textlink="">
      <xdr:nvSpPr>
        <xdr:cNvPr id="775" name="テキスト ボックス 774"/>
        <xdr:cNvSpPr txBox="1"/>
      </xdr:nvSpPr>
      <xdr:spPr>
        <a:xfrm>
          <a:off x="21198649" y="6693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84328</xdr:rowOff>
    </xdr:from>
    <xdr:to>
      <xdr:col>29</xdr:col>
      <xdr:colOff>568325</xdr:colOff>
      <xdr:row>39</xdr:row>
      <xdr:rowOff>14478</xdr:rowOff>
    </xdr:to>
    <xdr:sp macro="" textlink="">
      <xdr:nvSpPr>
        <xdr:cNvPr id="776" name="円/楕円 775"/>
        <xdr:cNvSpPr/>
      </xdr:nvSpPr>
      <xdr:spPr>
        <a:xfrm>
          <a:off x="20383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5605</xdr:rowOff>
    </xdr:from>
    <xdr:ext cx="313932" cy="259045"/>
    <xdr:sp macro="" textlink="">
      <xdr:nvSpPr>
        <xdr:cNvPr id="777" name="テキスト ボックス 776"/>
        <xdr:cNvSpPr txBox="1"/>
      </xdr:nvSpPr>
      <xdr:spPr>
        <a:xfrm>
          <a:off x="20277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84786</xdr:rowOff>
    </xdr:from>
    <xdr:to>
      <xdr:col>28</xdr:col>
      <xdr:colOff>365125</xdr:colOff>
      <xdr:row>39</xdr:row>
      <xdr:rowOff>14936</xdr:rowOff>
    </xdr:to>
    <xdr:sp macro="" textlink="">
      <xdr:nvSpPr>
        <xdr:cNvPr id="778" name="円/楕円 777"/>
        <xdr:cNvSpPr/>
      </xdr:nvSpPr>
      <xdr:spPr>
        <a:xfrm>
          <a:off x="19494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6063</xdr:rowOff>
    </xdr:from>
    <xdr:ext cx="249299" cy="259045"/>
    <xdr:sp macro="" textlink="">
      <xdr:nvSpPr>
        <xdr:cNvPr id="779" name="テキスト ボックス 778"/>
        <xdr:cNvSpPr txBox="1"/>
      </xdr:nvSpPr>
      <xdr:spPr>
        <a:xfrm>
          <a:off x="19420649"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84786</xdr:rowOff>
    </xdr:from>
    <xdr:to>
      <xdr:col>27</xdr:col>
      <xdr:colOff>161925</xdr:colOff>
      <xdr:row>39</xdr:row>
      <xdr:rowOff>14936</xdr:rowOff>
    </xdr:to>
    <xdr:sp macro="" textlink="">
      <xdr:nvSpPr>
        <xdr:cNvPr id="780" name="円/楕円 779"/>
        <xdr:cNvSpPr/>
      </xdr:nvSpPr>
      <xdr:spPr>
        <a:xfrm>
          <a:off x="18605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6063</xdr:rowOff>
    </xdr:from>
    <xdr:ext cx="249299" cy="259045"/>
    <xdr:sp macro="" textlink="">
      <xdr:nvSpPr>
        <xdr:cNvPr id="781" name="テキスト ボックス 780"/>
        <xdr:cNvSpPr txBox="1"/>
      </xdr:nvSpPr>
      <xdr:spPr>
        <a:xfrm>
          <a:off x="18531649"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smtClean="0">
              <a:solidFill>
                <a:schemeClr val="dk1"/>
              </a:solidFill>
              <a:latin typeface="+mn-lt"/>
              <a:ea typeface="+mn-ea"/>
              <a:cs typeface="+mn-cs"/>
            </a:rPr>
            <a:t>　全体的に、類似団体内平均値以下で推移している。</a:t>
          </a:r>
        </a:p>
        <a:p>
          <a:r>
            <a:rPr lang="ja-JP" altLang="en-US" sz="1100" b="0" smtClean="0">
              <a:solidFill>
                <a:schemeClr val="dk1"/>
              </a:solidFill>
              <a:latin typeface="+mn-lt"/>
              <a:ea typeface="+mn-ea"/>
              <a:cs typeface="+mn-cs"/>
            </a:rPr>
            <a:t>　総務費は、住民一人当たり</a:t>
          </a:r>
          <a:r>
            <a:rPr lang="en-US" altLang="ja-JP" sz="1100" b="0" smtClean="0">
              <a:solidFill>
                <a:schemeClr val="dk1"/>
              </a:solidFill>
              <a:latin typeface="+mn-lt"/>
              <a:ea typeface="+mn-ea"/>
              <a:cs typeface="+mn-cs"/>
            </a:rPr>
            <a:t>26,737</a:t>
          </a:r>
          <a:r>
            <a:rPr lang="ja-JP" altLang="en-US" sz="1100" b="0" smtClean="0">
              <a:solidFill>
                <a:schemeClr val="dk1"/>
              </a:solidFill>
              <a:latin typeface="+mn-lt"/>
              <a:ea typeface="+mn-ea"/>
              <a:cs typeface="+mn-cs"/>
            </a:rPr>
            <a:t>円となっている。平成</a:t>
          </a:r>
          <a:r>
            <a:rPr lang="en-US" altLang="ja-JP" sz="1100" b="0" smtClean="0">
              <a:solidFill>
                <a:schemeClr val="dk1"/>
              </a:solidFill>
              <a:latin typeface="+mn-lt"/>
              <a:ea typeface="+mn-ea"/>
              <a:cs typeface="+mn-cs"/>
            </a:rPr>
            <a:t>23</a:t>
          </a:r>
          <a:r>
            <a:rPr lang="ja-JP" altLang="en-US" sz="1100" b="0" smtClean="0">
              <a:solidFill>
                <a:schemeClr val="dk1"/>
              </a:solidFill>
              <a:latin typeface="+mn-lt"/>
              <a:ea typeface="+mn-ea"/>
              <a:cs typeface="+mn-cs"/>
            </a:rPr>
            <a:t>年度から平成</a:t>
          </a:r>
          <a:r>
            <a:rPr lang="en-US" altLang="ja-JP" sz="1100" b="0" smtClean="0">
              <a:solidFill>
                <a:schemeClr val="dk1"/>
              </a:solidFill>
              <a:latin typeface="+mn-lt"/>
              <a:ea typeface="+mn-ea"/>
              <a:cs typeface="+mn-cs"/>
            </a:rPr>
            <a:t>27</a:t>
          </a:r>
          <a:r>
            <a:rPr lang="ja-JP" altLang="en-US" sz="1100" b="0" smtClean="0">
              <a:solidFill>
                <a:schemeClr val="dk1"/>
              </a:solidFill>
              <a:latin typeface="+mn-lt"/>
              <a:ea typeface="+mn-ea"/>
              <a:cs typeface="+mn-cs"/>
            </a:rPr>
            <a:t>年度までの継続事業である新庁舎建設事業や木曽川文化会館建設関連事業が終了したことによるものである。</a:t>
          </a:r>
        </a:p>
        <a:p>
          <a:r>
            <a:rPr lang="ja-JP" altLang="en-US" sz="1100" b="0" smtClean="0">
              <a:solidFill>
                <a:schemeClr val="dk1"/>
              </a:solidFill>
              <a:latin typeface="+mn-lt"/>
              <a:ea typeface="+mn-ea"/>
              <a:cs typeface="+mn-cs"/>
            </a:rPr>
            <a:t>　民生費は、住民一人当たり</a:t>
          </a:r>
          <a:r>
            <a:rPr lang="en-US" altLang="ja-JP" sz="1100" b="0" smtClean="0">
              <a:solidFill>
                <a:schemeClr val="dk1"/>
              </a:solidFill>
              <a:latin typeface="+mn-lt"/>
              <a:ea typeface="+mn-ea"/>
              <a:cs typeface="+mn-cs"/>
            </a:rPr>
            <a:t>133,620</a:t>
          </a:r>
          <a:r>
            <a:rPr lang="ja-JP" altLang="en-US" sz="1100" b="0" smtClean="0">
              <a:solidFill>
                <a:schemeClr val="dk1"/>
              </a:solidFill>
              <a:latin typeface="+mn-lt"/>
              <a:ea typeface="+mn-ea"/>
              <a:cs typeface="+mn-cs"/>
            </a:rPr>
            <a:t>円となっており、年々増加している。主な要因は、地域密着型サービス施設等整備補助金、後期高齢者医療事業療養給付費負担金に加えて地方創生事業に位置付けられた小中学生の通院医療費の無償化による子ども医療給付費の増によるものである。</a:t>
          </a:r>
        </a:p>
        <a:p>
          <a:r>
            <a:rPr lang="ja-JP" altLang="en-US" sz="1100" b="0" smtClean="0">
              <a:solidFill>
                <a:schemeClr val="dk1"/>
              </a:solidFill>
              <a:latin typeface="+mn-lt"/>
              <a:ea typeface="+mn-ea"/>
              <a:cs typeface="+mn-cs"/>
            </a:rPr>
            <a:t>　消防費は、住民一人当たり</a:t>
          </a:r>
          <a:r>
            <a:rPr lang="en-US" altLang="ja-JP" sz="1100" b="0" smtClean="0">
              <a:solidFill>
                <a:schemeClr val="dk1"/>
              </a:solidFill>
              <a:latin typeface="+mn-lt"/>
              <a:ea typeface="+mn-ea"/>
              <a:cs typeface="+mn-cs"/>
            </a:rPr>
            <a:t>9,888</a:t>
          </a:r>
          <a:r>
            <a:rPr lang="ja-JP" altLang="en-US" sz="1100" b="0" smtClean="0">
              <a:solidFill>
                <a:schemeClr val="dk1"/>
              </a:solidFill>
              <a:latin typeface="+mn-lt"/>
              <a:ea typeface="+mn-ea"/>
              <a:cs typeface="+mn-cs"/>
            </a:rPr>
            <a:t>円となっている。前年度から減となった要因は、消防出張所統合庁舎の建設があったものの、平成</a:t>
          </a:r>
          <a:r>
            <a:rPr lang="en-US" altLang="ja-JP" sz="1100" b="0" smtClean="0">
              <a:solidFill>
                <a:schemeClr val="dk1"/>
              </a:solidFill>
              <a:latin typeface="+mn-lt"/>
              <a:ea typeface="+mn-ea"/>
              <a:cs typeface="+mn-cs"/>
            </a:rPr>
            <a:t>27</a:t>
          </a:r>
          <a:r>
            <a:rPr lang="ja-JP" altLang="en-US" sz="1100" b="0" smtClean="0">
              <a:solidFill>
                <a:schemeClr val="dk1"/>
              </a:solidFill>
              <a:latin typeface="+mn-lt"/>
              <a:ea typeface="+mn-ea"/>
              <a:cs typeface="+mn-cs"/>
            </a:rPr>
            <a:t>年度の緊急通信指令システム部分更新や消防救急デジタル無線設備の整備が皆減となったことによるものである。</a:t>
          </a:r>
        </a:p>
        <a:p>
          <a:r>
            <a:rPr lang="ja-JP" altLang="en-US" sz="1100" b="0" smtClean="0">
              <a:solidFill>
                <a:schemeClr val="dk1"/>
              </a:solidFill>
              <a:latin typeface="+mn-lt"/>
              <a:ea typeface="+mn-ea"/>
              <a:cs typeface="+mn-cs"/>
            </a:rPr>
            <a:t>　教育費は、住民一人当たり</a:t>
          </a:r>
          <a:r>
            <a:rPr lang="en-US" altLang="ja-JP" sz="1100" b="0" smtClean="0">
              <a:solidFill>
                <a:schemeClr val="dk1"/>
              </a:solidFill>
              <a:latin typeface="+mn-lt"/>
              <a:ea typeface="+mn-ea"/>
              <a:cs typeface="+mn-cs"/>
            </a:rPr>
            <a:t>27,733</a:t>
          </a:r>
          <a:r>
            <a:rPr lang="ja-JP" altLang="en-US" sz="1100" b="0" smtClean="0">
              <a:solidFill>
                <a:schemeClr val="dk1"/>
              </a:solidFill>
              <a:latin typeface="+mn-lt"/>
              <a:ea typeface="+mn-ea"/>
              <a:cs typeface="+mn-cs"/>
            </a:rPr>
            <a:t>円となっている。公民館の改築、県から無償譲渡された施設の改修や小学校における校舎改修や非構造部材耐震化などによる工事費の増が主な要因である。</a:t>
          </a:r>
          <a:endParaRPr kumimoji="1" lang="ja-JP" altLang="en-US" sz="1300" b="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億円を</a:t>
          </a:r>
          <a:r>
            <a:rPr kumimoji="1" lang="ja-JP" altLang="en-US" sz="1100">
              <a:solidFill>
                <a:sysClr val="windowText" lastClr="000000"/>
              </a:solidFill>
              <a:effectLst/>
              <a:latin typeface="+mn-lt"/>
              <a:ea typeface="+mn-ea"/>
              <a:cs typeface="+mn-cs"/>
            </a:rPr>
            <a:t>取り崩したものの</a:t>
          </a:r>
          <a:r>
            <a:rPr kumimoji="1" lang="ja-JP" altLang="ja-JP" sz="1100">
              <a:solidFill>
                <a:sysClr val="windowText" lastClr="000000"/>
              </a:solidFill>
              <a:effectLst/>
              <a:latin typeface="+mn-lt"/>
              <a:ea typeface="+mn-ea"/>
              <a:cs typeface="+mn-cs"/>
            </a:rPr>
            <a:t>、標準財政規模の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超</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維持している。</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実質収支額</a:t>
          </a:r>
          <a:r>
            <a:rPr kumimoji="1" lang="ja-JP" altLang="en-US" sz="1100">
              <a:solidFill>
                <a:sysClr val="windowText" lastClr="000000"/>
              </a:solidFill>
              <a:effectLst/>
              <a:latin typeface="+mn-lt"/>
              <a:ea typeface="+mn-ea"/>
              <a:cs typeface="+mn-cs"/>
            </a:rPr>
            <a:t>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歳入面のうち、</a:t>
          </a:r>
          <a:r>
            <a:rPr kumimoji="1" lang="ja-JP" altLang="en-US" sz="1100">
              <a:solidFill>
                <a:sysClr val="windowText" lastClr="000000"/>
              </a:solidFill>
              <a:effectLst/>
              <a:latin typeface="+mn-lt"/>
              <a:ea typeface="+mn-ea"/>
              <a:cs typeface="+mn-cs"/>
            </a:rPr>
            <a:t>地方消費税交付金</a:t>
          </a:r>
          <a:r>
            <a:rPr kumimoji="1" lang="ja-JP" altLang="ja-JP" sz="1100">
              <a:solidFill>
                <a:sysClr val="windowText" lastClr="000000"/>
              </a:solidFill>
              <a:effectLst/>
              <a:latin typeface="+mn-lt"/>
              <a:ea typeface="+mn-ea"/>
              <a:cs typeface="+mn-cs"/>
            </a:rPr>
            <a:t>は最終予算に対する決算額の超過額が減少し、</a:t>
          </a:r>
          <a:r>
            <a:rPr kumimoji="1" lang="ja-JP" altLang="en-US" sz="1100">
              <a:solidFill>
                <a:sysClr val="windowText" lastClr="000000"/>
              </a:solidFill>
              <a:effectLst/>
              <a:latin typeface="+mn-lt"/>
              <a:ea typeface="+mn-ea"/>
              <a:cs typeface="+mn-cs"/>
            </a:rPr>
            <a:t>特別交付税</a:t>
          </a:r>
          <a:r>
            <a:rPr kumimoji="1" lang="ja-JP" altLang="ja-JP" sz="1100">
              <a:solidFill>
                <a:sysClr val="windowText" lastClr="000000"/>
              </a:solidFill>
              <a:effectLst/>
              <a:latin typeface="+mn-lt"/>
              <a:ea typeface="+mn-ea"/>
              <a:cs typeface="+mn-cs"/>
            </a:rPr>
            <a:t>については最終予算に対する決算額の不足額が増加した</a:t>
          </a:r>
          <a:r>
            <a:rPr kumimoji="1" lang="ja-JP" altLang="en-US" sz="1100">
              <a:solidFill>
                <a:sysClr val="windowText" lastClr="000000"/>
              </a:solidFill>
              <a:effectLst/>
              <a:latin typeface="+mn-lt"/>
              <a:ea typeface="+mn-ea"/>
              <a:cs typeface="+mn-cs"/>
            </a:rPr>
            <a:t>。これらの影響などにより、実質収支額が前年度から</a:t>
          </a:r>
          <a:r>
            <a:rPr kumimoji="1" lang="ja-JP" altLang="ja-JP" sz="1100">
              <a:solidFill>
                <a:sysClr val="windowText" lastClr="000000"/>
              </a:solidFill>
              <a:effectLst/>
              <a:latin typeface="+mn-lt"/>
              <a:ea typeface="+mn-ea"/>
              <a:cs typeface="+mn-cs"/>
            </a:rPr>
            <a:t>減少し、標準財政規模比についても</a:t>
          </a:r>
          <a:r>
            <a:rPr kumimoji="1" lang="en-US" altLang="ja-JP" sz="1100">
              <a:solidFill>
                <a:sysClr val="windowText" lastClr="000000"/>
              </a:solidFill>
              <a:effectLst/>
              <a:latin typeface="+mn-lt"/>
              <a:ea typeface="+mn-ea"/>
              <a:cs typeface="+mn-cs"/>
            </a:rPr>
            <a:t>1.02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減少した</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合併後</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年が経過し、平成</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年度</a:t>
          </a:r>
          <a:r>
            <a:rPr kumimoji="1" lang="ja-JP" altLang="ja-JP" sz="1100">
              <a:solidFill>
                <a:schemeClr val="dk1"/>
              </a:solidFill>
              <a:effectLst/>
              <a:latin typeface="+mn-lt"/>
              <a:ea typeface="+mn-ea"/>
              <a:cs typeface="+mn-cs"/>
            </a:rPr>
            <a:t>の普通交付税の</a:t>
          </a:r>
          <a:r>
            <a:rPr kumimoji="1" lang="ja-JP" altLang="en-US" sz="1100">
              <a:solidFill>
                <a:schemeClr val="dk1"/>
              </a:solidFill>
              <a:effectLst/>
              <a:latin typeface="+mn-lt"/>
              <a:ea typeface="+mn-ea"/>
              <a:cs typeface="+mn-cs"/>
            </a:rPr>
            <a:t>算定替え終了</a:t>
          </a:r>
          <a:r>
            <a:rPr kumimoji="1" lang="ja-JP" altLang="ja-JP" sz="1100">
              <a:solidFill>
                <a:schemeClr val="dk1"/>
              </a:solidFill>
              <a:effectLst/>
              <a:latin typeface="+mn-lt"/>
              <a:ea typeface="+mn-ea"/>
              <a:cs typeface="+mn-cs"/>
            </a:rPr>
            <a:t>による減収に備え、今後も財政調整基金</a:t>
          </a:r>
          <a:r>
            <a:rPr kumimoji="1" lang="ja-JP" altLang="en-US" sz="1100">
              <a:solidFill>
                <a:schemeClr val="dk1"/>
              </a:solidFill>
              <a:effectLst/>
              <a:latin typeface="+mn-lt"/>
              <a:ea typeface="+mn-ea"/>
              <a:cs typeface="+mn-cs"/>
            </a:rPr>
            <a:t>の適正水準の維持に努める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年度の国民健康保険事業特別会計は、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年連続の赤字となり、その赤字額は前年から</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億円増加した。主要な事業費である保険給付費についてみると、前年に比べて給付費総額は減っているものの、社会保険適用範囲の拡大等により被保険者数がそれ以上の割合で減っており、被保険者</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人あたりの給付費（一般被保険者分）としては前年から</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％増加している。保険税率・賦課限度額の見直し等により財源を確保するとともに、給付費抑制のため特定健診受診率向上等の取組みを進め、健全な財政運営を図る。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年度の競輪事業特別会計の赤字は、競輪本場開催事業廃止関連の臨時的支出によるものである。</a:t>
          </a:r>
        </a:p>
        <a:p>
          <a:r>
            <a:rPr kumimoji="1" lang="ja-JP" altLang="en-US" sz="1400">
              <a:latin typeface="ＭＳ ゴシック" pitchFamily="49" charset="-128"/>
              <a:ea typeface="ＭＳ ゴシック" pitchFamily="49" charset="-128"/>
            </a:rPr>
            <a:t>　それ以外の会計は、赤字もなく良好に推移している。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115715600</v>
      </c>
      <c r="BO4" s="411"/>
      <c r="BP4" s="411"/>
      <c r="BQ4" s="411"/>
      <c r="BR4" s="411"/>
      <c r="BS4" s="411"/>
      <c r="BT4" s="411"/>
      <c r="BU4" s="412"/>
      <c r="BV4" s="410">
        <v>117568712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v>
      </c>
      <c r="CU4" s="588"/>
      <c r="CV4" s="588"/>
      <c r="CW4" s="588"/>
      <c r="CX4" s="588"/>
      <c r="CY4" s="588"/>
      <c r="CZ4" s="588"/>
      <c r="DA4" s="589"/>
      <c r="DB4" s="587">
        <v>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113521210</v>
      </c>
      <c r="BO5" s="416"/>
      <c r="BP5" s="416"/>
      <c r="BQ5" s="416"/>
      <c r="BR5" s="416"/>
      <c r="BS5" s="416"/>
      <c r="BT5" s="416"/>
      <c r="BU5" s="417"/>
      <c r="BV5" s="415">
        <v>114494731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89.2</v>
      </c>
      <c r="CU5" s="386"/>
      <c r="CV5" s="386"/>
      <c r="CW5" s="386"/>
      <c r="CX5" s="386"/>
      <c r="CY5" s="386"/>
      <c r="CZ5" s="386"/>
      <c r="DA5" s="387"/>
      <c r="DB5" s="385">
        <v>85.6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2194390</v>
      </c>
      <c r="BO6" s="416"/>
      <c r="BP6" s="416"/>
      <c r="BQ6" s="416"/>
      <c r="BR6" s="416"/>
      <c r="BS6" s="416"/>
      <c r="BT6" s="416"/>
      <c r="BU6" s="417"/>
      <c r="BV6" s="415">
        <v>3073981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96.1</v>
      </c>
      <c r="CU6" s="562"/>
      <c r="CV6" s="562"/>
      <c r="CW6" s="562"/>
      <c r="CX6" s="562"/>
      <c r="CY6" s="562"/>
      <c r="CZ6" s="562"/>
      <c r="DA6" s="563"/>
      <c r="DB6" s="561">
        <v>93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93769</v>
      </c>
      <c r="BO7" s="416"/>
      <c r="BP7" s="416"/>
      <c r="BQ7" s="416"/>
      <c r="BR7" s="416"/>
      <c r="BS7" s="416"/>
      <c r="BT7" s="416"/>
      <c r="BU7" s="417"/>
      <c r="BV7" s="415">
        <v>269677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70719252</v>
      </c>
      <c r="CU7" s="416"/>
      <c r="CV7" s="416"/>
      <c r="CW7" s="416"/>
      <c r="CX7" s="416"/>
      <c r="CY7" s="416"/>
      <c r="CZ7" s="416"/>
      <c r="DA7" s="417"/>
      <c r="DB7" s="415">
        <v>70314274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2100621</v>
      </c>
      <c r="BO8" s="416"/>
      <c r="BP8" s="416"/>
      <c r="BQ8" s="416"/>
      <c r="BR8" s="416"/>
      <c r="BS8" s="416"/>
      <c r="BT8" s="416"/>
      <c r="BU8" s="417"/>
      <c r="BV8" s="415">
        <v>2804304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0.84</v>
      </c>
      <c r="CU8" s="525"/>
      <c r="CV8" s="525"/>
      <c r="CW8" s="525"/>
      <c r="CX8" s="525"/>
      <c r="CY8" s="525"/>
      <c r="CZ8" s="525"/>
      <c r="DA8" s="526"/>
      <c r="DB8" s="524">
        <v>0.83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380868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-703683</v>
      </c>
      <c r="BO9" s="416"/>
      <c r="BP9" s="416"/>
      <c r="BQ9" s="416"/>
      <c r="BR9" s="416"/>
      <c r="BS9" s="416"/>
      <c r="BT9" s="416"/>
      <c r="BU9" s="417"/>
      <c r="BV9" s="415">
        <v>-908789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10.4</v>
      </c>
      <c r="CU9" s="386"/>
      <c r="CV9" s="386"/>
      <c r="CW9" s="386"/>
      <c r="CX9" s="386"/>
      <c r="CY9" s="386"/>
      <c r="CZ9" s="386"/>
      <c r="DA9" s="387"/>
      <c r="DB9" s="385">
        <v>10.1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378566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1604424</v>
      </c>
      <c r="BO10" s="416"/>
      <c r="BP10" s="416"/>
      <c r="BQ10" s="416"/>
      <c r="BR10" s="416"/>
      <c r="BS10" s="416"/>
      <c r="BT10" s="416"/>
      <c r="BU10" s="417"/>
      <c r="BV10" s="415">
        <v>805397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386208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2100000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380701</v>
      </c>
      <c r="S13" s="517"/>
      <c r="T13" s="517"/>
      <c r="U13" s="517"/>
      <c r="V13" s="518"/>
      <c r="W13" s="504" t="s">
        <v>124</v>
      </c>
      <c r="X13" s="428"/>
      <c r="Y13" s="428"/>
      <c r="Z13" s="428"/>
      <c r="AA13" s="428"/>
      <c r="AB13" s="429"/>
      <c r="AC13" s="391">
        <v>1820</v>
      </c>
      <c r="AD13" s="392"/>
      <c r="AE13" s="392"/>
      <c r="AF13" s="392"/>
      <c r="AG13" s="393"/>
      <c r="AH13" s="391">
        <v>2091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-1199259</v>
      </c>
      <c r="BO13" s="416"/>
      <c r="BP13" s="416"/>
      <c r="BQ13" s="416"/>
      <c r="BR13" s="416"/>
      <c r="BS13" s="416"/>
      <c r="BT13" s="416"/>
      <c r="BU13" s="417"/>
      <c r="BV13" s="415">
        <v>-103392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3.3</v>
      </c>
      <c r="CU13" s="386"/>
      <c r="CV13" s="386"/>
      <c r="CW13" s="386"/>
      <c r="CX13" s="386"/>
      <c r="CY13" s="386"/>
      <c r="CZ13" s="386"/>
      <c r="DA13" s="387"/>
      <c r="DB13" s="385">
        <v>3.7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386343</v>
      </c>
      <c r="S14" s="517"/>
      <c r="T14" s="517"/>
      <c r="U14" s="517"/>
      <c r="V14" s="518"/>
      <c r="W14" s="519"/>
      <c r="X14" s="431"/>
      <c r="Y14" s="431"/>
      <c r="Z14" s="431"/>
      <c r="AA14" s="431"/>
      <c r="AB14" s="432"/>
      <c r="AC14" s="509">
        <v>1</v>
      </c>
      <c r="AD14" s="510"/>
      <c r="AE14" s="510"/>
      <c r="AF14" s="510"/>
      <c r="AG14" s="511"/>
      <c r="AH14" s="509">
        <v>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43.7</v>
      </c>
      <c r="CU14" s="488"/>
      <c r="CV14" s="488"/>
      <c r="CW14" s="488"/>
      <c r="CX14" s="488"/>
      <c r="CY14" s="488"/>
      <c r="CZ14" s="488"/>
      <c r="DA14" s="489"/>
      <c r="DB14" s="520">
        <v>47.1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381195</v>
      </c>
      <c r="S15" s="517"/>
      <c r="T15" s="517"/>
      <c r="U15" s="517"/>
      <c r="V15" s="518"/>
      <c r="W15" s="504" t="s">
        <v>131</v>
      </c>
      <c r="X15" s="428"/>
      <c r="Y15" s="428"/>
      <c r="Z15" s="428"/>
      <c r="AA15" s="428"/>
      <c r="AB15" s="429"/>
      <c r="AC15" s="391">
        <v>54668</v>
      </c>
      <c r="AD15" s="392"/>
      <c r="AE15" s="392"/>
      <c r="AF15" s="392"/>
      <c r="AG15" s="393"/>
      <c r="AH15" s="391">
        <v>53877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43904982</v>
      </c>
      <c r="BO15" s="411"/>
      <c r="BP15" s="411"/>
      <c r="BQ15" s="411"/>
      <c r="BR15" s="411"/>
      <c r="BS15" s="411"/>
      <c r="BT15" s="411"/>
      <c r="BU15" s="412"/>
      <c r="BV15" s="410">
        <v>42307134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31.2</v>
      </c>
      <c r="AD16" s="510"/>
      <c r="AE16" s="510"/>
      <c r="AF16" s="510"/>
      <c r="AG16" s="511"/>
      <c r="AH16" s="509">
        <v>31.4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51957770</v>
      </c>
      <c r="BO16" s="416"/>
      <c r="BP16" s="416"/>
      <c r="BQ16" s="416"/>
      <c r="BR16" s="416"/>
      <c r="BS16" s="416"/>
      <c r="BT16" s="416"/>
      <c r="BU16" s="417"/>
      <c r="BV16" s="415">
        <v>50961952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119010</v>
      </c>
      <c r="AD17" s="392"/>
      <c r="AE17" s="392"/>
      <c r="AF17" s="392"/>
      <c r="AG17" s="393"/>
      <c r="AH17" s="391">
        <v>115664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56068441</v>
      </c>
      <c r="BO17" s="416"/>
      <c r="BP17" s="416"/>
      <c r="BQ17" s="416"/>
      <c r="BR17" s="416"/>
      <c r="BS17" s="416"/>
      <c r="BT17" s="416"/>
      <c r="BU17" s="417"/>
      <c r="BV17" s="415">
        <v>53919864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113.82</v>
      </c>
      <c r="M18" s="480"/>
      <c r="N18" s="480"/>
      <c r="O18" s="480"/>
      <c r="P18" s="480"/>
      <c r="Q18" s="480"/>
      <c r="R18" s="481"/>
      <c r="S18" s="481"/>
      <c r="T18" s="481"/>
      <c r="U18" s="481"/>
      <c r="V18" s="482"/>
      <c r="W18" s="496"/>
      <c r="X18" s="497"/>
      <c r="Y18" s="497"/>
      <c r="Z18" s="497"/>
      <c r="AA18" s="497"/>
      <c r="AB18" s="505"/>
      <c r="AC18" s="379">
        <v>67.8</v>
      </c>
      <c r="AD18" s="380"/>
      <c r="AE18" s="380"/>
      <c r="AF18" s="380"/>
      <c r="AG18" s="483"/>
      <c r="AH18" s="379">
        <v>67.400000000000006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62577711</v>
      </c>
      <c r="BO18" s="416"/>
      <c r="BP18" s="416"/>
      <c r="BQ18" s="416"/>
      <c r="BR18" s="416"/>
      <c r="BS18" s="416"/>
      <c r="BT18" s="416"/>
      <c r="BU18" s="417"/>
      <c r="BV18" s="415">
        <v>61920622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3346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79384025</v>
      </c>
      <c r="BO19" s="416"/>
      <c r="BP19" s="416"/>
      <c r="BQ19" s="416"/>
      <c r="BR19" s="416"/>
      <c r="BS19" s="416"/>
      <c r="BT19" s="416"/>
      <c r="BU19" s="417"/>
      <c r="BV19" s="415">
        <v>80720859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142480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102650752</v>
      </c>
      <c r="BO23" s="416"/>
      <c r="BP23" s="416"/>
      <c r="BQ23" s="416"/>
      <c r="BR23" s="416"/>
      <c r="BS23" s="416"/>
      <c r="BT23" s="416"/>
      <c r="BU23" s="417"/>
      <c r="BV23" s="415">
        <v>101343846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10820</v>
      </c>
      <c r="R24" s="392"/>
      <c r="S24" s="392"/>
      <c r="T24" s="392"/>
      <c r="U24" s="392"/>
      <c r="V24" s="393"/>
      <c r="W24" s="457"/>
      <c r="X24" s="448"/>
      <c r="Y24" s="449"/>
      <c r="Z24" s="388" t="s">
        <v>155</v>
      </c>
      <c r="AA24" s="389"/>
      <c r="AB24" s="389"/>
      <c r="AC24" s="389"/>
      <c r="AD24" s="389"/>
      <c r="AE24" s="389"/>
      <c r="AF24" s="389"/>
      <c r="AG24" s="390"/>
      <c r="AH24" s="391">
        <v>2236</v>
      </c>
      <c r="AI24" s="392"/>
      <c r="AJ24" s="392"/>
      <c r="AK24" s="392"/>
      <c r="AL24" s="393"/>
      <c r="AM24" s="391">
        <v>6743776</v>
      </c>
      <c r="AN24" s="392"/>
      <c r="AO24" s="392"/>
      <c r="AP24" s="392"/>
      <c r="AQ24" s="392"/>
      <c r="AR24" s="393"/>
      <c r="AS24" s="391">
        <v>3016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65251428</v>
      </c>
      <c r="BO24" s="416"/>
      <c r="BP24" s="416"/>
      <c r="BQ24" s="416"/>
      <c r="BR24" s="416"/>
      <c r="BS24" s="416"/>
      <c r="BT24" s="416"/>
      <c r="BU24" s="417"/>
      <c r="BV24" s="415">
        <v>65016396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8890</v>
      </c>
      <c r="R25" s="392"/>
      <c r="S25" s="392"/>
      <c r="T25" s="392"/>
      <c r="U25" s="392"/>
      <c r="V25" s="393"/>
      <c r="W25" s="457"/>
      <c r="X25" s="448"/>
      <c r="Y25" s="449"/>
      <c r="Z25" s="388" t="s">
        <v>158</v>
      </c>
      <c r="AA25" s="389"/>
      <c r="AB25" s="389"/>
      <c r="AC25" s="389"/>
      <c r="AD25" s="389"/>
      <c r="AE25" s="389"/>
      <c r="AF25" s="389"/>
      <c r="AG25" s="390"/>
      <c r="AH25" s="391">
        <v>388</v>
      </c>
      <c r="AI25" s="392"/>
      <c r="AJ25" s="392"/>
      <c r="AK25" s="392"/>
      <c r="AL25" s="393"/>
      <c r="AM25" s="391">
        <v>1215604</v>
      </c>
      <c r="AN25" s="392"/>
      <c r="AO25" s="392"/>
      <c r="AP25" s="392"/>
      <c r="AQ25" s="392"/>
      <c r="AR25" s="393"/>
      <c r="AS25" s="391">
        <v>3133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6648555</v>
      </c>
      <c r="BO25" s="411"/>
      <c r="BP25" s="411"/>
      <c r="BQ25" s="411"/>
      <c r="BR25" s="411"/>
      <c r="BS25" s="411"/>
      <c r="BT25" s="411"/>
      <c r="BU25" s="412"/>
      <c r="BV25" s="410">
        <v>6625656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8300</v>
      </c>
      <c r="R26" s="392"/>
      <c r="S26" s="392"/>
      <c r="T26" s="392"/>
      <c r="U26" s="392"/>
      <c r="V26" s="393"/>
      <c r="W26" s="457"/>
      <c r="X26" s="448"/>
      <c r="Y26" s="449"/>
      <c r="Z26" s="388" t="s">
        <v>161</v>
      </c>
      <c r="AA26" s="470"/>
      <c r="AB26" s="470"/>
      <c r="AC26" s="470"/>
      <c r="AD26" s="470"/>
      <c r="AE26" s="470"/>
      <c r="AF26" s="470"/>
      <c r="AG26" s="471"/>
      <c r="AH26" s="391">
        <v>173</v>
      </c>
      <c r="AI26" s="392"/>
      <c r="AJ26" s="392"/>
      <c r="AK26" s="392"/>
      <c r="AL26" s="393"/>
      <c r="AM26" s="391">
        <v>525401</v>
      </c>
      <c r="AN26" s="392"/>
      <c r="AO26" s="392"/>
      <c r="AP26" s="392"/>
      <c r="AQ26" s="392"/>
      <c r="AR26" s="393"/>
      <c r="AS26" s="391">
        <v>3037</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100000</v>
      </c>
      <c r="BO26" s="416"/>
      <c r="BP26" s="416"/>
      <c r="BQ26" s="416"/>
      <c r="BR26" s="416"/>
      <c r="BS26" s="416"/>
      <c r="BT26" s="416"/>
      <c r="BU26" s="417"/>
      <c r="BV26" s="415">
        <v>100000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6390</v>
      </c>
      <c r="R27" s="392"/>
      <c r="S27" s="392"/>
      <c r="T27" s="392"/>
      <c r="U27" s="392"/>
      <c r="V27" s="393"/>
      <c r="W27" s="457"/>
      <c r="X27" s="448"/>
      <c r="Y27" s="449"/>
      <c r="Z27" s="388" t="s">
        <v>164</v>
      </c>
      <c r="AA27" s="389"/>
      <c r="AB27" s="389"/>
      <c r="AC27" s="389"/>
      <c r="AD27" s="389"/>
      <c r="AE27" s="389"/>
      <c r="AF27" s="389"/>
      <c r="AG27" s="390"/>
      <c r="AH27" s="391">
        <v>28</v>
      </c>
      <c r="AI27" s="392"/>
      <c r="AJ27" s="392"/>
      <c r="AK27" s="392"/>
      <c r="AL27" s="393"/>
      <c r="AM27" s="391">
        <v>108892</v>
      </c>
      <c r="AN27" s="392"/>
      <c r="AO27" s="392"/>
      <c r="AP27" s="392"/>
      <c r="AQ27" s="392"/>
      <c r="AR27" s="393"/>
      <c r="AS27" s="391">
        <v>3889</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762635</v>
      </c>
      <c r="BO27" s="419"/>
      <c r="BP27" s="419"/>
      <c r="BQ27" s="419"/>
      <c r="BR27" s="419"/>
      <c r="BS27" s="419"/>
      <c r="BT27" s="419"/>
      <c r="BU27" s="420"/>
      <c r="BV27" s="418">
        <v>762635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5870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4441039</v>
      </c>
      <c r="BO28" s="411"/>
      <c r="BP28" s="411"/>
      <c r="BQ28" s="411"/>
      <c r="BR28" s="411"/>
      <c r="BS28" s="411"/>
      <c r="BT28" s="411"/>
      <c r="BU28" s="412"/>
      <c r="BV28" s="410">
        <v>4936615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38</v>
      </c>
      <c r="M29" s="392"/>
      <c r="N29" s="392"/>
      <c r="O29" s="392"/>
      <c r="P29" s="393"/>
      <c r="Q29" s="391">
        <v>5450</v>
      </c>
      <c r="R29" s="392"/>
      <c r="S29" s="392"/>
      <c r="T29" s="392"/>
      <c r="U29" s="392"/>
      <c r="V29" s="393"/>
      <c r="W29" s="458"/>
      <c r="X29" s="459"/>
      <c r="Y29" s="460"/>
      <c r="Z29" s="388" t="s">
        <v>171</v>
      </c>
      <c r="AA29" s="389"/>
      <c r="AB29" s="389"/>
      <c r="AC29" s="389"/>
      <c r="AD29" s="389"/>
      <c r="AE29" s="389"/>
      <c r="AF29" s="389"/>
      <c r="AG29" s="390"/>
      <c r="AH29" s="391">
        <v>2264</v>
      </c>
      <c r="AI29" s="392"/>
      <c r="AJ29" s="392"/>
      <c r="AK29" s="392"/>
      <c r="AL29" s="393"/>
      <c r="AM29" s="391">
        <v>6852668</v>
      </c>
      <c r="AN29" s="392"/>
      <c r="AO29" s="392"/>
      <c r="AP29" s="392"/>
      <c r="AQ29" s="392"/>
      <c r="AR29" s="393"/>
      <c r="AS29" s="391">
        <v>3027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49952</v>
      </c>
      <c r="BO29" s="416"/>
      <c r="BP29" s="416"/>
      <c r="BQ29" s="416"/>
      <c r="BR29" s="416"/>
      <c r="BS29" s="416"/>
      <c r="BT29" s="416"/>
      <c r="BU29" s="417"/>
      <c r="BV29" s="415">
        <v>49929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3948272</v>
      </c>
      <c r="BO30" s="419"/>
      <c r="BP30" s="419"/>
      <c r="BQ30" s="419"/>
      <c r="BR30" s="419"/>
      <c r="BS30" s="419"/>
      <c r="BT30" s="419"/>
      <c r="BU30" s="420"/>
      <c r="BV30" s="418">
        <v>4211660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IF('各会計、関係団体の財政状況及び健全化判断比率'!B36="","",'各会計、関係団体の財政状況及び健全化判断比率'!B36)</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愛知県後期高齢者医療広域連合(一般会計)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(一財)一宮市学校給食会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IF('各会計、関係団体の財政状況及び健全化判断比率'!B34="","",'各会計、関係団体の財政状況及び健全化判断比率'!B34)</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愛知県後期高齢者医療広域連合(後期高齢者医療特別会計)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一宮地方総合卸売市場(株)</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IF('各会計、関係団体の財政状況及び健全化判断比率'!B35="","",'各会計、関係団体の財政状況及び健全化判断比率'!B35)</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f t="shared" si="3"/>
        <v>15</v>
      </c>
      <c r="CP36" s="375"/>
      <c r="CQ36" s="374" t="str">
        <f>IF('各会計、関係団体の財政状況及び健全化判断比率'!BS9="","",'各会計、関係団体の財政状況及び健全化判断比率'!BS9)</f>
        <v>一宮市土地開発公社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公共駐車場事業特別会計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競輪事業特別会計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530</v>
      </c>
      <c r="D34" s="1184"/>
      <c r="E34" s="1185"/>
      <c r="F34" s="32">
        <v>0.96</v>
      </c>
      <c r="G34" s="33">
        <v>0.44</v>
      </c>
      <c r="H34" s="33" t="s">
        <v>531</v>
      </c>
      <c r="I34" s="33" t="s">
        <v>532</v>
      </c>
      <c r="J34" s="34" t="s">
        <v>533</v>
      </c>
      <c r="K34" s="22"/>
      <c r="L34" s="22"/>
      <c r="M34" s="22"/>
      <c r="N34" s="22"/>
      <c r="O34" s="22"/>
      <c r="P34" s="22"/>
    </row>
    <row r="35" spans="1:16" ht="39" customHeight="1" x14ac:dyDescent="0.15">
      <c r="A35" s="22"/>
      <c r="B35" s="35"/>
      <c r="C35" s="1178" t="s">
        <v>534</v>
      </c>
      <c r="D35" s="1179"/>
      <c r="E35" s="1180"/>
      <c r="F35" s="36">
        <v>11.6</v>
      </c>
      <c r="G35" s="37">
        <v>14.5</v>
      </c>
      <c r="H35" s="37">
        <v>10.17</v>
      </c>
      <c r="I35" s="37">
        <v>10.94</v>
      </c>
      <c r="J35" s="38">
        <v>14.14</v>
      </c>
      <c r="K35" s="22"/>
      <c r="L35" s="22"/>
      <c r="M35" s="22"/>
      <c r="N35" s="22"/>
      <c r="O35" s="22"/>
      <c r="P35" s="22"/>
    </row>
    <row r="36" spans="1:16" ht="39" customHeight="1" x14ac:dyDescent="0.15">
      <c r="A36" s="22"/>
      <c r="B36" s="35"/>
      <c r="C36" s="1178" t="s">
        <v>535</v>
      </c>
      <c r="D36" s="1179"/>
      <c r="E36" s="1180"/>
      <c r="F36" s="36">
        <v>7.43</v>
      </c>
      <c r="G36" s="37">
        <v>7.46</v>
      </c>
      <c r="H36" s="37">
        <v>7.28</v>
      </c>
      <c r="I36" s="37">
        <v>7.22</v>
      </c>
      <c r="J36" s="38">
        <v>6.89</v>
      </c>
      <c r="K36" s="22"/>
      <c r="L36" s="22"/>
      <c r="M36" s="22"/>
      <c r="N36" s="22"/>
      <c r="O36" s="22"/>
      <c r="P36" s="22"/>
    </row>
    <row r="37" spans="1:16" ht="39" customHeight="1" x14ac:dyDescent="0.15">
      <c r="A37" s="22"/>
      <c r="B37" s="35"/>
      <c r="C37" s="1178" t="s">
        <v>536</v>
      </c>
      <c r="D37" s="1179"/>
      <c r="E37" s="1180"/>
      <c r="F37" s="36">
        <v>7.1</v>
      </c>
      <c r="G37" s="37">
        <v>7.23</v>
      </c>
      <c r="H37" s="37">
        <v>6.92</v>
      </c>
      <c r="I37" s="37">
        <v>6.31</v>
      </c>
      <c r="J37" s="38">
        <v>6.15</v>
      </c>
      <c r="K37" s="22"/>
      <c r="L37" s="22"/>
      <c r="M37" s="22"/>
      <c r="N37" s="22"/>
      <c r="O37" s="22"/>
      <c r="P37" s="22"/>
    </row>
    <row r="38" spans="1:16" ht="39" customHeight="1" x14ac:dyDescent="0.15">
      <c r="A38" s="22"/>
      <c r="B38" s="35"/>
      <c r="C38" s="1178" t="s">
        <v>537</v>
      </c>
      <c r="D38" s="1179"/>
      <c r="E38" s="1180"/>
      <c r="F38" s="36">
        <v>7.39</v>
      </c>
      <c r="G38" s="37">
        <v>6.36</v>
      </c>
      <c r="H38" s="37">
        <v>5.41</v>
      </c>
      <c r="I38" s="37">
        <v>3.98</v>
      </c>
      <c r="J38" s="38">
        <v>2.97</v>
      </c>
      <c r="K38" s="22"/>
      <c r="L38" s="22"/>
      <c r="M38" s="22"/>
      <c r="N38" s="22"/>
      <c r="O38" s="22"/>
      <c r="P38" s="22"/>
    </row>
    <row r="39" spans="1:16" ht="39" customHeight="1" x14ac:dyDescent="0.15">
      <c r="A39" s="22"/>
      <c r="B39" s="35"/>
      <c r="C39" s="1178" t="s">
        <v>538</v>
      </c>
      <c r="D39" s="1179"/>
      <c r="E39" s="1180"/>
      <c r="F39" s="36">
        <v>0.6</v>
      </c>
      <c r="G39" s="37">
        <v>0.57999999999999996</v>
      </c>
      <c r="H39" s="37">
        <v>0.87</v>
      </c>
      <c r="I39" s="37">
        <v>0.56000000000000005</v>
      </c>
      <c r="J39" s="38">
        <v>0.75</v>
      </c>
      <c r="K39" s="22"/>
      <c r="L39" s="22"/>
      <c r="M39" s="22"/>
      <c r="N39" s="22"/>
      <c r="O39" s="22"/>
      <c r="P39" s="22"/>
    </row>
    <row r="40" spans="1:16" ht="39" customHeight="1" x14ac:dyDescent="0.15">
      <c r="A40" s="22"/>
      <c r="B40" s="35"/>
      <c r="C40" s="1178" t="s">
        <v>539</v>
      </c>
      <c r="D40" s="1179"/>
      <c r="E40" s="1180"/>
      <c r="F40" s="36">
        <v>0.1</v>
      </c>
      <c r="G40" s="37" t="s">
        <v>540</v>
      </c>
      <c r="H40" s="37">
        <v>0.22</v>
      </c>
      <c r="I40" s="37">
        <v>0.12</v>
      </c>
      <c r="J40" s="38">
        <v>0.17</v>
      </c>
      <c r="K40" s="22"/>
      <c r="L40" s="22"/>
      <c r="M40" s="22"/>
      <c r="N40" s="22"/>
      <c r="O40" s="22"/>
      <c r="P40" s="22"/>
    </row>
    <row r="41" spans="1:16" ht="39" customHeight="1" x14ac:dyDescent="0.15">
      <c r="A41" s="22"/>
      <c r="B41" s="35"/>
      <c r="C41" s="1178" t="s">
        <v>541</v>
      </c>
      <c r="D41" s="1179"/>
      <c r="E41" s="1180"/>
      <c r="F41" s="36">
        <v>0.04</v>
      </c>
      <c r="G41" s="37">
        <v>0.02</v>
      </c>
      <c r="H41" s="37">
        <v>0.08</v>
      </c>
      <c r="I41" s="37">
        <v>0.02</v>
      </c>
      <c r="J41" s="38">
        <v>0.06</v>
      </c>
      <c r="K41" s="22"/>
      <c r="L41" s="22"/>
      <c r="M41" s="22"/>
      <c r="N41" s="22"/>
      <c r="O41" s="22"/>
      <c r="P41" s="22"/>
    </row>
    <row r="42" spans="1:16" ht="39" customHeight="1" x14ac:dyDescent="0.15">
      <c r="A42" s="22"/>
      <c r="B42" s="39"/>
      <c r="C42" s="1178" t="s">
        <v>542</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543</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8619</v>
      </c>
      <c r="L45" s="60">
        <v>8304</v>
      </c>
      <c r="M45" s="60">
        <v>8675</v>
      </c>
      <c r="N45" s="60">
        <v>8364</v>
      </c>
      <c r="O45" s="61">
        <v>8413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3775</v>
      </c>
      <c r="L48" s="64">
        <v>3913</v>
      </c>
      <c r="M48" s="64">
        <v>4292</v>
      </c>
      <c r="N48" s="64">
        <v>4170</v>
      </c>
      <c r="O48" s="65">
        <v>4007</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483</v>
      </c>
      <c r="L49" s="64" t="s">
        <v>483</v>
      </c>
      <c r="M49" s="64" t="s">
        <v>483</v>
      </c>
      <c r="N49" s="64" t="s">
        <v>483</v>
      </c>
      <c r="O49" s="65" t="s">
        <v>483</v>
      </c>
      <c r="P49" s="48"/>
      <c r="Q49" s="48"/>
      <c r="R49" s="48"/>
      <c r="S49" s="48"/>
      <c r="T49" s="48"/>
      <c r="U49" s="48"/>
    </row>
    <row r="50" spans="1:21" ht="30.75" customHeight="1" x14ac:dyDescent="0.15">
      <c r="A50" s="48"/>
      <c r="B50" s="1196"/>
      <c r="C50" s="1197"/>
      <c r="D50" s="62"/>
      <c r="E50" s="1188" t="s">
        <v>17</v>
      </c>
      <c r="F50" s="1188"/>
      <c r="G50" s="1188"/>
      <c r="H50" s="1188"/>
      <c r="I50" s="1188"/>
      <c r="J50" s="1189"/>
      <c r="K50" s="63">
        <v>246</v>
      </c>
      <c r="L50" s="64">
        <v>436</v>
      </c>
      <c r="M50" s="64">
        <v>3</v>
      </c>
      <c r="N50" s="64">
        <v>10</v>
      </c>
      <c r="O50" s="65">
        <v>134</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9984</v>
      </c>
      <c r="L52" s="64">
        <v>10024</v>
      </c>
      <c r="M52" s="64">
        <v>10737</v>
      </c>
      <c r="N52" s="64">
        <v>10580</v>
      </c>
      <c r="O52" s="65">
        <v>10519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2656</v>
      </c>
      <c r="L53" s="69">
        <v>2629</v>
      </c>
      <c r="M53" s="69">
        <v>2233</v>
      </c>
      <c r="N53" s="69">
        <v>1964</v>
      </c>
      <c r="O53" s="70">
        <v>2035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88463</v>
      </c>
      <c r="J41" s="83">
        <v>96531</v>
      </c>
      <c r="K41" s="83">
        <v>96983</v>
      </c>
      <c r="L41" s="83">
        <v>101344</v>
      </c>
      <c r="M41" s="84">
        <v>102651</v>
      </c>
    </row>
    <row r="42" spans="2:13" ht="27.75" customHeight="1" x14ac:dyDescent="0.15">
      <c r="B42" s="1204"/>
      <c r="C42" s="1205"/>
      <c r="D42" s="85"/>
      <c r="E42" s="1208" t="s">
        <v>26</v>
      </c>
      <c r="F42" s="1208"/>
      <c r="G42" s="1208"/>
      <c r="H42" s="1209"/>
      <c r="I42" s="86">
        <v>3499</v>
      </c>
      <c r="J42" s="87">
        <v>706</v>
      </c>
      <c r="K42" s="87">
        <v>764</v>
      </c>
      <c r="L42" s="87">
        <v>400</v>
      </c>
      <c r="M42" s="88">
        <v>357</v>
      </c>
    </row>
    <row r="43" spans="2:13" ht="27.75" customHeight="1" x14ac:dyDescent="0.15">
      <c r="B43" s="1204"/>
      <c r="C43" s="1205"/>
      <c r="D43" s="85"/>
      <c r="E43" s="1208" t="s">
        <v>27</v>
      </c>
      <c r="F43" s="1208"/>
      <c r="G43" s="1208"/>
      <c r="H43" s="1209"/>
      <c r="I43" s="86">
        <v>70555</v>
      </c>
      <c r="J43" s="87">
        <v>72494</v>
      </c>
      <c r="K43" s="87">
        <v>74183</v>
      </c>
      <c r="L43" s="87">
        <v>74009</v>
      </c>
      <c r="M43" s="88">
        <v>71786</v>
      </c>
    </row>
    <row r="44" spans="2:13" ht="27.75" customHeight="1" x14ac:dyDescent="0.15">
      <c r="B44" s="1204"/>
      <c r="C44" s="1205"/>
      <c r="D44" s="85"/>
      <c r="E44" s="1208" t="s">
        <v>28</v>
      </c>
      <c r="F44" s="1208"/>
      <c r="G44" s="1208"/>
      <c r="H44" s="1209"/>
      <c r="I44" s="86" t="s">
        <v>483</v>
      </c>
      <c r="J44" s="87" t="s">
        <v>483</v>
      </c>
      <c r="K44" s="87" t="s">
        <v>483</v>
      </c>
      <c r="L44" s="87" t="s">
        <v>483</v>
      </c>
      <c r="M44" s="88" t="s">
        <v>483</v>
      </c>
    </row>
    <row r="45" spans="2:13" ht="27.75" customHeight="1" x14ac:dyDescent="0.15">
      <c r="B45" s="1204"/>
      <c r="C45" s="1205"/>
      <c r="D45" s="85"/>
      <c r="E45" s="1208" t="s">
        <v>29</v>
      </c>
      <c r="F45" s="1208"/>
      <c r="G45" s="1208"/>
      <c r="H45" s="1209"/>
      <c r="I45" s="86">
        <v>17233</v>
      </c>
      <c r="J45" s="87">
        <v>15846</v>
      </c>
      <c r="K45" s="87">
        <v>15142</v>
      </c>
      <c r="L45" s="87">
        <v>15649</v>
      </c>
      <c r="M45" s="88">
        <v>15160</v>
      </c>
    </row>
    <row r="46" spans="2:13" ht="27.75" customHeight="1" x14ac:dyDescent="0.15">
      <c r="B46" s="1204"/>
      <c r="C46" s="1205"/>
      <c r="D46" s="89"/>
      <c r="E46" s="1208" t="s">
        <v>30</v>
      </c>
      <c r="F46" s="1208"/>
      <c r="G46" s="1208"/>
      <c r="H46" s="1209"/>
      <c r="I46" s="86">
        <v>267</v>
      </c>
      <c r="J46" s="87">
        <v>253</v>
      </c>
      <c r="K46" s="87">
        <v>113</v>
      </c>
      <c r="L46" s="87">
        <v>113</v>
      </c>
      <c r="M46" s="88">
        <v>111</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8267</v>
      </c>
      <c r="J50" s="87">
        <v>8417</v>
      </c>
      <c r="K50" s="87">
        <v>8301</v>
      </c>
      <c r="L50" s="87">
        <v>9959</v>
      </c>
      <c r="M50" s="88">
        <v>9897</v>
      </c>
    </row>
    <row r="51" spans="2:13" ht="27.75" customHeight="1" x14ac:dyDescent="0.15">
      <c r="B51" s="1204"/>
      <c r="C51" s="1205"/>
      <c r="D51" s="85"/>
      <c r="E51" s="1208" t="s">
        <v>36</v>
      </c>
      <c r="F51" s="1208"/>
      <c r="G51" s="1208"/>
      <c r="H51" s="1209"/>
      <c r="I51" s="86">
        <v>31821</v>
      </c>
      <c r="J51" s="87">
        <v>27611</v>
      </c>
      <c r="K51" s="87">
        <v>29499</v>
      </c>
      <c r="L51" s="87">
        <v>31722</v>
      </c>
      <c r="M51" s="88">
        <v>31743</v>
      </c>
    </row>
    <row r="52" spans="2:13" ht="27.75" customHeight="1" x14ac:dyDescent="0.15">
      <c r="B52" s="1206"/>
      <c r="C52" s="1207"/>
      <c r="D52" s="85"/>
      <c r="E52" s="1208" t="s">
        <v>37</v>
      </c>
      <c r="F52" s="1208"/>
      <c r="G52" s="1208"/>
      <c r="H52" s="1209"/>
      <c r="I52" s="86">
        <v>109068</v>
      </c>
      <c r="J52" s="87">
        <v>116328</v>
      </c>
      <c r="K52" s="87">
        <v>117597</v>
      </c>
      <c r="L52" s="87">
        <v>120675</v>
      </c>
      <c r="M52" s="88">
        <v>121222</v>
      </c>
    </row>
    <row r="53" spans="2:13" ht="27.75" customHeight="1" thickBot="1" x14ac:dyDescent="0.2">
      <c r="B53" s="1210" t="s">
        <v>21</v>
      </c>
      <c r="C53" s="1211"/>
      <c r="D53" s="92"/>
      <c r="E53" s="1212" t="s">
        <v>38</v>
      </c>
      <c r="F53" s="1212"/>
      <c r="G53" s="1212"/>
      <c r="H53" s="1213"/>
      <c r="I53" s="93">
        <v>30862</v>
      </c>
      <c r="J53" s="94">
        <v>33473</v>
      </c>
      <c r="K53" s="94">
        <v>31788</v>
      </c>
      <c r="L53" s="94">
        <v>29158</v>
      </c>
      <c r="M53" s="95">
        <v>27202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57" t="s">
        <v>564</v>
      </c>
      <c r="H43" s="1258"/>
      <c r="I43" s="1258"/>
      <c r="J43" s="1258"/>
      <c r="K43" s="1258"/>
      <c r="L43" s="1258"/>
      <c r="M43" s="1258"/>
      <c r="N43" s="1258"/>
      <c r="O43" s="1259"/>
    </row>
    <row r="44" spans="2:17" x14ac:dyDescent="0.15">
      <c r="B44" s="250"/>
      <c r="C44" s="246"/>
      <c r="D44" s="246"/>
      <c r="E44" s="246"/>
      <c r="F44" s="246"/>
      <c r="G44" s="1260"/>
      <c r="H44" s="1261"/>
      <c r="I44" s="1261"/>
      <c r="J44" s="1261"/>
      <c r="K44" s="1261"/>
      <c r="L44" s="1261"/>
      <c r="M44" s="1261"/>
      <c r="N44" s="1261"/>
      <c r="O44" s="1262"/>
    </row>
    <row r="45" spans="2:17" x14ac:dyDescent="0.15">
      <c r="B45" s="250"/>
      <c r="C45" s="246"/>
      <c r="D45" s="246"/>
      <c r="E45" s="246"/>
      <c r="F45" s="246"/>
      <c r="G45" s="1260"/>
      <c r="H45" s="1261"/>
      <c r="I45" s="1261"/>
      <c r="J45" s="1261"/>
      <c r="K45" s="1261"/>
      <c r="L45" s="1261"/>
      <c r="M45" s="1261"/>
      <c r="N45" s="1261"/>
      <c r="O45" s="1262"/>
    </row>
    <row r="46" spans="2:17" x14ac:dyDescent="0.15">
      <c r="B46" s="250"/>
      <c r="C46" s="246"/>
      <c r="D46" s="246"/>
      <c r="E46" s="246"/>
      <c r="F46" s="246"/>
      <c r="G46" s="1260"/>
      <c r="H46" s="1261"/>
      <c r="I46" s="1261"/>
      <c r="J46" s="1261"/>
      <c r="K46" s="1261"/>
      <c r="L46" s="1261"/>
      <c r="M46" s="1261"/>
      <c r="N46" s="1261"/>
      <c r="O46" s="1262"/>
    </row>
    <row r="47" spans="2:17" x14ac:dyDescent="0.15">
      <c r="B47" s="250"/>
      <c r="C47" s="246"/>
      <c r="D47" s="246"/>
      <c r="E47" s="246"/>
      <c r="F47" s="246"/>
      <c r="G47" s="1263"/>
      <c r="H47" s="1264"/>
      <c r="I47" s="1264"/>
      <c r="J47" s="1264"/>
      <c r="K47" s="1264"/>
      <c r="L47" s="1264"/>
      <c r="M47" s="1264"/>
      <c r="N47" s="1264"/>
      <c r="O47" s="1265"/>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556</v>
      </c>
      <c r="H51" s="1248"/>
      <c r="I51" s="1253" t="s">
        <v>557</v>
      </c>
      <c r="J51" s="1253"/>
      <c r="K51" s="1256"/>
      <c r="L51" s="1256"/>
      <c r="M51" s="1256"/>
      <c r="N51" s="1221">
        <v>47.1</v>
      </c>
      <c r="O51" s="1221">
        <v>43.7</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558</v>
      </c>
      <c r="J53" s="1233"/>
      <c r="K53" s="1255"/>
      <c r="L53" s="1255"/>
      <c r="M53" s="1255"/>
      <c r="N53" s="1225">
        <v>49.7</v>
      </c>
      <c r="O53" s="1225">
        <v>61.7</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559</v>
      </c>
      <c r="H55" s="1228"/>
      <c r="I55" s="1233" t="s">
        <v>557</v>
      </c>
      <c r="J55" s="1233"/>
      <c r="K55" s="1256"/>
      <c r="L55" s="1256"/>
      <c r="M55" s="1256"/>
      <c r="N55" s="1221">
        <v>37.4</v>
      </c>
      <c r="O55" s="1221">
        <v>31</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558</v>
      </c>
      <c r="J57" s="1223"/>
      <c r="K57" s="1255"/>
      <c r="L57" s="1255"/>
      <c r="M57" s="1255"/>
      <c r="N57" s="1225">
        <v>54.4</v>
      </c>
      <c r="O57" s="1225">
        <v>57.2</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35" t="s">
        <v>561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556</v>
      </c>
      <c r="H73" s="1248"/>
      <c r="I73" s="1253" t="s">
        <v>557</v>
      </c>
      <c r="J73" s="1253"/>
      <c r="K73" s="1234">
        <v>52.3</v>
      </c>
      <c r="L73" s="1234">
        <v>55.8</v>
      </c>
      <c r="M73" s="1221">
        <v>53</v>
      </c>
      <c r="N73" s="1221">
        <v>47.1</v>
      </c>
      <c r="O73" s="1221">
        <v>43.7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563</v>
      </c>
      <c r="J75" s="1233"/>
      <c r="K75" s="1225">
        <v>5</v>
      </c>
      <c r="L75" s="1225">
        <v>4.5999999999999996</v>
      </c>
      <c r="M75" s="1225">
        <v>4.2</v>
      </c>
      <c r="N75" s="1225">
        <v>3.7</v>
      </c>
      <c r="O75" s="1225">
        <v>3.3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559</v>
      </c>
      <c r="H77" s="1228"/>
      <c r="I77" s="1233" t="s">
        <v>557</v>
      </c>
      <c r="J77" s="1233"/>
      <c r="K77" s="1234">
        <v>57.8</v>
      </c>
      <c r="L77" s="1234">
        <v>49.8</v>
      </c>
      <c r="M77" s="1221">
        <v>45.1</v>
      </c>
      <c r="N77" s="1221">
        <v>37.4</v>
      </c>
      <c r="O77" s="1221">
        <v>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563</v>
      </c>
      <c r="J79" s="1223"/>
      <c r="K79" s="1224">
        <v>8.3000000000000007</v>
      </c>
      <c r="L79" s="1224">
        <v>7.7</v>
      </c>
      <c r="M79" s="1224">
        <v>7.1</v>
      </c>
      <c r="N79" s="1224">
        <v>6.3</v>
      </c>
      <c r="O79" s="1224">
        <v>5.2</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42945</v>
      </c>
      <c r="E3" s="118"/>
      <c r="F3" s="119">
        <v>39052</v>
      </c>
      <c r="G3" s="120"/>
      <c r="H3" s="121"/>
    </row>
    <row r="4" spans="1:8" x14ac:dyDescent="0.15">
      <c r="A4" s="122"/>
      <c r="B4" s="123"/>
      <c r="C4" s="124"/>
      <c r="D4" s="125">
        <v>24749</v>
      </c>
      <c r="E4" s="126"/>
      <c r="F4" s="127">
        <v>21186</v>
      </c>
      <c r="G4" s="128"/>
      <c r="H4" s="129"/>
    </row>
    <row r="5" spans="1:8" x14ac:dyDescent="0.15">
      <c r="A5" s="110" t="s">
        <v>516</v>
      </c>
      <c r="B5" s="115"/>
      <c r="C5" s="116"/>
      <c r="D5" s="117">
        <v>53638</v>
      </c>
      <c r="E5" s="118"/>
      <c r="F5" s="119">
        <v>41235</v>
      </c>
      <c r="G5" s="120"/>
      <c r="H5" s="121"/>
    </row>
    <row r="6" spans="1:8" x14ac:dyDescent="0.15">
      <c r="A6" s="122"/>
      <c r="B6" s="123"/>
      <c r="C6" s="124"/>
      <c r="D6" s="125">
        <v>42773</v>
      </c>
      <c r="E6" s="126"/>
      <c r="F6" s="127">
        <v>22086</v>
      </c>
      <c r="G6" s="128"/>
      <c r="H6" s="129"/>
    </row>
    <row r="7" spans="1:8" x14ac:dyDescent="0.15">
      <c r="A7" s="110" t="s">
        <v>517</v>
      </c>
      <c r="B7" s="115"/>
      <c r="C7" s="116"/>
      <c r="D7" s="117">
        <v>30722</v>
      </c>
      <c r="E7" s="118"/>
      <c r="F7" s="119">
        <v>41862</v>
      </c>
      <c r="G7" s="120"/>
      <c r="H7" s="121"/>
    </row>
    <row r="8" spans="1:8" x14ac:dyDescent="0.15">
      <c r="A8" s="122"/>
      <c r="B8" s="123"/>
      <c r="C8" s="124"/>
      <c r="D8" s="125">
        <v>24626</v>
      </c>
      <c r="E8" s="126"/>
      <c r="F8" s="127">
        <v>23710</v>
      </c>
      <c r="G8" s="128"/>
      <c r="H8" s="129"/>
    </row>
    <row r="9" spans="1:8" x14ac:dyDescent="0.15">
      <c r="A9" s="110" t="s">
        <v>518</v>
      </c>
      <c r="B9" s="115"/>
      <c r="C9" s="116"/>
      <c r="D9" s="117">
        <v>43416</v>
      </c>
      <c r="E9" s="118"/>
      <c r="F9" s="119">
        <v>43554</v>
      </c>
      <c r="G9" s="120"/>
      <c r="H9" s="121"/>
    </row>
    <row r="10" spans="1:8" x14ac:dyDescent="0.15">
      <c r="A10" s="122"/>
      <c r="B10" s="123"/>
      <c r="C10" s="124"/>
      <c r="D10" s="125">
        <v>32304</v>
      </c>
      <c r="E10" s="126"/>
      <c r="F10" s="127">
        <v>24811</v>
      </c>
      <c r="G10" s="128"/>
      <c r="H10" s="129"/>
    </row>
    <row r="11" spans="1:8" x14ac:dyDescent="0.15">
      <c r="A11" s="110" t="s">
        <v>519</v>
      </c>
      <c r="B11" s="115"/>
      <c r="C11" s="116"/>
      <c r="D11" s="117">
        <v>37499</v>
      </c>
      <c r="E11" s="118"/>
      <c r="F11" s="119">
        <v>42581</v>
      </c>
      <c r="G11" s="120"/>
      <c r="H11" s="121"/>
    </row>
    <row r="12" spans="1:8" x14ac:dyDescent="0.15">
      <c r="A12" s="122"/>
      <c r="B12" s="123"/>
      <c r="C12" s="130"/>
      <c r="D12" s="125">
        <v>27242</v>
      </c>
      <c r="E12" s="126"/>
      <c r="F12" s="127">
        <v>24354</v>
      </c>
      <c r="G12" s="128"/>
      <c r="H12" s="129"/>
    </row>
    <row r="13" spans="1:8" x14ac:dyDescent="0.15">
      <c r="A13" s="110"/>
      <c r="B13" s="115"/>
      <c r="C13" s="131"/>
      <c r="D13" s="132">
        <v>41644</v>
      </c>
      <c r="E13" s="133"/>
      <c r="F13" s="134">
        <v>41657</v>
      </c>
      <c r="G13" s="135"/>
      <c r="H13" s="121"/>
    </row>
    <row r="14" spans="1:8" x14ac:dyDescent="0.15">
      <c r="A14" s="122"/>
      <c r="B14" s="123"/>
      <c r="C14" s="124"/>
      <c r="D14" s="125">
        <v>30339</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7.4</v>
      </c>
      <c r="C19" s="136">
        <f>ROUND(VALUE(SUBSTITUTE(実質収支比率等に係る経年分析!G$48,"▲","-")),2)</f>
        <v>6.37</v>
      </c>
      <c r="D19" s="136">
        <f>ROUND(VALUE(SUBSTITUTE(実質収支比率等に係る経年分析!H$48,"▲","-")),2)</f>
        <v>5.41</v>
      </c>
      <c r="E19" s="136">
        <f>ROUND(VALUE(SUBSTITUTE(実質収支比率等に係る経年分析!I$48,"▲","-")),2)</f>
        <v>3.99</v>
      </c>
      <c r="F19" s="136">
        <f>ROUND(VALUE(SUBSTITUTE(実質収支比率等に係る経年分析!J$48,"▲","-")),2)</f>
        <v>2.97</v>
      </c>
    </row>
    <row r="20" spans="1:11" x14ac:dyDescent="0.15">
      <c r="A20" s="136" t="s">
        <v>43</v>
      </c>
      <c r="B20" s="136">
        <f>ROUND(VALUE(SUBSTITUTE(実質収支比率等に係る経年分析!F$47,"▲","-")),2)</f>
        <v>5.0999999999999996</v>
      </c>
      <c r="C20" s="136">
        <f>ROUND(VALUE(SUBSTITUTE(実質収支比率等に係る経年分析!G$47,"▲","-")),2)</f>
        <v>5.75</v>
      </c>
      <c r="D20" s="136">
        <f>ROUND(VALUE(SUBSTITUTE(実質収支比率等に係る経年分析!H$47,"▲","-")),2)</f>
        <v>6.02</v>
      </c>
      <c r="E20" s="136">
        <f>ROUND(VALUE(SUBSTITUTE(実質収支比率等に係る経年分析!I$47,"▲","-")),2)</f>
        <v>7.02</v>
      </c>
      <c r="F20" s="136">
        <f>ROUND(VALUE(SUBSTITUTE(実質収支比率等に係る経年分析!J$47,"▲","-")),2)</f>
        <v>6.28</v>
      </c>
    </row>
    <row r="21" spans="1:11" x14ac:dyDescent="0.15">
      <c r="A21" s="136" t="s">
        <v>44</v>
      </c>
      <c r="B21" s="136">
        <f>IF(ISNUMBER(VALUE(SUBSTITUTE(実質収支比率等に係る経年分析!F$49,"▲","-"))),ROUND(VALUE(SUBSTITUTE(実質収支比率等に係る経年分析!F$49,"▲","-")),2),NA())</f>
        <v>1.75</v>
      </c>
      <c r="C21" s="136">
        <f>IF(ISNUMBER(VALUE(SUBSTITUTE(実質収支比率等に係る経年分析!G$49,"▲","-"))),ROUND(VALUE(SUBSTITUTE(実質収支比率等に係る経年分析!G$49,"▲","-")),2),NA())</f>
        <v>-0.15</v>
      </c>
      <c r="D21" s="136">
        <f>IF(ISNUMBER(VALUE(SUBSTITUTE(実質収支比率等に係る経年分析!H$49,"▲","-"))),ROUND(VALUE(SUBSTITUTE(実質収支比率等に係る経年分析!H$49,"▲","-")),2),NA())</f>
        <v>-0.47</v>
      </c>
      <c r="E21" s="136">
        <f>IF(ISNUMBER(VALUE(SUBSTITUTE(実質収支比率等に係る経年分析!I$49,"▲","-"))),ROUND(VALUE(SUBSTITUTE(実質収支比率等に係る経年分析!I$49,"▲","-")),2),NA())</f>
        <v>-0.15</v>
      </c>
      <c r="F21" s="136">
        <f>IF(ISNUMBER(VALUE(SUBSTITUTE(実質収支比率等に係る経年分析!J$49,"▲","-"))),ROUND(VALUE(SUBSTITUTE(実質収支比率等に係る経年分析!J$49,"▲","-")),2),NA())</f>
        <v>-1.7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競輪事業特別会計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f>IF(ROUND(VALUE(SUBSTITUTE(連結実質赤字比率に係る赤字・黒字の構成分析!G$40,"▲", "-")), 2) &lt; 0, ABS(ROUND(VALUE(SUBSTITUTE(連結実質赤字比率に係る赤字・黒字の構成分析!G$40,"▲", "-")), 2)), NA())</f>
        <v>0.01</v>
      </c>
      <c r="E30" s="137" t="e">
        <f>IF(ROUND(VALUE(SUBSTITUTE(連結実質赤字比率に係る赤字・黒字の構成分析!G$40,"▲", "-")), 2) &gt;= 0, ABS(ROUND(VALUE(SUBSTITUTE(連結実質赤字比率に係る赤字・黒字の構成分析!G$40,"▲", "-")), 2)), NA())</f>
        <v>#N/A</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0.17</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0.57999999999999996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0.56000000000000005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0.75</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6.36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5.41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2.97</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6.92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6.31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6.15</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7.28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6.89</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14.14</v>
      </c>
    </row>
    <row r="36" spans="1:16" x14ac:dyDescent="0.15">
      <c r="A36" s="137" t="str">
        <f>IF(連結実質赤字比率に係る赤字・黒字の構成分析!C$34="",NA(),連結実質赤字比率に係る赤字・黒字の構成分析!C$34)</f>
        <v>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0.44</v>
      </c>
      <c r="F36" s="137">
        <f>IF(ROUND(VALUE(SUBSTITUTE(連結実質赤字比率に係る赤字・黒字の構成分析!H$34,"▲", "-")), 2) &lt; 0, ABS(ROUND(VALUE(SUBSTITUTE(連結実質赤字比率に係る赤字・黒字の構成分析!H$34,"▲", "-")), 2)), NA())</f>
        <v>0.33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1.31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1.49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9984</v>
      </c>
      <c r="E42" s="138"/>
      <c r="F42" s="138"/>
      <c r="G42" s="138">
        <f>'実質公債費比率（分子）の構造'!L$52</f>
        <v>10024</v>
      </c>
      <c r="H42" s="138"/>
      <c r="I42" s="138"/>
      <c r="J42" s="138">
        <f>'実質公債費比率（分子）の構造'!M$52</f>
        <v>10737</v>
      </c>
      <c r="K42" s="138"/>
      <c r="L42" s="138"/>
      <c r="M42" s="138">
        <f>'実質公債費比率（分子）の構造'!N$52</f>
        <v>10580</v>
      </c>
      <c r="N42" s="138"/>
      <c r="O42" s="138"/>
      <c r="P42" s="138">
        <f>'実質公債費比率（分子）の構造'!O$52</f>
        <v>10519</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246</v>
      </c>
      <c r="C44" s="138"/>
      <c r="D44" s="138"/>
      <c r="E44" s="138">
        <f>'実質公債費比率（分子）の構造'!L$50</f>
        <v>436</v>
      </c>
      <c r="F44" s="138"/>
      <c r="G44" s="138"/>
      <c r="H44" s="138">
        <f>'実質公債費比率（分子）の構造'!M$50</f>
        <v>3</v>
      </c>
      <c r="I44" s="138"/>
      <c r="J44" s="138"/>
      <c r="K44" s="138">
        <f>'実質公債費比率（分子）の構造'!N$50</f>
        <v>10</v>
      </c>
      <c r="L44" s="138"/>
      <c r="M44" s="138"/>
      <c r="N44" s="138">
        <f>'実質公債費比率（分子）の構造'!O$50</f>
        <v>134</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3775</v>
      </c>
      <c r="C46" s="138"/>
      <c r="D46" s="138"/>
      <c r="E46" s="138">
        <f>'実質公債費比率（分子）の構造'!L$48</f>
        <v>3913</v>
      </c>
      <c r="F46" s="138"/>
      <c r="G46" s="138"/>
      <c r="H46" s="138">
        <f>'実質公債費比率（分子）の構造'!M$48</f>
        <v>4292</v>
      </c>
      <c r="I46" s="138"/>
      <c r="J46" s="138"/>
      <c r="K46" s="138">
        <f>'実質公債費比率（分子）の構造'!N$48</f>
        <v>4170</v>
      </c>
      <c r="L46" s="138"/>
      <c r="M46" s="138"/>
      <c r="N46" s="138">
        <f>'実質公債費比率（分子）の構造'!O$48</f>
        <v>4007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8619</v>
      </c>
      <c r="C49" s="138"/>
      <c r="D49" s="138"/>
      <c r="E49" s="138">
        <f>'実質公債費比率（分子）の構造'!L$45</f>
        <v>8304</v>
      </c>
      <c r="F49" s="138"/>
      <c r="G49" s="138"/>
      <c r="H49" s="138">
        <f>'実質公債費比率（分子）の構造'!M$45</f>
        <v>8675</v>
      </c>
      <c r="I49" s="138"/>
      <c r="J49" s="138"/>
      <c r="K49" s="138">
        <f>'実質公債費比率（分子）の構造'!N$45</f>
        <v>8364</v>
      </c>
      <c r="L49" s="138"/>
      <c r="M49" s="138"/>
      <c r="N49" s="138">
        <f>'実質公債費比率（分子）の構造'!O$45</f>
        <v>8413</v>
      </c>
      <c r="O49" s="138"/>
      <c r="P49" s="138"/>
    </row>
    <row r="50" spans="1:16" x14ac:dyDescent="0.15">
      <c r="A50" s="138" t="s">
        <v>59</v>
      </c>
      <c r="B50" s="138" t="e">
        <f>NA()</f>
        <v>#N/A</v>
      </c>
      <c r="C50" s="138">
        <f>IF(ISNUMBER('実質公債費比率（分子）の構造'!K$53),'実質公債費比率（分子）の構造'!K$53,NA())</f>
        <v>2656</v>
      </c>
      <c r="D50" s="138" t="e">
        <f>NA()</f>
        <v>#N/A</v>
      </c>
      <c r="E50" s="138" t="e">
        <f>NA()</f>
        <v>#N/A</v>
      </c>
      <c r="F50" s="138">
        <f>IF(ISNUMBER('実質公債費比率（分子）の構造'!L$53),'実質公債費比率（分子）の構造'!L$53,NA())</f>
        <v>2629</v>
      </c>
      <c r="G50" s="138" t="e">
        <f>NA()</f>
        <v>#N/A</v>
      </c>
      <c r="H50" s="138" t="e">
        <f>NA()</f>
        <v>#N/A</v>
      </c>
      <c r="I50" s="138">
        <f>IF(ISNUMBER('実質公債費比率（分子）の構造'!M$53),'実質公債費比率（分子）の構造'!M$53,NA())</f>
        <v>2233</v>
      </c>
      <c r="J50" s="138" t="e">
        <f>NA()</f>
        <v>#N/A</v>
      </c>
      <c r="K50" s="138" t="e">
        <f>NA()</f>
        <v>#N/A</v>
      </c>
      <c r="L50" s="138">
        <f>IF(ISNUMBER('実質公債費比率（分子）の構造'!N$53),'実質公債費比率（分子）の構造'!N$53,NA())</f>
        <v>1964</v>
      </c>
      <c r="M50" s="138" t="e">
        <f>NA()</f>
        <v>#N/A</v>
      </c>
      <c r="N50" s="138" t="e">
        <f>NA()</f>
        <v>#N/A</v>
      </c>
      <c r="O50" s="138">
        <f>IF(ISNUMBER('実質公債費比率（分子）の構造'!O$53),'実質公債費比率（分子）の構造'!O$53,NA())</f>
        <v>2035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109068</v>
      </c>
      <c r="E56" s="137"/>
      <c r="F56" s="137"/>
      <c r="G56" s="137">
        <f>'将来負担比率（分子）の構造'!J$52</f>
        <v>116328</v>
      </c>
      <c r="H56" s="137"/>
      <c r="I56" s="137"/>
      <c r="J56" s="137">
        <f>'将来負担比率（分子）の構造'!K$52</f>
        <v>117597</v>
      </c>
      <c r="K56" s="137"/>
      <c r="L56" s="137"/>
      <c r="M56" s="137">
        <f>'将来負担比率（分子）の構造'!L$52</f>
        <v>120675</v>
      </c>
      <c r="N56" s="137"/>
      <c r="O56" s="137"/>
      <c r="P56" s="137">
        <f>'将来負担比率（分子）の構造'!M$52</f>
        <v>121222</v>
      </c>
    </row>
    <row r="57" spans="1:16" x14ac:dyDescent="0.15">
      <c r="A57" s="137" t="s">
        <v>36</v>
      </c>
      <c r="B57" s="137"/>
      <c r="C57" s="137"/>
      <c r="D57" s="137">
        <f>'将来負担比率（分子）の構造'!I$51</f>
        <v>31821</v>
      </c>
      <c r="E57" s="137"/>
      <c r="F57" s="137"/>
      <c r="G57" s="137">
        <f>'将来負担比率（分子）の構造'!J$51</f>
        <v>27611</v>
      </c>
      <c r="H57" s="137"/>
      <c r="I57" s="137"/>
      <c r="J57" s="137">
        <f>'将来負担比率（分子）の構造'!K$51</f>
        <v>29499</v>
      </c>
      <c r="K57" s="137"/>
      <c r="L57" s="137"/>
      <c r="M57" s="137">
        <f>'将来負担比率（分子）の構造'!L$51</f>
        <v>31722</v>
      </c>
      <c r="N57" s="137"/>
      <c r="O57" s="137"/>
      <c r="P57" s="137">
        <f>'将来負担比率（分子）の構造'!M$51</f>
        <v>31743</v>
      </c>
    </row>
    <row r="58" spans="1:16" x14ac:dyDescent="0.15">
      <c r="A58" s="137" t="s">
        <v>35</v>
      </c>
      <c r="B58" s="137"/>
      <c r="C58" s="137"/>
      <c r="D58" s="137">
        <f>'将来負担比率（分子）の構造'!I$50</f>
        <v>8267</v>
      </c>
      <c r="E58" s="137"/>
      <c r="F58" s="137"/>
      <c r="G58" s="137">
        <f>'将来負担比率（分子）の構造'!J$50</f>
        <v>8417</v>
      </c>
      <c r="H58" s="137"/>
      <c r="I58" s="137"/>
      <c r="J58" s="137">
        <f>'将来負担比率（分子）の構造'!K$50</f>
        <v>8301</v>
      </c>
      <c r="K58" s="137"/>
      <c r="L58" s="137"/>
      <c r="M58" s="137">
        <f>'将来負担比率（分子）の構造'!L$50</f>
        <v>9959</v>
      </c>
      <c r="N58" s="137"/>
      <c r="O58" s="137"/>
      <c r="P58" s="137">
        <f>'将来負担比率（分子）の構造'!M$50</f>
        <v>9897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267</v>
      </c>
      <c r="C61" s="137"/>
      <c r="D61" s="137"/>
      <c r="E61" s="137">
        <f>'将来負担比率（分子）の構造'!J$46</f>
        <v>253</v>
      </c>
      <c r="F61" s="137"/>
      <c r="G61" s="137"/>
      <c r="H61" s="137">
        <f>'将来負担比率（分子）の構造'!K$46</f>
        <v>113</v>
      </c>
      <c r="I61" s="137"/>
      <c r="J61" s="137"/>
      <c r="K61" s="137">
        <f>'将来負担比率（分子）の構造'!L$46</f>
        <v>113</v>
      </c>
      <c r="L61" s="137"/>
      <c r="M61" s="137"/>
      <c r="N61" s="137">
        <f>'将来負担比率（分子）の構造'!M$46</f>
        <v>111</v>
      </c>
      <c r="O61" s="137"/>
      <c r="P61" s="137"/>
    </row>
    <row r="62" spans="1:16" x14ac:dyDescent="0.15">
      <c r="A62" s="137" t="s">
        <v>29</v>
      </c>
      <c r="B62" s="137">
        <f>'将来負担比率（分子）の構造'!I$45</f>
        <v>17233</v>
      </c>
      <c r="C62" s="137"/>
      <c r="D62" s="137"/>
      <c r="E62" s="137">
        <f>'将来負担比率（分子）の構造'!J$45</f>
        <v>15846</v>
      </c>
      <c r="F62" s="137"/>
      <c r="G62" s="137"/>
      <c r="H62" s="137">
        <f>'将来負担比率（分子）の構造'!K$45</f>
        <v>15142</v>
      </c>
      <c r="I62" s="137"/>
      <c r="J62" s="137"/>
      <c r="K62" s="137">
        <f>'将来負担比率（分子）の構造'!L$45</f>
        <v>15649</v>
      </c>
      <c r="L62" s="137"/>
      <c r="M62" s="137"/>
      <c r="N62" s="137">
        <f>'将来負担比率（分子）の構造'!M$45</f>
        <v>15160</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70555</v>
      </c>
      <c r="C64" s="137"/>
      <c r="D64" s="137"/>
      <c r="E64" s="137">
        <f>'将来負担比率（分子）の構造'!J$43</f>
        <v>72494</v>
      </c>
      <c r="F64" s="137"/>
      <c r="G64" s="137"/>
      <c r="H64" s="137">
        <f>'将来負担比率（分子）の構造'!K$43</f>
        <v>74183</v>
      </c>
      <c r="I64" s="137"/>
      <c r="J64" s="137"/>
      <c r="K64" s="137">
        <f>'将来負担比率（分子）の構造'!L$43</f>
        <v>74009</v>
      </c>
      <c r="L64" s="137"/>
      <c r="M64" s="137"/>
      <c r="N64" s="137">
        <f>'将来負担比率（分子）の構造'!M$43</f>
        <v>71786</v>
      </c>
      <c r="O64" s="137"/>
      <c r="P64" s="137"/>
    </row>
    <row r="65" spans="1:16" x14ac:dyDescent="0.15">
      <c r="A65" s="137" t="s">
        <v>26</v>
      </c>
      <c r="B65" s="137">
        <f>'将来負担比率（分子）の構造'!I$42</f>
        <v>3499</v>
      </c>
      <c r="C65" s="137"/>
      <c r="D65" s="137"/>
      <c r="E65" s="137">
        <f>'将来負担比率（分子）の構造'!J$42</f>
        <v>706</v>
      </c>
      <c r="F65" s="137"/>
      <c r="G65" s="137"/>
      <c r="H65" s="137">
        <f>'将来負担比率（分子）の構造'!K$42</f>
        <v>764</v>
      </c>
      <c r="I65" s="137"/>
      <c r="J65" s="137"/>
      <c r="K65" s="137">
        <f>'将来負担比率（分子）の構造'!L$42</f>
        <v>400</v>
      </c>
      <c r="L65" s="137"/>
      <c r="M65" s="137"/>
      <c r="N65" s="137">
        <f>'将来負担比率（分子）の構造'!M$42</f>
        <v>357</v>
      </c>
      <c r="O65" s="137"/>
      <c r="P65" s="137"/>
    </row>
    <row r="66" spans="1:16" x14ac:dyDescent="0.15">
      <c r="A66" s="137" t="s">
        <v>25</v>
      </c>
      <c r="B66" s="137">
        <f>'将来負担比率（分子）の構造'!I$41</f>
        <v>88463</v>
      </c>
      <c r="C66" s="137"/>
      <c r="D66" s="137"/>
      <c r="E66" s="137">
        <f>'将来負担比率（分子）の構造'!J$41</f>
        <v>96531</v>
      </c>
      <c r="F66" s="137"/>
      <c r="G66" s="137"/>
      <c r="H66" s="137">
        <f>'将来負担比率（分子）の構造'!K$41</f>
        <v>96983</v>
      </c>
      <c r="I66" s="137"/>
      <c r="J66" s="137"/>
      <c r="K66" s="137">
        <f>'将来負担比率（分子）の構造'!L$41</f>
        <v>101344</v>
      </c>
      <c r="L66" s="137"/>
      <c r="M66" s="137"/>
      <c r="N66" s="137">
        <f>'将来負担比率（分子）の構造'!M$41</f>
        <v>102651</v>
      </c>
      <c r="O66" s="137"/>
      <c r="P66" s="137"/>
    </row>
    <row r="67" spans="1:16" x14ac:dyDescent="0.15">
      <c r="A67" s="137" t="s">
        <v>63</v>
      </c>
      <c r="B67" s="137" t="e">
        <f>NA()</f>
        <v>#N/A</v>
      </c>
      <c r="C67" s="137">
        <f>IF(ISNUMBER('将来負担比率（分子）の構造'!I$53), IF('将来負担比率（分子）の構造'!I$53 &lt; 0, 0, '将来負担比率（分子）の構造'!I$53), NA())</f>
        <v>30862</v>
      </c>
      <c r="D67" s="137" t="e">
        <f>NA()</f>
        <v>#N/A</v>
      </c>
      <c r="E67" s="137" t="e">
        <f>NA()</f>
        <v>#N/A</v>
      </c>
      <c r="F67" s="137">
        <f>IF(ISNUMBER('将来負担比率（分子）の構造'!J$53), IF('将来負担比率（分子）の構造'!J$53 &lt; 0, 0, '将来負担比率（分子）の構造'!J$53), NA())</f>
        <v>33473</v>
      </c>
      <c r="G67" s="137" t="e">
        <f>NA()</f>
        <v>#N/A</v>
      </c>
      <c r="H67" s="137" t="e">
        <f>NA()</f>
        <v>#N/A</v>
      </c>
      <c r="I67" s="137">
        <f>IF(ISNUMBER('将来負担比率（分子）の構造'!K$53), IF('将来負担比率（分子）の構造'!K$53 &lt; 0, 0, '将来負担比率（分子）の構造'!K$53), NA())</f>
        <v>31788</v>
      </c>
      <c r="J67" s="137" t="e">
        <f>NA()</f>
        <v>#N/A</v>
      </c>
      <c r="K67" s="137" t="e">
        <f>NA()</f>
        <v>#N/A</v>
      </c>
      <c r="L67" s="137">
        <f>IF(ISNUMBER('将来負担比率（分子）の構造'!L$53), IF('将来負担比率（分子）の構造'!L$53 &lt; 0, 0, '将来負担比率（分子）の構造'!L$53), NA())</f>
        <v>29158</v>
      </c>
      <c r="M67" s="137" t="e">
        <f>NA()</f>
        <v>#N/A</v>
      </c>
      <c r="N67" s="137" t="e">
        <f>NA()</f>
        <v>#N/A</v>
      </c>
      <c r="O67" s="137">
        <f>IF(ISNUMBER('将来負担比率（分子）の構造'!M$53), IF('将来負担比率（分子）の構造'!M$53 &lt; 0, 0, '将来負担比率（分子）の構造'!M$53), NA())</f>
        <v>27202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49391222</v>
      </c>
      <c r="S5" s="671"/>
      <c r="T5" s="671"/>
      <c r="U5" s="671"/>
      <c r="V5" s="671"/>
      <c r="W5" s="671"/>
      <c r="X5" s="671"/>
      <c r="Y5" s="718"/>
      <c r="Z5" s="731">
        <v>42.7</v>
      </c>
      <c r="AA5" s="731"/>
      <c r="AB5" s="731"/>
      <c r="AC5" s="731"/>
      <c r="AD5" s="732">
        <v>46556125</v>
      </c>
      <c r="AE5" s="732"/>
      <c r="AF5" s="732"/>
      <c r="AG5" s="732"/>
      <c r="AH5" s="732"/>
      <c r="AI5" s="732"/>
      <c r="AJ5" s="732"/>
      <c r="AK5" s="732"/>
      <c r="AL5" s="719">
        <v>71.5</v>
      </c>
      <c r="AM5" s="688"/>
      <c r="AN5" s="688"/>
      <c r="AO5" s="720"/>
      <c r="AP5" s="707" t="s">
        <v>210</v>
      </c>
      <c r="AQ5" s="708"/>
      <c r="AR5" s="708"/>
      <c r="AS5" s="708"/>
      <c r="AT5" s="708"/>
      <c r="AU5" s="708"/>
      <c r="AV5" s="708"/>
      <c r="AW5" s="708"/>
      <c r="AX5" s="708"/>
      <c r="AY5" s="708"/>
      <c r="AZ5" s="708"/>
      <c r="BA5" s="708"/>
      <c r="BB5" s="708"/>
      <c r="BC5" s="708"/>
      <c r="BD5" s="708"/>
      <c r="BE5" s="708"/>
      <c r="BF5" s="709"/>
      <c r="BG5" s="620">
        <v>45698479</v>
      </c>
      <c r="BH5" s="621"/>
      <c r="BI5" s="621"/>
      <c r="BJ5" s="621"/>
      <c r="BK5" s="621"/>
      <c r="BL5" s="621"/>
      <c r="BM5" s="621"/>
      <c r="BN5" s="622"/>
      <c r="BO5" s="673">
        <v>92.5</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955653</v>
      </c>
      <c r="S6" s="621"/>
      <c r="T6" s="621"/>
      <c r="U6" s="621"/>
      <c r="V6" s="621"/>
      <c r="W6" s="621"/>
      <c r="X6" s="621"/>
      <c r="Y6" s="622"/>
      <c r="Z6" s="673">
        <v>0.8</v>
      </c>
      <c r="AA6" s="673"/>
      <c r="AB6" s="673"/>
      <c r="AC6" s="673"/>
      <c r="AD6" s="674">
        <v>955653</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45698479</v>
      </c>
      <c r="BH6" s="621"/>
      <c r="BI6" s="621"/>
      <c r="BJ6" s="621"/>
      <c r="BK6" s="621"/>
      <c r="BL6" s="621"/>
      <c r="BM6" s="621"/>
      <c r="BN6" s="622"/>
      <c r="BO6" s="673">
        <v>92.5</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599417</v>
      </c>
      <c r="CS6" s="621"/>
      <c r="CT6" s="621"/>
      <c r="CU6" s="621"/>
      <c r="CV6" s="621"/>
      <c r="CW6" s="621"/>
      <c r="CX6" s="621"/>
      <c r="CY6" s="622"/>
      <c r="CZ6" s="673">
        <v>0.5</v>
      </c>
      <c r="DA6" s="673"/>
      <c r="DB6" s="673"/>
      <c r="DC6" s="673"/>
      <c r="DD6" s="626" t="s">
        <v>211</v>
      </c>
      <c r="DE6" s="621"/>
      <c r="DF6" s="621"/>
      <c r="DG6" s="621"/>
      <c r="DH6" s="621"/>
      <c r="DI6" s="621"/>
      <c r="DJ6" s="621"/>
      <c r="DK6" s="621"/>
      <c r="DL6" s="621"/>
      <c r="DM6" s="621"/>
      <c r="DN6" s="621"/>
      <c r="DO6" s="621"/>
      <c r="DP6" s="622"/>
      <c r="DQ6" s="626">
        <v>599416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57289</v>
      </c>
      <c r="S7" s="621"/>
      <c r="T7" s="621"/>
      <c r="U7" s="621"/>
      <c r="V7" s="621"/>
      <c r="W7" s="621"/>
      <c r="X7" s="621"/>
      <c r="Y7" s="622"/>
      <c r="Z7" s="673">
        <v>0</v>
      </c>
      <c r="AA7" s="673"/>
      <c r="AB7" s="673"/>
      <c r="AC7" s="673"/>
      <c r="AD7" s="674">
        <v>57289</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23339566</v>
      </c>
      <c r="BH7" s="621"/>
      <c r="BI7" s="621"/>
      <c r="BJ7" s="621"/>
      <c r="BK7" s="621"/>
      <c r="BL7" s="621"/>
      <c r="BM7" s="621"/>
      <c r="BN7" s="622"/>
      <c r="BO7" s="673">
        <v>47.3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10326228</v>
      </c>
      <c r="CS7" s="621"/>
      <c r="CT7" s="621"/>
      <c r="CU7" s="621"/>
      <c r="CV7" s="621"/>
      <c r="CW7" s="621"/>
      <c r="CX7" s="621"/>
      <c r="CY7" s="622"/>
      <c r="CZ7" s="673">
        <v>9.1</v>
      </c>
      <c r="DA7" s="673"/>
      <c r="DB7" s="673"/>
      <c r="DC7" s="673"/>
      <c r="DD7" s="626">
        <v>431843</v>
      </c>
      <c r="DE7" s="621"/>
      <c r="DF7" s="621"/>
      <c r="DG7" s="621"/>
      <c r="DH7" s="621"/>
      <c r="DI7" s="621"/>
      <c r="DJ7" s="621"/>
      <c r="DK7" s="621"/>
      <c r="DL7" s="621"/>
      <c r="DM7" s="621"/>
      <c r="DN7" s="621"/>
      <c r="DO7" s="621"/>
      <c r="DP7" s="622"/>
      <c r="DQ7" s="626">
        <v>8872818</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270279</v>
      </c>
      <c r="S8" s="621"/>
      <c r="T8" s="621"/>
      <c r="U8" s="621"/>
      <c r="V8" s="621"/>
      <c r="W8" s="621"/>
      <c r="X8" s="621"/>
      <c r="Y8" s="622"/>
      <c r="Z8" s="673">
        <v>0.2</v>
      </c>
      <c r="AA8" s="673"/>
      <c r="AB8" s="673"/>
      <c r="AC8" s="673"/>
      <c r="AD8" s="674">
        <v>270279</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647722</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51604986</v>
      </c>
      <c r="CS8" s="621"/>
      <c r="CT8" s="621"/>
      <c r="CU8" s="621"/>
      <c r="CV8" s="621"/>
      <c r="CW8" s="621"/>
      <c r="CX8" s="621"/>
      <c r="CY8" s="622"/>
      <c r="CZ8" s="673">
        <v>45.5</v>
      </c>
      <c r="DA8" s="673"/>
      <c r="DB8" s="673"/>
      <c r="DC8" s="673"/>
      <c r="DD8" s="626">
        <v>1360242</v>
      </c>
      <c r="DE8" s="621"/>
      <c r="DF8" s="621"/>
      <c r="DG8" s="621"/>
      <c r="DH8" s="621"/>
      <c r="DI8" s="621"/>
      <c r="DJ8" s="621"/>
      <c r="DK8" s="621"/>
      <c r="DL8" s="621"/>
      <c r="DM8" s="621"/>
      <c r="DN8" s="621"/>
      <c r="DO8" s="621"/>
      <c r="DP8" s="622"/>
      <c r="DQ8" s="626">
        <v>26218928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139946</v>
      </c>
      <c r="S9" s="621"/>
      <c r="T9" s="621"/>
      <c r="U9" s="621"/>
      <c r="V9" s="621"/>
      <c r="W9" s="621"/>
      <c r="X9" s="621"/>
      <c r="Y9" s="622"/>
      <c r="Z9" s="673">
        <v>0.1</v>
      </c>
      <c r="AA9" s="673"/>
      <c r="AB9" s="673"/>
      <c r="AC9" s="673"/>
      <c r="AD9" s="674">
        <v>139946</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20121764</v>
      </c>
      <c r="BH9" s="621"/>
      <c r="BI9" s="621"/>
      <c r="BJ9" s="621"/>
      <c r="BK9" s="621"/>
      <c r="BL9" s="621"/>
      <c r="BM9" s="621"/>
      <c r="BN9" s="622"/>
      <c r="BO9" s="673">
        <v>40.700000000000003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11289514</v>
      </c>
      <c r="CS9" s="621"/>
      <c r="CT9" s="621"/>
      <c r="CU9" s="621"/>
      <c r="CV9" s="621"/>
      <c r="CW9" s="621"/>
      <c r="CX9" s="621"/>
      <c r="CY9" s="622"/>
      <c r="CZ9" s="673">
        <v>9.9</v>
      </c>
      <c r="DA9" s="673"/>
      <c r="DB9" s="673"/>
      <c r="DC9" s="673"/>
      <c r="DD9" s="626">
        <v>2611457</v>
      </c>
      <c r="DE9" s="621"/>
      <c r="DF9" s="621"/>
      <c r="DG9" s="621"/>
      <c r="DH9" s="621"/>
      <c r="DI9" s="621"/>
      <c r="DJ9" s="621"/>
      <c r="DK9" s="621"/>
      <c r="DL9" s="621"/>
      <c r="DM9" s="621"/>
      <c r="DN9" s="621"/>
      <c r="DO9" s="621"/>
      <c r="DP9" s="622"/>
      <c r="DQ9" s="626">
        <v>8278031</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6513302</v>
      </c>
      <c r="S10" s="621"/>
      <c r="T10" s="621"/>
      <c r="U10" s="621"/>
      <c r="V10" s="621"/>
      <c r="W10" s="621"/>
      <c r="X10" s="621"/>
      <c r="Y10" s="622"/>
      <c r="Z10" s="673">
        <v>5.6</v>
      </c>
      <c r="AA10" s="673"/>
      <c r="AB10" s="673"/>
      <c r="AC10" s="673"/>
      <c r="AD10" s="674">
        <v>6513302</v>
      </c>
      <c r="AE10" s="674"/>
      <c r="AF10" s="674"/>
      <c r="AG10" s="674"/>
      <c r="AH10" s="674"/>
      <c r="AI10" s="674"/>
      <c r="AJ10" s="674"/>
      <c r="AK10" s="674"/>
      <c r="AL10" s="643">
        <v>10</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850796</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178838</v>
      </c>
      <c r="CS10" s="621"/>
      <c r="CT10" s="621"/>
      <c r="CU10" s="621"/>
      <c r="CV10" s="621"/>
      <c r="CW10" s="621"/>
      <c r="CX10" s="621"/>
      <c r="CY10" s="622"/>
      <c r="CZ10" s="673">
        <v>0.2</v>
      </c>
      <c r="DA10" s="673"/>
      <c r="DB10" s="673"/>
      <c r="DC10" s="673"/>
      <c r="DD10" s="626">
        <v>1010</v>
      </c>
      <c r="DE10" s="621"/>
      <c r="DF10" s="621"/>
      <c r="DG10" s="621"/>
      <c r="DH10" s="621"/>
      <c r="DI10" s="621"/>
      <c r="DJ10" s="621"/>
      <c r="DK10" s="621"/>
      <c r="DL10" s="621"/>
      <c r="DM10" s="621"/>
      <c r="DN10" s="621"/>
      <c r="DO10" s="621"/>
      <c r="DP10" s="622"/>
      <c r="DQ10" s="626">
        <v>81347</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1719284</v>
      </c>
      <c r="BH11" s="621"/>
      <c r="BI11" s="621"/>
      <c r="BJ11" s="621"/>
      <c r="BK11" s="621"/>
      <c r="BL11" s="621"/>
      <c r="BM11" s="621"/>
      <c r="BN11" s="622"/>
      <c r="BO11" s="673">
        <v>3.5</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1881447</v>
      </c>
      <c r="CS11" s="621"/>
      <c r="CT11" s="621"/>
      <c r="CU11" s="621"/>
      <c r="CV11" s="621"/>
      <c r="CW11" s="621"/>
      <c r="CX11" s="621"/>
      <c r="CY11" s="622"/>
      <c r="CZ11" s="673">
        <v>1.7</v>
      </c>
      <c r="DA11" s="673"/>
      <c r="DB11" s="673"/>
      <c r="DC11" s="673"/>
      <c r="DD11" s="626">
        <v>1449554</v>
      </c>
      <c r="DE11" s="621"/>
      <c r="DF11" s="621"/>
      <c r="DG11" s="621"/>
      <c r="DH11" s="621"/>
      <c r="DI11" s="621"/>
      <c r="DJ11" s="621"/>
      <c r="DK11" s="621"/>
      <c r="DL11" s="621"/>
      <c r="DM11" s="621"/>
      <c r="DN11" s="621"/>
      <c r="DO11" s="621"/>
      <c r="DP11" s="622"/>
      <c r="DQ11" s="626">
        <v>1623632</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19320408</v>
      </c>
      <c r="BH12" s="621"/>
      <c r="BI12" s="621"/>
      <c r="BJ12" s="621"/>
      <c r="BK12" s="621"/>
      <c r="BL12" s="621"/>
      <c r="BM12" s="621"/>
      <c r="BN12" s="622"/>
      <c r="BO12" s="673">
        <v>39.1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2303961</v>
      </c>
      <c r="CS12" s="621"/>
      <c r="CT12" s="621"/>
      <c r="CU12" s="621"/>
      <c r="CV12" s="621"/>
      <c r="CW12" s="621"/>
      <c r="CX12" s="621"/>
      <c r="CY12" s="622"/>
      <c r="CZ12" s="673">
        <v>2</v>
      </c>
      <c r="DA12" s="673"/>
      <c r="DB12" s="673"/>
      <c r="DC12" s="673"/>
      <c r="DD12" s="626">
        <v>323389</v>
      </c>
      <c r="DE12" s="621"/>
      <c r="DF12" s="621"/>
      <c r="DG12" s="621"/>
      <c r="DH12" s="621"/>
      <c r="DI12" s="621"/>
      <c r="DJ12" s="621"/>
      <c r="DK12" s="621"/>
      <c r="DL12" s="621"/>
      <c r="DM12" s="621"/>
      <c r="DN12" s="621"/>
      <c r="DO12" s="621"/>
      <c r="DP12" s="622"/>
      <c r="DQ12" s="626">
        <v>1053218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409902</v>
      </c>
      <c r="S13" s="621"/>
      <c r="T13" s="621"/>
      <c r="U13" s="621"/>
      <c r="V13" s="621"/>
      <c r="W13" s="621"/>
      <c r="X13" s="621"/>
      <c r="Y13" s="622"/>
      <c r="Z13" s="673">
        <v>0.4</v>
      </c>
      <c r="AA13" s="673"/>
      <c r="AB13" s="673"/>
      <c r="AC13" s="673"/>
      <c r="AD13" s="674">
        <v>409902</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19228621</v>
      </c>
      <c r="BH13" s="621"/>
      <c r="BI13" s="621"/>
      <c r="BJ13" s="621"/>
      <c r="BK13" s="621"/>
      <c r="BL13" s="621"/>
      <c r="BM13" s="621"/>
      <c r="BN13" s="622"/>
      <c r="BO13" s="673">
        <v>38.9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12392028</v>
      </c>
      <c r="CS13" s="621"/>
      <c r="CT13" s="621"/>
      <c r="CU13" s="621"/>
      <c r="CV13" s="621"/>
      <c r="CW13" s="621"/>
      <c r="CX13" s="621"/>
      <c r="CY13" s="622"/>
      <c r="CZ13" s="673">
        <v>10.9</v>
      </c>
      <c r="DA13" s="673"/>
      <c r="DB13" s="673"/>
      <c r="DC13" s="673"/>
      <c r="DD13" s="626">
        <v>4581499</v>
      </c>
      <c r="DE13" s="621"/>
      <c r="DF13" s="621"/>
      <c r="DG13" s="621"/>
      <c r="DH13" s="621"/>
      <c r="DI13" s="621"/>
      <c r="DJ13" s="621"/>
      <c r="DK13" s="621"/>
      <c r="DL13" s="621"/>
      <c r="DM13" s="621"/>
      <c r="DN13" s="621"/>
      <c r="DO13" s="621"/>
      <c r="DP13" s="622"/>
      <c r="DQ13" s="626">
        <v>10318916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689329</v>
      </c>
      <c r="BH14" s="621"/>
      <c r="BI14" s="621"/>
      <c r="BJ14" s="621"/>
      <c r="BK14" s="621"/>
      <c r="BL14" s="621"/>
      <c r="BM14" s="621"/>
      <c r="BN14" s="622"/>
      <c r="BO14" s="673">
        <v>1.4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3818805</v>
      </c>
      <c r="CS14" s="621"/>
      <c r="CT14" s="621"/>
      <c r="CU14" s="621"/>
      <c r="CV14" s="621"/>
      <c r="CW14" s="621"/>
      <c r="CX14" s="621"/>
      <c r="CY14" s="622"/>
      <c r="CZ14" s="673">
        <v>3.4</v>
      </c>
      <c r="DA14" s="673"/>
      <c r="DB14" s="673"/>
      <c r="DC14" s="673"/>
      <c r="DD14" s="626">
        <v>390515</v>
      </c>
      <c r="DE14" s="621"/>
      <c r="DF14" s="621"/>
      <c r="DG14" s="621"/>
      <c r="DH14" s="621"/>
      <c r="DI14" s="621"/>
      <c r="DJ14" s="621"/>
      <c r="DK14" s="621"/>
      <c r="DL14" s="621"/>
      <c r="DM14" s="621"/>
      <c r="DN14" s="621"/>
      <c r="DO14" s="621"/>
      <c r="DP14" s="622"/>
      <c r="DQ14" s="626">
        <v>3573285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274136</v>
      </c>
      <c r="S15" s="621"/>
      <c r="T15" s="621"/>
      <c r="U15" s="621"/>
      <c r="V15" s="621"/>
      <c r="W15" s="621"/>
      <c r="X15" s="621"/>
      <c r="Y15" s="622"/>
      <c r="Z15" s="673">
        <v>0.2</v>
      </c>
      <c r="AA15" s="673"/>
      <c r="AB15" s="673"/>
      <c r="AC15" s="673"/>
      <c r="AD15" s="674">
        <v>274136</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2349176</v>
      </c>
      <c r="BH15" s="621"/>
      <c r="BI15" s="621"/>
      <c r="BJ15" s="621"/>
      <c r="BK15" s="621"/>
      <c r="BL15" s="621"/>
      <c r="BM15" s="621"/>
      <c r="BN15" s="622"/>
      <c r="BO15" s="673">
        <v>4.8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10710612</v>
      </c>
      <c r="CS15" s="621"/>
      <c r="CT15" s="621"/>
      <c r="CU15" s="621"/>
      <c r="CV15" s="621"/>
      <c r="CW15" s="621"/>
      <c r="CX15" s="621"/>
      <c r="CY15" s="622"/>
      <c r="CZ15" s="673">
        <v>9.4</v>
      </c>
      <c r="DA15" s="673"/>
      <c r="DB15" s="673"/>
      <c r="DC15" s="673"/>
      <c r="DD15" s="626">
        <v>3330720</v>
      </c>
      <c r="DE15" s="621"/>
      <c r="DF15" s="621"/>
      <c r="DG15" s="621"/>
      <c r="DH15" s="621"/>
      <c r="DI15" s="621"/>
      <c r="DJ15" s="621"/>
      <c r="DK15" s="621"/>
      <c r="DL15" s="621"/>
      <c r="DM15" s="621"/>
      <c r="DN15" s="621"/>
      <c r="DO15" s="621"/>
      <c r="DP15" s="622"/>
      <c r="DQ15" s="626">
        <v>8303738</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9942682</v>
      </c>
      <c r="S16" s="621"/>
      <c r="T16" s="621"/>
      <c r="U16" s="621"/>
      <c r="V16" s="621"/>
      <c r="W16" s="621"/>
      <c r="X16" s="621"/>
      <c r="Y16" s="622"/>
      <c r="Z16" s="673">
        <v>8.6</v>
      </c>
      <c r="AA16" s="673"/>
      <c r="AB16" s="673"/>
      <c r="AC16" s="673"/>
      <c r="AD16" s="674">
        <v>9608964</v>
      </c>
      <c r="AE16" s="674"/>
      <c r="AF16" s="674"/>
      <c r="AG16" s="674"/>
      <c r="AH16" s="674"/>
      <c r="AI16" s="674"/>
      <c r="AJ16" s="674"/>
      <c r="AK16" s="674"/>
      <c r="AL16" s="643">
        <v>14.8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9608964</v>
      </c>
      <c r="S17" s="621"/>
      <c r="T17" s="621"/>
      <c r="U17" s="621"/>
      <c r="V17" s="621"/>
      <c r="W17" s="621"/>
      <c r="X17" s="621"/>
      <c r="Y17" s="622"/>
      <c r="Z17" s="673">
        <v>8.3000000000000007</v>
      </c>
      <c r="AA17" s="673"/>
      <c r="AB17" s="673"/>
      <c r="AC17" s="673"/>
      <c r="AD17" s="674">
        <v>9608964</v>
      </c>
      <c r="AE17" s="674"/>
      <c r="AF17" s="674"/>
      <c r="AG17" s="674"/>
      <c r="AH17" s="674"/>
      <c r="AI17" s="674"/>
      <c r="AJ17" s="674"/>
      <c r="AK17" s="674"/>
      <c r="AL17" s="643">
        <v>14.8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8413334</v>
      </c>
      <c r="CS17" s="621"/>
      <c r="CT17" s="621"/>
      <c r="CU17" s="621"/>
      <c r="CV17" s="621"/>
      <c r="CW17" s="621"/>
      <c r="CX17" s="621"/>
      <c r="CY17" s="622"/>
      <c r="CZ17" s="673">
        <v>7.4</v>
      </c>
      <c r="DA17" s="673"/>
      <c r="DB17" s="673"/>
      <c r="DC17" s="673"/>
      <c r="DD17" s="626" t="s">
        <v>112</v>
      </c>
      <c r="DE17" s="621"/>
      <c r="DF17" s="621"/>
      <c r="DG17" s="621"/>
      <c r="DH17" s="621"/>
      <c r="DI17" s="621"/>
      <c r="DJ17" s="621"/>
      <c r="DK17" s="621"/>
      <c r="DL17" s="621"/>
      <c r="DM17" s="621"/>
      <c r="DN17" s="621"/>
      <c r="DO17" s="621"/>
      <c r="DP17" s="622"/>
      <c r="DQ17" s="626">
        <v>8264266</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333685</v>
      </c>
      <c r="S18" s="621"/>
      <c r="T18" s="621"/>
      <c r="U18" s="621"/>
      <c r="V18" s="621"/>
      <c r="W18" s="621"/>
      <c r="X18" s="621"/>
      <c r="Y18" s="622"/>
      <c r="Z18" s="673">
        <v>0.3</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2040</v>
      </c>
      <c r="CS18" s="621"/>
      <c r="CT18" s="621"/>
      <c r="CU18" s="621"/>
      <c r="CV18" s="621"/>
      <c r="CW18" s="621"/>
      <c r="CX18" s="621"/>
      <c r="CY18" s="622"/>
      <c r="CZ18" s="673">
        <v>0</v>
      </c>
      <c r="DA18" s="673"/>
      <c r="DB18" s="673"/>
      <c r="DC18" s="673"/>
      <c r="DD18" s="626">
        <v>2040</v>
      </c>
      <c r="DE18" s="621"/>
      <c r="DF18" s="621"/>
      <c r="DG18" s="621"/>
      <c r="DH18" s="621"/>
      <c r="DI18" s="621"/>
      <c r="DJ18" s="621"/>
      <c r="DK18" s="621"/>
      <c r="DL18" s="621"/>
      <c r="DM18" s="621"/>
      <c r="DN18" s="621"/>
      <c r="DO18" s="621"/>
      <c r="DP18" s="622"/>
      <c r="DQ18" s="626">
        <v>2040</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33</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3692743</v>
      </c>
      <c r="BH19" s="621"/>
      <c r="BI19" s="621"/>
      <c r="BJ19" s="621"/>
      <c r="BK19" s="621"/>
      <c r="BL19" s="621"/>
      <c r="BM19" s="621"/>
      <c r="BN19" s="622"/>
      <c r="BO19" s="673">
        <v>7.5</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67954411</v>
      </c>
      <c r="S20" s="621"/>
      <c r="T20" s="621"/>
      <c r="U20" s="621"/>
      <c r="V20" s="621"/>
      <c r="W20" s="621"/>
      <c r="X20" s="621"/>
      <c r="Y20" s="622"/>
      <c r="Z20" s="673">
        <v>58.7</v>
      </c>
      <c r="AA20" s="673"/>
      <c r="AB20" s="673"/>
      <c r="AC20" s="673"/>
      <c r="AD20" s="674">
        <v>64785596</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3692743</v>
      </c>
      <c r="BH20" s="621"/>
      <c r="BI20" s="621"/>
      <c r="BJ20" s="621"/>
      <c r="BK20" s="621"/>
      <c r="BL20" s="621"/>
      <c r="BM20" s="621"/>
      <c r="BN20" s="622"/>
      <c r="BO20" s="673">
        <v>7.5</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113521210</v>
      </c>
      <c r="CS20" s="621"/>
      <c r="CT20" s="621"/>
      <c r="CU20" s="621"/>
      <c r="CV20" s="621"/>
      <c r="CW20" s="621"/>
      <c r="CX20" s="621"/>
      <c r="CY20" s="622"/>
      <c r="CZ20" s="673">
        <v>100</v>
      </c>
      <c r="DA20" s="673"/>
      <c r="DB20" s="673"/>
      <c r="DC20" s="673"/>
      <c r="DD20" s="626">
        <v>14482269</v>
      </c>
      <c r="DE20" s="621"/>
      <c r="DF20" s="621"/>
      <c r="DG20" s="621"/>
      <c r="DH20" s="621"/>
      <c r="DI20" s="621"/>
      <c r="DJ20" s="621"/>
      <c r="DK20" s="621"/>
      <c r="DL20" s="621"/>
      <c r="DM20" s="621"/>
      <c r="DN20" s="621"/>
      <c r="DO20" s="621"/>
      <c r="DP20" s="622"/>
      <c r="DQ20" s="626">
        <v>77189635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71697</v>
      </c>
      <c r="S21" s="621"/>
      <c r="T21" s="621"/>
      <c r="U21" s="621"/>
      <c r="V21" s="621"/>
      <c r="W21" s="621"/>
      <c r="X21" s="621"/>
      <c r="Y21" s="622"/>
      <c r="Z21" s="673">
        <v>0.1</v>
      </c>
      <c r="AA21" s="673"/>
      <c r="AB21" s="673"/>
      <c r="AC21" s="673"/>
      <c r="AD21" s="674">
        <v>71697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323</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471625</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v>857323</v>
      </c>
      <c r="BH22" s="621"/>
      <c r="BI22" s="621"/>
      <c r="BJ22" s="621"/>
      <c r="BK22" s="621"/>
      <c r="BL22" s="621"/>
      <c r="BM22" s="621"/>
      <c r="BN22" s="622"/>
      <c r="BO22" s="673">
        <v>1.7</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2147996</v>
      </c>
      <c r="S23" s="621"/>
      <c r="T23" s="621"/>
      <c r="U23" s="621"/>
      <c r="V23" s="621"/>
      <c r="W23" s="621"/>
      <c r="X23" s="621"/>
      <c r="Y23" s="622"/>
      <c r="Z23" s="673">
        <v>1.9</v>
      </c>
      <c r="AA23" s="673"/>
      <c r="AB23" s="673"/>
      <c r="AC23" s="673"/>
      <c r="AD23" s="674">
        <v>189704</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2835097</v>
      </c>
      <c r="BH23" s="621"/>
      <c r="BI23" s="621"/>
      <c r="BJ23" s="621"/>
      <c r="BK23" s="621"/>
      <c r="BL23" s="621"/>
      <c r="BM23" s="621"/>
      <c r="BN23" s="622"/>
      <c r="BO23" s="673">
        <v>5.7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831559</v>
      </c>
      <c r="S24" s="621"/>
      <c r="T24" s="621"/>
      <c r="U24" s="621"/>
      <c r="V24" s="621"/>
      <c r="W24" s="621"/>
      <c r="X24" s="621"/>
      <c r="Y24" s="622"/>
      <c r="Z24" s="673">
        <v>0.7</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55858112</v>
      </c>
      <c r="CS24" s="671"/>
      <c r="CT24" s="671"/>
      <c r="CU24" s="671"/>
      <c r="CV24" s="671"/>
      <c r="CW24" s="671"/>
      <c r="CX24" s="671"/>
      <c r="CY24" s="718"/>
      <c r="CZ24" s="722">
        <v>49.2</v>
      </c>
      <c r="DA24" s="723"/>
      <c r="DB24" s="723"/>
      <c r="DC24" s="724"/>
      <c r="DD24" s="717">
        <v>33875830</v>
      </c>
      <c r="DE24" s="671"/>
      <c r="DF24" s="671"/>
      <c r="DG24" s="671"/>
      <c r="DH24" s="671"/>
      <c r="DI24" s="671"/>
      <c r="DJ24" s="671"/>
      <c r="DK24" s="718"/>
      <c r="DL24" s="717">
        <v>33617841</v>
      </c>
      <c r="DM24" s="671"/>
      <c r="DN24" s="671"/>
      <c r="DO24" s="671"/>
      <c r="DP24" s="671"/>
      <c r="DQ24" s="671"/>
      <c r="DR24" s="671"/>
      <c r="DS24" s="671"/>
      <c r="DT24" s="671"/>
      <c r="DU24" s="671"/>
      <c r="DV24" s="718"/>
      <c r="DW24" s="719">
        <v>47.9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18006708</v>
      </c>
      <c r="S25" s="621"/>
      <c r="T25" s="621"/>
      <c r="U25" s="621"/>
      <c r="V25" s="621"/>
      <c r="W25" s="621"/>
      <c r="X25" s="621"/>
      <c r="Y25" s="622"/>
      <c r="Z25" s="673">
        <v>15.6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16917469</v>
      </c>
      <c r="CS25" s="639"/>
      <c r="CT25" s="639"/>
      <c r="CU25" s="639"/>
      <c r="CV25" s="639"/>
      <c r="CW25" s="639"/>
      <c r="CX25" s="639"/>
      <c r="CY25" s="640"/>
      <c r="CZ25" s="623">
        <v>14.9</v>
      </c>
      <c r="DA25" s="641"/>
      <c r="DB25" s="641"/>
      <c r="DC25" s="642"/>
      <c r="DD25" s="626">
        <v>14993456</v>
      </c>
      <c r="DE25" s="639"/>
      <c r="DF25" s="639"/>
      <c r="DG25" s="639"/>
      <c r="DH25" s="639"/>
      <c r="DI25" s="639"/>
      <c r="DJ25" s="639"/>
      <c r="DK25" s="640"/>
      <c r="DL25" s="626">
        <v>14737824</v>
      </c>
      <c r="DM25" s="639"/>
      <c r="DN25" s="639"/>
      <c r="DO25" s="639"/>
      <c r="DP25" s="639"/>
      <c r="DQ25" s="639"/>
      <c r="DR25" s="639"/>
      <c r="DS25" s="639"/>
      <c r="DT25" s="639"/>
      <c r="DU25" s="639"/>
      <c r="DV25" s="640"/>
      <c r="DW25" s="643">
        <v>21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12373705</v>
      </c>
      <c r="CS26" s="621"/>
      <c r="CT26" s="621"/>
      <c r="CU26" s="621"/>
      <c r="CV26" s="621"/>
      <c r="CW26" s="621"/>
      <c r="CX26" s="621"/>
      <c r="CY26" s="622"/>
      <c r="CZ26" s="623">
        <v>10.9</v>
      </c>
      <c r="DA26" s="641"/>
      <c r="DB26" s="641"/>
      <c r="DC26" s="642"/>
      <c r="DD26" s="626">
        <v>10601215</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8173874</v>
      </c>
      <c r="S27" s="621"/>
      <c r="T27" s="621"/>
      <c r="U27" s="621"/>
      <c r="V27" s="621"/>
      <c r="W27" s="621"/>
      <c r="X27" s="621"/>
      <c r="Y27" s="622"/>
      <c r="Z27" s="673">
        <v>7.1</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49391222</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30527309</v>
      </c>
      <c r="CS27" s="639"/>
      <c r="CT27" s="639"/>
      <c r="CU27" s="639"/>
      <c r="CV27" s="639"/>
      <c r="CW27" s="639"/>
      <c r="CX27" s="639"/>
      <c r="CY27" s="640"/>
      <c r="CZ27" s="623">
        <v>26.9</v>
      </c>
      <c r="DA27" s="641"/>
      <c r="DB27" s="641"/>
      <c r="DC27" s="642"/>
      <c r="DD27" s="626">
        <v>10618108</v>
      </c>
      <c r="DE27" s="639"/>
      <c r="DF27" s="639"/>
      <c r="DG27" s="639"/>
      <c r="DH27" s="639"/>
      <c r="DI27" s="639"/>
      <c r="DJ27" s="639"/>
      <c r="DK27" s="640"/>
      <c r="DL27" s="626">
        <v>10615751</v>
      </c>
      <c r="DM27" s="639"/>
      <c r="DN27" s="639"/>
      <c r="DO27" s="639"/>
      <c r="DP27" s="639"/>
      <c r="DQ27" s="639"/>
      <c r="DR27" s="639"/>
      <c r="DS27" s="639"/>
      <c r="DT27" s="639"/>
      <c r="DU27" s="639"/>
      <c r="DV27" s="640"/>
      <c r="DW27" s="643">
        <v>15.1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316984</v>
      </c>
      <c r="S28" s="621"/>
      <c r="T28" s="621"/>
      <c r="U28" s="621"/>
      <c r="V28" s="621"/>
      <c r="W28" s="621"/>
      <c r="X28" s="621"/>
      <c r="Y28" s="622"/>
      <c r="Z28" s="673">
        <v>0.3</v>
      </c>
      <c r="AA28" s="673"/>
      <c r="AB28" s="673"/>
      <c r="AC28" s="673"/>
      <c r="AD28" s="674">
        <v>46607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8413334</v>
      </c>
      <c r="CS28" s="621"/>
      <c r="CT28" s="621"/>
      <c r="CU28" s="621"/>
      <c r="CV28" s="621"/>
      <c r="CW28" s="621"/>
      <c r="CX28" s="621"/>
      <c r="CY28" s="622"/>
      <c r="CZ28" s="623">
        <v>7.4</v>
      </c>
      <c r="DA28" s="641"/>
      <c r="DB28" s="641"/>
      <c r="DC28" s="642"/>
      <c r="DD28" s="626">
        <v>8264266</v>
      </c>
      <c r="DE28" s="621"/>
      <c r="DF28" s="621"/>
      <c r="DG28" s="621"/>
      <c r="DH28" s="621"/>
      <c r="DI28" s="621"/>
      <c r="DJ28" s="621"/>
      <c r="DK28" s="622"/>
      <c r="DL28" s="626">
        <v>8264266</v>
      </c>
      <c r="DM28" s="621"/>
      <c r="DN28" s="621"/>
      <c r="DO28" s="621"/>
      <c r="DP28" s="621"/>
      <c r="DQ28" s="621"/>
      <c r="DR28" s="621"/>
      <c r="DS28" s="621"/>
      <c r="DT28" s="621"/>
      <c r="DU28" s="621"/>
      <c r="DV28" s="622"/>
      <c r="DW28" s="643">
        <v>11.8</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37050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8413334</v>
      </c>
      <c r="CS29" s="639"/>
      <c r="CT29" s="639"/>
      <c r="CU29" s="639"/>
      <c r="CV29" s="639"/>
      <c r="CW29" s="639"/>
      <c r="CX29" s="639"/>
      <c r="CY29" s="640"/>
      <c r="CZ29" s="623">
        <v>7.4</v>
      </c>
      <c r="DA29" s="641"/>
      <c r="DB29" s="641"/>
      <c r="DC29" s="642"/>
      <c r="DD29" s="626">
        <v>8264266</v>
      </c>
      <c r="DE29" s="639"/>
      <c r="DF29" s="639"/>
      <c r="DG29" s="639"/>
      <c r="DH29" s="639"/>
      <c r="DI29" s="639"/>
      <c r="DJ29" s="639"/>
      <c r="DK29" s="640"/>
      <c r="DL29" s="626">
        <v>8264266</v>
      </c>
      <c r="DM29" s="639"/>
      <c r="DN29" s="639"/>
      <c r="DO29" s="639"/>
      <c r="DP29" s="639"/>
      <c r="DQ29" s="639"/>
      <c r="DR29" s="639"/>
      <c r="DS29" s="639"/>
      <c r="DT29" s="639"/>
      <c r="DU29" s="639"/>
      <c r="DV29" s="640"/>
      <c r="DW29" s="643">
        <v>11.8</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2918380</v>
      </c>
      <c r="S30" s="621"/>
      <c r="T30" s="621"/>
      <c r="U30" s="621"/>
      <c r="V30" s="621"/>
      <c r="W30" s="621"/>
      <c r="X30" s="621"/>
      <c r="Y30" s="622"/>
      <c r="Z30" s="673">
        <v>2.5</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96.3</v>
      </c>
      <c r="BN30" s="687"/>
      <c r="BO30" s="687"/>
      <c r="BP30" s="687"/>
      <c r="BQ30" s="689"/>
      <c r="BR30" s="686">
        <v>98.9</v>
      </c>
      <c r="BS30" s="687"/>
      <c r="BT30" s="687"/>
      <c r="BU30" s="687"/>
      <c r="BV30" s="687"/>
      <c r="BW30" s="687"/>
      <c r="BX30" s="688">
        <v>95.6</v>
      </c>
      <c r="BY30" s="687"/>
      <c r="BZ30" s="687"/>
      <c r="CA30" s="687"/>
      <c r="CB30" s="689"/>
      <c r="CD30" s="692"/>
      <c r="CE30" s="693"/>
      <c r="CF30" s="657" t="s">
        <v>293</v>
      </c>
      <c r="CG30" s="654"/>
      <c r="CH30" s="654"/>
      <c r="CI30" s="654"/>
      <c r="CJ30" s="654"/>
      <c r="CK30" s="654"/>
      <c r="CL30" s="654"/>
      <c r="CM30" s="654"/>
      <c r="CN30" s="654"/>
      <c r="CO30" s="654"/>
      <c r="CP30" s="654"/>
      <c r="CQ30" s="655"/>
      <c r="CR30" s="620">
        <v>7589294</v>
      </c>
      <c r="CS30" s="621"/>
      <c r="CT30" s="621"/>
      <c r="CU30" s="621"/>
      <c r="CV30" s="621"/>
      <c r="CW30" s="621"/>
      <c r="CX30" s="621"/>
      <c r="CY30" s="622"/>
      <c r="CZ30" s="623">
        <v>6.7</v>
      </c>
      <c r="DA30" s="641"/>
      <c r="DB30" s="641"/>
      <c r="DC30" s="642"/>
      <c r="DD30" s="626">
        <v>7443096</v>
      </c>
      <c r="DE30" s="621"/>
      <c r="DF30" s="621"/>
      <c r="DG30" s="621"/>
      <c r="DH30" s="621"/>
      <c r="DI30" s="621"/>
      <c r="DJ30" s="621"/>
      <c r="DK30" s="622"/>
      <c r="DL30" s="626">
        <v>7443096</v>
      </c>
      <c r="DM30" s="621"/>
      <c r="DN30" s="621"/>
      <c r="DO30" s="621"/>
      <c r="DP30" s="621"/>
      <c r="DQ30" s="621"/>
      <c r="DR30" s="621"/>
      <c r="DS30" s="621"/>
      <c r="DT30" s="621"/>
      <c r="DU30" s="621"/>
      <c r="DV30" s="622"/>
      <c r="DW30" s="643">
        <v>10.6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3073981</v>
      </c>
      <c r="S31" s="621"/>
      <c r="T31" s="621"/>
      <c r="U31" s="621"/>
      <c r="V31" s="621"/>
      <c r="W31" s="621"/>
      <c r="X31" s="621"/>
      <c r="Y31" s="622"/>
      <c r="Z31" s="673">
        <v>2.7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95.7</v>
      </c>
      <c r="BN31" s="685"/>
      <c r="BO31" s="685"/>
      <c r="BP31" s="685"/>
      <c r="BQ31" s="649"/>
      <c r="BR31" s="684">
        <v>98.8</v>
      </c>
      <c r="BS31" s="639"/>
      <c r="BT31" s="639"/>
      <c r="BU31" s="639"/>
      <c r="BV31" s="639"/>
      <c r="BW31" s="639"/>
      <c r="BX31" s="675">
        <v>94.9</v>
      </c>
      <c r="BY31" s="685"/>
      <c r="BZ31" s="685"/>
      <c r="CA31" s="685"/>
      <c r="CB31" s="649"/>
      <c r="CD31" s="692"/>
      <c r="CE31" s="693"/>
      <c r="CF31" s="657" t="s">
        <v>297</v>
      </c>
      <c r="CG31" s="654"/>
      <c r="CH31" s="654"/>
      <c r="CI31" s="654"/>
      <c r="CJ31" s="654"/>
      <c r="CK31" s="654"/>
      <c r="CL31" s="654"/>
      <c r="CM31" s="654"/>
      <c r="CN31" s="654"/>
      <c r="CO31" s="654"/>
      <c r="CP31" s="654"/>
      <c r="CQ31" s="655"/>
      <c r="CR31" s="620">
        <v>824040</v>
      </c>
      <c r="CS31" s="639"/>
      <c r="CT31" s="639"/>
      <c r="CU31" s="639"/>
      <c r="CV31" s="639"/>
      <c r="CW31" s="639"/>
      <c r="CX31" s="639"/>
      <c r="CY31" s="640"/>
      <c r="CZ31" s="623">
        <v>0.7</v>
      </c>
      <c r="DA31" s="641"/>
      <c r="DB31" s="641"/>
      <c r="DC31" s="642"/>
      <c r="DD31" s="626">
        <v>821170</v>
      </c>
      <c r="DE31" s="639"/>
      <c r="DF31" s="639"/>
      <c r="DG31" s="639"/>
      <c r="DH31" s="639"/>
      <c r="DI31" s="639"/>
      <c r="DJ31" s="639"/>
      <c r="DK31" s="640"/>
      <c r="DL31" s="626">
        <v>821170</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2815135</v>
      </c>
      <c r="S32" s="621"/>
      <c r="T32" s="621"/>
      <c r="U32" s="621"/>
      <c r="V32" s="621"/>
      <c r="W32" s="621"/>
      <c r="X32" s="621"/>
      <c r="Y32" s="622"/>
      <c r="Z32" s="673">
        <v>2.4</v>
      </c>
      <c r="AA32" s="673"/>
      <c r="AB32" s="673"/>
      <c r="AC32" s="673"/>
      <c r="AD32" s="674">
        <v>10090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96.4</v>
      </c>
      <c r="BN32" s="605"/>
      <c r="BO32" s="605"/>
      <c r="BP32" s="605"/>
      <c r="BQ32" s="662"/>
      <c r="BR32" s="683">
        <v>98.9</v>
      </c>
      <c r="BS32" s="605"/>
      <c r="BT32" s="605"/>
      <c r="BU32" s="605"/>
      <c r="BV32" s="605"/>
      <c r="BW32" s="605"/>
      <c r="BX32" s="668">
        <v>95.8</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8896200</v>
      </c>
      <c r="S33" s="621"/>
      <c r="T33" s="621"/>
      <c r="U33" s="621"/>
      <c r="V33" s="621"/>
      <c r="W33" s="621"/>
      <c r="X33" s="621"/>
      <c r="Y33" s="622"/>
      <c r="Z33" s="673">
        <v>7.7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43180829</v>
      </c>
      <c r="CS33" s="639"/>
      <c r="CT33" s="639"/>
      <c r="CU33" s="639"/>
      <c r="CV33" s="639"/>
      <c r="CW33" s="639"/>
      <c r="CX33" s="639"/>
      <c r="CY33" s="640"/>
      <c r="CZ33" s="623">
        <v>38</v>
      </c>
      <c r="DA33" s="641"/>
      <c r="DB33" s="641"/>
      <c r="DC33" s="642"/>
      <c r="DD33" s="626">
        <v>36308630</v>
      </c>
      <c r="DE33" s="639"/>
      <c r="DF33" s="639"/>
      <c r="DG33" s="639"/>
      <c r="DH33" s="639"/>
      <c r="DI33" s="639"/>
      <c r="DJ33" s="639"/>
      <c r="DK33" s="640"/>
      <c r="DL33" s="626">
        <v>28959870</v>
      </c>
      <c r="DM33" s="639"/>
      <c r="DN33" s="639"/>
      <c r="DO33" s="639"/>
      <c r="DP33" s="639"/>
      <c r="DQ33" s="639"/>
      <c r="DR33" s="639"/>
      <c r="DS33" s="639"/>
      <c r="DT33" s="639"/>
      <c r="DU33" s="639"/>
      <c r="DV33" s="640"/>
      <c r="DW33" s="643">
        <v>41.3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16762550</v>
      </c>
      <c r="CS34" s="621"/>
      <c r="CT34" s="621"/>
      <c r="CU34" s="621"/>
      <c r="CV34" s="621"/>
      <c r="CW34" s="621"/>
      <c r="CX34" s="621"/>
      <c r="CY34" s="622"/>
      <c r="CZ34" s="623">
        <v>14.8</v>
      </c>
      <c r="DA34" s="641"/>
      <c r="DB34" s="641"/>
      <c r="DC34" s="642"/>
      <c r="DD34" s="626">
        <v>13991007</v>
      </c>
      <c r="DE34" s="621"/>
      <c r="DF34" s="621"/>
      <c r="DG34" s="621"/>
      <c r="DH34" s="621"/>
      <c r="DI34" s="621"/>
      <c r="DJ34" s="621"/>
      <c r="DK34" s="622"/>
      <c r="DL34" s="626">
        <v>12780770</v>
      </c>
      <c r="DM34" s="621"/>
      <c r="DN34" s="621"/>
      <c r="DO34" s="621"/>
      <c r="DP34" s="621"/>
      <c r="DQ34" s="621"/>
      <c r="DR34" s="621"/>
      <c r="DS34" s="621"/>
      <c r="DT34" s="621"/>
      <c r="DU34" s="621"/>
      <c r="DV34" s="622"/>
      <c r="DW34" s="643">
        <v>18.2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5041800</v>
      </c>
      <c r="S35" s="621"/>
      <c r="T35" s="621"/>
      <c r="U35" s="621"/>
      <c r="V35" s="621"/>
      <c r="W35" s="621"/>
      <c r="X35" s="621"/>
      <c r="Y35" s="622"/>
      <c r="Z35" s="673">
        <v>4.4000000000000004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18227215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-1057021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923982</v>
      </c>
      <c r="CS35" s="639"/>
      <c r="CT35" s="639"/>
      <c r="CU35" s="639"/>
      <c r="CV35" s="639"/>
      <c r="CW35" s="639"/>
      <c r="CX35" s="639"/>
      <c r="CY35" s="640"/>
      <c r="CZ35" s="623">
        <v>0.8</v>
      </c>
      <c r="DA35" s="641"/>
      <c r="DB35" s="641"/>
      <c r="DC35" s="642"/>
      <c r="DD35" s="626">
        <v>907121</v>
      </c>
      <c r="DE35" s="639"/>
      <c r="DF35" s="639"/>
      <c r="DG35" s="639"/>
      <c r="DH35" s="639"/>
      <c r="DI35" s="639"/>
      <c r="DJ35" s="639"/>
      <c r="DK35" s="640"/>
      <c r="DL35" s="626">
        <v>906775</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115715600</v>
      </c>
      <c r="S36" s="661"/>
      <c r="T36" s="661"/>
      <c r="U36" s="661"/>
      <c r="V36" s="661"/>
      <c r="W36" s="661"/>
      <c r="X36" s="661"/>
      <c r="Y36" s="664"/>
      <c r="Z36" s="665">
        <v>100</v>
      </c>
      <c r="AA36" s="665"/>
      <c r="AB36" s="665"/>
      <c r="AC36" s="665"/>
      <c r="AD36" s="666">
        <v>65103694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4988394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-2244062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10606431</v>
      </c>
      <c r="CS36" s="621"/>
      <c r="CT36" s="621"/>
      <c r="CU36" s="621"/>
      <c r="CV36" s="621"/>
      <c r="CW36" s="621"/>
      <c r="CX36" s="621"/>
      <c r="CY36" s="622"/>
      <c r="CZ36" s="623">
        <v>9.3000000000000007</v>
      </c>
      <c r="DA36" s="641"/>
      <c r="DB36" s="641"/>
      <c r="DC36" s="642"/>
      <c r="DD36" s="626">
        <v>9932719</v>
      </c>
      <c r="DE36" s="621"/>
      <c r="DF36" s="621"/>
      <c r="DG36" s="621"/>
      <c r="DH36" s="621"/>
      <c r="DI36" s="621"/>
      <c r="DJ36" s="621"/>
      <c r="DK36" s="622"/>
      <c r="DL36" s="626">
        <v>7009899</v>
      </c>
      <c r="DM36" s="621"/>
      <c r="DN36" s="621"/>
      <c r="DO36" s="621"/>
      <c r="DP36" s="621"/>
      <c r="DQ36" s="621"/>
      <c r="DR36" s="621"/>
      <c r="DS36" s="621"/>
      <c r="DT36" s="621"/>
      <c r="DU36" s="621"/>
      <c r="DV36" s="622"/>
      <c r="DW36" s="643">
        <v>10</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1730144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53886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50800</v>
      </c>
      <c r="CS37" s="639"/>
      <c r="CT37" s="639"/>
      <c r="CU37" s="639"/>
      <c r="CV37" s="639"/>
      <c r="CW37" s="639"/>
      <c r="CX37" s="639"/>
      <c r="CY37" s="640"/>
      <c r="CZ37" s="623">
        <v>0</v>
      </c>
      <c r="DA37" s="641"/>
      <c r="DB37" s="641"/>
      <c r="DC37" s="642"/>
      <c r="DD37" s="626">
        <v>50800</v>
      </c>
      <c r="DE37" s="639"/>
      <c r="DF37" s="639"/>
      <c r="DG37" s="639"/>
      <c r="DH37" s="639"/>
      <c r="DI37" s="639"/>
      <c r="DJ37" s="639"/>
      <c r="DK37" s="640"/>
      <c r="DL37" s="626">
        <v>50800</v>
      </c>
      <c r="DM37" s="639"/>
      <c r="DN37" s="639"/>
      <c r="DO37" s="639"/>
      <c r="DP37" s="639"/>
      <c r="DQ37" s="639"/>
      <c r="DR37" s="639"/>
      <c r="DS37" s="639"/>
      <c r="DT37" s="639"/>
      <c r="DU37" s="639"/>
      <c r="DV37" s="640"/>
      <c r="DW37" s="643">
        <v>0.1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61699</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90339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11448421</v>
      </c>
      <c r="CS38" s="621"/>
      <c r="CT38" s="621"/>
      <c r="CU38" s="621"/>
      <c r="CV38" s="621"/>
      <c r="CW38" s="621"/>
      <c r="CX38" s="621"/>
      <c r="CY38" s="622"/>
      <c r="CZ38" s="623">
        <v>10.1</v>
      </c>
      <c r="DA38" s="641"/>
      <c r="DB38" s="641"/>
      <c r="DC38" s="642"/>
      <c r="DD38" s="626">
        <v>9307022</v>
      </c>
      <c r="DE38" s="621"/>
      <c r="DF38" s="621"/>
      <c r="DG38" s="621"/>
      <c r="DH38" s="621"/>
      <c r="DI38" s="621"/>
      <c r="DJ38" s="621"/>
      <c r="DK38" s="622"/>
      <c r="DL38" s="626">
        <v>8262426</v>
      </c>
      <c r="DM38" s="621"/>
      <c r="DN38" s="621"/>
      <c r="DO38" s="621"/>
      <c r="DP38" s="621"/>
      <c r="DQ38" s="621"/>
      <c r="DR38" s="621"/>
      <c r="DS38" s="621"/>
      <c r="DT38" s="621"/>
      <c r="DU38" s="621"/>
      <c r="DV38" s="622"/>
      <c r="DW38" s="643">
        <v>11.8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60256</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2159439</v>
      </c>
      <c r="CS39" s="639"/>
      <c r="CT39" s="639"/>
      <c r="CU39" s="639"/>
      <c r="CV39" s="639"/>
      <c r="CW39" s="639"/>
      <c r="CX39" s="639"/>
      <c r="CY39" s="640"/>
      <c r="CZ39" s="623">
        <v>1.9</v>
      </c>
      <c r="DA39" s="641"/>
      <c r="DB39" s="641"/>
      <c r="DC39" s="642"/>
      <c r="DD39" s="626">
        <v>2078755</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3504960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1280006</v>
      </c>
      <c r="CS40" s="621"/>
      <c r="CT40" s="621"/>
      <c r="CU40" s="621"/>
      <c r="CV40" s="621"/>
      <c r="CW40" s="621"/>
      <c r="CX40" s="621"/>
      <c r="CY40" s="622"/>
      <c r="CZ40" s="623">
        <v>1.1000000000000001</v>
      </c>
      <c r="DA40" s="641"/>
      <c r="DB40" s="641"/>
      <c r="DC40" s="642"/>
      <c r="DD40" s="626">
        <v>92006</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7881762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14482269</v>
      </c>
      <c r="CS42" s="621"/>
      <c r="CT42" s="621"/>
      <c r="CU42" s="621"/>
      <c r="CV42" s="621"/>
      <c r="CW42" s="621"/>
      <c r="CX42" s="621"/>
      <c r="CY42" s="622"/>
      <c r="CZ42" s="623">
        <v>12.8</v>
      </c>
      <c r="DA42" s="624"/>
      <c r="DB42" s="624"/>
      <c r="DC42" s="625"/>
      <c r="DD42" s="626">
        <v>7005175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598502</v>
      </c>
      <c r="CS43" s="639"/>
      <c r="CT43" s="639"/>
      <c r="CU43" s="639"/>
      <c r="CV43" s="639"/>
      <c r="CW43" s="639"/>
      <c r="CX43" s="639"/>
      <c r="CY43" s="640"/>
      <c r="CZ43" s="623">
        <v>0.5</v>
      </c>
      <c r="DA43" s="641"/>
      <c r="DB43" s="641"/>
      <c r="DC43" s="642"/>
      <c r="DD43" s="626">
        <v>598502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14482269</v>
      </c>
      <c r="CS44" s="621"/>
      <c r="CT44" s="621"/>
      <c r="CU44" s="621"/>
      <c r="CV44" s="621"/>
      <c r="CW44" s="621"/>
      <c r="CX44" s="621"/>
      <c r="CY44" s="622"/>
      <c r="CZ44" s="623">
        <v>12.8</v>
      </c>
      <c r="DA44" s="624"/>
      <c r="DB44" s="624"/>
      <c r="DC44" s="625"/>
      <c r="DD44" s="626">
        <v>7005175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3840456</v>
      </c>
      <c r="CS45" s="639"/>
      <c r="CT45" s="639"/>
      <c r="CU45" s="639"/>
      <c r="CV45" s="639"/>
      <c r="CW45" s="639"/>
      <c r="CX45" s="639"/>
      <c r="CY45" s="640"/>
      <c r="CZ45" s="623">
        <v>3.4</v>
      </c>
      <c r="DA45" s="641"/>
      <c r="DB45" s="641"/>
      <c r="DC45" s="642"/>
      <c r="DD45" s="626">
        <v>320282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10521160</v>
      </c>
      <c r="CS46" s="621"/>
      <c r="CT46" s="621"/>
      <c r="CU46" s="621"/>
      <c r="CV46" s="621"/>
      <c r="CW46" s="621"/>
      <c r="CX46" s="621"/>
      <c r="CY46" s="622"/>
      <c r="CZ46" s="623">
        <v>9.3000000000000007</v>
      </c>
      <c r="DA46" s="624"/>
      <c r="DB46" s="624"/>
      <c r="DC46" s="625"/>
      <c r="DD46" s="626">
        <v>6581259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113521210</v>
      </c>
      <c r="CS49" s="605"/>
      <c r="CT49" s="605"/>
      <c r="CU49" s="605"/>
      <c r="CV49" s="605"/>
      <c r="CW49" s="605"/>
      <c r="CX49" s="605"/>
      <c r="CY49" s="606"/>
      <c r="CZ49" s="607">
        <v>100</v>
      </c>
      <c r="DA49" s="608"/>
      <c r="DB49" s="608"/>
      <c r="DC49" s="609"/>
      <c r="DD49" s="610">
        <v>77189635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544</v>
      </c>
      <c r="C7" s="1080"/>
      <c r="D7" s="1080"/>
      <c r="E7" s="1080"/>
      <c r="F7" s="1080"/>
      <c r="G7" s="1080"/>
      <c r="H7" s="1080"/>
      <c r="I7" s="1080"/>
      <c r="J7" s="1080"/>
      <c r="K7" s="1080"/>
      <c r="L7" s="1080"/>
      <c r="M7" s="1080"/>
      <c r="N7" s="1080"/>
      <c r="O7" s="1080"/>
      <c r="P7" s="1081"/>
      <c r="Q7" s="1133">
        <v>115716</v>
      </c>
      <c r="R7" s="1134"/>
      <c r="S7" s="1134"/>
      <c r="T7" s="1134"/>
      <c r="U7" s="1134"/>
      <c r="V7" s="1134">
        <v>113521</v>
      </c>
      <c r="W7" s="1134"/>
      <c r="X7" s="1134"/>
      <c r="Y7" s="1134"/>
      <c r="Z7" s="1134"/>
      <c r="AA7" s="1134">
        <v>2194</v>
      </c>
      <c r="AB7" s="1134"/>
      <c r="AC7" s="1134"/>
      <c r="AD7" s="1134"/>
      <c r="AE7" s="1135"/>
      <c r="AF7" s="1136">
        <v>2101</v>
      </c>
      <c r="AG7" s="1137"/>
      <c r="AH7" s="1137"/>
      <c r="AI7" s="1137"/>
      <c r="AJ7" s="1138"/>
      <c r="AK7" s="1120">
        <v>2918</v>
      </c>
      <c r="AL7" s="1121"/>
      <c r="AM7" s="1121"/>
      <c r="AN7" s="1121"/>
      <c r="AO7" s="1121"/>
      <c r="AP7" s="1121">
        <v>102651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548</v>
      </c>
      <c r="BT7" s="1125"/>
      <c r="BU7" s="1125"/>
      <c r="BV7" s="1125"/>
      <c r="BW7" s="1125"/>
      <c r="BX7" s="1125"/>
      <c r="BY7" s="1125"/>
      <c r="BZ7" s="1125"/>
      <c r="CA7" s="1125"/>
      <c r="CB7" s="1125"/>
      <c r="CC7" s="1125"/>
      <c r="CD7" s="1125"/>
      <c r="CE7" s="1125"/>
      <c r="CF7" s="1125"/>
      <c r="CG7" s="1126"/>
      <c r="CH7" s="1117">
        <v>0</v>
      </c>
      <c r="CI7" s="1118"/>
      <c r="CJ7" s="1118"/>
      <c r="CK7" s="1118"/>
      <c r="CL7" s="1119"/>
      <c r="CM7" s="1117">
        <v>10</v>
      </c>
      <c r="CN7" s="1118"/>
      <c r="CO7" s="1118"/>
      <c r="CP7" s="1118"/>
      <c r="CQ7" s="1119"/>
      <c r="CR7" s="1117">
        <v>10</v>
      </c>
      <c r="CS7" s="1118"/>
      <c r="CT7" s="1118"/>
      <c r="CU7" s="1118"/>
      <c r="CV7" s="1119"/>
      <c r="CW7" s="1117">
        <v>31</v>
      </c>
      <c r="CX7" s="1118"/>
      <c r="CY7" s="1118"/>
      <c r="CZ7" s="1118"/>
      <c r="DA7" s="1119"/>
      <c r="DB7" s="1117" t="s">
        <v>545</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549</v>
      </c>
      <c r="BT8" s="1044"/>
      <c r="BU8" s="1044"/>
      <c r="BV8" s="1044"/>
      <c r="BW8" s="1044"/>
      <c r="BX8" s="1044"/>
      <c r="BY8" s="1044"/>
      <c r="BZ8" s="1044"/>
      <c r="CA8" s="1044"/>
      <c r="CB8" s="1044"/>
      <c r="CC8" s="1044"/>
      <c r="CD8" s="1044"/>
      <c r="CE8" s="1044"/>
      <c r="CF8" s="1044"/>
      <c r="CG8" s="1045"/>
      <c r="CH8" s="1018">
        <v>13</v>
      </c>
      <c r="CI8" s="1019"/>
      <c r="CJ8" s="1019"/>
      <c r="CK8" s="1019"/>
      <c r="CL8" s="1020"/>
      <c r="CM8" s="1018">
        <v>658</v>
      </c>
      <c r="CN8" s="1019"/>
      <c r="CO8" s="1019"/>
      <c r="CP8" s="1019"/>
      <c r="CQ8" s="1020"/>
      <c r="CR8" s="1018">
        <v>429</v>
      </c>
      <c r="CS8" s="1019"/>
      <c r="CT8" s="1019"/>
      <c r="CU8" s="1019"/>
      <c r="CV8" s="1020"/>
      <c r="CW8" s="1018" t="s">
        <v>545</v>
      </c>
      <c r="CX8" s="1019"/>
      <c r="CY8" s="1019"/>
      <c r="CZ8" s="1019"/>
      <c r="DA8" s="1020"/>
      <c r="DB8" s="1018">
        <v>516</v>
      </c>
      <c r="DC8" s="1019"/>
      <c r="DD8" s="1019"/>
      <c r="DE8" s="1019"/>
      <c r="DF8" s="1020"/>
      <c r="DG8" s="1018" t="s">
        <v>545</v>
      </c>
      <c r="DH8" s="1019"/>
      <c r="DI8" s="1019"/>
      <c r="DJ8" s="1019"/>
      <c r="DK8" s="1020"/>
      <c r="DL8" s="1018" t="s">
        <v>545</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t="s">
        <v>550</v>
      </c>
      <c r="BS9" s="1043" t="s">
        <v>551</v>
      </c>
      <c r="BT9" s="1044"/>
      <c r="BU9" s="1044"/>
      <c r="BV9" s="1044"/>
      <c r="BW9" s="1044"/>
      <c r="BX9" s="1044"/>
      <c r="BY9" s="1044"/>
      <c r="BZ9" s="1044"/>
      <c r="CA9" s="1044"/>
      <c r="CB9" s="1044"/>
      <c r="CC9" s="1044"/>
      <c r="CD9" s="1044"/>
      <c r="CE9" s="1044"/>
      <c r="CF9" s="1044"/>
      <c r="CG9" s="1045"/>
      <c r="CH9" s="1018">
        <v>3</v>
      </c>
      <c r="CI9" s="1019"/>
      <c r="CJ9" s="1019"/>
      <c r="CK9" s="1019"/>
      <c r="CL9" s="1020"/>
      <c r="CM9" s="1018">
        <v>74</v>
      </c>
      <c r="CN9" s="1019"/>
      <c r="CO9" s="1019"/>
      <c r="CP9" s="1019"/>
      <c r="CQ9" s="1020"/>
      <c r="CR9" s="1018">
        <v>10</v>
      </c>
      <c r="CS9" s="1019"/>
      <c r="CT9" s="1019"/>
      <c r="CU9" s="1019"/>
      <c r="CV9" s="1020"/>
      <c r="CW9" s="1018">
        <v>2</v>
      </c>
      <c r="CX9" s="1019"/>
      <c r="CY9" s="1019"/>
      <c r="CZ9" s="1019"/>
      <c r="DA9" s="1020"/>
      <c r="DB9" s="1018">
        <v>763</v>
      </c>
      <c r="DC9" s="1019"/>
      <c r="DD9" s="1019"/>
      <c r="DE9" s="1019"/>
      <c r="DF9" s="1020"/>
      <c r="DG9" s="1018">
        <v>509</v>
      </c>
      <c r="DH9" s="1019"/>
      <c r="DI9" s="1019"/>
      <c r="DJ9" s="1019"/>
      <c r="DK9" s="1020"/>
      <c r="DL9" s="1018" t="s">
        <v>545</v>
      </c>
      <c r="DM9" s="1019"/>
      <c r="DN9" s="1019"/>
      <c r="DO9" s="1019"/>
      <c r="DP9" s="1020"/>
      <c r="DQ9" s="1018">
        <v>109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115716</v>
      </c>
      <c r="R23" s="1098"/>
      <c r="S23" s="1098"/>
      <c r="T23" s="1098"/>
      <c r="U23" s="1098"/>
      <c r="V23" s="1098">
        <v>113521</v>
      </c>
      <c r="W23" s="1098"/>
      <c r="X23" s="1098"/>
      <c r="Y23" s="1098"/>
      <c r="Z23" s="1098"/>
      <c r="AA23" s="1098">
        <v>2194</v>
      </c>
      <c r="AB23" s="1098"/>
      <c r="AC23" s="1098"/>
      <c r="AD23" s="1098"/>
      <c r="AE23" s="1099"/>
      <c r="AF23" s="1100">
        <v>2101</v>
      </c>
      <c r="AG23" s="1098"/>
      <c r="AH23" s="1098"/>
      <c r="AI23" s="1098"/>
      <c r="AJ23" s="1101"/>
      <c r="AK23" s="1102"/>
      <c r="AL23" s="1103"/>
      <c r="AM23" s="1103"/>
      <c r="AN23" s="1103"/>
      <c r="AO23" s="1103"/>
      <c r="AP23" s="1098">
        <v>102651</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43308</v>
      </c>
      <c r="R28" s="1083"/>
      <c r="S28" s="1083"/>
      <c r="T28" s="1083"/>
      <c r="U28" s="1083"/>
      <c r="V28" s="1083">
        <v>44365</v>
      </c>
      <c r="W28" s="1083"/>
      <c r="X28" s="1083"/>
      <c r="Y28" s="1083"/>
      <c r="Z28" s="1083"/>
      <c r="AA28" s="1083">
        <v>-1057</v>
      </c>
      <c r="AB28" s="1083"/>
      <c r="AC28" s="1083"/>
      <c r="AD28" s="1083"/>
      <c r="AE28" s="1084"/>
      <c r="AF28" s="1085">
        <v>-1057</v>
      </c>
      <c r="AG28" s="1083"/>
      <c r="AH28" s="1083"/>
      <c r="AI28" s="1083"/>
      <c r="AJ28" s="1086"/>
      <c r="AK28" s="1087">
        <v>3505</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25444</v>
      </c>
      <c r="R29" s="1073"/>
      <c r="S29" s="1073"/>
      <c r="T29" s="1073"/>
      <c r="U29" s="1073"/>
      <c r="V29" s="1073">
        <v>24908</v>
      </c>
      <c r="W29" s="1073"/>
      <c r="X29" s="1073"/>
      <c r="Y29" s="1073"/>
      <c r="Z29" s="1073"/>
      <c r="AA29" s="1073">
        <v>536</v>
      </c>
      <c r="AB29" s="1073"/>
      <c r="AC29" s="1073"/>
      <c r="AD29" s="1073"/>
      <c r="AE29" s="1074"/>
      <c r="AF29" s="1048">
        <v>536</v>
      </c>
      <c r="AG29" s="1049"/>
      <c r="AH29" s="1049"/>
      <c r="AI29" s="1049"/>
      <c r="AJ29" s="1050"/>
      <c r="AK29" s="1009">
        <v>3503</v>
      </c>
      <c r="AL29" s="1000"/>
      <c r="AM29" s="1000"/>
      <c r="AN29" s="1000"/>
      <c r="AO29" s="1000"/>
      <c r="AP29" s="1000" t="s">
        <v>545</v>
      </c>
      <c r="AQ29" s="1000"/>
      <c r="AR29" s="1000"/>
      <c r="AS29" s="1000"/>
      <c r="AT29" s="1000"/>
      <c r="AU29" s="1000" t="s">
        <v>545</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4226</v>
      </c>
      <c r="R30" s="1073"/>
      <c r="S30" s="1073"/>
      <c r="T30" s="1073"/>
      <c r="U30" s="1073"/>
      <c r="V30" s="1073">
        <v>4180</v>
      </c>
      <c r="W30" s="1073"/>
      <c r="X30" s="1073"/>
      <c r="Y30" s="1073"/>
      <c r="Z30" s="1073"/>
      <c r="AA30" s="1073">
        <v>46</v>
      </c>
      <c r="AB30" s="1073"/>
      <c r="AC30" s="1073"/>
      <c r="AD30" s="1073"/>
      <c r="AE30" s="1074"/>
      <c r="AF30" s="1048">
        <v>46</v>
      </c>
      <c r="AG30" s="1049"/>
      <c r="AH30" s="1049"/>
      <c r="AI30" s="1049"/>
      <c r="AJ30" s="1050"/>
      <c r="AK30" s="1009">
        <v>867</v>
      </c>
      <c r="AL30" s="1000"/>
      <c r="AM30" s="1000"/>
      <c r="AN30" s="1000"/>
      <c r="AO30" s="1000"/>
      <c r="AP30" s="1000" t="s">
        <v>545</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170</v>
      </c>
      <c r="R31" s="1073"/>
      <c r="S31" s="1073"/>
      <c r="T31" s="1073"/>
      <c r="U31" s="1073"/>
      <c r="V31" s="1073">
        <v>170</v>
      </c>
      <c r="W31" s="1073"/>
      <c r="X31" s="1073"/>
      <c r="Y31" s="1073"/>
      <c r="Z31" s="1073"/>
      <c r="AA31" s="1073" t="s">
        <v>545</v>
      </c>
      <c r="AB31" s="1073"/>
      <c r="AC31" s="1073"/>
      <c r="AD31" s="1073"/>
      <c r="AE31" s="1074"/>
      <c r="AF31" s="1048" t="s">
        <v>112</v>
      </c>
      <c r="AG31" s="1049"/>
      <c r="AH31" s="1049"/>
      <c r="AI31" s="1049"/>
      <c r="AJ31" s="1050"/>
      <c r="AK31" s="1009">
        <v>62</v>
      </c>
      <c r="AL31" s="1000"/>
      <c r="AM31" s="1000"/>
      <c r="AN31" s="1000"/>
      <c r="AO31" s="1000"/>
      <c r="AP31" s="1000">
        <v>320</v>
      </c>
      <c r="AQ31" s="1000"/>
      <c r="AR31" s="1000"/>
      <c r="AS31" s="1000"/>
      <c r="AT31" s="1000"/>
      <c r="AU31" s="1000">
        <v>115</v>
      </c>
      <c r="AV31" s="1000"/>
      <c r="AW31" s="1000"/>
      <c r="AX31" s="1000"/>
      <c r="AY31" s="1000"/>
      <c r="AZ31" s="1071" t="s">
        <v>545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296</v>
      </c>
      <c r="R32" s="1073"/>
      <c r="S32" s="1073"/>
      <c r="T32" s="1073"/>
      <c r="U32" s="1073"/>
      <c r="V32" s="1073">
        <v>176</v>
      </c>
      <c r="W32" s="1073"/>
      <c r="X32" s="1073"/>
      <c r="Y32" s="1073"/>
      <c r="Z32" s="1073"/>
      <c r="AA32" s="1073">
        <v>120</v>
      </c>
      <c r="AB32" s="1073"/>
      <c r="AC32" s="1073"/>
      <c r="AD32" s="1073"/>
      <c r="AE32" s="1074"/>
      <c r="AF32" s="1048">
        <v>120</v>
      </c>
      <c r="AG32" s="1049"/>
      <c r="AH32" s="1049"/>
      <c r="AI32" s="1049"/>
      <c r="AJ32" s="1050"/>
      <c r="AK32" s="1009" t="s">
        <v>545</v>
      </c>
      <c r="AL32" s="1000"/>
      <c r="AM32" s="1000"/>
      <c r="AN32" s="1000"/>
      <c r="AO32" s="1000"/>
      <c r="AP32" s="1000" t="s">
        <v>545</v>
      </c>
      <c r="AQ32" s="1000"/>
      <c r="AR32" s="1000"/>
      <c r="AS32" s="1000"/>
      <c r="AT32" s="1000"/>
      <c r="AU32" s="1000" t="s">
        <v>545</v>
      </c>
      <c r="AV32" s="1000"/>
      <c r="AW32" s="1000"/>
      <c r="AX32" s="1000"/>
      <c r="AY32" s="1000"/>
      <c r="AZ32" s="1071" t="s">
        <v>545</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384</v>
      </c>
      <c r="C33" s="1067"/>
      <c r="D33" s="1067"/>
      <c r="E33" s="1067"/>
      <c r="F33" s="1067"/>
      <c r="G33" s="1067"/>
      <c r="H33" s="1067"/>
      <c r="I33" s="1067"/>
      <c r="J33" s="1067"/>
      <c r="K33" s="1067"/>
      <c r="L33" s="1067"/>
      <c r="M33" s="1067"/>
      <c r="N33" s="1067"/>
      <c r="O33" s="1067"/>
      <c r="P33" s="1068"/>
      <c r="Q33" s="1072">
        <v>5032</v>
      </c>
      <c r="R33" s="1073"/>
      <c r="S33" s="1073"/>
      <c r="T33" s="1073"/>
      <c r="U33" s="1073"/>
      <c r="V33" s="1073">
        <v>4854</v>
      </c>
      <c r="W33" s="1073"/>
      <c r="X33" s="1073"/>
      <c r="Y33" s="1073"/>
      <c r="Z33" s="1073"/>
      <c r="AA33" s="1073">
        <v>178</v>
      </c>
      <c r="AB33" s="1073"/>
      <c r="AC33" s="1073"/>
      <c r="AD33" s="1073"/>
      <c r="AE33" s="1074"/>
      <c r="AF33" s="1048">
        <v>4350</v>
      </c>
      <c r="AG33" s="1049"/>
      <c r="AH33" s="1049"/>
      <c r="AI33" s="1049"/>
      <c r="AJ33" s="1050"/>
      <c r="AK33" s="1009">
        <v>60</v>
      </c>
      <c r="AL33" s="1000"/>
      <c r="AM33" s="1000"/>
      <c r="AN33" s="1000"/>
      <c r="AO33" s="1000"/>
      <c r="AP33" s="1000">
        <v>22982</v>
      </c>
      <c r="AQ33" s="1000"/>
      <c r="AR33" s="1000"/>
      <c r="AS33" s="1000"/>
      <c r="AT33" s="1000"/>
      <c r="AU33" s="1000">
        <v>115</v>
      </c>
      <c r="AV33" s="1000"/>
      <c r="AW33" s="1000"/>
      <c r="AX33" s="1000"/>
      <c r="AY33" s="1000"/>
      <c r="AZ33" s="1071" t="s">
        <v>545</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386</v>
      </c>
      <c r="C34" s="1067"/>
      <c r="D34" s="1067"/>
      <c r="E34" s="1067"/>
      <c r="F34" s="1067"/>
      <c r="G34" s="1067"/>
      <c r="H34" s="1067"/>
      <c r="I34" s="1067"/>
      <c r="J34" s="1067"/>
      <c r="K34" s="1067"/>
      <c r="L34" s="1067"/>
      <c r="M34" s="1067"/>
      <c r="N34" s="1067"/>
      <c r="O34" s="1067"/>
      <c r="P34" s="1068"/>
      <c r="Q34" s="1072">
        <v>21206</v>
      </c>
      <c r="R34" s="1073"/>
      <c r="S34" s="1073"/>
      <c r="T34" s="1073"/>
      <c r="U34" s="1073"/>
      <c r="V34" s="1073">
        <v>21635</v>
      </c>
      <c r="W34" s="1073"/>
      <c r="X34" s="1073"/>
      <c r="Y34" s="1073"/>
      <c r="Z34" s="1073"/>
      <c r="AA34" s="1073">
        <v>-429</v>
      </c>
      <c r="AB34" s="1073"/>
      <c r="AC34" s="1073"/>
      <c r="AD34" s="1073"/>
      <c r="AE34" s="1074"/>
      <c r="AF34" s="1048">
        <v>10004</v>
      </c>
      <c r="AG34" s="1049"/>
      <c r="AH34" s="1049"/>
      <c r="AI34" s="1049"/>
      <c r="AJ34" s="1050"/>
      <c r="AK34" s="1009">
        <v>1730</v>
      </c>
      <c r="AL34" s="1000"/>
      <c r="AM34" s="1000"/>
      <c r="AN34" s="1000"/>
      <c r="AO34" s="1000"/>
      <c r="AP34" s="1000">
        <v>11878</v>
      </c>
      <c r="AQ34" s="1000"/>
      <c r="AR34" s="1000"/>
      <c r="AS34" s="1000"/>
      <c r="AT34" s="1000"/>
      <c r="AU34" s="1000">
        <v>6996</v>
      </c>
      <c r="AV34" s="1000"/>
      <c r="AW34" s="1000"/>
      <c r="AX34" s="1000"/>
      <c r="AY34" s="1000"/>
      <c r="AZ34" s="1071" t="s">
        <v>545</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387</v>
      </c>
      <c r="C35" s="1067"/>
      <c r="D35" s="1067"/>
      <c r="E35" s="1067"/>
      <c r="F35" s="1067"/>
      <c r="G35" s="1067"/>
      <c r="H35" s="1067"/>
      <c r="I35" s="1067"/>
      <c r="J35" s="1067"/>
      <c r="K35" s="1067"/>
      <c r="L35" s="1067"/>
      <c r="M35" s="1067"/>
      <c r="N35" s="1067"/>
      <c r="O35" s="1067"/>
      <c r="P35" s="1068"/>
      <c r="Q35" s="1072">
        <v>8060</v>
      </c>
      <c r="R35" s="1073"/>
      <c r="S35" s="1073"/>
      <c r="T35" s="1073"/>
      <c r="U35" s="1073"/>
      <c r="V35" s="1073">
        <v>8021</v>
      </c>
      <c r="W35" s="1073"/>
      <c r="X35" s="1073"/>
      <c r="Y35" s="1073"/>
      <c r="Z35" s="1073"/>
      <c r="AA35" s="1073">
        <v>39</v>
      </c>
      <c r="AB35" s="1073"/>
      <c r="AC35" s="1073"/>
      <c r="AD35" s="1073"/>
      <c r="AE35" s="1074"/>
      <c r="AF35" s="1048">
        <v>4874</v>
      </c>
      <c r="AG35" s="1049"/>
      <c r="AH35" s="1049"/>
      <c r="AI35" s="1049"/>
      <c r="AJ35" s="1050"/>
      <c r="AK35" s="1009">
        <v>4988</v>
      </c>
      <c r="AL35" s="1000"/>
      <c r="AM35" s="1000"/>
      <c r="AN35" s="1000"/>
      <c r="AO35" s="1000"/>
      <c r="AP35" s="1000">
        <v>82241</v>
      </c>
      <c r="AQ35" s="1000"/>
      <c r="AR35" s="1000"/>
      <c r="AS35" s="1000"/>
      <c r="AT35" s="1000"/>
      <c r="AU35" s="1000">
        <v>64559</v>
      </c>
      <c r="AV35" s="1000"/>
      <c r="AW35" s="1000"/>
      <c r="AX35" s="1000"/>
      <c r="AY35" s="1000"/>
      <c r="AZ35" s="1071" t="s">
        <v>545</v>
      </c>
      <c r="BA35" s="1071"/>
      <c r="BB35" s="1071"/>
      <c r="BC35" s="1071"/>
      <c r="BD35" s="1071"/>
      <c r="BE35" s="1061" t="s">
        <v>385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388</v>
      </c>
      <c r="C36" s="1067"/>
      <c r="D36" s="1067"/>
      <c r="E36" s="1067"/>
      <c r="F36" s="1067"/>
      <c r="G36" s="1067"/>
      <c r="H36" s="1067"/>
      <c r="I36" s="1067"/>
      <c r="J36" s="1067"/>
      <c r="K36" s="1067"/>
      <c r="L36" s="1067"/>
      <c r="M36" s="1067"/>
      <c r="N36" s="1067"/>
      <c r="O36" s="1067"/>
      <c r="P36" s="1068"/>
      <c r="Q36" s="1072">
        <v>4</v>
      </c>
      <c r="R36" s="1073"/>
      <c r="S36" s="1073"/>
      <c r="T36" s="1073"/>
      <c r="U36" s="1073"/>
      <c r="V36" s="1073">
        <v>4</v>
      </c>
      <c r="W36" s="1073"/>
      <c r="X36" s="1073"/>
      <c r="Y36" s="1073"/>
      <c r="Z36" s="1073"/>
      <c r="AA36" s="1073" t="s">
        <v>545</v>
      </c>
      <c r="AB36" s="1073"/>
      <c r="AC36" s="1073"/>
      <c r="AD36" s="1073"/>
      <c r="AE36" s="1074"/>
      <c r="AF36" s="1048" t="s">
        <v>112</v>
      </c>
      <c r="AG36" s="1049"/>
      <c r="AH36" s="1049"/>
      <c r="AI36" s="1049"/>
      <c r="AJ36" s="1050"/>
      <c r="AK36" s="1009" t="s">
        <v>545</v>
      </c>
      <c r="AL36" s="1000"/>
      <c r="AM36" s="1000"/>
      <c r="AN36" s="1000"/>
      <c r="AO36" s="1000"/>
      <c r="AP36" s="1000" t="s">
        <v>545</v>
      </c>
      <c r="AQ36" s="1000"/>
      <c r="AR36" s="1000"/>
      <c r="AS36" s="1000"/>
      <c r="AT36" s="1000"/>
      <c r="AU36" s="1000" t="s">
        <v>545</v>
      </c>
      <c r="AV36" s="1000"/>
      <c r="AW36" s="1000"/>
      <c r="AX36" s="1000"/>
      <c r="AY36" s="1000"/>
      <c r="AZ36" s="1071" t="s">
        <v>545</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18874</v>
      </c>
      <c r="AG63" s="988"/>
      <c r="AH63" s="988"/>
      <c r="AI63" s="988"/>
      <c r="AJ63" s="1059"/>
      <c r="AK63" s="1060"/>
      <c r="AL63" s="992"/>
      <c r="AM63" s="992"/>
      <c r="AN63" s="992"/>
      <c r="AO63" s="992"/>
      <c r="AP63" s="988">
        <v>117421</v>
      </c>
      <c r="AQ63" s="988"/>
      <c r="AR63" s="988"/>
      <c r="AS63" s="988"/>
      <c r="AT63" s="988"/>
      <c r="AU63" s="988">
        <v>71785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546</v>
      </c>
      <c r="C68" s="1015"/>
      <c r="D68" s="1015"/>
      <c r="E68" s="1015"/>
      <c r="F68" s="1015"/>
      <c r="G68" s="1015"/>
      <c r="H68" s="1015"/>
      <c r="I68" s="1015"/>
      <c r="J68" s="1015"/>
      <c r="K68" s="1015"/>
      <c r="L68" s="1015"/>
      <c r="M68" s="1015"/>
      <c r="N68" s="1015"/>
      <c r="O68" s="1015"/>
      <c r="P68" s="1016"/>
      <c r="Q68" s="1017">
        <v>1549</v>
      </c>
      <c r="R68" s="1011"/>
      <c r="S68" s="1011"/>
      <c r="T68" s="1011"/>
      <c r="U68" s="1011"/>
      <c r="V68" s="1011">
        <v>1445</v>
      </c>
      <c r="W68" s="1011"/>
      <c r="X68" s="1011"/>
      <c r="Y68" s="1011"/>
      <c r="Z68" s="1011"/>
      <c r="AA68" s="1011">
        <v>104</v>
      </c>
      <c r="AB68" s="1011"/>
      <c r="AC68" s="1011"/>
      <c r="AD68" s="1011"/>
      <c r="AE68" s="1011"/>
      <c r="AF68" s="1011">
        <v>104</v>
      </c>
      <c r="AG68" s="1011"/>
      <c r="AH68" s="1011"/>
      <c r="AI68" s="1011"/>
      <c r="AJ68" s="1011"/>
      <c r="AK68" s="1011" t="s">
        <v>545</v>
      </c>
      <c r="AL68" s="1011"/>
      <c r="AM68" s="1011"/>
      <c r="AN68" s="1011"/>
      <c r="AO68" s="1011"/>
      <c r="AP68" s="1011" t="s">
        <v>545</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547</v>
      </c>
      <c r="C69" s="1004"/>
      <c r="D69" s="1004"/>
      <c r="E69" s="1004"/>
      <c r="F69" s="1004"/>
      <c r="G69" s="1004"/>
      <c r="H69" s="1004"/>
      <c r="I69" s="1004"/>
      <c r="J69" s="1004"/>
      <c r="K69" s="1004"/>
      <c r="L69" s="1004"/>
      <c r="M69" s="1004"/>
      <c r="N69" s="1004"/>
      <c r="O69" s="1004"/>
      <c r="P69" s="1005"/>
      <c r="Q69" s="1006">
        <v>795514</v>
      </c>
      <c r="R69" s="1000"/>
      <c r="S69" s="1000"/>
      <c r="T69" s="1000"/>
      <c r="U69" s="1000"/>
      <c r="V69" s="1000">
        <v>763822</v>
      </c>
      <c r="W69" s="1000"/>
      <c r="X69" s="1000"/>
      <c r="Y69" s="1000"/>
      <c r="Z69" s="1000"/>
      <c r="AA69" s="1000">
        <v>31692</v>
      </c>
      <c r="AB69" s="1000"/>
      <c r="AC69" s="1000"/>
      <c r="AD69" s="1000"/>
      <c r="AE69" s="1000"/>
      <c r="AF69" s="1000">
        <v>31692</v>
      </c>
      <c r="AG69" s="1000"/>
      <c r="AH69" s="1000"/>
      <c r="AI69" s="1000"/>
      <c r="AJ69" s="1000"/>
      <c r="AK69" s="1000">
        <v>1</v>
      </c>
      <c r="AL69" s="1000"/>
      <c r="AM69" s="1000"/>
      <c r="AN69" s="1000"/>
      <c r="AO69" s="1000"/>
      <c r="AP69" s="1000" t="s">
        <v>545</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31796</v>
      </c>
      <c r="AG88" s="988"/>
      <c r="AH88" s="988"/>
      <c r="AI88" s="988"/>
      <c r="AJ88" s="988"/>
      <c r="AK88" s="992"/>
      <c r="AL88" s="992"/>
      <c r="AM88" s="992"/>
      <c r="AN88" s="992"/>
      <c r="AO88" s="992"/>
      <c r="AP88" s="988" t="s">
        <v>545</v>
      </c>
      <c r="AQ88" s="988"/>
      <c r="AR88" s="988"/>
      <c r="AS88" s="988"/>
      <c r="AT88" s="988"/>
      <c r="AU88" s="988" t="s">
        <v>545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449</v>
      </c>
      <c r="CS102" s="980"/>
      <c r="CT102" s="980"/>
      <c r="CU102" s="980"/>
      <c r="CV102" s="981"/>
      <c r="CW102" s="979">
        <v>33</v>
      </c>
      <c r="CX102" s="980"/>
      <c r="CY102" s="980"/>
      <c r="CZ102" s="980"/>
      <c r="DA102" s="981"/>
      <c r="DB102" s="979">
        <v>1279</v>
      </c>
      <c r="DC102" s="980"/>
      <c r="DD102" s="980"/>
      <c r="DE102" s="980"/>
      <c r="DF102" s="981"/>
      <c r="DG102" s="979">
        <v>509</v>
      </c>
      <c r="DH102" s="980"/>
      <c r="DI102" s="980"/>
      <c r="DJ102" s="980"/>
      <c r="DK102" s="981"/>
      <c r="DL102" s="979" t="s">
        <v>545</v>
      </c>
      <c r="DM102" s="980"/>
      <c r="DN102" s="980"/>
      <c r="DO102" s="980"/>
      <c r="DP102" s="981"/>
      <c r="DQ102" s="979">
        <v>109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8674656</v>
      </c>
      <c r="AB110" s="916"/>
      <c r="AC110" s="916"/>
      <c r="AD110" s="916"/>
      <c r="AE110" s="917"/>
      <c r="AF110" s="918">
        <v>8363905</v>
      </c>
      <c r="AG110" s="916"/>
      <c r="AH110" s="916"/>
      <c r="AI110" s="916"/>
      <c r="AJ110" s="917"/>
      <c r="AK110" s="918">
        <v>8413334</v>
      </c>
      <c r="AL110" s="916"/>
      <c r="AM110" s="916"/>
      <c r="AN110" s="916"/>
      <c r="AO110" s="917"/>
      <c r="AP110" s="919">
        <v>13.5</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96983070</v>
      </c>
      <c r="BR110" s="863"/>
      <c r="BS110" s="863"/>
      <c r="BT110" s="863"/>
      <c r="BU110" s="863"/>
      <c r="BV110" s="863">
        <v>101343846</v>
      </c>
      <c r="BW110" s="863"/>
      <c r="BX110" s="863"/>
      <c r="BY110" s="863"/>
      <c r="BZ110" s="863"/>
      <c r="CA110" s="863">
        <v>102650752</v>
      </c>
      <c r="CB110" s="863"/>
      <c r="CC110" s="863"/>
      <c r="CD110" s="863"/>
      <c r="CE110" s="863"/>
      <c r="CF110" s="887">
        <v>165</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763545</v>
      </c>
      <c r="BR111" s="835"/>
      <c r="BS111" s="835"/>
      <c r="BT111" s="835"/>
      <c r="BU111" s="835"/>
      <c r="BV111" s="835">
        <v>400499</v>
      </c>
      <c r="BW111" s="835"/>
      <c r="BX111" s="835"/>
      <c r="BY111" s="835"/>
      <c r="BZ111" s="835"/>
      <c r="CA111" s="835">
        <v>357272</v>
      </c>
      <c r="CB111" s="835"/>
      <c r="CC111" s="835"/>
      <c r="CD111" s="835"/>
      <c r="CE111" s="835"/>
      <c r="CF111" s="896">
        <v>0.6</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416</v>
      </c>
      <c r="AB112" s="798"/>
      <c r="AC112" s="798"/>
      <c r="AD112" s="798"/>
      <c r="AE112" s="799"/>
      <c r="AF112" s="800" t="s">
        <v>416</v>
      </c>
      <c r="AG112" s="798"/>
      <c r="AH112" s="798"/>
      <c r="AI112" s="798"/>
      <c r="AJ112" s="799"/>
      <c r="AK112" s="800" t="s">
        <v>416</v>
      </c>
      <c r="AL112" s="798"/>
      <c r="AM112" s="798"/>
      <c r="AN112" s="798"/>
      <c r="AO112" s="799"/>
      <c r="AP112" s="845" t="s">
        <v>416</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74182715</v>
      </c>
      <c r="BR112" s="835"/>
      <c r="BS112" s="835"/>
      <c r="BT112" s="835"/>
      <c r="BU112" s="835"/>
      <c r="BV112" s="835">
        <v>74008598</v>
      </c>
      <c r="BW112" s="835"/>
      <c r="BX112" s="835"/>
      <c r="BY112" s="835"/>
      <c r="BZ112" s="835"/>
      <c r="CA112" s="835">
        <v>71785555</v>
      </c>
      <c r="CB112" s="835"/>
      <c r="CC112" s="835"/>
      <c r="CD112" s="835"/>
      <c r="CE112" s="835"/>
      <c r="CF112" s="896">
        <v>115.4</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416</v>
      </c>
      <c r="DH112" s="835"/>
      <c r="DI112" s="835"/>
      <c r="DJ112" s="835"/>
      <c r="DK112" s="835"/>
      <c r="DL112" s="835" t="s">
        <v>416</v>
      </c>
      <c r="DM112" s="835"/>
      <c r="DN112" s="835"/>
      <c r="DO112" s="835"/>
      <c r="DP112" s="835"/>
      <c r="DQ112" s="835" t="s">
        <v>416</v>
      </c>
      <c r="DR112" s="835"/>
      <c r="DS112" s="835"/>
      <c r="DT112" s="835"/>
      <c r="DU112" s="835"/>
      <c r="DV112" s="812" t="s">
        <v>416</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4291989</v>
      </c>
      <c r="AB113" s="944"/>
      <c r="AC113" s="944"/>
      <c r="AD113" s="944"/>
      <c r="AE113" s="945"/>
      <c r="AF113" s="946">
        <v>4170081</v>
      </c>
      <c r="AG113" s="944"/>
      <c r="AH113" s="944"/>
      <c r="AI113" s="944"/>
      <c r="AJ113" s="945"/>
      <c r="AK113" s="946">
        <v>4006644</v>
      </c>
      <c r="AL113" s="944"/>
      <c r="AM113" s="944"/>
      <c r="AN113" s="944"/>
      <c r="AO113" s="945"/>
      <c r="AP113" s="947">
        <v>6.4</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t="s">
        <v>416</v>
      </c>
      <c r="BR113" s="835"/>
      <c r="BS113" s="835"/>
      <c r="BT113" s="835"/>
      <c r="BU113" s="835"/>
      <c r="BV113" s="835" t="s">
        <v>416</v>
      </c>
      <c r="BW113" s="835"/>
      <c r="BX113" s="835"/>
      <c r="BY113" s="835"/>
      <c r="BZ113" s="835"/>
      <c r="CA113" s="835" t="s">
        <v>416</v>
      </c>
      <c r="CB113" s="835"/>
      <c r="CC113" s="835"/>
      <c r="CD113" s="835"/>
      <c r="CE113" s="835"/>
      <c r="CF113" s="896" t="s">
        <v>416</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416</v>
      </c>
      <c r="DH113" s="798"/>
      <c r="DI113" s="798"/>
      <c r="DJ113" s="798"/>
      <c r="DK113" s="799"/>
      <c r="DL113" s="800" t="s">
        <v>416</v>
      </c>
      <c r="DM113" s="798"/>
      <c r="DN113" s="798"/>
      <c r="DO113" s="798"/>
      <c r="DP113" s="799"/>
      <c r="DQ113" s="800" t="s">
        <v>416</v>
      </c>
      <c r="DR113" s="798"/>
      <c r="DS113" s="798"/>
      <c r="DT113" s="798"/>
      <c r="DU113" s="799"/>
      <c r="DV113" s="845" t="s">
        <v>416</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416</v>
      </c>
      <c r="AB114" s="798"/>
      <c r="AC114" s="798"/>
      <c r="AD114" s="798"/>
      <c r="AE114" s="799"/>
      <c r="AF114" s="800" t="s">
        <v>416</v>
      </c>
      <c r="AG114" s="798"/>
      <c r="AH114" s="798"/>
      <c r="AI114" s="798"/>
      <c r="AJ114" s="799"/>
      <c r="AK114" s="800" t="s">
        <v>416</v>
      </c>
      <c r="AL114" s="798"/>
      <c r="AM114" s="798"/>
      <c r="AN114" s="798"/>
      <c r="AO114" s="799"/>
      <c r="AP114" s="845" t="s">
        <v>416</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15142026</v>
      </c>
      <c r="BR114" s="835"/>
      <c r="BS114" s="835"/>
      <c r="BT114" s="835"/>
      <c r="BU114" s="835"/>
      <c r="BV114" s="835">
        <v>15649073</v>
      </c>
      <c r="BW114" s="835"/>
      <c r="BX114" s="835"/>
      <c r="BY114" s="835"/>
      <c r="BZ114" s="835"/>
      <c r="CA114" s="835">
        <v>15159947</v>
      </c>
      <c r="CB114" s="835"/>
      <c r="CC114" s="835"/>
      <c r="CD114" s="835"/>
      <c r="CE114" s="835"/>
      <c r="CF114" s="896">
        <v>24.4</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416</v>
      </c>
      <c r="DH114" s="798"/>
      <c r="DI114" s="798"/>
      <c r="DJ114" s="798"/>
      <c r="DK114" s="799"/>
      <c r="DL114" s="800" t="s">
        <v>416</v>
      </c>
      <c r="DM114" s="798"/>
      <c r="DN114" s="798"/>
      <c r="DO114" s="798"/>
      <c r="DP114" s="799"/>
      <c r="DQ114" s="800" t="s">
        <v>416</v>
      </c>
      <c r="DR114" s="798"/>
      <c r="DS114" s="798"/>
      <c r="DT114" s="798"/>
      <c r="DU114" s="799"/>
      <c r="DV114" s="845" t="s">
        <v>416</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2855</v>
      </c>
      <c r="AB115" s="944"/>
      <c r="AC115" s="944"/>
      <c r="AD115" s="944"/>
      <c r="AE115" s="945"/>
      <c r="AF115" s="946">
        <v>10299</v>
      </c>
      <c r="AG115" s="944"/>
      <c r="AH115" s="944"/>
      <c r="AI115" s="944"/>
      <c r="AJ115" s="945"/>
      <c r="AK115" s="946">
        <v>134299</v>
      </c>
      <c r="AL115" s="944"/>
      <c r="AM115" s="944"/>
      <c r="AN115" s="944"/>
      <c r="AO115" s="945"/>
      <c r="AP115" s="947">
        <v>0.2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112834</v>
      </c>
      <c r="BR115" s="835"/>
      <c r="BS115" s="835"/>
      <c r="BT115" s="835"/>
      <c r="BU115" s="835"/>
      <c r="BV115" s="835">
        <v>112719</v>
      </c>
      <c r="BW115" s="835"/>
      <c r="BX115" s="835"/>
      <c r="BY115" s="835"/>
      <c r="BZ115" s="835"/>
      <c r="CA115" s="835">
        <v>111243</v>
      </c>
      <c r="CB115" s="835"/>
      <c r="CC115" s="835"/>
      <c r="CD115" s="835"/>
      <c r="CE115" s="835"/>
      <c r="CF115" s="896">
        <v>0.2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763028</v>
      </c>
      <c r="DH115" s="798"/>
      <c r="DI115" s="798"/>
      <c r="DJ115" s="798"/>
      <c r="DK115" s="799"/>
      <c r="DL115" s="800">
        <v>400077</v>
      </c>
      <c r="DM115" s="798"/>
      <c r="DN115" s="798"/>
      <c r="DO115" s="798"/>
      <c r="DP115" s="799"/>
      <c r="DQ115" s="800">
        <v>357272</v>
      </c>
      <c r="DR115" s="798"/>
      <c r="DS115" s="798"/>
      <c r="DT115" s="798"/>
      <c r="DU115" s="799"/>
      <c r="DV115" s="845">
        <v>0.6</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416</v>
      </c>
      <c r="AB116" s="798"/>
      <c r="AC116" s="798"/>
      <c r="AD116" s="798"/>
      <c r="AE116" s="799"/>
      <c r="AF116" s="800" t="s">
        <v>416</v>
      </c>
      <c r="AG116" s="798"/>
      <c r="AH116" s="798"/>
      <c r="AI116" s="798"/>
      <c r="AJ116" s="799"/>
      <c r="AK116" s="800" t="s">
        <v>416</v>
      </c>
      <c r="AL116" s="798"/>
      <c r="AM116" s="798"/>
      <c r="AN116" s="798"/>
      <c r="AO116" s="799"/>
      <c r="AP116" s="845" t="s">
        <v>416</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416</v>
      </c>
      <c r="BR116" s="835"/>
      <c r="BS116" s="835"/>
      <c r="BT116" s="835"/>
      <c r="BU116" s="835"/>
      <c r="BV116" s="835" t="s">
        <v>416</v>
      </c>
      <c r="BW116" s="835"/>
      <c r="BX116" s="835"/>
      <c r="BY116" s="835"/>
      <c r="BZ116" s="835"/>
      <c r="CA116" s="835" t="s">
        <v>416</v>
      </c>
      <c r="CB116" s="835"/>
      <c r="CC116" s="835"/>
      <c r="CD116" s="835"/>
      <c r="CE116" s="835"/>
      <c r="CF116" s="896" t="s">
        <v>416</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416</v>
      </c>
      <c r="DH116" s="798"/>
      <c r="DI116" s="798"/>
      <c r="DJ116" s="798"/>
      <c r="DK116" s="799"/>
      <c r="DL116" s="800" t="s">
        <v>416</v>
      </c>
      <c r="DM116" s="798"/>
      <c r="DN116" s="798"/>
      <c r="DO116" s="798"/>
      <c r="DP116" s="799"/>
      <c r="DQ116" s="800" t="s">
        <v>416</v>
      </c>
      <c r="DR116" s="798"/>
      <c r="DS116" s="798"/>
      <c r="DT116" s="798"/>
      <c r="DU116" s="799"/>
      <c r="DV116" s="845" t="s">
        <v>416</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12969500</v>
      </c>
      <c r="AB117" s="930"/>
      <c r="AC117" s="930"/>
      <c r="AD117" s="930"/>
      <c r="AE117" s="931"/>
      <c r="AF117" s="932">
        <v>12544285</v>
      </c>
      <c r="AG117" s="930"/>
      <c r="AH117" s="930"/>
      <c r="AI117" s="930"/>
      <c r="AJ117" s="931"/>
      <c r="AK117" s="932">
        <v>12554277</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v>517</v>
      </c>
      <c r="DH117" s="798"/>
      <c r="DI117" s="798"/>
      <c r="DJ117" s="798"/>
      <c r="DK117" s="799"/>
      <c r="DL117" s="800">
        <v>422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187184190</v>
      </c>
      <c r="BR119" s="866"/>
      <c r="BS119" s="866"/>
      <c r="BT119" s="866"/>
      <c r="BU119" s="866"/>
      <c r="BV119" s="866">
        <v>191514735</v>
      </c>
      <c r="BW119" s="866"/>
      <c r="BX119" s="866"/>
      <c r="BY119" s="866"/>
      <c r="BZ119" s="866"/>
      <c r="CA119" s="866">
        <v>190064769</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8300637</v>
      </c>
      <c r="BR120" s="863"/>
      <c r="BS120" s="863"/>
      <c r="BT120" s="863"/>
      <c r="BU120" s="863"/>
      <c r="BV120" s="863">
        <v>9959417</v>
      </c>
      <c r="BW120" s="863"/>
      <c r="BX120" s="863"/>
      <c r="BY120" s="863"/>
      <c r="BZ120" s="863"/>
      <c r="CA120" s="863">
        <v>9897464</v>
      </c>
      <c r="CB120" s="863"/>
      <c r="CC120" s="863"/>
      <c r="CD120" s="863"/>
      <c r="CE120" s="863"/>
      <c r="CF120" s="887">
        <v>15.9</v>
      </c>
      <c r="CG120" s="888"/>
      <c r="CH120" s="888"/>
      <c r="CI120" s="888"/>
      <c r="CJ120" s="888"/>
      <c r="CK120" s="889" t="s">
        <v>440</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65932404</v>
      </c>
      <c r="DH120" s="863"/>
      <c r="DI120" s="863"/>
      <c r="DJ120" s="863"/>
      <c r="DK120" s="863"/>
      <c r="DL120" s="863">
        <v>66257016</v>
      </c>
      <c r="DM120" s="863"/>
      <c r="DN120" s="863"/>
      <c r="DO120" s="863"/>
      <c r="DP120" s="863"/>
      <c r="DQ120" s="863">
        <v>64559245</v>
      </c>
      <c r="DR120" s="863"/>
      <c r="DS120" s="863"/>
      <c r="DT120" s="863"/>
      <c r="DU120" s="863"/>
      <c r="DV120" s="864">
        <v>103.8</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29498700</v>
      </c>
      <c r="BR121" s="835"/>
      <c r="BS121" s="835"/>
      <c r="BT121" s="835"/>
      <c r="BU121" s="835"/>
      <c r="BV121" s="835">
        <v>31721869</v>
      </c>
      <c r="BW121" s="835"/>
      <c r="BX121" s="835"/>
      <c r="BY121" s="835"/>
      <c r="BZ121" s="835"/>
      <c r="CA121" s="835">
        <v>31743143</v>
      </c>
      <c r="CB121" s="835"/>
      <c r="CC121" s="835"/>
      <c r="CD121" s="835"/>
      <c r="CE121" s="835"/>
      <c r="CF121" s="896">
        <v>51</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7941014</v>
      </c>
      <c r="DH121" s="835"/>
      <c r="DI121" s="835"/>
      <c r="DJ121" s="835"/>
      <c r="DK121" s="835"/>
      <c r="DL121" s="835">
        <v>7480562</v>
      </c>
      <c r="DM121" s="835"/>
      <c r="DN121" s="835"/>
      <c r="DO121" s="835"/>
      <c r="DP121" s="835"/>
      <c r="DQ121" s="835">
        <v>6996351</v>
      </c>
      <c r="DR121" s="835"/>
      <c r="DS121" s="835"/>
      <c r="DT121" s="835"/>
      <c r="DU121" s="835"/>
      <c r="DV121" s="812">
        <v>11.2</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117596991</v>
      </c>
      <c r="BR122" s="866"/>
      <c r="BS122" s="866"/>
      <c r="BT122" s="866"/>
      <c r="BU122" s="866"/>
      <c r="BV122" s="866">
        <v>120675284</v>
      </c>
      <c r="BW122" s="866"/>
      <c r="BX122" s="866"/>
      <c r="BY122" s="866"/>
      <c r="BZ122" s="866"/>
      <c r="CA122" s="866">
        <v>121221863</v>
      </c>
      <c r="CB122" s="866"/>
      <c r="CC122" s="866"/>
      <c r="CD122" s="866"/>
      <c r="CE122" s="866"/>
      <c r="CF122" s="867">
        <v>194.8</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188996</v>
      </c>
      <c r="DH122" s="835"/>
      <c r="DI122" s="835"/>
      <c r="DJ122" s="835"/>
      <c r="DK122" s="835"/>
      <c r="DL122" s="835">
        <v>153030</v>
      </c>
      <c r="DM122" s="835"/>
      <c r="DN122" s="835"/>
      <c r="DO122" s="835"/>
      <c r="DP122" s="835"/>
      <c r="DQ122" s="835">
        <v>115047</v>
      </c>
      <c r="DR122" s="835"/>
      <c r="DS122" s="835"/>
      <c r="DT122" s="835"/>
      <c r="DU122" s="835"/>
      <c r="DV122" s="812">
        <v>0.2</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155396328</v>
      </c>
      <c r="BR123" s="854"/>
      <c r="BS123" s="854"/>
      <c r="BT123" s="854"/>
      <c r="BU123" s="854"/>
      <c r="BV123" s="854">
        <v>162356570</v>
      </c>
      <c r="BW123" s="854"/>
      <c r="BX123" s="854"/>
      <c r="BY123" s="854"/>
      <c r="BZ123" s="854"/>
      <c r="CA123" s="854">
        <v>162862470</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120301</v>
      </c>
      <c r="DH123" s="798"/>
      <c r="DI123" s="798"/>
      <c r="DJ123" s="798"/>
      <c r="DK123" s="799"/>
      <c r="DL123" s="800">
        <v>117990</v>
      </c>
      <c r="DM123" s="798"/>
      <c r="DN123" s="798"/>
      <c r="DO123" s="798"/>
      <c r="DP123" s="799"/>
      <c r="DQ123" s="800">
        <v>114912</v>
      </c>
      <c r="DR123" s="798"/>
      <c r="DS123" s="798"/>
      <c r="DT123" s="798"/>
      <c r="DU123" s="799"/>
      <c r="DV123" s="845">
        <v>0.2</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v>517</v>
      </c>
      <c r="AG124" s="798"/>
      <c r="AH124" s="798"/>
      <c r="AI124" s="798"/>
      <c r="AJ124" s="799"/>
      <c r="AK124" s="800">
        <v>422</v>
      </c>
      <c r="AL124" s="798"/>
      <c r="AM124" s="798"/>
      <c r="AN124" s="798"/>
      <c r="AO124" s="799"/>
      <c r="AP124" s="845">
        <v>0</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53</v>
      </c>
      <c r="BR124" s="852"/>
      <c r="BS124" s="852"/>
      <c r="BT124" s="852"/>
      <c r="BU124" s="852"/>
      <c r="BV124" s="852">
        <v>47.1</v>
      </c>
      <c r="BW124" s="852"/>
      <c r="BX124" s="852"/>
      <c r="BY124" s="852"/>
      <c r="BZ124" s="852"/>
      <c r="CA124" s="852">
        <v>43.7</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2855</v>
      </c>
      <c r="AB126" s="798"/>
      <c r="AC126" s="798"/>
      <c r="AD126" s="798"/>
      <c r="AE126" s="799"/>
      <c r="AF126" s="800">
        <v>9782</v>
      </c>
      <c r="AG126" s="798"/>
      <c r="AH126" s="798"/>
      <c r="AI126" s="798"/>
      <c r="AJ126" s="799"/>
      <c r="AK126" s="800">
        <v>133877</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v>112834</v>
      </c>
      <c r="DH126" s="835"/>
      <c r="DI126" s="835"/>
      <c r="DJ126" s="835"/>
      <c r="DK126" s="835"/>
      <c r="DL126" s="835">
        <v>111852</v>
      </c>
      <c r="DM126" s="835"/>
      <c r="DN126" s="835"/>
      <c r="DO126" s="835"/>
      <c r="DP126" s="835"/>
      <c r="DQ126" s="835">
        <v>108992</v>
      </c>
      <c r="DR126" s="835"/>
      <c r="DS126" s="835"/>
      <c r="DT126" s="835"/>
      <c r="DU126" s="835"/>
      <c r="DV126" s="812">
        <v>0.2</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2078412</v>
      </c>
      <c r="AB128" s="819"/>
      <c r="AC128" s="819"/>
      <c r="AD128" s="819"/>
      <c r="AE128" s="820"/>
      <c r="AF128" s="821">
        <v>2066509</v>
      </c>
      <c r="AG128" s="819"/>
      <c r="AH128" s="819"/>
      <c r="AI128" s="819"/>
      <c r="AJ128" s="820"/>
      <c r="AK128" s="821">
        <v>2024338</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459</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v>867</v>
      </c>
      <c r="DM128" s="809"/>
      <c r="DN128" s="809"/>
      <c r="DO128" s="809"/>
      <c r="DP128" s="809"/>
      <c r="DQ128" s="809">
        <v>2251</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68603249</v>
      </c>
      <c r="AB129" s="798"/>
      <c r="AC129" s="798"/>
      <c r="AD129" s="798"/>
      <c r="AE129" s="799"/>
      <c r="AF129" s="800">
        <v>70314274</v>
      </c>
      <c r="AG129" s="798"/>
      <c r="AH129" s="798"/>
      <c r="AI129" s="798"/>
      <c r="AJ129" s="799"/>
      <c r="AK129" s="800">
        <v>70719252</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8658865</v>
      </c>
      <c r="AB130" s="798"/>
      <c r="AC130" s="798"/>
      <c r="AD130" s="798"/>
      <c r="AE130" s="799"/>
      <c r="AF130" s="800">
        <v>8513016</v>
      </c>
      <c r="AG130" s="798"/>
      <c r="AH130" s="798"/>
      <c r="AI130" s="798"/>
      <c r="AJ130" s="799"/>
      <c r="AK130" s="800">
        <v>8494385</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3.3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59944384</v>
      </c>
      <c r="AB131" s="781"/>
      <c r="AC131" s="781"/>
      <c r="AD131" s="781"/>
      <c r="AE131" s="782"/>
      <c r="AF131" s="783">
        <v>61801258</v>
      </c>
      <c r="AG131" s="781"/>
      <c r="AH131" s="781"/>
      <c r="AI131" s="781"/>
      <c r="AJ131" s="782"/>
      <c r="AK131" s="783">
        <v>62224867</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43.7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3.7238234029999999</v>
      </c>
      <c r="AB132" s="761"/>
      <c r="AC132" s="761"/>
      <c r="AD132" s="761"/>
      <c r="AE132" s="762"/>
      <c r="AF132" s="763">
        <v>3.1791585859999998</v>
      </c>
      <c r="AG132" s="761"/>
      <c r="AH132" s="761"/>
      <c r="AI132" s="761"/>
      <c r="AJ132" s="762"/>
      <c r="AK132" s="763">
        <v>3.2712870239999998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4.2</v>
      </c>
      <c r="AB133" s="740"/>
      <c r="AC133" s="740"/>
      <c r="AD133" s="740"/>
      <c r="AE133" s="741"/>
      <c r="AF133" s="739">
        <v>3.7</v>
      </c>
      <c r="AG133" s="740"/>
      <c r="AH133" s="740"/>
      <c r="AI133" s="740"/>
      <c r="AJ133" s="741"/>
      <c r="AK133" s="739">
        <v>3.3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16917469</v>
      </c>
      <c r="L9" s="266">
        <v>43804</v>
      </c>
      <c r="M9" s="267">
        <v>55816</v>
      </c>
      <c r="N9" s="268">
        <v>-21.5</v>
      </c>
    </row>
    <row r="10" spans="1:16" x14ac:dyDescent="0.15">
      <c r="A10" s="250"/>
      <c r="B10" s="246"/>
      <c r="C10" s="246"/>
      <c r="D10" s="246"/>
      <c r="E10" s="246"/>
      <c r="F10" s="246"/>
      <c r="G10" s="1166" t="s">
        <v>479</v>
      </c>
      <c r="H10" s="1167"/>
      <c r="I10" s="1167"/>
      <c r="J10" s="1168"/>
      <c r="K10" s="269">
        <v>1233688</v>
      </c>
      <c r="L10" s="270">
        <v>3194</v>
      </c>
      <c r="M10" s="271">
        <v>3693</v>
      </c>
      <c r="N10" s="272">
        <v>-13.5</v>
      </c>
    </row>
    <row r="11" spans="1:16" ht="13.5" customHeight="1" x14ac:dyDescent="0.15">
      <c r="A11" s="250"/>
      <c r="B11" s="246"/>
      <c r="C11" s="246"/>
      <c r="D11" s="246"/>
      <c r="E11" s="246"/>
      <c r="F11" s="246"/>
      <c r="G11" s="1166" t="s">
        <v>480</v>
      </c>
      <c r="H11" s="1167"/>
      <c r="I11" s="1167"/>
      <c r="J11" s="1168"/>
      <c r="K11" s="269">
        <v>349</v>
      </c>
      <c r="L11" s="270">
        <v>1</v>
      </c>
      <c r="M11" s="271">
        <v>2201</v>
      </c>
      <c r="N11" s="272">
        <v>-100</v>
      </c>
    </row>
    <row r="12" spans="1:16" ht="13.5" customHeight="1" x14ac:dyDescent="0.15">
      <c r="A12" s="250"/>
      <c r="B12" s="246"/>
      <c r="C12" s="246"/>
      <c r="D12" s="246"/>
      <c r="E12" s="246"/>
      <c r="F12" s="246"/>
      <c r="G12" s="1166" t="s">
        <v>481</v>
      </c>
      <c r="H12" s="1167"/>
      <c r="I12" s="1167"/>
      <c r="J12" s="1168"/>
      <c r="K12" s="269">
        <v>256950</v>
      </c>
      <c r="L12" s="270">
        <v>665</v>
      </c>
      <c r="M12" s="271">
        <v>1372</v>
      </c>
      <c r="N12" s="272">
        <v>-51.5</v>
      </c>
    </row>
    <row r="13" spans="1:16" ht="13.5" customHeight="1" x14ac:dyDescent="0.15">
      <c r="A13" s="250"/>
      <c r="B13" s="246"/>
      <c r="C13" s="246"/>
      <c r="D13" s="246"/>
      <c r="E13" s="246"/>
      <c r="F13" s="246"/>
      <c r="G13" s="1166" t="s">
        <v>482</v>
      </c>
      <c r="H13" s="1167"/>
      <c r="I13" s="1167"/>
      <c r="J13" s="1168"/>
      <c r="K13" s="269" t="s">
        <v>483</v>
      </c>
      <c r="L13" s="270" t="s">
        <v>483</v>
      </c>
      <c r="M13" s="271">
        <v>67</v>
      </c>
      <c r="N13" s="272" t="s">
        <v>483</v>
      </c>
    </row>
    <row r="14" spans="1:16" ht="13.5" customHeight="1" x14ac:dyDescent="0.15">
      <c r="A14" s="250"/>
      <c r="B14" s="246"/>
      <c r="C14" s="246"/>
      <c r="D14" s="246"/>
      <c r="E14" s="246"/>
      <c r="F14" s="246"/>
      <c r="G14" s="1166" t="s">
        <v>484</v>
      </c>
      <c r="H14" s="1167"/>
      <c r="I14" s="1167"/>
      <c r="J14" s="1168"/>
      <c r="K14" s="269">
        <v>514040</v>
      </c>
      <c r="L14" s="270">
        <v>1331</v>
      </c>
      <c r="M14" s="271">
        <v>1915</v>
      </c>
      <c r="N14" s="272">
        <v>-30.5</v>
      </c>
    </row>
    <row r="15" spans="1:16" ht="13.5" customHeight="1" x14ac:dyDescent="0.15">
      <c r="A15" s="250"/>
      <c r="B15" s="246"/>
      <c r="C15" s="246"/>
      <c r="D15" s="246"/>
      <c r="E15" s="246"/>
      <c r="F15" s="246"/>
      <c r="G15" s="1166" t="s">
        <v>485</v>
      </c>
      <c r="H15" s="1167"/>
      <c r="I15" s="1167"/>
      <c r="J15" s="1168"/>
      <c r="K15" s="269">
        <v>598502</v>
      </c>
      <c r="L15" s="270">
        <v>1550</v>
      </c>
      <c r="M15" s="271">
        <v>1099</v>
      </c>
      <c r="N15" s="272">
        <v>41</v>
      </c>
    </row>
    <row r="16" spans="1:16" x14ac:dyDescent="0.15">
      <c r="A16" s="250"/>
      <c r="B16" s="246"/>
      <c r="C16" s="246"/>
      <c r="D16" s="246"/>
      <c r="E16" s="246"/>
      <c r="F16" s="246"/>
      <c r="G16" s="1169" t="s">
        <v>486</v>
      </c>
      <c r="H16" s="1170"/>
      <c r="I16" s="1170"/>
      <c r="J16" s="1171"/>
      <c r="K16" s="270">
        <v>-1464998</v>
      </c>
      <c r="L16" s="270">
        <v>-3793</v>
      </c>
      <c r="M16" s="271">
        <v>-4462</v>
      </c>
      <c r="N16" s="272">
        <v>-15</v>
      </c>
    </row>
    <row r="17" spans="1:16" x14ac:dyDescent="0.15">
      <c r="A17" s="250"/>
      <c r="B17" s="246"/>
      <c r="C17" s="246"/>
      <c r="D17" s="246"/>
      <c r="E17" s="246"/>
      <c r="F17" s="246"/>
      <c r="G17" s="1169" t="s">
        <v>171</v>
      </c>
      <c r="H17" s="1170"/>
      <c r="I17" s="1170"/>
      <c r="J17" s="1171"/>
      <c r="K17" s="270">
        <v>18056000</v>
      </c>
      <c r="L17" s="270">
        <v>46752</v>
      </c>
      <c r="M17" s="271">
        <v>61701</v>
      </c>
      <c r="N17" s="272">
        <v>-24.2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5.86</v>
      </c>
      <c r="L21" s="283">
        <v>6.17</v>
      </c>
      <c r="M21" s="284">
        <v>-0.31</v>
      </c>
      <c r="N21" s="251"/>
      <c r="O21" s="285"/>
      <c r="P21" s="281"/>
    </row>
    <row r="22" spans="1:16" s="286" customFormat="1" x14ac:dyDescent="0.15">
      <c r="A22" s="281"/>
      <c r="B22" s="251"/>
      <c r="C22" s="251"/>
      <c r="D22" s="251"/>
      <c r="E22" s="251"/>
      <c r="F22" s="251"/>
      <c r="G22" s="1163" t="s">
        <v>492</v>
      </c>
      <c r="H22" s="1164"/>
      <c r="I22" s="1164"/>
      <c r="J22" s="1165"/>
      <c r="K22" s="287">
        <v>100.6</v>
      </c>
      <c r="L22" s="288">
        <v>100.1</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8413334</v>
      </c>
      <c r="L32" s="296">
        <v>21784</v>
      </c>
      <c r="M32" s="297">
        <v>31774</v>
      </c>
      <c r="N32" s="298">
        <v>-31.4</v>
      </c>
    </row>
    <row r="33" spans="1:16" ht="13.5" customHeight="1" x14ac:dyDescent="0.15">
      <c r="A33" s="250"/>
      <c r="B33" s="246"/>
      <c r="C33" s="246"/>
      <c r="D33" s="246"/>
      <c r="E33" s="246"/>
      <c r="F33" s="246"/>
      <c r="G33" s="1154" t="s">
        <v>497</v>
      </c>
      <c r="H33" s="1155"/>
      <c r="I33" s="1155"/>
      <c r="J33" s="1156"/>
      <c r="K33" s="296" t="s">
        <v>483</v>
      </c>
      <c r="L33" s="296" t="s">
        <v>483</v>
      </c>
      <c r="M33" s="297">
        <v>8</v>
      </c>
      <c r="N33" s="298" t="s">
        <v>483</v>
      </c>
    </row>
    <row r="34" spans="1:16" ht="27" customHeight="1" x14ac:dyDescent="0.15">
      <c r="A34" s="250"/>
      <c r="B34" s="246"/>
      <c r="C34" s="246"/>
      <c r="D34" s="246"/>
      <c r="E34" s="246"/>
      <c r="F34" s="246"/>
      <c r="G34" s="1154" t="s">
        <v>498</v>
      </c>
      <c r="H34" s="1155"/>
      <c r="I34" s="1155"/>
      <c r="J34" s="1156"/>
      <c r="K34" s="296" t="s">
        <v>483</v>
      </c>
      <c r="L34" s="296" t="s">
        <v>483</v>
      </c>
      <c r="M34" s="297">
        <v>51</v>
      </c>
      <c r="N34" s="298" t="s">
        <v>483</v>
      </c>
    </row>
    <row r="35" spans="1:16" ht="27" customHeight="1" x14ac:dyDescent="0.15">
      <c r="A35" s="250"/>
      <c r="B35" s="246"/>
      <c r="C35" s="246"/>
      <c r="D35" s="246"/>
      <c r="E35" s="246"/>
      <c r="F35" s="246"/>
      <c r="G35" s="1154" t="s">
        <v>499</v>
      </c>
      <c r="H35" s="1155"/>
      <c r="I35" s="1155"/>
      <c r="J35" s="1156"/>
      <c r="K35" s="296">
        <v>4006644</v>
      </c>
      <c r="L35" s="296">
        <v>10374</v>
      </c>
      <c r="M35" s="297">
        <v>10918</v>
      </c>
      <c r="N35" s="298">
        <v>-5</v>
      </c>
    </row>
    <row r="36" spans="1:16" ht="27" customHeight="1" x14ac:dyDescent="0.15">
      <c r="A36" s="250"/>
      <c r="B36" s="246"/>
      <c r="C36" s="246"/>
      <c r="D36" s="246"/>
      <c r="E36" s="246"/>
      <c r="F36" s="246"/>
      <c r="G36" s="1154" t="s">
        <v>500</v>
      </c>
      <c r="H36" s="1155"/>
      <c r="I36" s="1155"/>
      <c r="J36" s="1156"/>
      <c r="K36" s="296" t="s">
        <v>483</v>
      </c>
      <c r="L36" s="296" t="s">
        <v>483</v>
      </c>
      <c r="M36" s="297">
        <v>463</v>
      </c>
      <c r="N36" s="298" t="s">
        <v>483</v>
      </c>
    </row>
    <row r="37" spans="1:16" ht="13.5" customHeight="1" x14ac:dyDescent="0.15">
      <c r="A37" s="250"/>
      <c r="B37" s="246"/>
      <c r="C37" s="246"/>
      <c r="D37" s="246"/>
      <c r="E37" s="246"/>
      <c r="F37" s="246"/>
      <c r="G37" s="1154" t="s">
        <v>501</v>
      </c>
      <c r="H37" s="1155"/>
      <c r="I37" s="1155"/>
      <c r="J37" s="1156"/>
      <c r="K37" s="296">
        <v>134299</v>
      </c>
      <c r="L37" s="296">
        <v>348</v>
      </c>
      <c r="M37" s="297">
        <v>976</v>
      </c>
      <c r="N37" s="298">
        <v>-64.3</v>
      </c>
    </row>
    <row r="38" spans="1:16" ht="27" customHeight="1" x14ac:dyDescent="0.15">
      <c r="A38" s="250"/>
      <c r="B38" s="246"/>
      <c r="C38" s="246"/>
      <c r="D38" s="246"/>
      <c r="E38" s="246"/>
      <c r="F38" s="246"/>
      <c r="G38" s="1157" t="s">
        <v>502</v>
      </c>
      <c r="H38" s="1158"/>
      <c r="I38" s="1158"/>
      <c r="J38" s="1159"/>
      <c r="K38" s="299" t="s">
        <v>483</v>
      </c>
      <c r="L38" s="299" t="s">
        <v>483</v>
      </c>
      <c r="M38" s="300">
        <v>2</v>
      </c>
      <c r="N38" s="301" t="s">
        <v>483</v>
      </c>
      <c r="O38" s="295"/>
    </row>
    <row r="39" spans="1:16" x14ac:dyDescent="0.15">
      <c r="A39" s="250"/>
      <c r="B39" s="246"/>
      <c r="C39" s="246"/>
      <c r="D39" s="246"/>
      <c r="E39" s="246"/>
      <c r="F39" s="246"/>
      <c r="G39" s="1157" t="s">
        <v>503</v>
      </c>
      <c r="H39" s="1158"/>
      <c r="I39" s="1158"/>
      <c r="J39" s="1159"/>
      <c r="K39" s="302">
        <v>-2024338</v>
      </c>
      <c r="L39" s="302">
        <v>-5242</v>
      </c>
      <c r="M39" s="303">
        <v>-8001</v>
      </c>
      <c r="N39" s="304">
        <v>-34.5</v>
      </c>
      <c r="O39" s="295"/>
    </row>
    <row r="40" spans="1:16" ht="27" customHeight="1" x14ac:dyDescent="0.15">
      <c r="A40" s="250"/>
      <c r="B40" s="246"/>
      <c r="C40" s="246"/>
      <c r="D40" s="246"/>
      <c r="E40" s="246"/>
      <c r="F40" s="246"/>
      <c r="G40" s="1154" t="s">
        <v>504</v>
      </c>
      <c r="H40" s="1155"/>
      <c r="I40" s="1155"/>
      <c r="J40" s="1156"/>
      <c r="K40" s="302">
        <v>-8494385</v>
      </c>
      <c r="L40" s="302">
        <v>-21994</v>
      </c>
      <c r="M40" s="303">
        <v>-27445</v>
      </c>
      <c r="N40" s="304">
        <v>-19.899999999999999</v>
      </c>
      <c r="O40" s="295"/>
    </row>
    <row r="41" spans="1:16" x14ac:dyDescent="0.15">
      <c r="A41" s="250"/>
      <c r="B41" s="246"/>
      <c r="C41" s="246"/>
      <c r="D41" s="246"/>
      <c r="E41" s="246"/>
      <c r="F41" s="246"/>
      <c r="G41" s="1160" t="s">
        <v>282</v>
      </c>
      <c r="H41" s="1161"/>
      <c r="I41" s="1161"/>
      <c r="J41" s="1162"/>
      <c r="K41" s="296">
        <v>2035554</v>
      </c>
      <c r="L41" s="302">
        <v>5271</v>
      </c>
      <c r="M41" s="303">
        <v>8747</v>
      </c>
      <c r="N41" s="304">
        <v>-39.700000000000003</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16596159</v>
      </c>
      <c r="J51" s="322">
        <v>42945</v>
      </c>
      <c r="K51" s="323">
        <v>40.5</v>
      </c>
      <c r="L51" s="324">
        <v>39052</v>
      </c>
      <c r="M51" s="325">
        <v>6.2</v>
      </c>
      <c r="N51" s="326">
        <v>34.299999999999997</v>
      </c>
    </row>
    <row r="52" spans="1:14" x14ac:dyDescent="0.15">
      <c r="A52" s="250"/>
      <c r="B52" s="246"/>
      <c r="C52" s="246"/>
      <c r="D52" s="246"/>
      <c r="E52" s="246"/>
      <c r="F52" s="246"/>
      <c r="G52" s="327"/>
      <c r="H52" s="328" t="s">
        <v>515</v>
      </c>
      <c r="I52" s="329">
        <v>9564004</v>
      </c>
      <c r="J52" s="330">
        <v>24749</v>
      </c>
      <c r="K52" s="331">
        <v>18</v>
      </c>
      <c r="L52" s="332">
        <v>21186</v>
      </c>
      <c r="M52" s="333">
        <v>1</v>
      </c>
      <c r="N52" s="334">
        <v>17</v>
      </c>
    </row>
    <row r="53" spans="1:14" x14ac:dyDescent="0.15">
      <c r="A53" s="250"/>
      <c r="B53" s="246"/>
      <c r="C53" s="246"/>
      <c r="D53" s="246"/>
      <c r="E53" s="246"/>
      <c r="F53" s="246"/>
      <c r="G53" s="312" t="s">
        <v>516</v>
      </c>
      <c r="H53" s="313"/>
      <c r="I53" s="321">
        <v>20735788</v>
      </c>
      <c r="J53" s="322">
        <v>53638</v>
      </c>
      <c r="K53" s="323">
        <v>24.9</v>
      </c>
      <c r="L53" s="324">
        <v>41235</v>
      </c>
      <c r="M53" s="325">
        <v>5.6</v>
      </c>
      <c r="N53" s="326">
        <v>19.3</v>
      </c>
    </row>
    <row r="54" spans="1:14" x14ac:dyDescent="0.15">
      <c r="A54" s="250"/>
      <c r="B54" s="246"/>
      <c r="C54" s="246"/>
      <c r="D54" s="246"/>
      <c r="E54" s="246"/>
      <c r="F54" s="246"/>
      <c r="G54" s="327"/>
      <c r="H54" s="328" t="s">
        <v>515</v>
      </c>
      <c r="I54" s="329">
        <v>16535640</v>
      </c>
      <c r="J54" s="330">
        <v>42773</v>
      </c>
      <c r="K54" s="331">
        <v>72.8</v>
      </c>
      <c r="L54" s="332">
        <v>22086</v>
      </c>
      <c r="M54" s="333">
        <v>4.2</v>
      </c>
      <c r="N54" s="334">
        <v>68.599999999999994</v>
      </c>
    </row>
    <row r="55" spans="1:14" x14ac:dyDescent="0.15">
      <c r="A55" s="250"/>
      <c r="B55" s="246"/>
      <c r="C55" s="246"/>
      <c r="D55" s="246"/>
      <c r="E55" s="246"/>
      <c r="F55" s="246"/>
      <c r="G55" s="312" t="s">
        <v>517</v>
      </c>
      <c r="H55" s="313"/>
      <c r="I55" s="321">
        <v>11875093</v>
      </c>
      <c r="J55" s="322">
        <v>30722</v>
      </c>
      <c r="K55" s="323">
        <v>-42.7</v>
      </c>
      <c r="L55" s="324">
        <v>41862</v>
      </c>
      <c r="M55" s="325">
        <v>1.5</v>
      </c>
      <c r="N55" s="326">
        <v>-44.2</v>
      </c>
    </row>
    <row r="56" spans="1:14" x14ac:dyDescent="0.15">
      <c r="A56" s="250"/>
      <c r="B56" s="246"/>
      <c r="C56" s="246"/>
      <c r="D56" s="246"/>
      <c r="E56" s="246"/>
      <c r="F56" s="246"/>
      <c r="G56" s="327"/>
      <c r="H56" s="328" t="s">
        <v>515</v>
      </c>
      <c r="I56" s="329">
        <v>9519015</v>
      </c>
      <c r="J56" s="330">
        <v>24626</v>
      </c>
      <c r="K56" s="331">
        <v>-42.4</v>
      </c>
      <c r="L56" s="332">
        <v>23710</v>
      </c>
      <c r="M56" s="333">
        <v>7.4</v>
      </c>
      <c r="N56" s="334">
        <v>-49.8</v>
      </c>
    </row>
    <row r="57" spans="1:14" x14ac:dyDescent="0.15">
      <c r="A57" s="250"/>
      <c r="B57" s="246"/>
      <c r="C57" s="246"/>
      <c r="D57" s="246"/>
      <c r="E57" s="246"/>
      <c r="F57" s="246"/>
      <c r="G57" s="312" t="s">
        <v>518</v>
      </c>
      <c r="H57" s="313"/>
      <c r="I57" s="321">
        <v>16773521</v>
      </c>
      <c r="J57" s="322">
        <v>43416</v>
      </c>
      <c r="K57" s="323">
        <v>41.3</v>
      </c>
      <c r="L57" s="324">
        <v>43554</v>
      </c>
      <c r="M57" s="325">
        <v>4</v>
      </c>
      <c r="N57" s="326">
        <v>37.299999999999997</v>
      </c>
    </row>
    <row r="58" spans="1:14" x14ac:dyDescent="0.15">
      <c r="A58" s="250"/>
      <c r="B58" s="246"/>
      <c r="C58" s="246"/>
      <c r="D58" s="246"/>
      <c r="E58" s="246"/>
      <c r="F58" s="246"/>
      <c r="G58" s="327"/>
      <c r="H58" s="328" t="s">
        <v>515</v>
      </c>
      <c r="I58" s="329">
        <v>12480538</v>
      </c>
      <c r="J58" s="330">
        <v>32304</v>
      </c>
      <c r="K58" s="331">
        <v>31.2</v>
      </c>
      <c r="L58" s="332">
        <v>24811</v>
      </c>
      <c r="M58" s="333">
        <v>4.5999999999999996</v>
      </c>
      <c r="N58" s="334">
        <v>26.6</v>
      </c>
    </row>
    <row r="59" spans="1:14" x14ac:dyDescent="0.15">
      <c r="A59" s="250"/>
      <c r="B59" s="246"/>
      <c r="C59" s="246"/>
      <c r="D59" s="246"/>
      <c r="E59" s="246"/>
      <c r="F59" s="246"/>
      <c r="G59" s="312" t="s">
        <v>519</v>
      </c>
      <c r="H59" s="313"/>
      <c r="I59" s="321">
        <v>14482269</v>
      </c>
      <c r="J59" s="322">
        <v>37499</v>
      </c>
      <c r="K59" s="323">
        <v>-13.6</v>
      </c>
      <c r="L59" s="324">
        <v>42581</v>
      </c>
      <c r="M59" s="325">
        <v>-2.2000000000000002</v>
      </c>
      <c r="N59" s="326">
        <v>-11.4</v>
      </c>
    </row>
    <row r="60" spans="1:14" x14ac:dyDescent="0.15">
      <c r="A60" s="250"/>
      <c r="B60" s="246"/>
      <c r="C60" s="246"/>
      <c r="D60" s="246"/>
      <c r="E60" s="246"/>
      <c r="F60" s="246"/>
      <c r="G60" s="327"/>
      <c r="H60" s="328" t="s">
        <v>515</v>
      </c>
      <c r="I60" s="335">
        <v>10521160</v>
      </c>
      <c r="J60" s="330">
        <v>27242</v>
      </c>
      <c r="K60" s="331">
        <v>-15.7</v>
      </c>
      <c r="L60" s="332">
        <v>24354</v>
      </c>
      <c r="M60" s="333">
        <v>-1.8</v>
      </c>
      <c r="N60" s="334">
        <v>-13.9</v>
      </c>
    </row>
    <row r="61" spans="1:14" x14ac:dyDescent="0.15">
      <c r="A61" s="250"/>
      <c r="B61" s="246"/>
      <c r="C61" s="246"/>
      <c r="D61" s="246"/>
      <c r="E61" s="246"/>
      <c r="F61" s="246"/>
      <c r="G61" s="312" t="s">
        <v>520</v>
      </c>
      <c r="H61" s="336"/>
      <c r="I61" s="337">
        <v>16092566</v>
      </c>
      <c r="J61" s="338">
        <v>41644</v>
      </c>
      <c r="K61" s="339">
        <v>10.1</v>
      </c>
      <c r="L61" s="340">
        <v>41657</v>
      </c>
      <c r="M61" s="341">
        <v>3</v>
      </c>
      <c r="N61" s="326">
        <v>7.1</v>
      </c>
    </row>
    <row r="62" spans="1:14" x14ac:dyDescent="0.15">
      <c r="A62" s="250"/>
      <c r="B62" s="246"/>
      <c r="C62" s="246"/>
      <c r="D62" s="246"/>
      <c r="E62" s="246"/>
      <c r="F62" s="246"/>
      <c r="G62" s="327"/>
      <c r="H62" s="328" t="s">
        <v>515</v>
      </c>
      <c r="I62" s="329">
        <v>11724071</v>
      </c>
      <c r="J62" s="330">
        <v>30339</v>
      </c>
      <c r="K62" s="331">
        <v>12.8</v>
      </c>
      <c r="L62" s="332">
        <v>23229</v>
      </c>
      <c r="M62" s="333">
        <v>3.1</v>
      </c>
      <c r="N62" s="334">
        <v>9.6999999999999993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5.0999999999999996</v>
      </c>
      <c r="G47" s="12">
        <v>5.75</v>
      </c>
      <c r="H47" s="12">
        <v>6.02</v>
      </c>
      <c r="I47" s="12">
        <v>7.02</v>
      </c>
      <c r="J47" s="13">
        <v>6.28</v>
      </c>
    </row>
    <row r="48" spans="2:10" ht="57.75" customHeight="1" x14ac:dyDescent="0.15">
      <c r="B48" s="14"/>
      <c r="C48" s="1174" t="s">
        <v>4</v>
      </c>
      <c r="D48" s="1174"/>
      <c r="E48" s="1175"/>
      <c r="F48" s="15">
        <v>7.4</v>
      </c>
      <c r="G48" s="16">
        <v>6.37</v>
      </c>
      <c r="H48" s="16">
        <v>5.41</v>
      </c>
      <c r="I48" s="16">
        <v>3.99</v>
      </c>
      <c r="J48" s="17">
        <v>2.97</v>
      </c>
    </row>
    <row r="49" spans="2:10" ht="57.75" customHeight="1" thickBot="1" x14ac:dyDescent="0.2">
      <c r="B49" s="18"/>
      <c r="C49" s="1176" t="s">
        <v>5</v>
      </c>
      <c r="D49" s="1176"/>
      <c r="E49" s="1177"/>
      <c r="F49" s="19">
        <v>1.75</v>
      </c>
      <c r="G49" s="20" t="s">
        <v>527</v>
      </c>
      <c r="H49" s="20" t="s">
        <v>528</v>
      </c>
      <c r="I49" s="20" t="s">
        <v>527</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2018-05-16T07:16:45Z</cp:lastPrinted>
  <dcterms:created xsi:type="dcterms:W3CDTF">2018-01-24T05:13:25Z</dcterms:created>
  <dcterms:modified xsi:type="dcterms:W3CDTF">2018-11-08T07:07:06Z</dcterms:modified>
  <cp:category/>
</cp:coreProperties>
</file>