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52設楽町○\"/>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AM36" i="10"/>
  <c r="CO35" i="10"/>
  <c r="AM35" i="10"/>
  <c r="CO34" i="10"/>
  <c r="AM34" i="10"/>
  <c r="C34" i="10"/>
  <c r="C35" i="10" l="1"/>
  <c r="C36" i="10" s="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alcChain>
</file>

<file path=xl/sharedStrings.xml><?xml version="1.0" encoding="utf-8"?>
<sst xmlns="http://schemas.openxmlformats.org/spreadsheetml/2006/main" count="1151" uniqueCount="593">
  <si>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</si>
  <si>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</si>
  <si>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</si>
  <si>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</si>
  <si>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</si>
  <si>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</si>
  <si>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</si>
  <si>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</si>
  <si>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</si>
  <si>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</si>
  <si>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</si>
  <si>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</si>
  <si>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</si>
  <si>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</si>
  <si>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</si>
  <si>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</si>
  <si>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</si>
  <si>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</si>
  <si>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</si>
  <si>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</si>
  <si>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</si>
  <si>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</si>
  <si>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</si>
  <si>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</si>
  <si>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</si>
  <si>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</si>
  <si>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</si>
  <si>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</si>
  <si>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</si>
  <si>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</si>
  <si>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</si>
  <si>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</si>
  <si>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</si>
  <si>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</si>
  <si>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</si>
  <si>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</si>
  <si>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</si>
  <si>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</si>
  <si>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</si>
  <si>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</si>
  <si>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</si>
  <si>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</si>
  <si>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</si>
  <si>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</si>
  <si>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</si>
  <si>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</si>
  <si>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</si>
  <si>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</si>
  <si>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</si>
  <si>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</si>
  <si>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</si>
  <si>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</si>
  <si>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</si>
  <si>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</si>
  <si>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</si>
  <si>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</si>
  <si>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</si>
  <si>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</si>
  <si>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</si>
  <si>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</si>
  <si>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</si>
  <si>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</si>
  <si>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</si>
  <si>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</si>
  <si>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</si>
  <si>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</si>
  <si>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</si>
  <si>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</si>
  <si>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</si>
  <si>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</si>
  <si>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</si>
  <si>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</si>
  <si>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</si>
  <si>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</si>
  <si>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</si>
  <si>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</si>
  <si>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</si>
  <si>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</si>
  <si>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</si>
  <si>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</si>
  <si>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</si>
  <si>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</si>
  <si>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</si>
  <si>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</si>
  <si>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</si>
  <si>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</si>
  <si>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</si>
  <si>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</si>
  <si>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</si>
  <si>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</si>
  <si>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</si>
  <si>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</si>
  <si>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設楽町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</si>
  <si>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</si>
  <si>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</si>
  <si>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</si>
  <si>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</si>
  <si>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</si>
  <si>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</si>
  <si>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</si>
  <si>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</si>
  <si>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</si>
  <si>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</si>
  <si>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</si>
  <si>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</si>
  <si>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</si>
  <si>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</si>
  <si>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</si>
  <si>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</si>
  <si>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</si>
  <si>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</si>
  <si>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</si>
  <si>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</si>
  <si>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</si>
  <si>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</si>
  <si>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</si>
  <si>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</si>
  <si>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</si>
  <si>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</si>
  <si>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</si>
  <si>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</si>
  <si>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</si>
  <si>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</si>
  <si>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</si>
  <si>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</si>
  <si>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</si>
  <si>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</si>
  <si>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</si>
  <si>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</si>
  <si>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</si>
  <si>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</si>
  <si>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</si>
  <si>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</si>
  <si>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</si>
  <si>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</si>
  <si>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</si>
  <si>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</si>
  <si>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</si>
  <si>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</si>
  <si>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</si>
  <si>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</si>
  <si>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</si>
  <si>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</si>
  <si>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</si>
  <si>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</si>
  <si>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0"/>
  </si>
  <si>
    <t>うち日本人(％)</t>
    <phoneticPr fontId="5"/>
  </si>
  <si>
    <t>-2.9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</si>
  <si>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</si>
  <si>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</si>
  <si>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</si>
  <si>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</si>
  <si>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</si>
  <si>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</si>
  <si>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</si>
  <si>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</si>
  <si>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</si>
  <si>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</si>
  <si>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</si>
  <si>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</si>
  <si>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</si>
  <si>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</si>
  <si>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</si>
  <si>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</si>
  <si>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</si>
  <si>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</si>
  <si>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</si>
  <si>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</si>
  <si>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</si>
  <si>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</si>
  <si>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</si>
  <si>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</si>
  <si>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</si>
  <si>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</si>
  <si>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</si>
  <si>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</si>
  <si>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</si>
  <si>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</si>
  <si>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</si>
  <si>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</si>
  <si>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</si>
  <si>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</si>
  <si>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</si>
  <si>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</si>
  <si>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</si>
  <si>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</si>
  <si>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</si>
  <si>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</si>
  <si>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</si>
  <si>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</si>
  <si>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</si>
  <si>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</si>
  <si>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</si>
  <si>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</si>
  <si>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</si>
  <si>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</si>
  <si>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</si>
  <si>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</si>
  <si>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</si>
  <si>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</si>
  <si>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</si>
  <si>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</si>
  <si>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</si>
  <si>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</si>
  <si>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</si>
  <si>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</si>
  <si>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</si>
  <si>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</si>
  <si>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愛知県設楽町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</si>
  <si>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</si>
  <si>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</si>
  <si>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</si>
  <si>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</si>
  <si>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</si>
  <si>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</si>
  <si>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</si>
  <si>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</si>
  <si>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</si>
  <si>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</si>
  <si>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</si>
  <si>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</si>
  <si>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</si>
  <si>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</si>
  <si>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</si>
  <si>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</si>
  <si>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</si>
  <si>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</si>
  <si>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</si>
  <si>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</si>
  <si>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</si>
  <si>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</si>
  <si>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</si>
  <si>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</si>
  <si>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</si>
  <si>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</si>
  <si>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</si>
  <si>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</si>
  <si>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</si>
  <si>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</si>
  <si>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</si>
  <si>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</si>
  <si>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</si>
  <si>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</si>
  <si>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</si>
  <si>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</si>
  <si>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</si>
  <si>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</si>
  <si>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</si>
  <si>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</si>
  <si>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</si>
  <si>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</si>
  <si>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</si>
  <si>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</si>
  <si>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</si>
  <si>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</si>
  <si>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</si>
  <si>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</si>
  <si>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</si>
  <si>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</si>
  <si>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</si>
  <si>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</si>
  <si>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</si>
  <si>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</si>
  <si>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</si>
  <si>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</si>
  <si>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</si>
  <si>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</si>
  <si>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</si>
  <si>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</si>
  <si>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</si>
  <si>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</si>
  <si>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</si>
  <si>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</si>
  <si>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</si>
  <si>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</si>
  <si>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</si>
  <si>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</si>
  <si>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</si>
  <si>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</si>
  <si>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</si>
  <si>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</si>
  <si>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</si>
  <si>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</si>
  <si>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</si>
  <si>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</si>
  <si>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</si>
  <si>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</si>
  <si>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</si>
  <si>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</si>
  <si>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</si>
  <si>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</si>
  <si>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</si>
  <si>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</si>
  <si>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</si>
  <si>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</si>
  <si>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</si>
  <si>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</si>
  <si>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</si>
  <si>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</si>
  <si>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</si>
  <si>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</si>
  <si>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</si>
  <si>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</si>
  <si>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</si>
  <si>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</si>
  <si>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</si>
  <si>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</si>
  <si>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</si>
  <si>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</si>
  <si>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</si>
  <si>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</si>
  <si>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</si>
  <si>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</si>
  <si>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</si>
  <si>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</si>
  <si>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</si>
  <si>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</si>
  <si>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</si>
  <si>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</si>
  <si>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</si>
  <si>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</si>
  <si>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</si>
  <si>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</si>
  <si>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</si>
  <si>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</si>
  <si>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</si>
  <si>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</si>
  <si>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</si>
  <si>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</si>
  <si>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</si>
  <si>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</si>
  <si>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</si>
  <si>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</si>
  <si>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</si>
  <si>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</si>
  <si>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</si>
  <si>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</si>
  <si>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</si>
  <si>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</si>
  <si>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</si>
  <si>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</si>
  <si>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</si>
  <si>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</si>
  <si>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</si>
  <si>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</si>
  <si>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</si>
  <si>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</si>
  <si>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</si>
  <si>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</si>
  <si>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</si>
  <si>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</si>
  <si>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</si>
  <si>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</si>
  <si>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</si>
  <si>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</si>
  <si>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</si>
  <si>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</si>
  <si>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</si>
  <si>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愛知県設楽町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</si>
  <si>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</si>
  <si>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</si>
  <si>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</si>
  <si>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</si>
  <si>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</si>
  <si>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</si>
  <si>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</si>
  <si>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</si>
  <si>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</si>
  <si>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</si>
  <si>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</si>
  <si>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</si>
  <si>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</si>
  <si>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</si>
  <si>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</si>
  <si>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</si>
  <si>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</si>
  <si>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</si>
  <si>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</si>
  <si>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</si>
  <si>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</si>
  <si>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t>
    <phoneticPr fontId="5"/>
  </si>
  <si>
    <t>つぐ診療所特別会計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</si>
  <si>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</si>
  <si>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</si>
  <si>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</si>
  <si>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</si>
  <si>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</si>
  <si>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</si>
  <si>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</si>
  <si>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</si>
  <si>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</si>
  <si>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</si>
  <si>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</si>
  <si>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</si>
  <si>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</si>
  <si>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</si>
  <si>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</si>
  <si>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</si>
  <si>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簡易水道特別会計</t>
    <phoneticPr fontId="5"/>
  </si>
  <si>
    <t>法非適用企業</t>
    <phoneticPr fontId="5"/>
  </si>
  <si>
    <t>農業集落排水特別会計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</si>
  <si>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</si>
  <si>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</si>
  <si>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</si>
  <si>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</si>
  <si>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</si>
  <si>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</si>
  <si>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</si>
  <si>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</si>
  <si>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</si>
  <si>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</si>
  <si>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</si>
  <si>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</si>
  <si>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</si>
  <si>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</si>
  <si>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</si>
  <si>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</si>
  <si>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</si>
  <si>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</si>
  <si>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</si>
  <si>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</si>
  <si>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</si>
  <si>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</si>
  <si>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</si>
  <si>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</si>
  <si>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</si>
  <si>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</si>
  <si>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</si>
  <si>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</si>
  <si>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</si>
  <si>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</si>
  <si>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</si>
  <si>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</si>
  <si>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</si>
  <si>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</si>
  <si>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</si>
  <si>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</si>
  <si>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</si>
  <si>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</si>
  <si>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</si>
  <si>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</si>
  <si>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</si>
  <si>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</si>
  <si>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</si>
  <si>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</si>
  <si>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</si>
  <si>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</si>
  <si>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</si>
  <si>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</si>
  <si>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</si>
  <si>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</si>
  <si>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</si>
  <si>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</si>
  <si>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</si>
  <si>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</si>
  <si>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</si>
  <si>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</si>
  <si>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</si>
  <si>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</si>
  <si>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</si>
  <si>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</si>
  <si>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</si>
  <si>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</si>
  <si>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</si>
  <si>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</si>
  <si>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</si>
  <si>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</si>
  <si>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公共下水道特別会計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</si>
  <si>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</si>
  <si>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</si>
  <si>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</si>
  <si>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</si>
  <si>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</si>
  <si>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</si>
  <si>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</si>
  <si>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</si>
  <si>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</si>
  <si>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</si>
  <si>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</si>
  <si>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</si>
  <si>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</si>
  <si>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</si>
  <si>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</si>
  <si>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</si>
  <si>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</si>
  <si>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</si>
  <si>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</si>
  <si>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</si>
  <si>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</si>
  <si>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</si>
  <si>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</si>
  <si>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</si>
  <si>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</si>
  <si>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</si>
  <si>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</si>
  <si>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</si>
  <si>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</si>
  <si>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</si>
  <si>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</si>
  <si>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</si>
  <si>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</si>
  <si>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</si>
  <si>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</si>
  <si>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</si>
  <si>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</si>
  <si>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</si>
  <si>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</si>
  <si>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</si>
  <si>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</si>
  <si>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</si>
  <si>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</si>
  <si>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</si>
  <si>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</si>
  <si>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</si>
  <si>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</si>
  <si>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</si>
  <si>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</si>
  <si>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</si>
  <si>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</si>
  <si>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</si>
  <si>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</si>
  <si>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</si>
  <si>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</si>
  <si>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</si>
  <si>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</si>
  <si>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</si>
  <si>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</si>
  <si>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</si>
  <si>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</si>
  <si>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</si>
  <si>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</si>
  <si>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</si>
  <si>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</si>
  <si>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</si>
  <si>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</si>
  <si>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</si>
  <si>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</si>
  <si>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</si>
  <si>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</si>
  <si>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</si>
  <si>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</si>
  <si>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</si>
  <si>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</si>
  <si>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</si>
  <si>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</si>
  <si>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</si>
  <si>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</si>
  <si>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</si>
  <si>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</si>
  <si>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</si>
  <si>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</si>
  <si>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</si>
  <si>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</si>
  <si>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</si>
  <si>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</si>
  <si>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</si>
  <si>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9.19</t>
  </si>
  <si>
    <t>▲ 0.18</t>
  </si>
  <si>
    <t>介護保険特別会計</t>
  </si>
  <si>
    <t>一般会計</t>
  </si>
  <si>
    <t>国民健康保険特別会計</t>
  </si>
  <si>
    <t>簡易水道特別会計</t>
  </si>
  <si>
    <t>農業集落排水特別会計</t>
  </si>
  <si>
    <t>町営バス特別会計</t>
  </si>
  <si>
    <t>つぐ診療所特別会計</t>
  </si>
  <si>
    <t>後期高齢者医療保険特別会計</t>
  </si>
  <si>
    <t>その他会計（赤字）</t>
  </si>
  <si>
    <t>その他会計（黒字）</t>
  </si>
  <si>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</si>
  <si>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</si>
  <si>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</si>
  <si>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新城北設楽交通災害共済組合</t>
    <rPh sb="0" eb="2">
      <t>シンシロ</t>
    </rPh>
    <rPh sb="2" eb="5">
      <t>キタシタラ</t>
    </rPh>
    <rPh sb="5" eb="7">
      <t>コウツウ</t>
    </rPh>
    <rPh sb="7" eb="9">
      <t>サイガイ</t>
    </rPh>
    <rPh sb="9" eb="11">
      <t>キョウサイ</t>
    </rPh>
    <rPh sb="11" eb="13">
      <t>クミアイ</t>
    </rPh>
    <phoneticPr fontId="2"/>
  </si>
  <si>
    <t>北設広域事務組合</t>
    <rPh sb="0" eb="1">
      <t>キタ</t>
    </rPh>
    <rPh sb="1" eb="2">
      <t>セツ</t>
    </rPh>
    <rPh sb="2" eb="4">
      <t>コウイキ</t>
    </rPh>
    <rPh sb="4" eb="6">
      <t>ジム</t>
    </rPh>
    <rPh sb="6" eb="8">
      <t>クミアイ</t>
    </rPh>
    <phoneticPr fontId="2"/>
  </si>
  <si>
    <t>東三河広域連合</t>
    <rPh sb="0" eb="1">
      <t>ヒガシ</t>
    </rPh>
    <rPh sb="1" eb="3">
      <t>ミカワ</t>
    </rPh>
    <rPh sb="3" eb="5">
      <t>コウイキ</t>
    </rPh>
    <rPh sb="5" eb="7">
      <t>レンゴウ</t>
    </rPh>
    <phoneticPr fontId="2"/>
  </si>
  <si>
    <t>-</t>
    <phoneticPr fontId="2"/>
  </si>
  <si>
    <t>-</t>
    <phoneticPr fontId="2"/>
  </si>
  <si>
    <t>ふるさと創生基金</t>
    <rPh sb="4" eb="6">
      <t>ソウセイ</t>
    </rPh>
    <rPh sb="6" eb="8">
      <t>キキン</t>
    </rPh>
    <phoneticPr fontId="11"/>
  </si>
  <si>
    <t>合併振興基金</t>
    <rPh sb="0" eb="2">
      <t>ガッペイ</t>
    </rPh>
    <rPh sb="2" eb="4">
      <t>シンコウ</t>
    </rPh>
    <rPh sb="4" eb="6">
      <t>キキン</t>
    </rPh>
    <phoneticPr fontId="11"/>
  </si>
  <si>
    <t>教育振興基金</t>
    <rPh sb="0" eb="2">
      <t>キョウイク</t>
    </rPh>
    <rPh sb="2" eb="4">
      <t>シンコウ</t>
    </rPh>
    <rPh sb="4" eb="6">
      <t>キキン</t>
    </rPh>
    <phoneticPr fontId="11"/>
  </si>
  <si>
    <t>公共施設等総合管理基金</t>
    <rPh sb="0" eb="2">
      <t>コウキョウ</t>
    </rPh>
    <rPh sb="2" eb="4">
      <t>シセツ</t>
    </rPh>
    <rPh sb="4" eb="5">
      <t>トウ</t>
    </rPh>
    <rPh sb="5" eb="7">
      <t>ソウゴウ</t>
    </rPh>
    <rPh sb="7" eb="9">
      <t>カンリ</t>
    </rPh>
    <rPh sb="9" eb="11">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</si>
  <si>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</si>
  <si>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</si>
  <si>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</si>
  <si>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</si>
  <si>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</si>
  <si>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</si>
  <si>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</si>
  <si>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</si>
  <si>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</si>
  <si>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</si>
  <si>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</si>
  <si>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</si>
  <si>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将来負担比率は、財政調整基金（Ｈ29末時点2,538百万円）があり、また、町債残高が減少傾向にあるため、Ｈ27から比率がない状態となっている。
　実質公債費比率は、新規借入を抑え、元利償還金額以内に抑えていることから減少傾向にある。将来負担比率がない状態であるため、今後実質公債費比率が低下していく可能性があるが、Ｈ29において類似団体を比較した場合、0.4％高い数値となっており、新規借入を抑える必要がある。
　ただし、Ｈ30以降、設楽ダム建設関連事業、歴史民俗資料館建設事業、道の駅建設事業、新斎苑建設事業、情報ネットワーク更改事業等の大型事業を予定しているため、長期的な視点を踏まえ適正な起債管理を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</si>
</sst>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FA3C-43FC-B649-A20EBB2C04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292634</c:v>
                </c:pt>
                <c:pt idx="1">
                  <c:v>163437</c:v>
                </c:pt>
                <c:pt idx="2">
                  <c:v>270223</c:v>
                </c:pt>
                <c:pt idx="3">
                  <c:v>148024</c:v>
                </c:pt>
                <c:pt idx="4">
                  <c:v>199247</c:v>
                </c:pt>
              </c:numCache>
            </c:numRef>
          </c:val>
          <c:smooth val="0"/>
          <c:extLst>
            <c:ext xmlns:c16="http://schemas.microsoft.com/office/drawing/2014/chart" uri="{C3380CC4-5D6E-409C-BE32-E72D297353CC}">
              <c16:uniqueId val="{00000001-FA3C-43FC-B649-A20EBB2C041E}"/>
            </c:ext>
          </c:extLst>
        </c:ser>
        <c:dLbls>
          <c:showLegendKey val="0"/>
          <c:showVal val="0"/>
          <c:showCatName val="0"/>
          <c:showSerName val="0"/>
          <c:showPercent val="0"/>
          <c:showBubbleSize val="0"/>
        </c:dLbls>
        <c:marker val="1"/>
        <c:smooth val="0"/>
        <c:axId val="86512768"/>
        <c:axId val="86514688"/>
      </c:lineChart>
      <c:catAx>
        <c:axId val="86512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514688"/>
        <c:crosses val="autoZero"/>
        <c:auto val="1"/>
        <c:lblAlgn val="ctr"/>
        <c:lblOffset val="100"/>
        <c:tickLblSkip val="1"/>
        <c:tickMarkSkip val="1"/>
        <c:noMultiLvlLbl val="0"/>
      </c:catAx>
      <c:valAx>
        <c:axId val="865146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512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8.98</c:v>
                </c:pt>
                <c:pt idx="1">
                  <c:v>9.0399999999999991</c:v>
                </c:pt>
                <c:pt idx="2">
                  <c:v>10.220000000000001</c:v>
                </c:pt>
                <c:pt idx="3">
                  <c:v>1.0900000000000001</c:v>
                </c:pt>
                <c:pt idx="4">
                  <c:v>0.86</c:v>
                </c:pt>
              </c:numCache>
            </c:numRef>
          </c:val>
          <c:extLst>
            <c:ext xmlns:c16="http://schemas.microsoft.com/office/drawing/2014/chart" uri="{C3380CC4-5D6E-409C-BE32-E72D297353CC}">
              <c16:uniqueId val="{00000000-8E04-41BC-A4AD-720D673E07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65.27</c:v>
                </c:pt>
                <c:pt idx="1">
                  <c:v>69.73</c:v>
                </c:pt>
                <c:pt idx="2">
                  <c:v>74.7</c:v>
                </c:pt>
                <c:pt idx="3">
                  <c:v>76.42</c:v>
                </c:pt>
                <c:pt idx="4">
                  <c:v>79.150000000000006</c:v>
                </c:pt>
              </c:numCache>
            </c:numRef>
          </c:val>
          <c:extLst>
            <c:ext xmlns:c16="http://schemas.microsoft.com/office/drawing/2014/chart" uri="{C3380CC4-5D6E-409C-BE32-E72D297353CC}">
              <c16:uniqueId val="{00000001-8E04-41BC-A4AD-720D673E07C9}"/>
            </c:ext>
          </c:extLst>
        </c:ser>
        <c:dLbls>
          <c:showLegendKey val="0"/>
          <c:showVal val="0"/>
          <c:showCatName val="0"/>
          <c:showSerName val="0"/>
          <c:showPercent val="0"/>
          <c:showBubbleSize val="0"/>
        </c:dLbls>
        <c:gapWidth val="250"/>
        <c:overlap val="100"/>
        <c:axId val="140142080"/>
        <c:axId val="140144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23.58</c:v>
                </c:pt>
                <c:pt idx="1">
                  <c:v>3.66</c:v>
                </c:pt>
                <c:pt idx="2">
                  <c:v>6.16</c:v>
                </c:pt>
                <c:pt idx="3">
                  <c:v>-9.19</c:v>
                </c:pt>
                <c:pt idx="4">
                  <c:v>-0.18</c:v>
                </c:pt>
              </c:numCache>
            </c:numRef>
          </c:val>
          <c:smooth val="0"/>
          <c:extLst>
            <c:ext xmlns:c16="http://schemas.microsoft.com/office/drawing/2014/chart" uri="{C3380CC4-5D6E-409C-BE32-E72D297353CC}">
              <c16:uniqueId val="{00000002-8E04-41BC-A4AD-720D673E07C9}"/>
            </c:ext>
          </c:extLst>
        </c:ser>
        <c:dLbls>
          <c:showLegendKey val="0"/>
          <c:showVal val="0"/>
          <c:showCatName val="0"/>
          <c:showSerName val="0"/>
          <c:showPercent val="0"/>
          <c:showBubbleSize val="0"/>
        </c:dLbls>
        <c:marker val="1"/>
        <c:smooth val="0"/>
        <c:axId val="140142080"/>
        <c:axId val="140144000"/>
      </c:lineChart>
      <c:catAx>
        <c:axId val="14014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144000"/>
        <c:crosses val="autoZero"/>
        <c:auto val="1"/>
        <c:lblAlgn val="ctr"/>
        <c:lblOffset val="100"/>
        <c:tickLblSkip val="1"/>
        <c:tickMarkSkip val="1"/>
        <c:noMultiLvlLbl val="0"/>
      </c:catAx>
      <c:valAx>
        <c:axId val="14014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4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0.26</c:v>
                </c:pt>
                <c:pt idx="2">
                  <c:v>#N/A</c:v>
                </c:pt>
                <c:pt idx="3">
                  <c:v>0.33</c:v>
                </c:pt>
                <c:pt idx="4">
                  <c:v>#N/A</c:v>
                </c:pt>
                <c:pt idx="5">
                  <c:v>0</c:v>
                </c:pt>
                <c:pt idx="6">
                  <c:v>#N/A</c:v>
                </c:pt>
                <c:pt idx="7">
                  <c:v>0</c:v>
                </c:pt>
                <c:pt idx="8">
                  <c:v>#N/A</c:v>
                </c:pt>
                <c:pt idx="9">
                  <c:v>0</c:v>
                </c:pt>
              </c:numCache>
            </c:numRef>
          </c:val>
          <c:extLst>
            <c:ext xmlns:c16="http://schemas.microsoft.com/office/drawing/2014/chart" uri="{C3380CC4-5D6E-409C-BE32-E72D297353CC}">
              <c16:uniqueId val="{00000000-A424-4C2A-B010-DC6AF54B14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24-4C2A-B010-DC6AF54B1443}"/>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424-4C2A-B010-DC6AF54B1443}"/>
            </c:ext>
          </c:extLst>
        </c:ser>
        <c:ser>
          <c:idx val="3"/>
          <c:order val="3"/>
          <c:tx>
            <c:strRef>
              <c:f>データシート!$A$30</c:f>
              <c:strCache>
                <c:ptCount val="1"/>
                <c:pt idx="0">
                  <c:v>つぐ診療所特別会計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424-4C2A-B010-DC6AF54B1443}"/>
            </c:ext>
          </c:extLst>
        </c:ser>
        <c:ser>
          <c:idx val="4"/>
          <c:order val="4"/>
          <c:tx>
            <c:strRef>
              <c:f>データシート!$A$31</c:f>
              <c:strCache>
                <c:ptCount val="1"/>
                <c:pt idx="0">
                  <c:v>町営バス特別会計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424-4C2A-B010-DC6AF54B1443}"/>
            </c:ext>
          </c:extLst>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424-4C2A-B010-DC6AF54B1443}"/>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A424-4C2A-B010-DC6AF54B144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0.57999999999999996</c:v>
                </c:pt>
                <c:pt idx="2">
                  <c:v>#N/A</c:v>
                </c:pt>
                <c:pt idx="3">
                  <c:v>0.59</c:v>
                </c:pt>
                <c:pt idx="4">
                  <c:v>#N/A</c:v>
                </c:pt>
                <c:pt idx="5">
                  <c:v>0.97</c:v>
                </c:pt>
                <c:pt idx="6">
                  <c:v>#N/A</c:v>
                </c:pt>
                <c:pt idx="7">
                  <c:v>0.96</c:v>
                </c:pt>
                <c:pt idx="8">
                  <c:v>#N/A</c:v>
                </c:pt>
                <c:pt idx="9">
                  <c:v>0.61</c:v>
                </c:pt>
              </c:numCache>
            </c:numRef>
          </c:val>
          <c:extLst>
            <c:ext xmlns:c16="http://schemas.microsoft.com/office/drawing/2014/chart" uri="{C3380CC4-5D6E-409C-BE32-E72D297353CC}">
              <c16:uniqueId val="{00000007-A424-4C2A-B010-DC6AF54B14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8.7100000000000009</c:v>
                </c:pt>
                <c:pt idx="2">
                  <c:v>#N/A</c:v>
                </c:pt>
                <c:pt idx="3">
                  <c:v>8.6999999999999993</c:v>
                </c:pt>
                <c:pt idx="4">
                  <c:v>#N/A</c:v>
                </c:pt>
                <c:pt idx="5">
                  <c:v>10.210000000000001</c:v>
                </c:pt>
                <c:pt idx="6">
                  <c:v>#N/A</c:v>
                </c:pt>
                <c:pt idx="7">
                  <c:v>1.0900000000000001</c:v>
                </c:pt>
                <c:pt idx="8">
                  <c:v>#N/A</c:v>
                </c:pt>
                <c:pt idx="9">
                  <c:v>0.86</c:v>
                </c:pt>
              </c:numCache>
            </c:numRef>
          </c:val>
          <c:extLst>
            <c:ext xmlns:c16="http://schemas.microsoft.com/office/drawing/2014/chart" uri="{C3380CC4-5D6E-409C-BE32-E72D297353CC}">
              <c16:uniqueId val="{00000008-A424-4C2A-B010-DC6AF54B1443}"/>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0.32</c:v>
                </c:pt>
                <c:pt idx="2">
                  <c:v>#N/A</c:v>
                </c:pt>
                <c:pt idx="3">
                  <c:v>0.28000000000000003</c:v>
                </c:pt>
                <c:pt idx="4">
                  <c:v>#N/A</c:v>
                </c:pt>
                <c:pt idx="5">
                  <c:v>0.41</c:v>
                </c:pt>
                <c:pt idx="6">
                  <c:v>#N/A</c:v>
                </c:pt>
                <c:pt idx="7">
                  <c:v>1.29</c:v>
                </c:pt>
                <c:pt idx="8">
                  <c:v>#N/A</c:v>
                </c:pt>
                <c:pt idx="9">
                  <c:v>1.49</c:v>
                </c:pt>
              </c:numCache>
            </c:numRef>
          </c:val>
          <c:extLst>
            <c:ext xmlns:c16="http://schemas.microsoft.com/office/drawing/2014/chart" uri="{C3380CC4-5D6E-409C-BE32-E72D297353CC}">
              <c16:uniqueId val="{00000009-A424-4C2A-B010-DC6AF54B1443}"/>
            </c:ext>
          </c:extLst>
        </c:ser>
        <c:dLbls>
          <c:showLegendKey val="0"/>
          <c:showVal val="0"/>
          <c:showCatName val="0"/>
          <c:showSerName val="0"/>
          <c:showPercent val="0"/>
          <c:showBubbleSize val="0"/>
        </c:dLbls>
        <c:gapWidth val="150"/>
        <c:overlap val="100"/>
        <c:axId val="88280448"/>
        <c:axId val="88286336"/>
      </c:barChart>
      <c:catAx>
        <c:axId val="8828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286336"/>
        <c:crosses val="autoZero"/>
        <c:auto val="1"/>
        <c:lblAlgn val="ctr"/>
        <c:lblOffset val="100"/>
        <c:tickLblSkip val="1"/>
        <c:tickMarkSkip val="1"/>
        <c:noMultiLvlLbl val="0"/>
      </c:catAx>
      <c:valAx>
        <c:axId val="8828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28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544</c:v>
                </c:pt>
                <c:pt idx="5">
                  <c:v>548</c:v>
                </c:pt>
                <c:pt idx="8">
                  <c:v>478</c:v>
                </c:pt>
                <c:pt idx="11">
                  <c:v>556</c:v>
                </c:pt>
                <c:pt idx="14">
                  <c:v>563</c:v>
                </c:pt>
              </c:numCache>
            </c:numRef>
          </c:val>
          <c:extLst>
            <c:ext xmlns:c16="http://schemas.microsoft.com/office/drawing/2014/chart" uri="{C3380CC4-5D6E-409C-BE32-E72D297353CC}">
              <c16:uniqueId val="{00000000-EB40-4297-9BDD-ED37919E87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40-4297-9BDD-ED37919E87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40-4297-9BDD-ED37919E87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40-4297-9BDD-ED37919E87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98</c:v>
                </c:pt>
                <c:pt idx="3">
                  <c:v>92</c:v>
                </c:pt>
                <c:pt idx="6">
                  <c:v>78</c:v>
                </c:pt>
                <c:pt idx="9">
                  <c:v>76</c:v>
                </c:pt>
                <c:pt idx="12">
                  <c:v>96</c:v>
                </c:pt>
              </c:numCache>
            </c:numRef>
          </c:val>
          <c:extLst>
            <c:ext xmlns:c16="http://schemas.microsoft.com/office/drawing/2014/chart" uri="{C3380CC4-5D6E-409C-BE32-E72D297353CC}">
              <c16:uniqueId val="{00000004-EB40-4297-9BDD-ED37919E87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40-4297-9BDD-ED37919E87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40-4297-9BDD-ED37919E87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715</c:v>
                </c:pt>
                <c:pt idx="3">
                  <c:v>701</c:v>
                </c:pt>
                <c:pt idx="6">
                  <c:v>708</c:v>
                </c:pt>
                <c:pt idx="9">
                  <c:v>705</c:v>
                </c:pt>
                <c:pt idx="12">
                  <c:v>686</c:v>
                </c:pt>
              </c:numCache>
            </c:numRef>
          </c:val>
          <c:extLst>
            <c:ext xmlns:c16="http://schemas.microsoft.com/office/drawing/2014/chart" uri="{C3380CC4-5D6E-409C-BE32-E72D297353CC}">
              <c16:uniqueId val="{00000007-EB40-4297-9BDD-ED37919E87FA}"/>
            </c:ext>
          </c:extLst>
        </c:ser>
        <c:dLbls>
          <c:showLegendKey val="0"/>
          <c:showVal val="0"/>
          <c:showCatName val="0"/>
          <c:showSerName val="0"/>
          <c:showPercent val="0"/>
          <c:showBubbleSize val="0"/>
        </c:dLbls>
        <c:gapWidth val="100"/>
        <c:overlap val="100"/>
        <c:axId val="155740800"/>
        <c:axId val="16135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269</c:v>
                </c:pt>
                <c:pt idx="2">
                  <c:v>#N/A</c:v>
                </c:pt>
                <c:pt idx="3">
                  <c:v>#N/A</c:v>
                </c:pt>
                <c:pt idx="4">
                  <c:v>245</c:v>
                </c:pt>
                <c:pt idx="5">
                  <c:v>#N/A</c:v>
                </c:pt>
                <c:pt idx="6">
                  <c:v>#N/A</c:v>
                </c:pt>
                <c:pt idx="7">
                  <c:v>308</c:v>
                </c:pt>
                <c:pt idx="8">
                  <c:v>#N/A</c:v>
                </c:pt>
                <c:pt idx="9">
                  <c:v>#N/A</c:v>
                </c:pt>
                <c:pt idx="10">
                  <c:v>225</c:v>
                </c:pt>
                <c:pt idx="11">
                  <c:v>#N/A</c:v>
                </c:pt>
                <c:pt idx="12">
                  <c:v>#N/A</c:v>
                </c:pt>
                <c:pt idx="13">
                  <c:v>219</c:v>
                </c:pt>
                <c:pt idx="14">
                  <c:v>#N/A</c:v>
                </c:pt>
              </c:numCache>
            </c:numRef>
          </c:val>
          <c:smooth val="0"/>
          <c:extLst>
            <c:ext xmlns:c16="http://schemas.microsoft.com/office/drawing/2014/chart" uri="{C3380CC4-5D6E-409C-BE32-E72D297353CC}">
              <c16:uniqueId val="{00000008-EB40-4297-9BDD-ED37919E87FA}"/>
            </c:ext>
          </c:extLst>
        </c:ser>
        <c:dLbls>
          <c:showLegendKey val="0"/>
          <c:showVal val="0"/>
          <c:showCatName val="0"/>
          <c:showSerName val="0"/>
          <c:showPercent val="0"/>
          <c:showBubbleSize val="0"/>
        </c:dLbls>
        <c:marker val="1"/>
        <c:smooth val="0"/>
        <c:axId val="155740800"/>
        <c:axId val="161354496"/>
      </c:lineChart>
      <c:catAx>
        <c:axId val="15574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354496"/>
        <c:crosses val="autoZero"/>
        <c:auto val="1"/>
        <c:lblAlgn val="ctr"/>
        <c:lblOffset val="100"/>
        <c:tickLblSkip val="1"/>
        <c:tickMarkSkip val="1"/>
        <c:noMultiLvlLbl val="0"/>
      </c:catAx>
      <c:valAx>
        <c:axId val="16135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74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4983</c:v>
                </c:pt>
                <c:pt idx="5">
                  <c:v>4705</c:v>
                </c:pt>
                <c:pt idx="8">
                  <c:v>4784</c:v>
                </c:pt>
                <c:pt idx="11">
                  <c:v>4436</c:v>
                </c:pt>
                <c:pt idx="14">
                  <c:v>4471</c:v>
                </c:pt>
              </c:numCache>
            </c:numRef>
          </c:val>
          <c:extLst>
            <c:ext xmlns:c16="http://schemas.microsoft.com/office/drawing/2014/chart" uri="{C3380CC4-5D6E-409C-BE32-E72D297353CC}">
              <c16:uniqueId val="{00000000-1309-4C19-BEB7-7C98A23CEE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309-4C19-BEB7-7C98A23CEE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3366</c:v>
                </c:pt>
                <c:pt idx="5">
                  <c:v>3301</c:v>
                </c:pt>
                <c:pt idx="8">
                  <c:v>3526</c:v>
                </c:pt>
                <c:pt idx="11">
                  <c:v>3845</c:v>
                </c:pt>
                <c:pt idx="14">
                  <c:v>3835</c:v>
                </c:pt>
              </c:numCache>
            </c:numRef>
          </c:val>
          <c:extLst>
            <c:ext xmlns:c16="http://schemas.microsoft.com/office/drawing/2014/chart" uri="{C3380CC4-5D6E-409C-BE32-E72D297353CC}">
              <c16:uniqueId val="{00000002-1309-4C19-BEB7-7C98A23CEE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09-4C19-BEB7-7C98A23CEE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09-4C19-BEB7-7C98A23CEE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09-4C19-BEB7-7C98A23CEE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1551</c:v>
                </c:pt>
                <c:pt idx="3">
                  <c:v>1382</c:v>
                </c:pt>
                <c:pt idx="6">
                  <c:v>1419</c:v>
                </c:pt>
                <c:pt idx="9">
                  <c:v>1663</c:v>
                </c:pt>
                <c:pt idx="12">
                  <c:v>1569</c:v>
                </c:pt>
              </c:numCache>
            </c:numRef>
          </c:val>
          <c:extLst>
            <c:ext xmlns:c16="http://schemas.microsoft.com/office/drawing/2014/chart" uri="{C3380CC4-5D6E-409C-BE32-E72D297353CC}">
              <c16:uniqueId val="{00000006-1309-4C19-BEB7-7C98A23CEE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309-4C19-BEB7-7C98A23CEE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1425</c:v>
                </c:pt>
                <c:pt idx="3">
                  <c:v>1270</c:v>
                </c:pt>
                <c:pt idx="6">
                  <c:v>1043</c:v>
                </c:pt>
                <c:pt idx="9">
                  <c:v>912</c:v>
                </c:pt>
                <c:pt idx="12">
                  <c:v>857</c:v>
                </c:pt>
              </c:numCache>
            </c:numRef>
          </c:val>
          <c:extLst>
            <c:ext xmlns:c16="http://schemas.microsoft.com/office/drawing/2014/chart" uri="{C3380CC4-5D6E-409C-BE32-E72D297353CC}">
              <c16:uniqueId val="{00000008-1309-4C19-BEB7-7C98A23CEE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309-4C19-BEB7-7C98A23CEE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5790</c:v>
                </c:pt>
                <c:pt idx="3">
                  <c:v>5517</c:v>
                </c:pt>
                <c:pt idx="6">
                  <c:v>5452</c:v>
                </c:pt>
                <c:pt idx="9">
                  <c:v>5154</c:v>
                </c:pt>
                <c:pt idx="12">
                  <c:v>5032</c:v>
                </c:pt>
              </c:numCache>
            </c:numRef>
          </c:val>
          <c:extLst>
            <c:ext xmlns:c16="http://schemas.microsoft.com/office/drawing/2014/chart" uri="{C3380CC4-5D6E-409C-BE32-E72D297353CC}">
              <c16:uniqueId val="{0000000A-1309-4C19-BEB7-7C98A23CEEF1}"/>
            </c:ext>
          </c:extLst>
        </c:ser>
        <c:dLbls>
          <c:showLegendKey val="0"/>
          <c:showVal val="0"/>
          <c:showCatName val="0"/>
          <c:showSerName val="0"/>
          <c:showPercent val="0"/>
          <c:showBubbleSize val="0"/>
        </c:dLbls>
        <c:gapWidth val="100"/>
        <c:overlap val="100"/>
        <c:axId val="168402304"/>
        <c:axId val="16840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416</c:v>
                </c:pt>
                <c:pt idx="2">
                  <c:v>#N/A</c:v>
                </c:pt>
                <c:pt idx="3">
                  <c:v>#N/A</c:v>
                </c:pt>
                <c:pt idx="4">
                  <c:v>162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309-4C19-BEB7-7C98A23CEEF1}"/>
            </c:ext>
          </c:extLst>
        </c:ser>
        <c:dLbls>
          <c:showLegendKey val="0"/>
          <c:showVal val="0"/>
          <c:showCatName val="0"/>
          <c:showSerName val="0"/>
          <c:showPercent val="0"/>
          <c:showBubbleSize val="0"/>
        </c:dLbls>
        <c:marker val="1"/>
        <c:smooth val="0"/>
        <c:axId val="168402304"/>
        <c:axId val="168408576"/>
      </c:lineChart>
      <c:catAx>
        <c:axId val="16840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408576"/>
        <c:crosses val="autoZero"/>
        <c:auto val="1"/>
        <c:lblAlgn val="ctr"/>
        <c:lblOffset val="100"/>
        <c:tickLblSkip val="1"/>
        <c:tickMarkSkip val="1"/>
        <c:noMultiLvlLbl val="0"/>
      </c:catAx>
      <c:valAx>
        <c:axId val="16840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40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2530</c:v>
                </c:pt>
                <c:pt idx="1">
                  <c:v>2535</c:v>
                </c:pt>
                <c:pt idx="2">
                  <c:v>2538</c:v>
                </c:pt>
              </c:numCache>
            </c:numRef>
          </c:val>
          <c:extLst>
            <c:ext xmlns:c16="http://schemas.microsoft.com/office/drawing/2014/chart" uri="{C3380CC4-5D6E-409C-BE32-E72D297353CC}">
              <c16:uniqueId val="{00000000-2011-4656-BACF-3DB401D8FE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227</c:v>
                </c:pt>
                <c:pt idx="1">
                  <c:v>494</c:v>
                </c:pt>
                <c:pt idx="2">
                  <c:v>494</c:v>
                </c:pt>
              </c:numCache>
            </c:numRef>
          </c:val>
          <c:extLst>
            <c:ext xmlns:c16="http://schemas.microsoft.com/office/drawing/2014/chart" uri="{C3380CC4-5D6E-409C-BE32-E72D297353CC}">
              <c16:uniqueId val="{00000001-2011-4656-BACF-3DB401D8FE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1087</c:v>
                </c:pt>
                <c:pt idx="1">
                  <c:v>1101</c:v>
                </c:pt>
                <c:pt idx="2">
                  <c:v>925</c:v>
                </c:pt>
              </c:numCache>
            </c:numRef>
          </c:val>
          <c:extLst>
            <c:ext xmlns:c16="http://schemas.microsoft.com/office/drawing/2014/chart" uri="{C3380CC4-5D6E-409C-BE32-E72D297353CC}">
              <c16:uniqueId val="{00000002-2011-4656-BACF-3DB401D8FE10}"/>
            </c:ext>
          </c:extLst>
        </c:ser>
        <c:dLbls>
          <c:showLegendKey val="0"/>
          <c:showVal val="0"/>
          <c:showCatName val="0"/>
          <c:showSerName val="0"/>
          <c:showPercent val="0"/>
          <c:showBubbleSize val="0"/>
        </c:dLbls>
        <c:gapWidth val="120"/>
        <c:overlap val="100"/>
        <c:axId val="167887616"/>
        <c:axId val="167889152"/>
      </c:barChart>
      <c:catAx>
        <c:axId val="16788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7889152"/>
        <c:crosses val="autoZero"/>
        <c:auto val="1"/>
        <c:lblAlgn val="ctr"/>
        <c:lblOffset val="100"/>
        <c:tickLblSkip val="1"/>
        <c:tickMarkSkip val="1"/>
        <c:noMultiLvlLbl val="0"/>
      </c:catAx>
      <c:valAx>
        <c:axId val="167889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788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{C8A028D3-976F-4824-9724-D313815D16B7}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D60-406F-99E9-B26264C5C5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{B2C53125-F9E6-48AB-B094-DE8317E53B00}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60-406F-99E9-B26264C5C5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{C0E17F67-A474-4ED4-AAFF-54D0720958AA}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60-406F-99E9-B26264C5C5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{210C8999-A838-4C07-A620-352429673EE1}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60-406F-99E9-B26264C5C5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{1F6CD1D3-A2B2-4E93-B0D0-757BC70FCFC1}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60-406F-99E9-B26264C5C5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{C2319A7A-3033-47F5-AB09-51E5B640FB1A}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D60-406F-99E9-B26264C5C5F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{BF9FCC0F-0B7F-4F06-9A93-71A1109C3F60}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D60-406F-99E9-B26264C5C5F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{A537C058-CE0C-4318-9711-AFB4DE4BC19C}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D60-406F-99E9-B26264C5C5F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{7994AD00-241E-41CA-8DFD-D8376B0D4F04}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D60-406F-99E9-B26264C5C5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D60-406F-99E9-B26264C5C5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{52EDE2BB-202B-4D24-8FF3-E2A7144F6EF7}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D60-406F-99E9-B26264C5C5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{FC706ECD-4272-419C-A289-E98334D6A72E}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60-406F-99E9-B26264C5C5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{B58B96B9-AA08-43D7-91D3-9761015DFD69}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60-406F-99E9-B26264C5C5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{C2F502C1-24B4-4FF7-8286-98713DD74099}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60-406F-99E9-B26264C5C5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{167FFD7F-C3F9-4CC9-9D91-6C46BB3E31C7}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60-406F-99E9-B26264C5C5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{DB38ECD7-06F9-48FE-B4A2-F924B2EE5AFD}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D60-406F-99E9-B26264C5C5F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{7FBBF6D8-2D1D-48D7-BCF8-244610D4C00E}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D60-406F-99E9-B26264C5C5F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{57C68495-C0B5-4D33-839B-8DE29D178DA6}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D60-406F-99E9-B26264C5C5F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{BC05BBE1-1DA1-471B-A305-5B40910B772D}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D60-406F-99E9-B26264C5C5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0D60-406F-99E9-B26264C5C5FA}"/>
            </c:ext>
          </c:extLst>
        </c:ser>
        <c:dLbls>
          <c:showLegendKey val="0"/>
          <c:showVal val="1"/>
          <c:showCatName val="0"/>
          <c:showSerName val="0"/>
          <c:showPercent val="0"/>
          <c:showBubbleSize val="0"/>
        </c:dLbls>
        <c:axId val="168992768"/>
        <c:axId val="168994688"/>
      </c:scatterChart>
      <c:valAx>
        <c:axId val="1689927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994688"/>
        <c:crosses val="autoZero"/>
        <c:crossBetween val="midCat"/>
      </c:valAx>
      <c:valAx>
        <c:axId val="1689946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992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{F762F432-13FA-4DA9-B633-F73BDB246C1D}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251-4488-BAEE-83B845B913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{9FE8511A-457A-4899-877B-89CA287EA607}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51-4488-BAEE-83B845B913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{8E3037B5-F726-4F8B-81E7-0651830ADB13}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51-4488-BAEE-83B845B913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{D0715B12-B45A-42A3-8528-7B633581CDBA}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51-4488-BAEE-83B845B913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{70CB8397-BC10-45EC-B575-934301DEE5C5}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51-4488-BAEE-83B845B9138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{53B55BCA-4A32-42D7-963F-0725B4A3B912}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251-4488-BAEE-83B845B9138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{5387628B-0598-4434-B67A-E1BCB6504405}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251-4488-BAEE-83B845B9138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{40C972FC-D854-41CB-BB31-056BA335AD32}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251-4488-BAEE-83B845B9138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{1B7A07D7-56EB-4F16-A01A-ED9E8F690BA3}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251-4488-BAEE-83B845B913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9.6</c:v>
                </c:pt>
                <c:pt idx="16">
                  <c:v>9.5</c:v>
                </c:pt>
                <c:pt idx="24">
                  <c:v>9.1</c:v>
                </c:pt>
                <c:pt idx="32">
                  <c:v>8.9</c:v>
                </c:pt>
              </c:numCache>
            </c:numRef>
          </c:xVal>
          <c:yVal>
            <c:numRef>
              <c:f>公会計指標分析・財政指標組合せ分析表!$BP$73:$DC$73</c:f>
              <c:numCache>
                <c:formatCode>#,##0.0;"▲ "#,##0.0</c:formatCode>
                <c:ptCount val="40"/>
                <c:pt idx="0">
                  <c:v>14.3</c:v>
                </c:pt>
                <c:pt idx="8">
                  <c:v>5.6</c:v>
                </c:pt>
              </c:numCache>
            </c:numRef>
          </c:yVal>
          <c:smooth val="0"/>
          <c:extLst>
            <c:ext xmlns:c16="http://schemas.microsoft.com/office/drawing/2014/chart" uri="{C3380CC4-5D6E-409C-BE32-E72D297353CC}">
              <c16:uniqueId val="{00000009-4251-4488-BAEE-83B845B913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{ABEBA971-AFF5-4FA8-9B6C-2016871AE903}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251-4488-BAEE-83B845B913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{704EB126-BEC4-4323-A143-007465EF671F}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51-4488-BAEE-83B845B913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{180996EC-1925-4F97-AAD3-2903D5843C5A}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51-4488-BAEE-83B845B913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{29A98780-17F5-47EC-B2CA-90D923CA6855}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51-4488-BAEE-83B845B913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{B9D5C91D-309E-42FC-B8C0-BE32E8AB1498}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51-4488-BAEE-83B845B9138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{C702771C-5511-440D-B390-D23BECB7C758}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251-4488-BAEE-83B845B91385}"/>
                </c:ext>
              </c:extLst>
            </c:dLbl>
            <c:dLbl>
              <c:idx val="16"/>
              <c:layout>
                <c:manualLayout>
                  <c:x val="-3.1697991619110633E-2"/>
                  <c:y val="-4.349592131553593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{2D23C12E-4D34-441A-AC05-908489066B60}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251-4488-BAEE-83B845B91385}"/>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{96AB8671-A7C4-497D-BF2F-D13D14FADB79}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251-4488-BAEE-83B845B91385}"/>
                </c:ext>
              </c:extLst>
            </c:dLbl>
            <c:dLbl>
              <c:idx val="32"/>
              <c:layout>
                <c:manualLayout>
                  <c:x val="-1.8235628084249993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{A9941D9E-946A-47EB-B4D7-07A3F2B37D98}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251-4488-BAEE-83B845B913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251-4488-BAEE-83B845B91385}"/>
            </c:ext>
          </c:extLst>
        </c:ser>
        <c:dLbls>
          <c:showLegendKey val="0"/>
          <c:showVal val="1"/>
          <c:showCatName val="0"/>
          <c:showSerName val="0"/>
          <c:showPercent val="0"/>
          <c:showBubbleSize val="0"/>
        </c:dLbls>
        <c:axId val="168851328"/>
        <c:axId val="168861696"/>
      </c:scatterChart>
      <c:valAx>
        <c:axId val="168851328"/>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861696"/>
        <c:crosses val="autoZero"/>
        <c:crossBetween val="midCat"/>
      </c:valAx>
      <c:valAx>
        <c:axId val="168861696"/>
        <c:scaling>
          <c:orientation val="minMax"/>
          <c:max val="1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851328"/>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baseline="0">
              <a:latin typeface="ＭＳ Ｐゴシック" panose="020B0600070205080204" pitchFamily="50" charset="-128"/>
              <a:ea typeface="ＭＳ Ｐゴシック" panose="020B0600070205080204" pitchFamily="50" charset="-128"/>
            </a:rPr>
            <a:t>実質公債費比率の分子は、Ｈ</a:t>
          </a:r>
          <a:r>
            <a:rPr kumimoji="1" lang="en-US" altLang="ja-JP" sz="1400" baseline="0">
              <a:latin typeface="ＭＳ Ｐゴシック" panose="020B0600070205080204" pitchFamily="50" charset="-128"/>
              <a:ea typeface="ＭＳ Ｐゴシック" panose="020B0600070205080204" pitchFamily="50" charset="-128"/>
            </a:rPr>
            <a:t>25</a:t>
          </a:r>
          <a:r>
            <a:rPr kumimoji="1" lang="ja-JP" altLang="en-US" sz="1400" baseline="0">
              <a:latin typeface="ＭＳ Ｐゴシック" panose="020B0600070205080204" pitchFamily="50" charset="-128"/>
              <a:ea typeface="ＭＳ Ｐゴシック" panose="020B0600070205080204" pitchFamily="50" charset="-128"/>
            </a:rPr>
            <a:t>からＨ</a:t>
          </a:r>
          <a:r>
            <a:rPr kumimoji="1" lang="en-US" altLang="ja-JP" sz="1400" baseline="0">
              <a:latin typeface="ＭＳ Ｐゴシック" panose="020B0600070205080204" pitchFamily="50" charset="-128"/>
              <a:ea typeface="ＭＳ Ｐゴシック" panose="020B0600070205080204" pitchFamily="50" charset="-128"/>
            </a:rPr>
            <a:t>29</a:t>
          </a:r>
          <a:r>
            <a:rPr kumimoji="1" lang="ja-JP" altLang="en-US" sz="1400" baseline="0">
              <a:latin typeface="ＭＳ Ｐゴシック" panose="020B0600070205080204" pitchFamily="50" charset="-128"/>
              <a:ea typeface="ＭＳ Ｐゴシック" panose="020B0600070205080204" pitchFamily="50" charset="-128"/>
            </a:rPr>
            <a:t>まで</a:t>
          </a:r>
          <a:r>
            <a:rPr kumimoji="1" lang="en-US" altLang="ja-JP" sz="1400" baseline="0">
              <a:latin typeface="ＭＳ Ｐゴシック" panose="020B0600070205080204" pitchFamily="50" charset="-128"/>
              <a:ea typeface="ＭＳ Ｐゴシック" panose="020B0600070205080204" pitchFamily="50" charset="-128"/>
            </a:rPr>
            <a:t>50</a:t>
          </a:r>
          <a:r>
            <a:rPr kumimoji="1" lang="ja-JP" altLang="en-US" sz="1400" baseline="0">
              <a:latin typeface="ＭＳ Ｐゴシック" panose="020B0600070205080204" pitchFamily="50" charset="-128"/>
              <a:ea typeface="ＭＳ Ｐゴシック" panose="020B0600070205080204" pitchFamily="50" charset="-128"/>
            </a:rPr>
            <a:t>百万円減少した。</a:t>
          </a:r>
          <a:endParaRPr kumimoji="1" lang="en-US" altLang="ja-JP" sz="1400" baseline="0">
            <a:latin typeface="ＭＳ Ｐゴシック" panose="020B0600070205080204" pitchFamily="50" charset="-128"/>
            <a:ea typeface="ＭＳ Ｐゴシック" panose="020B0600070205080204" pitchFamily="50" charset="-128"/>
          </a:endParaRPr>
        </a:p>
        <a:p>
          <a:r>
            <a:rPr kumimoji="1" lang="ja-JP" altLang="en-US" sz="1400" baseline="0">
              <a:latin typeface="ＭＳ Ｐゴシック" panose="020B0600070205080204" pitchFamily="50" charset="-128"/>
              <a:ea typeface="ＭＳ Ｐゴシック" panose="020B0600070205080204" pitchFamily="50" charset="-128"/>
            </a:rPr>
            <a:t>　主な要因としては、地方債の新規借入を元利償還額以内に抑えていること、普通交付税基準財政需要額参入率の高い地方債の借入のバランスを考慮していることが挙げられる。</a:t>
          </a:r>
          <a:endParaRPr kumimoji="1" lang="en-US" altLang="ja-JP" sz="1400" baseline="0">
            <a:latin typeface="ＭＳ Ｐゴシック" panose="020B0600070205080204" pitchFamily="50" charset="-128"/>
            <a:ea typeface="ＭＳ Ｐゴシック" panose="020B0600070205080204" pitchFamily="50" charset="-128"/>
          </a:endParaRPr>
        </a:p>
        <a:p>
          <a:r>
            <a:rPr kumimoji="1" lang="ja-JP" altLang="en-US" sz="1400" baseline="0">
              <a:latin typeface="ＭＳ Ｐゴシック" panose="020B0600070205080204" pitchFamily="50" charset="-128"/>
              <a:ea typeface="ＭＳ Ｐゴシック" panose="020B0600070205080204" pitchFamily="50" charset="-128"/>
            </a:rPr>
            <a:t>　今後も引き続き、実質公債費比率の減少に努めていく。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将来負担比率（分子）はＨ</a:t>
          </a:r>
          <a:r>
            <a:rPr kumimoji="1" lang="en-US" altLang="ja-JP" sz="1400">
              <a:latin typeface="ＭＳ Ｐゴシック" panose="020B0600070205080204" pitchFamily="50" charset="-128"/>
              <a:ea typeface="ＭＳ Ｐゴシック" panose="020B0600070205080204" pitchFamily="50" charset="-128"/>
            </a:rPr>
            <a:t>25</a:t>
          </a:r>
          <a:r>
            <a:rPr kumimoji="1" lang="ja-JP" altLang="en-US" sz="1400">
              <a:latin typeface="ＭＳ Ｐゴシック" panose="020B0600070205080204" pitchFamily="50" charset="-128"/>
              <a:ea typeface="ＭＳ Ｐゴシック" panose="020B0600070205080204" pitchFamily="50" charset="-128"/>
            </a:rPr>
            <a:t>からＨ</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まで</a:t>
          </a:r>
          <a:r>
            <a:rPr kumimoji="1" lang="en-US" altLang="ja-JP" sz="1400">
              <a:latin typeface="ＭＳ Ｐゴシック" panose="020B0600070205080204" pitchFamily="50" charset="-128"/>
              <a:ea typeface="ＭＳ Ｐゴシック" panose="020B0600070205080204" pitchFamily="50" charset="-128"/>
            </a:rPr>
            <a:t>1,264</a:t>
          </a:r>
          <a:r>
            <a:rPr kumimoji="1" lang="ja-JP" altLang="en-US" sz="1400">
              <a:latin typeface="ＭＳ Ｐゴシック" panose="020B0600070205080204" pitchFamily="50" charset="-128"/>
              <a:ea typeface="ＭＳ Ｐゴシック" panose="020B0600070205080204" pitchFamily="50" charset="-128"/>
            </a:rPr>
            <a:t>百万円の減となった。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主な要因として、地方債現在高の償還額より新規借入額を抑制することにより減少となったこと、公営企業債の繰入見込額も新規借入額の抑制に伴い減少していることである。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また、普通交付税基準財政需要額参入率の高い地方債の借入も要因となっている。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今後、簡易水道施設の耐震化に伴う改修事業や公共下水道整備に係る起債の借入が見込まれるため、引き続き地方債現在高及び償還財源の確保について計画的かつ適正な管理を実施していく。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愛知県設楽町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　　　定期預金による利子積立により、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Ｈ</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増加要因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定期預金による利子積立により、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ふるさと寄附金基金積立</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百万円（Ｈ</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寄附受領分を一旦基金へ積立し、Ｈ</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事業の財源として活用する。）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Ｈ</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減少要因　　合併振興基金取崩し</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171</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百万円（新町建設計画に該当する事業の財源措置）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公共施設等総合管理基金取崩し</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百万円（情報通信基盤整備に係る償還金の財源措置）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ふるさと寄附金取崩し</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百万円（Ｈ</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寄附受領分をＨ</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事業の財源として活用する。）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普通交付税について、Ｈ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から合併算定替特例が減額されたこと、人口減少による測定単位の減少などにより、今後減少が予想される。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このため、今後は、積立（利子積立以外）を行うことは難しいと考える。特段の目標額・目標年次等はないが、財源補てんとして、最低限の取崩しを行っていく。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ふるさと創生基金：「自ら考え自ら行う地域づくり事業」を実施するため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教育振興基金：教育の振興に必要な財源を確保するため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地域福祉基金：在宅福祉の向上、健康づくり等の課題につき、民間活動の活性化を図り、地域の実情に応じた暖かい福祉社会を築くため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農林業振興基金：農林業の活性化推進に必要な財源を確保するため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後継者育成基金：次代を担う後継者の育成確保と豊かなまちづくりを図るため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合併振興基金：合併に伴う町民の一体感醸成及び地域の振興を図るため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公共施設等総合管理基金：公共施設の整備、更新、統廃合及び長寿命化などを計画的に行うため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ふるさと寄附金基金：設楽町を応援しようとする人々から収受した寄付金を適正に管理運用し、個性豊かで活力あるふるさとづくりに資するため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増加要因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定期預金による利子積立により、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aseline="0">
              <a:effectLst/>
              <a:latin typeface="ＭＳ Ｐゴシック" panose="020B0600070205080204" pitchFamily="50" charset="-128"/>
              <a:ea typeface="ＭＳ Ｐゴシック" panose="020B0600070205080204" pitchFamily="50" charset="-128"/>
            </a:rPr>
            <a:t>　Ｈ</a:t>
          </a:r>
          <a:r>
            <a:rPr lang="en-US" altLang="ja-JP" sz="1200" baseline="0">
              <a:effectLst/>
              <a:latin typeface="ＭＳ Ｐゴシック" panose="020B0600070205080204" pitchFamily="50" charset="-128"/>
              <a:ea typeface="ＭＳ Ｐゴシック" panose="020B0600070205080204" pitchFamily="50" charset="-128"/>
            </a:rPr>
            <a:t>29</a:t>
          </a:r>
          <a:r>
            <a:rPr lang="ja-JP" altLang="en-US" sz="1200" baseline="0">
              <a:effectLst/>
              <a:latin typeface="ＭＳ Ｐゴシック" panose="020B0600070205080204" pitchFamily="50" charset="-128"/>
              <a:ea typeface="ＭＳ Ｐゴシック" panose="020B0600070205080204" pitchFamily="50" charset="-128"/>
            </a:rPr>
            <a:t>増加要因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定期預金による利子積立により、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2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aseline="0">
              <a:effectLst/>
              <a:latin typeface="ＭＳ Ｐゴシック" panose="020B0600070205080204" pitchFamily="50" charset="-128"/>
              <a:ea typeface="ＭＳ Ｐゴシック" panose="020B0600070205080204" pitchFamily="50" charset="-128"/>
            </a:rPr>
            <a:t>　　　　　　　　　ふるさと寄附金基金積立</a:t>
          </a:r>
          <a:r>
            <a:rPr lang="en-US" altLang="ja-JP" sz="1200" baseline="0">
              <a:effectLst/>
              <a:latin typeface="ＭＳ Ｐゴシック" panose="020B0600070205080204" pitchFamily="50" charset="-128"/>
              <a:ea typeface="ＭＳ Ｐゴシック" panose="020B0600070205080204" pitchFamily="50" charset="-128"/>
            </a:rPr>
            <a:t>8</a:t>
          </a:r>
          <a:r>
            <a:rPr lang="ja-JP" altLang="en-US" sz="1200" baseline="0">
              <a:effectLst/>
              <a:latin typeface="ＭＳ Ｐゴシック" panose="020B0600070205080204" pitchFamily="50" charset="-128"/>
              <a:ea typeface="ＭＳ Ｐゴシック" panose="020B0600070205080204" pitchFamily="50" charset="-128"/>
            </a:rPr>
            <a:t>百万円（Ｈ</a:t>
          </a:r>
          <a:r>
            <a:rPr lang="en-US" altLang="ja-JP" sz="1200" baseline="0">
              <a:effectLst/>
              <a:latin typeface="ＭＳ Ｐゴシック" panose="020B0600070205080204" pitchFamily="50" charset="-128"/>
              <a:ea typeface="ＭＳ Ｐゴシック" panose="020B0600070205080204" pitchFamily="50" charset="-128"/>
            </a:rPr>
            <a:t>29</a:t>
          </a:r>
          <a:r>
            <a:rPr lang="ja-JP" altLang="en-US" sz="1200" baseline="0">
              <a:effectLst/>
              <a:latin typeface="ＭＳ Ｐゴシック" panose="020B0600070205080204" pitchFamily="50" charset="-128"/>
              <a:ea typeface="ＭＳ Ｐゴシック" panose="020B0600070205080204" pitchFamily="50" charset="-128"/>
            </a:rPr>
            <a:t>寄附受領分を一旦基金へ積立し、Ｈ</a:t>
          </a:r>
          <a:r>
            <a:rPr lang="en-US" altLang="ja-JP" sz="1200" baseline="0">
              <a:effectLst/>
              <a:latin typeface="ＭＳ Ｐゴシック" panose="020B0600070205080204" pitchFamily="50" charset="-128"/>
              <a:ea typeface="ＭＳ Ｐゴシック" panose="020B0600070205080204" pitchFamily="50" charset="-128"/>
            </a:rPr>
            <a:t>30</a:t>
          </a:r>
          <a:r>
            <a:rPr lang="ja-JP" altLang="en-US" sz="1200" baseline="0">
              <a:effectLst/>
              <a:latin typeface="ＭＳ Ｐゴシック" panose="020B0600070205080204" pitchFamily="50" charset="-128"/>
              <a:ea typeface="ＭＳ Ｐゴシック" panose="020B0600070205080204" pitchFamily="50" charset="-128"/>
            </a:rPr>
            <a:t>事業の財源として活用する。）</a:t>
          </a:r>
          <a:endParaRPr lang="en-US" altLang="ja-JP" sz="1200" baseline="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aseline="0">
              <a:effectLst/>
              <a:latin typeface="ＭＳ Ｐゴシック" panose="020B0600070205080204" pitchFamily="50" charset="-128"/>
              <a:ea typeface="ＭＳ Ｐゴシック" panose="020B0600070205080204" pitchFamily="50" charset="-128"/>
            </a:rPr>
            <a:t>　Ｈ</a:t>
          </a:r>
          <a:r>
            <a:rPr lang="en-US" altLang="ja-JP" sz="1200" baseline="0">
              <a:effectLst/>
              <a:latin typeface="ＭＳ Ｐゴシック" panose="020B0600070205080204" pitchFamily="50" charset="-128"/>
              <a:ea typeface="ＭＳ Ｐゴシック" panose="020B0600070205080204" pitchFamily="50" charset="-128"/>
            </a:rPr>
            <a:t>29</a:t>
          </a:r>
          <a:r>
            <a:rPr lang="ja-JP" altLang="en-US" sz="1200" baseline="0">
              <a:effectLst/>
              <a:latin typeface="ＭＳ Ｐゴシック" panose="020B0600070205080204" pitchFamily="50" charset="-128"/>
              <a:ea typeface="ＭＳ Ｐゴシック" panose="020B0600070205080204" pitchFamily="50" charset="-128"/>
            </a:rPr>
            <a:t>減少要因　　合併振興基金取崩し</a:t>
          </a:r>
          <a:r>
            <a:rPr lang="en-US" altLang="ja-JP" sz="1200" baseline="0">
              <a:effectLst/>
              <a:latin typeface="ＭＳ Ｐゴシック" panose="020B0600070205080204" pitchFamily="50" charset="-128"/>
              <a:ea typeface="ＭＳ Ｐゴシック" panose="020B0600070205080204" pitchFamily="50" charset="-128"/>
            </a:rPr>
            <a:t>171</a:t>
          </a:r>
          <a:r>
            <a:rPr lang="ja-JP" altLang="en-US" sz="1200" baseline="0">
              <a:effectLst/>
              <a:latin typeface="ＭＳ Ｐゴシック" panose="020B0600070205080204" pitchFamily="50" charset="-128"/>
              <a:ea typeface="ＭＳ Ｐゴシック" panose="020B0600070205080204" pitchFamily="50" charset="-128"/>
            </a:rPr>
            <a:t>百万円（新町建設計画に該当する事業の財源措置）</a:t>
          </a:r>
          <a:endParaRPr lang="en-US" altLang="ja-JP" sz="1200" baseline="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aseline="0">
              <a:effectLst/>
              <a:latin typeface="ＭＳ Ｐゴシック" panose="020B0600070205080204" pitchFamily="50" charset="-128"/>
              <a:ea typeface="ＭＳ Ｐゴシック" panose="020B0600070205080204" pitchFamily="50" charset="-128"/>
            </a:rPr>
            <a:t>　　　　　　　　　公共施設等総合管理基金取崩し</a:t>
          </a:r>
          <a:r>
            <a:rPr lang="en-US" altLang="ja-JP" sz="1200" baseline="0">
              <a:effectLst/>
              <a:latin typeface="ＭＳ Ｐゴシック" panose="020B0600070205080204" pitchFamily="50" charset="-128"/>
              <a:ea typeface="ＭＳ Ｐゴシック" panose="020B0600070205080204" pitchFamily="50" charset="-128"/>
            </a:rPr>
            <a:t>10</a:t>
          </a:r>
          <a:r>
            <a:rPr lang="ja-JP" altLang="en-US" sz="1200" baseline="0">
              <a:effectLst/>
              <a:latin typeface="ＭＳ Ｐゴシック" panose="020B0600070205080204" pitchFamily="50" charset="-128"/>
              <a:ea typeface="ＭＳ Ｐゴシック" panose="020B0600070205080204" pitchFamily="50" charset="-128"/>
            </a:rPr>
            <a:t>百万円（情報通信基盤整備に係る償還金の財源措置）</a:t>
          </a:r>
          <a:endParaRPr lang="en-US" altLang="ja-JP" sz="1200" baseline="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aseline="0">
              <a:effectLst/>
              <a:latin typeface="ＭＳ Ｐゴシック" panose="020B0600070205080204" pitchFamily="50" charset="-128"/>
              <a:ea typeface="ＭＳ Ｐゴシック" panose="020B0600070205080204" pitchFamily="50" charset="-128"/>
            </a:rPr>
            <a:t>　　　　　　　　　ふるさと寄附金取崩し</a:t>
          </a:r>
          <a:r>
            <a:rPr lang="en-US" altLang="ja-JP" sz="1200" baseline="0">
              <a:effectLst/>
              <a:latin typeface="ＭＳ Ｐゴシック" panose="020B0600070205080204" pitchFamily="50" charset="-128"/>
              <a:ea typeface="ＭＳ Ｐゴシック" panose="020B0600070205080204" pitchFamily="50" charset="-128"/>
            </a:rPr>
            <a:t>5</a:t>
          </a:r>
          <a:r>
            <a:rPr lang="ja-JP" altLang="en-US" sz="1200" baseline="0">
              <a:effectLst/>
              <a:latin typeface="ＭＳ Ｐゴシック" panose="020B0600070205080204" pitchFamily="50" charset="-128"/>
              <a:ea typeface="ＭＳ Ｐゴシック" panose="020B0600070205080204" pitchFamily="50" charset="-128"/>
            </a:rPr>
            <a:t>百万円（Ｈ</a:t>
          </a:r>
          <a:r>
            <a:rPr lang="en-US" altLang="ja-JP" sz="1200" baseline="0">
              <a:effectLst/>
              <a:latin typeface="ＭＳ Ｐゴシック" panose="020B0600070205080204" pitchFamily="50" charset="-128"/>
              <a:ea typeface="ＭＳ Ｐゴシック" panose="020B0600070205080204" pitchFamily="50" charset="-128"/>
            </a:rPr>
            <a:t>28</a:t>
          </a:r>
          <a:r>
            <a:rPr lang="ja-JP" altLang="en-US" sz="1200" baseline="0">
              <a:effectLst/>
              <a:latin typeface="ＭＳ Ｐゴシック" panose="020B0600070205080204" pitchFamily="50" charset="-128"/>
              <a:ea typeface="ＭＳ Ｐゴシック" panose="020B0600070205080204" pitchFamily="50" charset="-128"/>
            </a:rPr>
            <a:t>寄附受領分をＨ</a:t>
          </a:r>
          <a:r>
            <a:rPr lang="en-US" altLang="ja-JP" sz="1200" baseline="0">
              <a:effectLst/>
              <a:latin typeface="ＭＳ Ｐゴシック" panose="020B0600070205080204" pitchFamily="50" charset="-128"/>
              <a:ea typeface="ＭＳ Ｐゴシック" panose="020B0600070205080204" pitchFamily="50" charset="-128"/>
            </a:rPr>
            <a:t>29</a:t>
          </a:r>
          <a:r>
            <a:rPr lang="ja-JP" altLang="en-US" sz="1200" baseline="0">
              <a:effectLst/>
              <a:latin typeface="ＭＳ Ｐゴシック" panose="020B0600070205080204" pitchFamily="50" charset="-128"/>
              <a:ea typeface="ＭＳ Ｐゴシック" panose="020B0600070205080204" pitchFamily="50" charset="-128"/>
            </a:rPr>
            <a:t>事業の財源として活用する。）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普通交付税について、Ｈ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から合併算定替特例が減額されたこと、人口減少による測定単位の減少などにより、今後減少が予想される。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このため、今後は、積立（利子積立以外）を行うことは難しいと考える。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特段の目標額・目標年次等はないが、財政調整基金の取崩し状況を踏まえ、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各基金の使途目的の応じた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財源として、最低限の取崩しを行っていく。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の増減は、定期預金による利子積立により、８百万円増加した。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普通交付税について、Ｈ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から合併算定替特例が減額されたこと、人口減少による測定単位の減少などにより、今後減少が予想される。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このため、今後は、積立（利子積立以外）を行うことは難しいと考える。特段の目標額・目標年次等はないが、一般的な財源補てんとして、最低限の取崩しを行っていく。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においては、今後増加が予想される公債費の財源を確保するため、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においては、財源不足を、合併振興基金の取崩しで賄っている状況のため、積立を見送った。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普通交付税について、Ｈ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から合併算定替特例が減額されたこと、人口減少による測定単位の減少などにより、今後減少が予想される。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このため、今後は、積立（利子積立以外）を行うことは難しいと考える。特段の目標額・目標年次等はないが、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財政調整基金の取崩し状況を踏まえ、公債費の財源として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、最低限の取崩しを行っていく。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72</xdr:row>
      <xdr:rowOff>0</xdr:rowOff>
    </xdr:from>
    <xdr:to>
      <xdr:col>91</xdr:col>
      <xdr:colOff>0</xdr:colOff>
      <xdr:row>74</xdr:row>
      <xdr:rowOff>0</xdr:rowOff>
    </xdr:to>
    <xdr:sp macro="" textlink="">
      <xdr:nvSpPr>
        <xdr:cNvPr id="4" name="正方形/長方形 3"/>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4,948
4,914
273.94
5,559,736
5,389,903
27,720
3,206,025
5,032,392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1" name="正方形/長方形 5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2" name="正方形/長方形 5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3" name="正方形/長方形 5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4" name="正方形/長方形 5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5" name="正方形/長方形 5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6" name="正方形/長方形 5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7" name="正方形/長方形 5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8" name="正方形/長方形 5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9" name="正方形/長方形 5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0" name="正方形/長方形 5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1" name="正方形/長方形 6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2" name="正方形/長方形 6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3" name="正方形/長方形 6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4" name="テキスト ボックス 6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可能年数は類似団体平均を下回っており、主な要因としては、算定式分子において、地方債残高が減少傾向にあることなどにより、分子総額が減少傾向にあることが考えられる。また、算定式分母において、臨時財政対策債発行可能額が増加傾向にあることにより、分母総額が増加傾向にあることが考え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今後は、設楽ダム関連振興事業を進めていくことによる地方債残高の上昇、普通交付税の減少による一般財源確保のための基金取崩しにより、本数値が上昇することが予想される。</a:t>
          </a:r>
        </a:p>
      </xdr:txBody>
    </xdr:sp>
    <xdr:clientData/>
  </xdr:twoCellAnchor>
  <xdr:oneCellAnchor>
    <xdr:from>
      <xdr:col>57</xdr:col>
      <xdr:colOff>111125</xdr:colOff>
      <xdr:row>23</xdr:row>
      <xdr:rowOff>47625</xdr:rowOff>
    </xdr:from>
    <xdr:ext cx="349839" cy="225703"/>
    <xdr:sp macro="" textlink="">
      <xdr:nvSpPr>
        <xdr:cNvPr id="65" name="テキスト ボックス 6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6" name="直線コネクタ 6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7" name="直線コネクタ 6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8" name="テキスト ボックス 6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9" name="直線コネクタ 6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0" name="テキスト ボックス 6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1" name="直線コネクタ 7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2" name="テキスト ボックス 7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3" name="直線コネクタ 7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4" name="テキスト ボックス 7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5" name="直線コネクタ 7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6" name="テキスト ボックス 7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7" name="直線コネクタ 7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8" name="テキスト ボックス 7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80" name="直線コネクタ 79"/>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2" name="直線コネクタ 8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83"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84" name="直線コネクタ 83"/>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85"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86" name="フローチャート: 判断 85"/>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7" name="テキスト ボックス 8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8" name="テキスト ボックス 8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9" name="テキスト ボックス 8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0" name="テキスト ボックス 8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1" name="テキスト ボックス 9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35630</xdr:rowOff>
    </xdr:from>
    <xdr:to>
      <xdr:col>76</xdr:col>
      <xdr:colOff>73025</xdr:colOff>
      <xdr:row>32</xdr:row>
      <xdr:rowOff>137230</xdr:rowOff>
    </xdr:to>
    <xdr:sp macro="" textlink="">
      <xdr:nvSpPr>
        <xdr:cNvPr id="92" name="楕円 91"/>
        <xdr:cNvSpPr/>
      </xdr:nvSpPr>
      <xdr:spPr>
        <a:xfrm>
          <a:off x="14744700" y="62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14057</xdr:rowOff>
    </xdr:from>
    <xdr:ext cx="340478" cy="259045"/>
    <xdr:sp macro="" textlink="">
      <xdr:nvSpPr>
        <xdr:cNvPr id="93" name="債務償還可能年数該当値テキスト"/>
        <xdr:cNvSpPr txBox="1"/>
      </xdr:nvSpPr>
      <xdr:spPr>
        <a:xfrm>
          <a:off x="14846300" y="62719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6" name="正方形/長方形 9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7" name="正方形/長方形 9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4,948
4,914
273.94
5,559,736
5,389,903
27,720
3,206,025
5,032,392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4,948
4,914
273.94
5,559,736
5,389,903
27,720
3,206,025
5,032,392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4,948
4,914
273.94
5,559,736
5,389,903
27,720
3,206,025
5,032,392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景気の低迷や少子高齢化による人口減少に伴う個人・法人住民税等の減収などから、Ｈ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と低い水準で推移しており、類似団体と比較しても下回っている状況である。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定期償還額を超える地方債の発行を抑制し、適切な人員管理及び事務事業の精査を行うなど徹底的な歳出の見直しと、徴収率の向上など歳入の確保に努めていく。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78015</xdr:rowOff>
    </xdr:to>
    <xdr:cxnSp macro="">
      <xdr:nvCxnSpPr>
        <xdr:cNvPr id="70" name="直線コネクタ 69"/>
        <xdr:cNvCxnSpPr/>
      </xdr:nvCxnSpPr>
      <xdr:spPr>
        <a:xfrm>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3" name="直線コネクタ 72"/>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60778</xdr:rowOff>
    </xdr:to>
    <xdr:cxnSp macro="">
      <xdr:nvCxnSpPr>
        <xdr:cNvPr id="79" name="直線コネクタ 78"/>
        <xdr:cNvCxnSpPr/>
      </xdr:nvCxnSpPr>
      <xdr:spPr>
        <a:xfrm>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89" name="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96" name="テキスト ボックス 95"/>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104520</xdr:rowOff>
    </xdr:from>
    <xdr:ext cx="762000" cy="259045"/>
    <xdr:sp macro="" textlink="">
      <xdr:nvSpPr>
        <xdr:cNvPr id="98" name="テキスト ボックス 97"/>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町民の減少・高齢化の進展により、年々個人住民税収入が減少しており、前年から</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ポイント上昇した。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Ｈ</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策定の公共施設等総合管理計画に定めるとおり、計画的に施設の統廃合・民営化等を進め、経常経費の見直しを図るとともに財源確保に努めるなど、財政構造の硬直化には十分に注意し、健全な財政運営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68326</xdr:rowOff>
    </xdr:to>
    <xdr:cxnSp macro="">
      <xdr:nvCxnSpPr>
        <xdr:cNvPr id="131" name="直線コネクタ 130"/>
        <xdr:cNvCxnSpPr/>
      </xdr:nvCxnSpPr>
      <xdr:spPr>
        <a:xfrm>
          <a:off x="4114800" y="1102664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53848</xdr:rowOff>
    </xdr:to>
    <xdr:cxnSp macro="">
      <xdr:nvCxnSpPr>
        <xdr:cNvPr id="134" name="直線コネクタ 133"/>
        <xdr:cNvCxnSpPr/>
      </xdr:nvCxnSpPr>
      <xdr:spPr>
        <a:xfrm>
          <a:off x="3225800" y="109639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162560</xdr:rowOff>
    </xdr:to>
    <xdr:cxnSp macro="">
      <xdr:nvCxnSpPr>
        <xdr:cNvPr id="137" name="直線コネクタ 136"/>
        <xdr:cNvCxnSpPr/>
      </xdr:nvCxnSpPr>
      <xdr:spPr>
        <a:xfrm>
          <a:off x="2336800" y="1080947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63</xdr:row>
      <xdr:rowOff>8128</xdr:rowOff>
    </xdr:to>
    <xdr:cxnSp macro="">
      <xdr:nvCxnSpPr>
        <xdr:cNvPr id="140" name="直線コネクタ 139"/>
        <xdr:cNvCxnSpPr/>
      </xdr:nvCxnSpPr>
      <xdr:spPr>
        <a:xfrm>
          <a:off x="1447800" y="1062609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50" name="楕円 149"/>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161053</xdr:rowOff>
    </xdr:from>
    <xdr:ext cx="762000" cy="259045"/>
    <xdr:sp macro="" textlink="">
      <xdr:nvSpPr>
        <xdr:cNvPr id="151" name="財政構造の弾力性該当値テキスト"/>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2" name="楕円 151"/>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3" name="テキスト ボックス 152"/>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4" name="楕円 153"/>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5" name="テキスト ボックス 154"/>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128778</xdr:rowOff>
    </xdr:from>
    <xdr:to>
      <xdr:col>11</xdr:col>
      <xdr:colOff>82550</xdr:colOff>
      <xdr:row>63</xdr:row>
      <xdr:rowOff>58928</xdr:rowOff>
    </xdr:to>
    <xdr:sp macro="" textlink="">
      <xdr:nvSpPr>
        <xdr:cNvPr id="156" name="楕円 155"/>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43705</xdr:rowOff>
    </xdr:from>
    <xdr:ext cx="762000" cy="259045"/>
    <xdr:sp macro="" textlink="">
      <xdr:nvSpPr>
        <xdr:cNvPr id="157" name="テキスト ボックス 156"/>
        <xdr:cNvSpPr txBox="1"/>
      </xdr:nvSpPr>
      <xdr:spPr>
        <a:xfrm>
          <a:off x="1955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8" name="楕円 157"/>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59" name="テキスト ボックス 158"/>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人件費、物件費及び維持修繕費の合計額の人口一人当たり額が、類似団体を大きく上回っているのは、主に物件費が多いことが主な要因と考えられる。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これは、小規模自治体でありながら、養護老人ホームを開設していることなどがある。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分母の人口数は減少しているが、電算システムセキュリティ対策委託、公共施設等総合管理計画策定委託がＨ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で終了などにより、若干数値が減少した。</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154930</xdr:rowOff>
    </xdr:from>
    <xdr:to>
      <xdr:col>23</xdr:col>
      <xdr:colOff>133350</xdr:colOff>
      <xdr:row>86</xdr:row>
      <xdr:rowOff>10802</xdr:rowOff>
    </xdr:to>
    <xdr:cxnSp macro="">
      <xdr:nvCxnSpPr>
        <xdr:cNvPr id="196" name="直線コネクタ 195"/>
        <xdr:cNvCxnSpPr/>
      </xdr:nvCxnSpPr>
      <xdr:spPr>
        <a:xfrm flipV="1">
          <a:off x="4114800" y="14728180"/>
          <a:ext cx="838200" cy="2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10802</xdr:rowOff>
    </xdr:from>
    <xdr:to>
      <xdr:col>19</xdr:col>
      <xdr:colOff>133350</xdr:colOff>
      <xdr:row>87</xdr:row>
      <xdr:rowOff>30014</xdr:rowOff>
    </xdr:to>
    <xdr:cxnSp macro="">
      <xdr:nvCxnSpPr>
        <xdr:cNvPr id="199" name="直線コネクタ 198"/>
        <xdr:cNvCxnSpPr/>
      </xdr:nvCxnSpPr>
      <xdr:spPr>
        <a:xfrm flipV="1">
          <a:off x="3225800" y="14755502"/>
          <a:ext cx="889000" cy="19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48620</xdr:rowOff>
    </xdr:from>
    <xdr:to>
      <xdr:col>15</xdr:col>
      <xdr:colOff>82550</xdr:colOff>
      <xdr:row>87</xdr:row>
      <xdr:rowOff>30014</xdr:rowOff>
    </xdr:to>
    <xdr:cxnSp macro="">
      <xdr:nvCxnSpPr>
        <xdr:cNvPr id="202" name="直線コネクタ 201"/>
        <xdr:cNvCxnSpPr/>
      </xdr:nvCxnSpPr>
      <xdr:spPr>
        <a:xfrm>
          <a:off x="2336800" y="14793320"/>
          <a:ext cx="889000" cy="1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95628</xdr:rowOff>
    </xdr:from>
    <xdr:to>
      <xdr:col>11</xdr:col>
      <xdr:colOff>31750</xdr:colOff>
      <xdr:row>86</xdr:row>
      <xdr:rowOff>48620</xdr:rowOff>
    </xdr:to>
    <xdr:cxnSp macro="">
      <xdr:nvCxnSpPr>
        <xdr:cNvPr id="205" name="直線コネクタ 204"/>
        <xdr:cNvCxnSpPr/>
      </xdr:nvCxnSpPr>
      <xdr:spPr>
        <a:xfrm>
          <a:off x="1447800" y="14668878"/>
          <a:ext cx="889000" cy="1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104130</xdr:rowOff>
    </xdr:from>
    <xdr:to>
      <xdr:col>23</xdr:col>
      <xdr:colOff>184150</xdr:colOff>
      <xdr:row>86</xdr:row>
      <xdr:rowOff>34280</xdr:rowOff>
    </xdr:to>
    <xdr:sp macro="" textlink="">
      <xdr:nvSpPr>
        <xdr:cNvPr id="215" name="楕円 214"/>
        <xdr:cNvSpPr/>
      </xdr:nvSpPr>
      <xdr:spPr>
        <a:xfrm>
          <a:off x="4902200" y="146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76207</xdr:rowOff>
    </xdr:from>
    <xdr:ext cx="762000" cy="259045"/>
    <xdr:sp macro="" textlink="">
      <xdr:nvSpPr>
        <xdr:cNvPr id="216" name="人件費・物件費等の状況該当値テキスト"/>
        <xdr:cNvSpPr txBox="1"/>
      </xdr:nvSpPr>
      <xdr:spPr>
        <a:xfrm>
          <a:off x="5041900" y="146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131452</xdr:rowOff>
    </xdr:from>
    <xdr:to>
      <xdr:col>19</xdr:col>
      <xdr:colOff>184150</xdr:colOff>
      <xdr:row>86</xdr:row>
      <xdr:rowOff>61602</xdr:rowOff>
    </xdr:to>
    <xdr:sp macro="" textlink="">
      <xdr:nvSpPr>
        <xdr:cNvPr id="217" name="楕円 216"/>
        <xdr:cNvSpPr/>
      </xdr:nvSpPr>
      <xdr:spPr>
        <a:xfrm>
          <a:off x="4064000" y="147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46379</xdr:rowOff>
    </xdr:from>
    <xdr:ext cx="736600" cy="259045"/>
    <xdr:sp macro="" textlink="">
      <xdr:nvSpPr>
        <xdr:cNvPr id="218" name="テキスト ボックス 217"/>
        <xdr:cNvSpPr txBox="1"/>
      </xdr:nvSpPr>
      <xdr:spPr>
        <a:xfrm>
          <a:off x="3733800" y="14791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150664</xdr:rowOff>
    </xdr:from>
    <xdr:to>
      <xdr:col>15</xdr:col>
      <xdr:colOff>133350</xdr:colOff>
      <xdr:row>87</xdr:row>
      <xdr:rowOff>80814</xdr:rowOff>
    </xdr:to>
    <xdr:sp macro="" textlink="">
      <xdr:nvSpPr>
        <xdr:cNvPr id="219" name="楕円 218"/>
        <xdr:cNvSpPr/>
      </xdr:nvSpPr>
      <xdr:spPr>
        <a:xfrm>
          <a:off x="3175000" y="148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65591</xdr:rowOff>
    </xdr:from>
    <xdr:ext cx="762000" cy="259045"/>
    <xdr:sp macro="" textlink="">
      <xdr:nvSpPr>
        <xdr:cNvPr id="220" name="テキスト ボックス 219"/>
        <xdr:cNvSpPr txBox="1"/>
      </xdr:nvSpPr>
      <xdr:spPr>
        <a:xfrm>
          <a:off x="2844800" y="149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169270</xdr:rowOff>
    </xdr:from>
    <xdr:to>
      <xdr:col>11</xdr:col>
      <xdr:colOff>82550</xdr:colOff>
      <xdr:row>86</xdr:row>
      <xdr:rowOff>99420</xdr:rowOff>
    </xdr:to>
    <xdr:sp macro="" textlink="">
      <xdr:nvSpPr>
        <xdr:cNvPr id="221" name="楕円 220"/>
        <xdr:cNvSpPr/>
      </xdr:nvSpPr>
      <xdr:spPr>
        <a:xfrm>
          <a:off x="2286000" y="147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84197</xdr:rowOff>
    </xdr:from>
    <xdr:ext cx="762000" cy="259045"/>
    <xdr:sp macro="" textlink="">
      <xdr:nvSpPr>
        <xdr:cNvPr id="222" name="テキスト ボックス 221"/>
        <xdr:cNvSpPr txBox="1"/>
      </xdr:nvSpPr>
      <xdr:spPr>
        <a:xfrm>
          <a:off x="1955800" y="1482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44828</xdr:rowOff>
    </xdr:from>
    <xdr:to>
      <xdr:col>7</xdr:col>
      <xdr:colOff>31750</xdr:colOff>
      <xdr:row>85</xdr:row>
      <xdr:rowOff>146428</xdr:rowOff>
    </xdr:to>
    <xdr:sp macro="" textlink="">
      <xdr:nvSpPr>
        <xdr:cNvPr id="223" name="楕円 222"/>
        <xdr:cNvSpPr/>
      </xdr:nvSpPr>
      <xdr:spPr>
        <a:xfrm>
          <a:off x="1397000" y="146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131205</xdr:rowOff>
    </xdr:from>
    <xdr:ext cx="762000" cy="259045"/>
    <xdr:sp macro="" textlink="">
      <xdr:nvSpPr>
        <xdr:cNvPr id="224" name="テキスト ボックス 223"/>
        <xdr:cNvSpPr txBox="1"/>
      </xdr:nvSpPr>
      <xdr:spPr>
        <a:xfrm>
          <a:off x="1066800" y="1470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人事院勧告の趣旨を踏まえ、給与の適正化に努めている。Ｈ</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は国家公務員の給与削減の影響により、高い値となった。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継続して、類似団体を上回っている状況であり、今後も引き続き給与の適正化に取り組んでいく。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114723</xdr:rowOff>
    </xdr:from>
    <xdr:to>
      <xdr:col>81</xdr:col>
      <xdr:colOff>44450</xdr:colOff>
      <xdr:row>84</xdr:row>
      <xdr:rowOff>114723</xdr:rowOff>
    </xdr:to>
    <xdr:cxnSp macro="">
      <xdr:nvCxnSpPr>
        <xdr:cNvPr id="258" name="直線コネクタ 257"/>
        <xdr:cNvCxnSpPr/>
      </xdr:nvCxnSpPr>
      <xdr:spPr>
        <a:xfrm>
          <a:off x="16179800" y="14516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114723</xdr:rowOff>
    </xdr:from>
    <xdr:to>
      <xdr:col>77</xdr:col>
      <xdr:colOff>44450</xdr:colOff>
      <xdr:row>85</xdr:row>
      <xdr:rowOff>31750</xdr:rowOff>
    </xdr:to>
    <xdr:cxnSp macro="">
      <xdr:nvCxnSpPr>
        <xdr:cNvPr id="261" name="直線コネクタ 260"/>
        <xdr:cNvCxnSpPr/>
      </xdr:nvCxnSpPr>
      <xdr:spPr>
        <a:xfrm flipV="1">
          <a:off x="15290800" y="145165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106680</xdr:rowOff>
    </xdr:from>
    <xdr:to>
      <xdr:col>72</xdr:col>
      <xdr:colOff>203200</xdr:colOff>
      <xdr:row>85</xdr:row>
      <xdr:rowOff>31750</xdr:rowOff>
    </xdr:to>
    <xdr:cxnSp macro="">
      <xdr:nvCxnSpPr>
        <xdr:cNvPr id="264" name="直線コネクタ 263"/>
        <xdr:cNvCxnSpPr/>
      </xdr:nvCxnSpPr>
      <xdr:spPr>
        <a:xfrm>
          <a:off x="14401800" y="1450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84</xdr:row>
      <xdr:rowOff>146896</xdr:rowOff>
    </xdr:to>
    <xdr:cxnSp macro="">
      <xdr:nvCxnSpPr>
        <xdr:cNvPr id="267" name="直線コネクタ 266"/>
        <xdr:cNvCxnSpPr/>
      </xdr:nvCxnSpPr>
      <xdr:spPr>
        <a:xfrm flipV="1">
          <a:off x="13512800" y="1450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63923</xdr:rowOff>
    </xdr:from>
    <xdr:to>
      <xdr:col>81</xdr:col>
      <xdr:colOff>95250</xdr:colOff>
      <xdr:row>84</xdr:row>
      <xdr:rowOff>165523</xdr:rowOff>
    </xdr:to>
    <xdr:sp macro="" textlink="">
      <xdr:nvSpPr>
        <xdr:cNvPr id="277" name="楕円 276"/>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80450</xdr:rowOff>
    </xdr:from>
    <xdr:ext cx="762000" cy="259045"/>
    <xdr:sp macro="" textlink="">
      <xdr:nvSpPr>
        <xdr:cNvPr id="278"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63923</xdr:rowOff>
    </xdr:from>
    <xdr:to>
      <xdr:col>77</xdr:col>
      <xdr:colOff>95250</xdr:colOff>
      <xdr:row>84</xdr:row>
      <xdr:rowOff>165523</xdr:rowOff>
    </xdr:to>
    <xdr:sp macro="" textlink="">
      <xdr:nvSpPr>
        <xdr:cNvPr id="279" name="楕円 278"/>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4250</xdr:rowOff>
    </xdr:from>
    <xdr:ext cx="736600" cy="259045"/>
    <xdr:sp macro="" textlink="">
      <xdr:nvSpPr>
        <xdr:cNvPr id="280" name="テキスト ボックス 279"/>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1" name="楕円 280"/>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2" name="テキスト ボックス 28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55880</xdr:rowOff>
    </xdr:from>
    <xdr:to>
      <xdr:col>68</xdr:col>
      <xdr:colOff>203200</xdr:colOff>
      <xdr:row>84</xdr:row>
      <xdr:rowOff>157480</xdr:rowOff>
    </xdr:to>
    <xdr:sp macro="" textlink="">
      <xdr:nvSpPr>
        <xdr:cNvPr id="283" name="楕円 282"/>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167657</xdr:rowOff>
    </xdr:from>
    <xdr:ext cx="762000" cy="259045"/>
    <xdr:sp macro="" textlink="">
      <xdr:nvSpPr>
        <xdr:cNvPr id="284" name="テキスト ボックス 283"/>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96096</xdr:rowOff>
    </xdr:from>
    <xdr:to>
      <xdr:col>64</xdr:col>
      <xdr:colOff>152400</xdr:colOff>
      <xdr:row>85</xdr:row>
      <xdr:rowOff>26246</xdr:rowOff>
    </xdr:to>
    <xdr:sp macro="" textlink="">
      <xdr:nvSpPr>
        <xdr:cNvPr id="285" name="楕円 284"/>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36423</xdr:rowOff>
    </xdr:from>
    <xdr:ext cx="762000" cy="259045"/>
    <xdr:sp macro="" textlink="">
      <xdr:nvSpPr>
        <xdr:cNvPr id="286" name="テキスト ボックス 285"/>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人口千人当たりの職員数は、町域が広大で集落が点在しているため、住民サービスを確保するため支所等を配置する必要があり、類似団体平均を上回っている。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行政サービスを維持しつつ、適正な人員管理や職員配置の再考、近隣市町村（北設広域事務組合、東三河広域連合等）による共同処理事業の拡充など事務事業の効率化を進めていく。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140367</xdr:rowOff>
    </xdr:from>
    <xdr:to>
      <xdr:col>81</xdr:col>
      <xdr:colOff>44450</xdr:colOff>
      <xdr:row>63</xdr:row>
      <xdr:rowOff>6318</xdr:rowOff>
    </xdr:to>
    <xdr:cxnSp macro="">
      <xdr:nvCxnSpPr>
        <xdr:cNvPr id="317" name="直線コネクタ 316"/>
        <xdr:cNvCxnSpPr/>
      </xdr:nvCxnSpPr>
      <xdr:spPr>
        <a:xfrm>
          <a:off x="16179800" y="10770267"/>
          <a:ext cx="8382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113824</xdr:rowOff>
    </xdr:from>
    <xdr:to>
      <xdr:col>77</xdr:col>
      <xdr:colOff>44450</xdr:colOff>
      <xdr:row>62</xdr:row>
      <xdr:rowOff>140367</xdr:rowOff>
    </xdr:to>
    <xdr:cxnSp macro="">
      <xdr:nvCxnSpPr>
        <xdr:cNvPr id="320" name="直線コネクタ 319"/>
        <xdr:cNvCxnSpPr/>
      </xdr:nvCxnSpPr>
      <xdr:spPr>
        <a:xfrm>
          <a:off x="15290800" y="1074372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107791</xdr:rowOff>
    </xdr:from>
    <xdr:to>
      <xdr:col>72</xdr:col>
      <xdr:colOff>203200</xdr:colOff>
      <xdr:row>62</xdr:row>
      <xdr:rowOff>113824</xdr:rowOff>
    </xdr:to>
    <xdr:cxnSp macro="">
      <xdr:nvCxnSpPr>
        <xdr:cNvPr id="323" name="直線コネクタ 322"/>
        <xdr:cNvCxnSpPr/>
      </xdr:nvCxnSpPr>
      <xdr:spPr>
        <a:xfrm>
          <a:off x="14401800" y="1073769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72199</xdr:rowOff>
    </xdr:from>
    <xdr:to>
      <xdr:col>68</xdr:col>
      <xdr:colOff>152400</xdr:colOff>
      <xdr:row>62</xdr:row>
      <xdr:rowOff>107791</xdr:rowOff>
    </xdr:to>
    <xdr:cxnSp macro="">
      <xdr:nvCxnSpPr>
        <xdr:cNvPr id="326" name="直線コネクタ 325"/>
        <xdr:cNvCxnSpPr/>
      </xdr:nvCxnSpPr>
      <xdr:spPr>
        <a:xfrm>
          <a:off x="13512800" y="10702099"/>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126968</xdr:rowOff>
    </xdr:from>
    <xdr:to>
      <xdr:col>81</xdr:col>
      <xdr:colOff>95250</xdr:colOff>
      <xdr:row>63</xdr:row>
      <xdr:rowOff>57118</xdr:rowOff>
    </xdr:to>
    <xdr:sp macro="" textlink="">
      <xdr:nvSpPr>
        <xdr:cNvPr id="336" name="楕円 335"/>
        <xdr:cNvSpPr/>
      </xdr:nvSpPr>
      <xdr:spPr>
        <a:xfrm>
          <a:off x="16967200" y="107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99045</xdr:rowOff>
    </xdr:from>
    <xdr:ext cx="762000" cy="259045"/>
    <xdr:sp macro="" textlink="">
      <xdr:nvSpPr>
        <xdr:cNvPr id="337" name="定員管理の状況該当値テキスト"/>
        <xdr:cNvSpPr txBox="1"/>
      </xdr:nvSpPr>
      <xdr:spPr>
        <a:xfrm>
          <a:off x="17106900" y="1072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89567</xdr:rowOff>
    </xdr:from>
    <xdr:to>
      <xdr:col>77</xdr:col>
      <xdr:colOff>95250</xdr:colOff>
      <xdr:row>63</xdr:row>
      <xdr:rowOff>19717</xdr:rowOff>
    </xdr:to>
    <xdr:sp macro="" textlink="">
      <xdr:nvSpPr>
        <xdr:cNvPr id="338" name="楕円 337"/>
        <xdr:cNvSpPr/>
      </xdr:nvSpPr>
      <xdr:spPr>
        <a:xfrm>
          <a:off x="16129000" y="107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4494</xdr:rowOff>
    </xdr:from>
    <xdr:ext cx="736600" cy="259045"/>
    <xdr:sp macro="" textlink="">
      <xdr:nvSpPr>
        <xdr:cNvPr id="339" name="テキスト ボックス 338"/>
        <xdr:cNvSpPr txBox="1"/>
      </xdr:nvSpPr>
      <xdr:spPr>
        <a:xfrm>
          <a:off x="15798800" y="1080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63024</xdr:rowOff>
    </xdr:from>
    <xdr:to>
      <xdr:col>73</xdr:col>
      <xdr:colOff>44450</xdr:colOff>
      <xdr:row>62</xdr:row>
      <xdr:rowOff>164624</xdr:rowOff>
    </xdr:to>
    <xdr:sp macro="" textlink="">
      <xdr:nvSpPr>
        <xdr:cNvPr id="340" name="楕円 339"/>
        <xdr:cNvSpPr/>
      </xdr:nvSpPr>
      <xdr:spPr>
        <a:xfrm>
          <a:off x="15240000" y="106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149401</xdr:rowOff>
    </xdr:from>
    <xdr:ext cx="762000" cy="259045"/>
    <xdr:sp macro="" textlink="">
      <xdr:nvSpPr>
        <xdr:cNvPr id="341" name="テキスト ボックス 340"/>
        <xdr:cNvSpPr txBox="1"/>
      </xdr:nvSpPr>
      <xdr:spPr>
        <a:xfrm>
          <a:off x="14909800" y="1077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56991</xdr:rowOff>
    </xdr:from>
    <xdr:to>
      <xdr:col>68</xdr:col>
      <xdr:colOff>203200</xdr:colOff>
      <xdr:row>62</xdr:row>
      <xdr:rowOff>158591</xdr:rowOff>
    </xdr:to>
    <xdr:sp macro="" textlink="">
      <xdr:nvSpPr>
        <xdr:cNvPr id="342" name="楕円 341"/>
        <xdr:cNvSpPr/>
      </xdr:nvSpPr>
      <xdr:spPr>
        <a:xfrm>
          <a:off x="14351000" y="106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143368</xdr:rowOff>
    </xdr:from>
    <xdr:ext cx="762000" cy="259045"/>
    <xdr:sp macro="" textlink="">
      <xdr:nvSpPr>
        <xdr:cNvPr id="343" name="テキスト ボックス 342"/>
        <xdr:cNvSpPr txBox="1"/>
      </xdr:nvSpPr>
      <xdr:spPr>
        <a:xfrm>
          <a:off x="14020800" y="107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21399</xdr:rowOff>
    </xdr:from>
    <xdr:to>
      <xdr:col>64</xdr:col>
      <xdr:colOff>152400</xdr:colOff>
      <xdr:row>62</xdr:row>
      <xdr:rowOff>122999</xdr:rowOff>
    </xdr:to>
    <xdr:sp macro="" textlink="">
      <xdr:nvSpPr>
        <xdr:cNvPr id="344" name="楕円 343"/>
        <xdr:cNvSpPr/>
      </xdr:nvSpPr>
      <xdr:spPr>
        <a:xfrm>
          <a:off x="13462000" y="106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107776</xdr:rowOff>
    </xdr:from>
    <xdr:ext cx="762000" cy="259045"/>
    <xdr:sp macro="" textlink="">
      <xdr:nvSpPr>
        <xdr:cNvPr id="345" name="テキスト ボックス 344"/>
        <xdr:cNvSpPr txBox="1"/>
      </xdr:nvSpPr>
      <xdr:spPr>
        <a:xfrm>
          <a:off x="13131800" y="1073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過去からの地方債借入額抑制に伴い、</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％と減少傾向にあるが、類似団体と比較して、若干高い数値となった。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要因としては、地方債現在高の償還額より新規借入額を抑制することにより減少となったことがある。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今後、簡易水道施設の耐震化に伴う改修事業や公共下水道整備に係る起債の借入が見込まれるため、引き続き地方債現在高及び償還財源の確保について計画的かつ適切な管理を実施していく。</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143764</xdr:rowOff>
    </xdr:from>
    <xdr:to>
      <xdr:col>81</xdr:col>
      <xdr:colOff>44450</xdr:colOff>
      <xdr:row>41</xdr:row>
      <xdr:rowOff>153416</xdr:rowOff>
    </xdr:to>
    <xdr:cxnSp macro="">
      <xdr:nvCxnSpPr>
        <xdr:cNvPr id="376" name="直線コネクタ 375"/>
        <xdr:cNvCxnSpPr/>
      </xdr:nvCxnSpPr>
      <xdr:spPr>
        <a:xfrm flipV="1">
          <a:off x="16179800" y="717321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153416</xdr:rowOff>
    </xdr:from>
    <xdr:to>
      <xdr:col>77</xdr:col>
      <xdr:colOff>44450</xdr:colOff>
      <xdr:row>42</xdr:row>
      <xdr:rowOff>1270</xdr:rowOff>
    </xdr:to>
    <xdr:cxnSp macro="">
      <xdr:nvCxnSpPr>
        <xdr:cNvPr id="379" name="直線コネクタ 378"/>
        <xdr:cNvCxnSpPr/>
      </xdr:nvCxnSpPr>
      <xdr:spPr>
        <a:xfrm flipV="1">
          <a:off x="15290800" y="71828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6096</xdr:rowOff>
    </xdr:to>
    <xdr:cxnSp macro="">
      <xdr:nvCxnSpPr>
        <xdr:cNvPr id="382" name="直線コネクタ 381"/>
        <xdr:cNvCxnSpPr/>
      </xdr:nvCxnSpPr>
      <xdr:spPr>
        <a:xfrm flipV="1">
          <a:off x="14401800" y="72021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68834</xdr:rowOff>
    </xdr:to>
    <xdr:cxnSp macro="">
      <xdr:nvCxnSpPr>
        <xdr:cNvPr id="385" name="直線コネクタ 384"/>
        <xdr:cNvCxnSpPr/>
      </xdr:nvCxnSpPr>
      <xdr:spPr>
        <a:xfrm flipV="1">
          <a:off x="13512800" y="72069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95" name="楕円 394"/>
        <xdr:cNvSpPr/>
      </xdr:nvSpPr>
      <xdr:spPr>
        <a:xfrm>
          <a:off x="169672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65041</xdr:rowOff>
    </xdr:from>
    <xdr:ext cx="762000" cy="259045"/>
    <xdr:sp macro="" textlink="">
      <xdr:nvSpPr>
        <xdr:cNvPr id="396" name="公債費負担の状況該当値テキスト"/>
        <xdr:cNvSpPr txBox="1"/>
      </xdr:nvSpPr>
      <xdr:spPr>
        <a:xfrm>
          <a:off x="17106900" y="709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397" name="楕円 396"/>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398" name="テキスト ボックス 397"/>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9" name="楕円 398"/>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0" name="テキスト ボックス 39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1" name="楕円 400"/>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2" name="テキスト ボックス 401"/>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18034</xdr:rowOff>
    </xdr:from>
    <xdr:to>
      <xdr:col>64</xdr:col>
      <xdr:colOff>152400</xdr:colOff>
      <xdr:row>42</xdr:row>
      <xdr:rowOff>119634</xdr:rowOff>
    </xdr:to>
    <xdr:sp macro="" textlink="">
      <xdr:nvSpPr>
        <xdr:cNvPr id="403" name="楕円 402"/>
        <xdr:cNvSpPr/>
      </xdr:nvSpPr>
      <xdr:spPr>
        <a:xfrm>
          <a:off x="13462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104411</xdr:rowOff>
    </xdr:from>
    <xdr:ext cx="762000" cy="259045"/>
    <xdr:sp macro="" textlink="">
      <xdr:nvSpPr>
        <xdr:cNvPr id="404" name="テキスト ボックス 403"/>
        <xdr:cNvSpPr txBox="1"/>
      </xdr:nvSpPr>
      <xdr:spPr>
        <a:xfrm>
          <a:off x="13131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将来負担率は、地方債現在高が減少し、基金積立金が増加したことにより、Ｈ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に続き将来負担比率は算定されていない。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引き続き、公債費等の義務的経費の削減を目標とする行財政改革を推し進め、財政の健全化に努める。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15409</xdr:rowOff>
    </xdr:from>
    <xdr:to>
      <xdr:col>68</xdr:col>
      <xdr:colOff>152400</xdr:colOff>
      <xdr:row>14</xdr:row>
      <xdr:rowOff>85386</xdr:rowOff>
    </xdr:to>
    <xdr:cxnSp macro="">
      <xdr:nvCxnSpPr>
        <xdr:cNvPr id="438" name="直線コネクタ 437"/>
        <xdr:cNvCxnSpPr/>
      </xdr:nvCxnSpPr>
      <xdr:spPr>
        <a:xfrm flipV="1">
          <a:off x="13512800" y="241570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136059</xdr:rowOff>
    </xdr:from>
    <xdr:to>
      <xdr:col>68</xdr:col>
      <xdr:colOff>203200</xdr:colOff>
      <xdr:row>14</xdr:row>
      <xdr:rowOff>66209</xdr:rowOff>
    </xdr:to>
    <xdr:sp macro="" textlink="">
      <xdr:nvSpPr>
        <xdr:cNvPr id="454" name="楕円 453"/>
        <xdr:cNvSpPr/>
      </xdr:nvSpPr>
      <xdr:spPr>
        <a:xfrm>
          <a:off x="143510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50986</xdr:rowOff>
    </xdr:from>
    <xdr:ext cx="762000" cy="259045"/>
    <xdr:sp macro="" textlink="">
      <xdr:nvSpPr>
        <xdr:cNvPr id="455" name="テキスト ボックス 454"/>
        <xdr:cNvSpPr txBox="1"/>
      </xdr:nvSpPr>
      <xdr:spPr>
        <a:xfrm>
          <a:off x="14020800" y="24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34586</xdr:rowOff>
    </xdr:from>
    <xdr:to>
      <xdr:col>64</xdr:col>
      <xdr:colOff>152400</xdr:colOff>
      <xdr:row>14</xdr:row>
      <xdr:rowOff>136186</xdr:rowOff>
    </xdr:to>
    <xdr:sp macro="" textlink="">
      <xdr:nvSpPr>
        <xdr:cNvPr id="456" name="楕円 455"/>
        <xdr:cNvSpPr/>
      </xdr:nvSpPr>
      <xdr:spPr>
        <a:xfrm>
          <a:off x="134620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120963</xdr:rowOff>
    </xdr:from>
    <xdr:ext cx="762000" cy="259045"/>
    <xdr:sp macro="" textlink="">
      <xdr:nvSpPr>
        <xdr:cNvPr id="457" name="テキスト ボックス 456"/>
        <xdr:cNvSpPr txBox="1"/>
      </xdr:nvSpPr>
      <xdr:spPr>
        <a:xfrm>
          <a:off x="13131800" y="252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4,948
4,914
273.94
5,559,736
5,389,903
27,720
3,206,025
5,032,392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明朝" panose="02020600040205080304" pitchFamily="18" charset="-128"/>
              <a:ea typeface="ＭＳ Ｐ明朝" panose="02020600040205080304" pitchFamily="18" charset="-128"/>
            </a:rPr>
            <a:t>　</a:t>
          </a:r>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％となり、Ｈ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と比較し、若干増加した。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主な要因として、人件費の総額自体は微増であることから、物件費において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電算システムセキュリティ対策委託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公共施設等総合管理計画策定委託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総額が減少したことにより、人件費比率が相対的に増加したと考えられる。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類似団体と比較し、若干高い数値となっており、引き続き、適切な人員管理を行い、人件費の抑制に努めていく。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106426</xdr:rowOff>
    </xdr:to>
    <xdr:cxnSp macro="">
      <xdr:nvCxnSpPr>
        <xdr:cNvPr id="64" name="直線コネクタ 63"/>
        <xdr:cNvCxnSpPr/>
      </xdr:nvCxnSpPr>
      <xdr:spPr>
        <a:xfrm>
          <a:off x="3987800" y="64272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83566</xdr:rowOff>
    </xdr:to>
    <xdr:cxnSp macro="">
      <xdr:nvCxnSpPr>
        <xdr:cNvPr id="67" name="直線コネクタ 66"/>
        <xdr:cNvCxnSpPr/>
      </xdr:nvCxnSpPr>
      <xdr:spPr>
        <a:xfrm>
          <a:off x="3098800" y="63312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36</xdr:row>
      <xdr:rowOff>159004</xdr:rowOff>
    </xdr:to>
    <xdr:cxnSp macro="">
      <xdr:nvCxnSpPr>
        <xdr:cNvPr id="70" name="直線コネクタ 69"/>
        <xdr:cNvCxnSpPr/>
      </xdr:nvCxnSpPr>
      <xdr:spPr>
        <a:xfrm>
          <a:off x="2209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154432</xdr:rowOff>
    </xdr:to>
    <xdr:cxnSp macro="">
      <xdr:nvCxnSpPr>
        <xdr:cNvPr id="73" name="直線コネクタ 72"/>
        <xdr:cNvCxnSpPr/>
      </xdr:nvCxnSpPr>
      <xdr:spPr>
        <a:xfrm>
          <a:off x="1320800" y="6258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電算システムセキュリティ対策委託、公共施設等総合管理計画策定委託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などにより、若干数値が減少した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28702</xdr:rowOff>
    </xdr:from>
    <xdr:to>
      <xdr:col>82</xdr:col>
      <xdr:colOff>107950</xdr:colOff>
      <xdr:row>13</xdr:row>
      <xdr:rowOff>147574</xdr:rowOff>
    </xdr:to>
    <xdr:cxnSp macro="">
      <xdr:nvCxnSpPr>
        <xdr:cNvPr id="123" name="直線コネクタ 122"/>
        <xdr:cNvCxnSpPr/>
      </xdr:nvCxnSpPr>
      <xdr:spPr>
        <a:xfrm flipV="1">
          <a:off x="15671800" y="22575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147574</xdr:rowOff>
    </xdr:from>
    <xdr:to>
      <xdr:col>78</xdr:col>
      <xdr:colOff>69850</xdr:colOff>
      <xdr:row>15</xdr:row>
      <xdr:rowOff>24130</xdr:rowOff>
    </xdr:to>
    <xdr:cxnSp macro="">
      <xdr:nvCxnSpPr>
        <xdr:cNvPr id="126" name="直線コネクタ 125"/>
        <xdr:cNvCxnSpPr/>
      </xdr:nvCxnSpPr>
      <xdr:spPr>
        <a:xfrm flipV="1">
          <a:off x="14782800" y="237642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99568</xdr:rowOff>
    </xdr:from>
    <xdr:to>
      <xdr:col>73</xdr:col>
      <xdr:colOff>180975</xdr:colOff>
      <xdr:row>15</xdr:row>
      <xdr:rowOff>24130</xdr:rowOff>
    </xdr:to>
    <xdr:cxnSp macro="">
      <xdr:nvCxnSpPr>
        <xdr:cNvPr id="129" name="直線コネクタ 128"/>
        <xdr:cNvCxnSpPr/>
      </xdr:nvCxnSpPr>
      <xdr:spPr>
        <a:xfrm>
          <a:off x="13893800" y="24998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99568</xdr:rowOff>
    </xdr:from>
    <xdr:to>
      <xdr:col>69</xdr:col>
      <xdr:colOff>92075</xdr:colOff>
      <xdr:row>14</xdr:row>
      <xdr:rowOff>113284</xdr:rowOff>
    </xdr:to>
    <xdr:cxnSp macro="">
      <xdr:nvCxnSpPr>
        <xdr:cNvPr id="132" name="直線コネクタ 131"/>
        <xdr:cNvCxnSpPr/>
      </xdr:nvCxnSpPr>
      <xdr:spPr>
        <a:xfrm flipV="1">
          <a:off x="13004800" y="2499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149352</xdr:rowOff>
    </xdr:from>
    <xdr:to>
      <xdr:col>82</xdr:col>
      <xdr:colOff>158750</xdr:colOff>
      <xdr:row>13</xdr:row>
      <xdr:rowOff>79502</xdr:rowOff>
    </xdr:to>
    <xdr:sp macro="" textlink="">
      <xdr:nvSpPr>
        <xdr:cNvPr id="142" name="楕円 141"/>
        <xdr:cNvSpPr/>
      </xdr:nvSpPr>
      <xdr:spPr>
        <a:xfrm>
          <a:off x="16459200" y="22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57929</xdr:rowOff>
    </xdr:from>
    <xdr:ext cx="762000" cy="259045"/>
    <xdr:sp macro="" textlink="">
      <xdr:nvSpPr>
        <xdr:cNvPr id="143" name="物件費該当値テキスト"/>
        <xdr:cNvSpPr txBox="1"/>
      </xdr:nvSpPr>
      <xdr:spPr>
        <a:xfrm>
          <a:off x="16598900" y="21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96774</xdr:rowOff>
    </xdr:from>
    <xdr:to>
      <xdr:col>78</xdr:col>
      <xdr:colOff>120650</xdr:colOff>
      <xdr:row>14</xdr:row>
      <xdr:rowOff>26924</xdr:rowOff>
    </xdr:to>
    <xdr:sp macro="" textlink="">
      <xdr:nvSpPr>
        <xdr:cNvPr id="144" name="楕円 143"/>
        <xdr:cNvSpPr/>
      </xdr:nvSpPr>
      <xdr:spPr>
        <a:xfrm>
          <a:off x="15621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37101</xdr:rowOff>
    </xdr:from>
    <xdr:ext cx="736600" cy="259045"/>
    <xdr:sp macro="" textlink="">
      <xdr:nvSpPr>
        <xdr:cNvPr id="145" name="テキスト ボックス 144"/>
        <xdr:cNvSpPr txBox="1"/>
      </xdr:nvSpPr>
      <xdr:spPr>
        <a:xfrm>
          <a:off x="15290800" y="209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6" name="楕円 145"/>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47" name="テキスト ボックス 146"/>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48768</xdr:rowOff>
    </xdr:from>
    <xdr:to>
      <xdr:col>69</xdr:col>
      <xdr:colOff>142875</xdr:colOff>
      <xdr:row>14</xdr:row>
      <xdr:rowOff>150368</xdr:rowOff>
    </xdr:to>
    <xdr:sp macro="" textlink="">
      <xdr:nvSpPr>
        <xdr:cNvPr id="148" name="楕円 147"/>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135145</xdr:rowOff>
    </xdr:from>
    <xdr:ext cx="762000" cy="259045"/>
    <xdr:sp macro="" textlink="">
      <xdr:nvSpPr>
        <xdr:cNvPr id="149" name="テキスト ボックス 148"/>
        <xdr:cNvSpPr txBox="1"/>
      </xdr:nvSpPr>
      <xdr:spPr>
        <a:xfrm>
          <a:off x="13512800" y="253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62484</xdr:rowOff>
    </xdr:from>
    <xdr:to>
      <xdr:col>65</xdr:col>
      <xdr:colOff>53975</xdr:colOff>
      <xdr:row>14</xdr:row>
      <xdr:rowOff>164084</xdr:rowOff>
    </xdr:to>
    <xdr:sp macro="" textlink="">
      <xdr:nvSpPr>
        <xdr:cNvPr id="150" name="楕円 149"/>
        <xdr:cNvSpPr/>
      </xdr:nvSpPr>
      <xdr:spPr>
        <a:xfrm>
          <a:off x="129540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148861</xdr:rowOff>
    </xdr:from>
    <xdr:ext cx="762000" cy="259045"/>
    <xdr:sp macro="" textlink="">
      <xdr:nvSpPr>
        <xdr:cNvPr id="151" name="テキスト ボックス 150"/>
        <xdr:cNvSpPr txBox="1"/>
      </xdr:nvSpPr>
      <xdr:spPr>
        <a:xfrm>
          <a:off x="12623800" y="254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と同水準であった。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下回っている状況であるが、住民の生活保護、生活支援的な性格の支出であるため、抑制が難しく、今後の社会要因により増加する場合が考えられるため、必要な財源を確保しつつ、より一層の資格審査等の適正化を図る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146050</xdr:rowOff>
    </xdr:from>
    <xdr:to>
      <xdr:col>24</xdr:col>
      <xdr:colOff>25400</xdr:colOff>
      <xdr:row>52</xdr:row>
      <xdr:rowOff>165100</xdr:rowOff>
    </xdr:to>
    <xdr:cxnSp macro="">
      <xdr:nvCxnSpPr>
        <xdr:cNvPr id="184" name="直線コネクタ 183"/>
        <xdr:cNvCxnSpPr/>
      </xdr:nvCxnSpPr>
      <xdr:spPr>
        <a:xfrm flipV="1">
          <a:off x="3987800" y="9061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146050</xdr:rowOff>
    </xdr:from>
    <xdr:to>
      <xdr:col>19</xdr:col>
      <xdr:colOff>187325</xdr:colOff>
      <xdr:row>52</xdr:row>
      <xdr:rowOff>165100</xdr:rowOff>
    </xdr:to>
    <xdr:cxnSp macro="">
      <xdr:nvCxnSpPr>
        <xdr:cNvPr id="187" name="直線コネクタ 186"/>
        <xdr:cNvCxnSpPr/>
      </xdr:nvCxnSpPr>
      <xdr:spPr>
        <a:xfrm>
          <a:off x="3098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146050</xdr:rowOff>
    </xdr:from>
    <xdr:to>
      <xdr:col>15</xdr:col>
      <xdr:colOff>98425</xdr:colOff>
      <xdr:row>53</xdr:row>
      <xdr:rowOff>31750</xdr:rowOff>
    </xdr:to>
    <xdr:cxnSp macro="">
      <xdr:nvCxnSpPr>
        <xdr:cNvPr id="190" name="直線コネクタ 189"/>
        <xdr:cNvCxnSpPr/>
      </xdr:nvCxnSpPr>
      <xdr:spPr>
        <a:xfrm flipV="1">
          <a:off x="2209800" y="9061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31750</xdr:rowOff>
    </xdr:to>
    <xdr:cxnSp macro="">
      <xdr:nvCxnSpPr>
        <xdr:cNvPr id="193" name="直線コネクタ 192"/>
        <xdr:cNvCxnSpPr/>
      </xdr:nvCxnSpPr>
      <xdr:spPr>
        <a:xfrm>
          <a:off x="1320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95250</xdr:rowOff>
    </xdr:from>
    <xdr:to>
      <xdr:col>24</xdr:col>
      <xdr:colOff>76200</xdr:colOff>
      <xdr:row>53</xdr:row>
      <xdr:rowOff>25400</xdr:rowOff>
    </xdr:to>
    <xdr:sp macro="" textlink="">
      <xdr:nvSpPr>
        <xdr:cNvPr id="203" name="楕円 202"/>
        <xdr:cNvSpPr/>
      </xdr:nvSpPr>
      <xdr:spPr>
        <a:xfrm>
          <a:off x="47752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3827</xdr:rowOff>
    </xdr:from>
    <xdr:ext cx="762000" cy="259045"/>
    <xdr:sp macro="" textlink="">
      <xdr:nvSpPr>
        <xdr:cNvPr id="204" name="扶助費該当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114300</xdr:rowOff>
    </xdr:from>
    <xdr:to>
      <xdr:col>20</xdr:col>
      <xdr:colOff>38100</xdr:colOff>
      <xdr:row>53</xdr:row>
      <xdr:rowOff>44450</xdr:rowOff>
    </xdr:to>
    <xdr:sp macro="" textlink="">
      <xdr:nvSpPr>
        <xdr:cNvPr id="205" name="楕円 204"/>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54627</xdr:rowOff>
    </xdr:from>
    <xdr:ext cx="736600" cy="259045"/>
    <xdr:sp macro="" textlink="">
      <xdr:nvSpPr>
        <xdr:cNvPr id="206" name="テキスト ボックス 205"/>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95250</xdr:rowOff>
    </xdr:from>
    <xdr:to>
      <xdr:col>15</xdr:col>
      <xdr:colOff>149225</xdr:colOff>
      <xdr:row>53</xdr:row>
      <xdr:rowOff>25400</xdr:rowOff>
    </xdr:to>
    <xdr:sp macro="" textlink="">
      <xdr:nvSpPr>
        <xdr:cNvPr id="207" name="楕円 206"/>
        <xdr:cNvSpPr/>
      </xdr:nvSpPr>
      <xdr:spPr>
        <a:xfrm>
          <a:off x="3048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35577</xdr:rowOff>
    </xdr:from>
    <xdr:ext cx="762000" cy="259045"/>
    <xdr:sp macro="" textlink="">
      <xdr:nvSpPr>
        <xdr:cNvPr id="208" name="テキスト ボックス 207"/>
        <xdr:cNvSpPr txBox="1"/>
      </xdr:nvSpPr>
      <xdr:spPr>
        <a:xfrm>
          <a:off x="2717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09" name="楕円 208"/>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0" name="テキスト ボックス 209"/>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1" name="楕円 210"/>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2" name="テキスト ボックス 211"/>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公共下水道事業について、Ｈ</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の一部供用開始を目標に進めており、Ｈ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から本格的に工事着手したため、当該特別会計への繰出金が増加したことが、主な要因を考えられる。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今後も特別会計においては、受益者負担の適正化を図るなど、普通会計の負担抑制に努める。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xdr:rowOff>
    </xdr:from>
    <xdr:to>
      <xdr:col>82</xdr:col>
      <xdr:colOff>107950</xdr:colOff>
      <xdr:row>57</xdr:row>
      <xdr:rowOff>133858</xdr:rowOff>
    </xdr:to>
    <xdr:cxnSp macro="">
      <xdr:nvCxnSpPr>
        <xdr:cNvPr id="242" name="直線コネクタ 241"/>
        <xdr:cNvCxnSpPr/>
      </xdr:nvCxnSpPr>
      <xdr:spPr>
        <a:xfrm>
          <a:off x="15671800" y="977849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57</xdr:row>
      <xdr:rowOff>5842</xdr:rowOff>
    </xdr:to>
    <xdr:cxnSp macro="">
      <xdr:nvCxnSpPr>
        <xdr:cNvPr id="245" name="直線コネクタ 244"/>
        <xdr:cNvCxnSpPr/>
      </xdr:nvCxnSpPr>
      <xdr:spPr>
        <a:xfrm>
          <a:off x="14782800" y="96413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40132</xdr:rowOff>
    </xdr:to>
    <xdr:cxnSp macro="">
      <xdr:nvCxnSpPr>
        <xdr:cNvPr id="248" name="直線コネクタ 247"/>
        <xdr:cNvCxnSpPr/>
      </xdr:nvCxnSpPr>
      <xdr:spPr>
        <a:xfrm>
          <a:off x="13893800" y="9568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143002</xdr:rowOff>
    </xdr:to>
    <xdr:cxnSp macro="">
      <xdr:nvCxnSpPr>
        <xdr:cNvPr id="251" name="直線コネクタ 250"/>
        <xdr:cNvCxnSpPr/>
      </xdr:nvCxnSpPr>
      <xdr:spPr>
        <a:xfrm flipV="1">
          <a:off x="13004800" y="9568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83058</xdr:rowOff>
    </xdr:from>
    <xdr:to>
      <xdr:col>82</xdr:col>
      <xdr:colOff>158750</xdr:colOff>
      <xdr:row>58</xdr:row>
      <xdr:rowOff>13208</xdr:rowOff>
    </xdr:to>
    <xdr:sp macro="" textlink="">
      <xdr:nvSpPr>
        <xdr:cNvPr id="261" name="楕円 260"/>
        <xdr:cNvSpPr/>
      </xdr:nvSpPr>
      <xdr:spPr>
        <a:xfrm>
          <a:off x="164592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55135</xdr:rowOff>
    </xdr:from>
    <xdr:ext cx="762000" cy="259045"/>
    <xdr:sp macro="" textlink="">
      <xdr:nvSpPr>
        <xdr:cNvPr id="262" name="その他該当値テキスト"/>
        <xdr:cNvSpPr txBox="1"/>
      </xdr:nvSpPr>
      <xdr:spPr>
        <a:xfrm>
          <a:off x="165989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126492</xdr:rowOff>
    </xdr:from>
    <xdr:to>
      <xdr:col>78</xdr:col>
      <xdr:colOff>120650</xdr:colOff>
      <xdr:row>57</xdr:row>
      <xdr:rowOff>56642</xdr:rowOff>
    </xdr:to>
    <xdr:sp macro="" textlink="">
      <xdr:nvSpPr>
        <xdr:cNvPr id="263" name="楕円 262"/>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41419</xdr:rowOff>
    </xdr:from>
    <xdr:ext cx="736600" cy="259045"/>
    <xdr:sp macro="" textlink="">
      <xdr:nvSpPr>
        <xdr:cNvPr id="264" name="テキスト ボックス 263"/>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160782</xdr:rowOff>
    </xdr:from>
    <xdr:to>
      <xdr:col>74</xdr:col>
      <xdr:colOff>31750</xdr:colOff>
      <xdr:row>56</xdr:row>
      <xdr:rowOff>90932</xdr:rowOff>
    </xdr:to>
    <xdr:sp macro="" textlink="">
      <xdr:nvSpPr>
        <xdr:cNvPr id="265" name="楕円 264"/>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101109</xdr:rowOff>
    </xdr:from>
    <xdr:ext cx="762000" cy="259045"/>
    <xdr:sp macro="" textlink="">
      <xdr:nvSpPr>
        <xdr:cNvPr id="266" name="テキスト ボックス 265"/>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67" name="楕円 266"/>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68" name="テキスト ボックス 267"/>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92202</xdr:rowOff>
    </xdr:from>
    <xdr:to>
      <xdr:col>65</xdr:col>
      <xdr:colOff>53975</xdr:colOff>
      <xdr:row>56</xdr:row>
      <xdr:rowOff>22352</xdr:rowOff>
    </xdr:to>
    <xdr:sp macro="" textlink="">
      <xdr:nvSpPr>
        <xdr:cNvPr id="269" name="楕円 268"/>
        <xdr:cNvSpPr/>
      </xdr:nvSpPr>
      <xdr:spPr>
        <a:xfrm>
          <a:off x="12954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32529</xdr:rowOff>
    </xdr:from>
    <xdr:ext cx="762000" cy="259045"/>
    <xdr:sp macro="" textlink="">
      <xdr:nvSpPr>
        <xdr:cNvPr id="270" name="テキスト ボックス 269"/>
        <xdr:cNvSpPr txBox="1"/>
      </xdr:nvSpPr>
      <xdr:spPr>
        <a:xfrm>
          <a:off x="12623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％となり、Ｈ</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以降、ほぼ同水準となっている。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類似団体と比較すると、若干高い数値となっているが、若者住宅新築補助金などの町独自補助金の影響が考えられる。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今後は、補助内容の精査や各種団体の経営の健全化などに努める。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115570</xdr:rowOff>
    </xdr:to>
    <xdr:cxnSp macro="">
      <xdr:nvCxnSpPr>
        <xdr:cNvPr id="300" name="直線コネクタ 299"/>
        <xdr:cNvCxnSpPr/>
      </xdr:nvCxnSpPr>
      <xdr:spPr>
        <a:xfrm flipV="1">
          <a:off x="15671800" y="6450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115570</xdr:rowOff>
    </xdr:to>
    <xdr:cxnSp macro="">
      <xdr:nvCxnSpPr>
        <xdr:cNvPr id="303" name="直線コネクタ 302"/>
        <xdr:cNvCxnSpPr/>
      </xdr:nvCxnSpPr>
      <xdr:spPr>
        <a:xfrm>
          <a:off x="14782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110998</xdr:rowOff>
    </xdr:to>
    <xdr:cxnSp macro="">
      <xdr:nvCxnSpPr>
        <xdr:cNvPr id="306" name="直線コネクタ 305"/>
        <xdr:cNvCxnSpPr/>
      </xdr:nvCxnSpPr>
      <xdr:spPr>
        <a:xfrm flipV="1">
          <a:off x="13893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110998</xdr:rowOff>
    </xdr:to>
    <xdr:cxnSp macro="">
      <xdr:nvCxnSpPr>
        <xdr:cNvPr id="309" name="直線コネクタ 308"/>
        <xdr:cNvCxnSpPr/>
      </xdr:nvCxnSpPr>
      <xdr:spPr>
        <a:xfrm>
          <a:off x="13004800" y="63494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19" name="楕円 318"/>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0"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1" name="楕円 320"/>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2" name="テキスト ボックス 321"/>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3" name="楕円 322"/>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4" name="テキスト ボックス 323"/>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5" name="楕円 324"/>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6" name="テキスト ボックス 325"/>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7" name="楕円 326"/>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8" name="テキスト ボックス 32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近年、新規の借入を抑制したことにより、公債費に係る経常収支比率は同水準で推移している。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しかしながら、類似団体と比較すると若干上回っている状況である。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今後は、設楽ダム建設に係る水源地域整備事業、水源地域振興事業による町債借入の増加が予想されるが、地方債の借入と償還のバランスを考慮した適切な財政運営に努める。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5842</xdr:rowOff>
    </xdr:from>
    <xdr:to>
      <xdr:col>24</xdr:col>
      <xdr:colOff>25400</xdr:colOff>
      <xdr:row>79</xdr:row>
      <xdr:rowOff>10413</xdr:rowOff>
    </xdr:to>
    <xdr:cxnSp macro="">
      <xdr:nvCxnSpPr>
        <xdr:cNvPr id="358" name="直線コネクタ 357"/>
        <xdr:cNvCxnSpPr/>
      </xdr:nvCxnSpPr>
      <xdr:spPr>
        <a:xfrm flipV="1">
          <a:off x="3987800" y="135503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10413</xdr:rowOff>
    </xdr:to>
    <xdr:cxnSp macro="">
      <xdr:nvCxnSpPr>
        <xdr:cNvPr id="361" name="直線コネクタ 360"/>
        <xdr:cNvCxnSpPr/>
      </xdr:nvCxnSpPr>
      <xdr:spPr>
        <a:xfrm>
          <a:off x="3098800" y="135229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78</xdr:row>
      <xdr:rowOff>159004</xdr:rowOff>
    </xdr:to>
    <xdr:cxnSp macro="">
      <xdr:nvCxnSpPr>
        <xdr:cNvPr id="364" name="直線コネクタ 363"/>
        <xdr:cNvCxnSpPr/>
      </xdr:nvCxnSpPr>
      <xdr:spPr>
        <a:xfrm flipV="1">
          <a:off x="2209800" y="135229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78</xdr:row>
      <xdr:rowOff>159004</xdr:rowOff>
    </xdr:to>
    <xdr:cxnSp macro="">
      <xdr:nvCxnSpPr>
        <xdr:cNvPr id="367" name="直線コネクタ 366"/>
        <xdr:cNvCxnSpPr/>
      </xdr:nvCxnSpPr>
      <xdr:spPr>
        <a:xfrm>
          <a:off x="1320800" y="135138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126492</xdr:rowOff>
    </xdr:from>
    <xdr:to>
      <xdr:col>24</xdr:col>
      <xdr:colOff>76200</xdr:colOff>
      <xdr:row>79</xdr:row>
      <xdr:rowOff>56642</xdr:rowOff>
    </xdr:to>
    <xdr:sp macro="" textlink="">
      <xdr:nvSpPr>
        <xdr:cNvPr id="377" name="楕円 376"/>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98569</xdr:rowOff>
    </xdr:from>
    <xdr:ext cx="762000" cy="259045"/>
    <xdr:sp macro="" textlink="">
      <xdr:nvSpPr>
        <xdr:cNvPr id="378"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131063</xdr:rowOff>
    </xdr:from>
    <xdr:to>
      <xdr:col>20</xdr:col>
      <xdr:colOff>38100</xdr:colOff>
      <xdr:row>79</xdr:row>
      <xdr:rowOff>61213</xdr:rowOff>
    </xdr:to>
    <xdr:sp macro="" textlink="">
      <xdr:nvSpPr>
        <xdr:cNvPr id="379" name="楕円 378"/>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45990</xdr:rowOff>
    </xdr:from>
    <xdr:ext cx="736600" cy="259045"/>
    <xdr:sp macro="" textlink="">
      <xdr:nvSpPr>
        <xdr:cNvPr id="380" name="テキスト ボックス 379"/>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81" name="楕円 380"/>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2" name="テキスト ボックス 381"/>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108204</xdr:rowOff>
    </xdr:from>
    <xdr:to>
      <xdr:col>11</xdr:col>
      <xdr:colOff>60325</xdr:colOff>
      <xdr:row>79</xdr:row>
      <xdr:rowOff>38354</xdr:rowOff>
    </xdr:to>
    <xdr:sp macro="" textlink="">
      <xdr:nvSpPr>
        <xdr:cNvPr id="383" name="楕円 382"/>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23131</xdr:rowOff>
    </xdr:from>
    <xdr:ext cx="762000" cy="259045"/>
    <xdr:sp macro="" textlink="">
      <xdr:nvSpPr>
        <xdr:cNvPr id="384" name="テキスト ボックス 383"/>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89915</xdr:rowOff>
    </xdr:from>
    <xdr:to>
      <xdr:col>6</xdr:col>
      <xdr:colOff>171450</xdr:colOff>
      <xdr:row>79</xdr:row>
      <xdr:rowOff>20065</xdr:rowOff>
    </xdr:to>
    <xdr:sp macro="" textlink="">
      <xdr:nvSpPr>
        <xdr:cNvPr id="385" name="楕円 384"/>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4842</xdr:rowOff>
    </xdr:from>
    <xdr:ext cx="762000" cy="259045"/>
    <xdr:sp macro="" textlink="">
      <xdr:nvSpPr>
        <xdr:cNvPr id="386" name="テキスト ボックス 385"/>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公債費以外に係る経常収支比率が増加傾向にあり、Ｈ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69.0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今後は、物件費、補助費、扶助費及び施設の老朽化に係る維持管理に係る経費など予算規模に占める割合が増加する見込みがあるため、計画的かつ適切な行財政運営をさらに進めていく必要がある。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32294</xdr:rowOff>
    </xdr:from>
    <xdr:to>
      <xdr:col>82</xdr:col>
      <xdr:colOff>107950</xdr:colOff>
      <xdr:row>76</xdr:row>
      <xdr:rowOff>45357</xdr:rowOff>
    </xdr:to>
    <xdr:cxnSp macro="">
      <xdr:nvCxnSpPr>
        <xdr:cNvPr id="421" name="直線コネクタ 420"/>
        <xdr:cNvCxnSpPr/>
      </xdr:nvCxnSpPr>
      <xdr:spPr>
        <a:xfrm>
          <a:off x="15671800" y="130624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32294</xdr:rowOff>
    </xdr:to>
    <xdr:cxnSp macro="">
      <xdr:nvCxnSpPr>
        <xdr:cNvPr id="424" name="直線コネクタ 423"/>
        <xdr:cNvCxnSpPr/>
      </xdr:nvCxnSpPr>
      <xdr:spPr>
        <a:xfrm>
          <a:off x="14782800" y="130429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73116</xdr:rowOff>
    </xdr:from>
    <xdr:to>
      <xdr:col>73</xdr:col>
      <xdr:colOff>180975</xdr:colOff>
      <xdr:row>76</xdr:row>
      <xdr:rowOff>12700</xdr:rowOff>
    </xdr:to>
    <xdr:cxnSp macro="">
      <xdr:nvCxnSpPr>
        <xdr:cNvPr id="427" name="直線コネクタ 426"/>
        <xdr:cNvCxnSpPr/>
      </xdr:nvCxnSpPr>
      <xdr:spPr>
        <a:xfrm>
          <a:off x="13893800" y="1293186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133531</xdr:rowOff>
    </xdr:from>
    <xdr:to>
      <xdr:col>69</xdr:col>
      <xdr:colOff>92075</xdr:colOff>
      <xdr:row>75</xdr:row>
      <xdr:rowOff>73116</xdr:rowOff>
    </xdr:to>
    <xdr:cxnSp macro="">
      <xdr:nvCxnSpPr>
        <xdr:cNvPr id="430" name="直線コネクタ 429"/>
        <xdr:cNvCxnSpPr/>
      </xdr:nvCxnSpPr>
      <xdr:spPr>
        <a:xfrm>
          <a:off x="13004800" y="1282083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166007</xdr:rowOff>
    </xdr:from>
    <xdr:to>
      <xdr:col>82</xdr:col>
      <xdr:colOff>158750</xdr:colOff>
      <xdr:row>76</xdr:row>
      <xdr:rowOff>96157</xdr:rowOff>
    </xdr:to>
    <xdr:sp macro="" textlink="">
      <xdr:nvSpPr>
        <xdr:cNvPr id="440" name="楕円 439"/>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138084</xdr:rowOff>
    </xdr:from>
    <xdr:ext cx="762000" cy="259045"/>
    <xdr:sp macro="" textlink="">
      <xdr:nvSpPr>
        <xdr:cNvPr id="441" name="公債費以外該当値テキスト"/>
        <xdr:cNvSpPr txBox="1"/>
      </xdr:nvSpPr>
      <xdr:spPr>
        <a:xfrm>
          <a:off x="16598900" y="129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152944</xdr:rowOff>
    </xdr:from>
    <xdr:to>
      <xdr:col>78</xdr:col>
      <xdr:colOff>120650</xdr:colOff>
      <xdr:row>76</xdr:row>
      <xdr:rowOff>83094</xdr:rowOff>
    </xdr:to>
    <xdr:sp macro="" textlink="">
      <xdr:nvSpPr>
        <xdr:cNvPr id="442" name="楕円 441"/>
        <xdr:cNvSpPr/>
      </xdr:nvSpPr>
      <xdr:spPr>
        <a:xfrm>
          <a:off x="15621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67871</xdr:rowOff>
    </xdr:from>
    <xdr:ext cx="736600" cy="259045"/>
    <xdr:sp macro="" textlink="">
      <xdr:nvSpPr>
        <xdr:cNvPr id="443" name="テキスト ボックス 442"/>
        <xdr:cNvSpPr txBox="1"/>
      </xdr:nvSpPr>
      <xdr:spPr>
        <a:xfrm>
          <a:off x="15290800" y="1309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4" name="楕円 443"/>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45" name="テキスト ボックス 444"/>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22316</xdr:rowOff>
    </xdr:from>
    <xdr:to>
      <xdr:col>69</xdr:col>
      <xdr:colOff>142875</xdr:colOff>
      <xdr:row>75</xdr:row>
      <xdr:rowOff>123916</xdr:rowOff>
    </xdr:to>
    <xdr:sp macro="" textlink="">
      <xdr:nvSpPr>
        <xdr:cNvPr id="446" name="楕円 445"/>
        <xdr:cNvSpPr/>
      </xdr:nvSpPr>
      <xdr:spPr>
        <a:xfrm>
          <a:off x="13843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134093</xdr:rowOff>
    </xdr:from>
    <xdr:ext cx="762000" cy="259045"/>
    <xdr:sp macro="" textlink="">
      <xdr:nvSpPr>
        <xdr:cNvPr id="447" name="テキスト ボックス 446"/>
        <xdr:cNvSpPr txBox="1"/>
      </xdr:nvSpPr>
      <xdr:spPr>
        <a:xfrm>
          <a:off x="13512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82731</xdr:rowOff>
    </xdr:from>
    <xdr:to>
      <xdr:col>65</xdr:col>
      <xdr:colOff>53975</xdr:colOff>
      <xdr:row>75</xdr:row>
      <xdr:rowOff>12881</xdr:rowOff>
    </xdr:to>
    <xdr:sp macro="" textlink="">
      <xdr:nvSpPr>
        <xdr:cNvPr id="448" name="楕円 447"/>
        <xdr:cNvSpPr/>
      </xdr:nvSpPr>
      <xdr:spPr>
        <a:xfrm>
          <a:off x="12954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23058</xdr:rowOff>
    </xdr:from>
    <xdr:ext cx="762000" cy="259045"/>
    <xdr:sp macro="" textlink="">
      <xdr:nvSpPr>
        <xdr:cNvPr id="449" name="テキスト ボックス 448"/>
        <xdr:cNvSpPr txBox="1"/>
      </xdr:nvSpPr>
      <xdr:spPr>
        <a:xfrm>
          <a:off x="12623800" y="12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157291</xdr:rowOff>
    </xdr:from>
    <xdr:to>
      <xdr:col>29</xdr:col>
      <xdr:colOff>127000</xdr:colOff>
      <xdr:row>16</xdr:row>
      <xdr:rowOff>31801</xdr:rowOff>
    </xdr:to>
    <xdr:cxnSp macro="">
      <xdr:nvCxnSpPr>
        <xdr:cNvPr id="46" name="直線コネクタ 45"/>
        <xdr:cNvCxnSpPr/>
      </xdr:nvCxnSpPr>
      <xdr:spPr bwMode="auto">
        <a:xfrm flipV="1">
          <a:off x="5003800" y="2776666"/>
          <a:ext cx="647700" cy="4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31801</xdr:rowOff>
    </xdr:from>
    <xdr:to>
      <xdr:col>26</xdr:col>
      <xdr:colOff>50800</xdr:colOff>
      <xdr:row>16</xdr:row>
      <xdr:rowOff>76418</xdr:rowOff>
    </xdr:to>
    <xdr:cxnSp macro="">
      <xdr:nvCxnSpPr>
        <xdr:cNvPr id="49" name="直線コネクタ 48"/>
        <xdr:cNvCxnSpPr/>
      </xdr:nvCxnSpPr>
      <xdr:spPr bwMode="auto">
        <a:xfrm flipV="1">
          <a:off x="4305300" y="2822626"/>
          <a:ext cx="698500" cy="4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76418</xdr:rowOff>
    </xdr:from>
    <xdr:to>
      <xdr:col>22</xdr:col>
      <xdr:colOff>114300</xdr:colOff>
      <xdr:row>16</xdr:row>
      <xdr:rowOff>106096</xdr:rowOff>
    </xdr:to>
    <xdr:cxnSp macro="">
      <xdr:nvCxnSpPr>
        <xdr:cNvPr id="52" name="直線コネクタ 51"/>
        <xdr:cNvCxnSpPr/>
      </xdr:nvCxnSpPr>
      <xdr:spPr bwMode="auto">
        <a:xfrm flipV="1">
          <a:off x="3606800" y="2867243"/>
          <a:ext cx="698500" cy="2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106096</xdr:rowOff>
    </xdr:from>
    <xdr:to>
      <xdr:col>18</xdr:col>
      <xdr:colOff>177800</xdr:colOff>
      <xdr:row>16</xdr:row>
      <xdr:rowOff>166590</xdr:rowOff>
    </xdr:to>
    <xdr:cxnSp macro="">
      <xdr:nvCxnSpPr>
        <xdr:cNvPr id="55" name="直線コネクタ 54"/>
        <xdr:cNvCxnSpPr/>
      </xdr:nvCxnSpPr>
      <xdr:spPr bwMode="auto">
        <a:xfrm flipV="1">
          <a:off x="2908300" y="2896921"/>
          <a:ext cx="698500" cy="60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106491</xdr:rowOff>
    </xdr:from>
    <xdr:to>
      <xdr:col>29</xdr:col>
      <xdr:colOff>177800</xdr:colOff>
      <xdr:row>16</xdr:row>
      <xdr:rowOff>36641</xdr:rowOff>
    </xdr:to>
    <xdr:sp macro="" textlink="">
      <xdr:nvSpPr>
        <xdr:cNvPr id="65" name="楕円 64"/>
        <xdr:cNvSpPr/>
      </xdr:nvSpPr>
      <xdr:spPr bwMode="auto">
        <a:xfrm>
          <a:off x="5600700" y="272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123018</xdr:rowOff>
    </xdr:from>
    <xdr:ext cx="762000" cy="259045"/>
    <xdr:sp macro="" textlink="">
      <xdr:nvSpPr>
        <xdr:cNvPr id="66" name="人口1人当たり決算額の推移該当値テキスト130"/>
        <xdr:cNvSpPr txBox="1"/>
      </xdr:nvSpPr>
      <xdr:spPr>
        <a:xfrm>
          <a:off x="5740400" y="257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152451</xdr:rowOff>
    </xdr:from>
    <xdr:to>
      <xdr:col>26</xdr:col>
      <xdr:colOff>101600</xdr:colOff>
      <xdr:row>16</xdr:row>
      <xdr:rowOff>82601</xdr:rowOff>
    </xdr:to>
    <xdr:sp macro="" textlink="">
      <xdr:nvSpPr>
        <xdr:cNvPr id="67" name="楕円 66"/>
        <xdr:cNvSpPr/>
      </xdr:nvSpPr>
      <xdr:spPr bwMode="auto">
        <a:xfrm>
          <a:off x="4953000" y="277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92778</xdr:rowOff>
    </xdr:from>
    <xdr:ext cx="736600" cy="259045"/>
    <xdr:sp macro="" textlink="">
      <xdr:nvSpPr>
        <xdr:cNvPr id="68" name="テキスト ボックス 67"/>
        <xdr:cNvSpPr txBox="1"/>
      </xdr:nvSpPr>
      <xdr:spPr>
        <a:xfrm>
          <a:off x="4622800" y="2540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25618</xdr:rowOff>
    </xdr:from>
    <xdr:to>
      <xdr:col>22</xdr:col>
      <xdr:colOff>165100</xdr:colOff>
      <xdr:row>16</xdr:row>
      <xdr:rowOff>127218</xdr:rowOff>
    </xdr:to>
    <xdr:sp macro="" textlink="">
      <xdr:nvSpPr>
        <xdr:cNvPr id="69" name="楕円 68"/>
        <xdr:cNvSpPr/>
      </xdr:nvSpPr>
      <xdr:spPr bwMode="auto">
        <a:xfrm>
          <a:off x="4254500" y="281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137395</xdr:rowOff>
    </xdr:from>
    <xdr:ext cx="762000" cy="259045"/>
    <xdr:sp macro="" textlink="">
      <xdr:nvSpPr>
        <xdr:cNvPr id="70" name="テキスト ボックス 69"/>
        <xdr:cNvSpPr txBox="1"/>
      </xdr:nvSpPr>
      <xdr:spPr>
        <a:xfrm>
          <a:off x="3924300" y="258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55296</xdr:rowOff>
    </xdr:from>
    <xdr:to>
      <xdr:col>19</xdr:col>
      <xdr:colOff>38100</xdr:colOff>
      <xdr:row>16</xdr:row>
      <xdr:rowOff>156896</xdr:rowOff>
    </xdr:to>
    <xdr:sp macro="" textlink="">
      <xdr:nvSpPr>
        <xdr:cNvPr id="71" name="楕円 70"/>
        <xdr:cNvSpPr/>
      </xdr:nvSpPr>
      <xdr:spPr bwMode="auto">
        <a:xfrm>
          <a:off x="3556000" y="284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167073</xdr:rowOff>
    </xdr:from>
    <xdr:ext cx="762000" cy="259045"/>
    <xdr:sp macro="" textlink="">
      <xdr:nvSpPr>
        <xdr:cNvPr id="72" name="テキスト ボックス 71"/>
        <xdr:cNvSpPr txBox="1"/>
      </xdr:nvSpPr>
      <xdr:spPr>
        <a:xfrm>
          <a:off x="3225800" y="26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115790</xdr:rowOff>
    </xdr:from>
    <xdr:to>
      <xdr:col>15</xdr:col>
      <xdr:colOff>101600</xdr:colOff>
      <xdr:row>17</xdr:row>
      <xdr:rowOff>45940</xdr:rowOff>
    </xdr:to>
    <xdr:sp macro="" textlink="">
      <xdr:nvSpPr>
        <xdr:cNvPr id="73" name="楕円 72"/>
        <xdr:cNvSpPr/>
      </xdr:nvSpPr>
      <xdr:spPr bwMode="auto">
        <a:xfrm>
          <a:off x="2857500" y="2906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56117</xdr:rowOff>
    </xdr:from>
    <xdr:ext cx="762000" cy="259045"/>
    <xdr:sp macro="" textlink="">
      <xdr:nvSpPr>
        <xdr:cNvPr id="74" name="テキスト ボックス 73"/>
        <xdr:cNvSpPr txBox="1"/>
      </xdr:nvSpPr>
      <xdr:spPr>
        <a:xfrm>
          <a:off x="2527300" y="267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208436</xdr:rowOff>
    </xdr:from>
    <xdr:to>
      <xdr:col>29</xdr:col>
      <xdr:colOff>127000</xdr:colOff>
      <xdr:row>34</xdr:row>
      <xdr:rowOff>211527</xdr:rowOff>
    </xdr:to>
    <xdr:cxnSp macro="">
      <xdr:nvCxnSpPr>
        <xdr:cNvPr id="108" name="直線コネクタ 107"/>
        <xdr:cNvCxnSpPr/>
      </xdr:nvCxnSpPr>
      <xdr:spPr bwMode="auto">
        <a:xfrm flipV="1">
          <a:off x="5003800" y="6475886"/>
          <a:ext cx="647700" cy="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193213</xdr:rowOff>
    </xdr:from>
    <xdr:ext cx="762000" cy="259045"/>
    <xdr:sp macro="" textlink="">
      <xdr:nvSpPr>
        <xdr:cNvPr id="109" name="人口1人当たり決算額の推移平均値テキスト445"/>
        <xdr:cNvSpPr txBox="1"/>
      </xdr:nvSpPr>
      <xdr:spPr>
        <a:xfrm>
          <a:off x="5740400" y="6460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56101</xdr:rowOff>
    </xdr:from>
    <xdr:to>
      <xdr:col>26</xdr:col>
      <xdr:colOff>50800</xdr:colOff>
      <xdr:row>34</xdr:row>
      <xdr:rowOff>211527</xdr:rowOff>
    </xdr:to>
    <xdr:cxnSp macro="">
      <xdr:nvCxnSpPr>
        <xdr:cNvPr id="111" name="直線コネクタ 110"/>
        <xdr:cNvCxnSpPr/>
      </xdr:nvCxnSpPr>
      <xdr:spPr bwMode="auto">
        <a:xfrm>
          <a:off x="4305300" y="6323551"/>
          <a:ext cx="698500" cy="15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56101</xdr:rowOff>
    </xdr:from>
    <xdr:to>
      <xdr:col>22</xdr:col>
      <xdr:colOff>114300</xdr:colOff>
      <xdr:row>34</xdr:row>
      <xdr:rowOff>199553</xdr:rowOff>
    </xdr:to>
    <xdr:cxnSp macro="">
      <xdr:nvCxnSpPr>
        <xdr:cNvPr id="114" name="直線コネクタ 113"/>
        <xdr:cNvCxnSpPr/>
      </xdr:nvCxnSpPr>
      <xdr:spPr bwMode="auto">
        <a:xfrm flipV="1">
          <a:off x="3606800" y="6323551"/>
          <a:ext cx="698500" cy="14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165862</xdr:rowOff>
    </xdr:from>
    <xdr:to>
      <xdr:col>18</xdr:col>
      <xdr:colOff>177800</xdr:colOff>
      <xdr:row>34</xdr:row>
      <xdr:rowOff>199553</xdr:rowOff>
    </xdr:to>
    <xdr:cxnSp macro="">
      <xdr:nvCxnSpPr>
        <xdr:cNvPr id="117" name="直線コネクタ 116"/>
        <xdr:cNvCxnSpPr/>
      </xdr:nvCxnSpPr>
      <xdr:spPr bwMode="auto">
        <a:xfrm>
          <a:off x="2908300" y="6433312"/>
          <a:ext cx="698500" cy="33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157636</xdr:rowOff>
    </xdr:from>
    <xdr:to>
      <xdr:col>29</xdr:col>
      <xdr:colOff>177800</xdr:colOff>
      <xdr:row>34</xdr:row>
      <xdr:rowOff>259236</xdr:rowOff>
    </xdr:to>
    <xdr:sp macro="" textlink="">
      <xdr:nvSpPr>
        <xdr:cNvPr id="127" name="楕円 126"/>
        <xdr:cNvSpPr/>
      </xdr:nvSpPr>
      <xdr:spPr bwMode="auto">
        <a:xfrm>
          <a:off x="5600700" y="642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2713</xdr:rowOff>
    </xdr:from>
    <xdr:ext cx="762000" cy="259045"/>
    <xdr:sp macro="" textlink="">
      <xdr:nvSpPr>
        <xdr:cNvPr id="128" name="人口1人当たり決算額の推移該当値テキスト445"/>
        <xdr:cNvSpPr txBox="1"/>
      </xdr:nvSpPr>
      <xdr:spPr>
        <a:xfrm>
          <a:off x="5740400" y="627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160727</xdr:rowOff>
    </xdr:from>
    <xdr:to>
      <xdr:col>26</xdr:col>
      <xdr:colOff>101600</xdr:colOff>
      <xdr:row>34</xdr:row>
      <xdr:rowOff>262327</xdr:rowOff>
    </xdr:to>
    <xdr:sp macro="" textlink="">
      <xdr:nvSpPr>
        <xdr:cNvPr id="129" name="楕円 128"/>
        <xdr:cNvSpPr/>
      </xdr:nvSpPr>
      <xdr:spPr bwMode="auto">
        <a:xfrm>
          <a:off x="4953000" y="6428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272504</xdr:rowOff>
    </xdr:from>
    <xdr:ext cx="736600" cy="259045"/>
    <xdr:sp macro="" textlink="">
      <xdr:nvSpPr>
        <xdr:cNvPr id="130" name="テキスト ボックス 129"/>
        <xdr:cNvSpPr txBox="1"/>
      </xdr:nvSpPr>
      <xdr:spPr>
        <a:xfrm>
          <a:off x="4622800" y="6197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5301</xdr:rowOff>
    </xdr:from>
    <xdr:to>
      <xdr:col>22</xdr:col>
      <xdr:colOff>165100</xdr:colOff>
      <xdr:row>34</xdr:row>
      <xdr:rowOff>106901</xdr:rowOff>
    </xdr:to>
    <xdr:sp macro="" textlink="">
      <xdr:nvSpPr>
        <xdr:cNvPr id="131" name="楕円 130"/>
        <xdr:cNvSpPr/>
      </xdr:nvSpPr>
      <xdr:spPr bwMode="auto">
        <a:xfrm>
          <a:off x="4254500" y="6272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117078</xdr:rowOff>
    </xdr:from>
    <xdr:ext cx="762000" cy="259045"/>
    <xdr:sp macro="" textlink="">
      <xdr:nvSpPr>
        <xdr:cNvPr id="132" name="テキスト ボックス 131"/>
        <xdr:cNvSpPr txBox="1"/>
      </xdr:nvSpPr>
      <xdr:spPr>
        <a:xfrm>
          <a:off x="3924300" y="604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148753</xdr:rowOff>
    </xdr:from>
    <xdr:to>
      <xdr:col>19</xdr:col>
      <xdr:colOff>38100</xdr:colOff>
      <xdr:row>34</xdr:row>
      <xdr:rowOff>250354</xdr:rowOff>
    </xdr:to>
    <xdr:sp macro="" textlink="">
      <xdr:nvSpPr>
        <xdr:cNvPr id="133" name="楕円 132"/>
        <xdr:cNvSpPr/>
      </xdr:nvSpPr>
      <xdr:spPr bwMode="auto">
        <a:xfrm>
          <a:off x="3556000" y="641620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260530</xdr:rowOff>
    </xdr:from>
    <xdr:ext cx="762000" cy="259045"/>
    <xdr:sp macro="" textlink="">
      <xdr:nvSpPr>
        <xdr:cNvPr id="134" name="テキスト ボックス 133"/>
        <xdr:cNvSpPr txBox="1"/>
      </xdr:nvSpPr>
      <xdr:spPr>
        <a:xfrm>
          <a:off x="3225800" y="61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115062</xdr:rowOff>
    </xdr:from>
    <xdr:to>
      <xdr:col>15</xdr:col>
      <xdr:colOff>101600</xdr:colOff>
      <xdr:row>34</xdr:row>
      <xdr:rowOff>216662</xdr:rowOff>
    </xdr:to>
    <xdr:sp macro="" textlink="">
      <xdr:nvSpPr>
        <xdr:cNvPr id="135" name="楕円 134"/>
        <xdr:cNvSpPr/>
      </xdr:nvSpPr>
      <xdr:spPr bwMode="auto">
        <a:xfrm>
          <a:off x="2857500" y="638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226839</xdr:rowOff>
    </xdr:from>
    <xdr:ext cx="762000" cy="259045"/>
    <xdr:sp macro="" textlink="">
      <xdr:nvSpPr>
        <xdr:cNvPr id="136" name="テキスト ボックス 135"/>
        <xdr:cNvSpPr txBox="1"/>
      </xdr:nvSpPr>
      <xdr:spPr>
        <a:xfrm>
          <a:off x="2527300" y="615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4,948
4,914
273.94
5,559,736
5,389,903
27,720
3,206,025
5,032,392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86497</xdr:rowOff>
    </xdr:from>
    <xdr:to>
      <xdr:col>24</xdr:col>
      <xdr:colOff>63500</xdr:colOff>
      <xdr:row>33</xdr:row>
      <xdr:rowOff>143822</xdr:rowOff>
    </xdr:to>
    <xdr:cxnSp macro="">
      <xdr:nvCxnSpPr>
        <xdr:cNvPr id="61" name="直線コネクタ 60"/>
        <xdr:cNvCxnSpPr/>
      </xdr:nvCxnSpPr>
      <xdr:spPr>
        <a:xfrm flipV="1">
          <a:off x="3797300" y="5744347"/>
          <a:ext cx="838200" cy="5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143822</xdr:rowOff>
    </xdr:from>
    <xdr:to>
      <xdr:col>19</xdr:col>
      <xdr:colOff>177800</xdr:colOff>
      <xdr:row>33</xdr:row>
      <xdr:rowOff>158308</xdr:rowOff>
    </xdr:to>
    <xdr:cxnSp macro="">
      <xdr:nvCxnSpPr>
        <xdr:cNvPr id="64" name="直線コネクタ 63"/>
        <xdr:cNvCxnSpPr/>
      </xdr:nvCxnSpPr>
      <xdr:spPr>
        <a:xfrm flipV="1">
          <a:off x="2908300" y="5801672"/>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158308</xdr:rowOff>
    </xdr:from>
    <xdr:to>
      <xdr:col>15</xdr:col>
      <xdr:colOff>50800</xdr:colOff>
      <xdr:row>33</xdr:row>
      <xdr:rowOff>169273</xdr:rowOff>
    </xdr:to>
    <xdr:cxnSp macro="">
      <xdr:nvCxnSpPr>
        <xdr:cNvPr id="67" name="直線コネクタ 66"/>
        <xdr:cNvCxnSpPr/>
      </xdr:nvCxnSpPr>
      <xdr:spPr>
        <a:xfrm flipV="1">
          <a:off x="2019300" y="5816158"/>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169273</xdr:rowOff>
    </xdr:from>
    <xdr:to>
      <xdr:col>10</xdr:col>
      <xdr:colOff>114300</xdr:colOff>
      <xdr:row>34</xdr:row>
      <xdr:rowOff>83571</xdr:rowOff>
    </xdr:to>
    <xdr:cxnSp macro="">
      <xdr:nvCxnSpPr>
        <xdr:cNvPr id="70" name="直線コネクタ 69"/>
        <xdr:cNvCxnSpPr/>
      </xdr:nvCxnSpPr>
      <xdr:spPr>
        <a:xfrm flipV="1">
          <a:off x="1130300" y="5827123"/>
          <a:ext cx="889000" cy="8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35697</xdr:rowOff>
    </xdr:from>
    <xdr:to>
      <xdr:col>24</xdr:col>
      <xdr:colOff>114300</xdr:colOff>
      <xdr:row>33</xdr:row>
      <xdr:rowOff>137297</xdr:rowOff>
    </xdr:to>
    <xdr:sp macro="" textlink="">
      <xdr:nvSpPr>
        <xdr:cNvPr id="80" name="楕円 79"/>
        <xdr:cNvSpPr/>
      </xdr:nvSpPr>
      <xdr:spPr>
        <a:xfrm>
          <a:off x="4584700" y="56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58574</xdr:rowOff>
    </xdr:from>
    <xdr:ext cx="599010" cy="259045"/>
    <xdr:sp macro="" textlink="">
      <xdr:nvSpPr>
        <xdr:cNvPr id="81" name="人件費該当値テキスト"/>
        <xdr:cNvSpPr txBox="1"/>
      </xdr:nvSpPr>
      <xdr:spPr>
        <a:xfrm>
          <a:off x="4686300" y="554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93022</xdr:rowOff>
    </xdr:from>
    <xdr:to>
      <xdr:col>20</xdr:col>
      <xdr:colOff>38100</xdr:colOff>
      <xdr:row>34</xdr:row>
      <xdr:rowOff>23172</xdr:rowOff>
    </xdr:to>
    <xdr:sp macro="" textlink="">
      <xdr:nvSpPr>
        <xdr:cNvPr id="82" name="楕円 81"/>
        <xdr:cNvSpPr/>
      </xdr:nvSpPr>
      <xdr:spPr>
        <a:xfrm>
          <a:off x="3746500" y="57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39699</xdr:rowOff>
    </xdr:from>
    <xdr:ext cx="599010" cy="259045"/>
    <xdr:sp macro="" textlink="">
      <xdr:nvSpPr>
        <xdr:cNvPr id="83" name="テキスト ボックス 82"/>
        <xdr:cNvSpPr txBox="1"/>
      </xdr:nvSpPr>
      <xdr:spPr>
        <a:xfrm>
          <a:off x="3497795" y="552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107508</xdr:rowOff>
    </xdr:from>
    <xdr:to>
      <xdr:col>15</xdr:col>
      <xdr:colOff>101600</xdr:colOff>
      <xdr:row>34</xdr:row>
      <xdr:rowOff>37658</xdr:rowOff>
    </xdr:to>
    <xdr:sp macro="" textlink="">
      <xdr:nvSpPr>
        <xdr:cNvPr id="84" name="楕円 83"/>
        <xdr:cNvSpPr/>
      </xdr:nvSpPr>
      <xdr:spPr>
        <a:xfrm>
          <a:off x="2857500" y="57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54185</xdr:rowOff>
    </xdr:from>
    <xdr:ext cx="599010" cy="259045"/>
    <xdr:sp macro="" textlink="">
      <xdr:nvSpPr>
        <xdr:cNvPr id="85" name="テキスト ボックス 84"/>
        <xdr:cNvSpPr txBox="1"/>
      </xdr:nvSpPr>
      <xdr:spPr>
        <a:xfrm>
          <a:off x="2608795" y="55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118473</xdr:rowOff>
    </xdr:from>
    <xdr:to>
      <xdr:col>10</xdr:col>
      <xdr:colOff>165100</xdr:colOff>
      <xdr:row>34</xdr:row>
      <xdr:rowOff>48623</xdr:rowOff>
    </xdr:to>
    <xdr:sp macro="" textlink="">
      <xdr:nvSpPr>
        <xdr:cNvPr id="86" name="楕円 85"/>
        <xdr:cNvSpPr/>
      </xdr:nvSpPr>
      <xdr:spPr>
        <a:xfrm>
          <a:off x="1968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65150</xdr:rowOff>
    </xdr:from>
    <xdr:ext cx="599010" cy="259045"/>
    <xdr:sp macro="" textlink="">
      <xdr:nvSpPr>
        <xdr:cNvPr id="87" name="テキスト ボックス 86"/>
        <xdr:cNvSpPr txBox="1"/>
      </xdr:nvSpPr>
      <xdr:spPr>
        <a:xfrm>
          <a:off x="1719795" y="555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32771</xdr:rowOff>
    </xdr:from>
    <xdr:to>
      <xdr:col>6</xdr:col>
      <xdr:colOff>38100</xdr:colOff>
      <xdr:row>34</xdr:row>
      <xdr:rowOff>134371</xdr:rowOff>
    </xdr:to>
    <xdr:sp macro="" textlink="">
      <xdr:nvSpPr>
        <xdr:cNvPr id="88" name="楕円 87"/>
        <xdr:cNvSpPr/>
      </xdr:nvSpPr>
      <xdr:spPr>
        <a:xfrm>
          <a:off x="1079500" y="586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150898</xdr:rowOff>
    </xdr:from>
    <xdr:ext cx="599010" cy="259045"/>
    <xdr:sp macro="" textlink="">
      <xdr:nvSpPr>
        <xdr:cNvPr id="89" name="テキスト ボックス 88"/>
        <xdr:cNvSpPr txBox="1"/>
      </xdr:nvSpPr>
      <xdr:spPr>
        <a:xfrm>
          <a:off x="830795" y="56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160167</xdr:rowOff>
    </xdr:from>
    <xdr:to>
      <xdr:col>24</xdr:col>
      <xdr:colOff>63500</xdr:colOff>
      <xdr:row>55</xdr:row>
      <xdr:rowOff>20138</xdr:rowOff>
    </xdr:to>
    <xdr:cxnSp macro="">
      <xdr:nvCxnSpPr>
        <xdr:cNvPr id="118" name="直線コネクタ 117"/>
        <xdr:cNvCxnSpPr/>
      </xdr:nvCxnSpPr>
      <xdr:spPr>
        <a:xfrm>
          <a:off x="3797300" y="9418467"/>
          <a:ext cx="838200" cy="3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124087</xdr:rowOff>
    </xdr:from>
    <xdr:to>
      <xdr:col>19</xdr:col>
      <xdr:colOff>177800</xdr:colOff>
      <xdr:row>54</xdr:row>
      <xdr:rowOff>160167</xdr:rowOff>
    </xdr:to>
    <xdr:cxnSp macro="">
      <xdr:nvCxnSpPr>
        <xdr:cNvPr id="121" name="直線コネクタ 120"/>
        <xdr:cNvCxnSpPr/>
      </xdr:nvCxnSpPr>
      <xdr:spPr>
        <a:xfrm>
          <a:off x="2908300" y="9210937"/>
          <a:ext cx="889000" cy="20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124087</xdr:rowOff>
    </xdr:from>
    <xdr:to>
      <xdr:col>15</xdr:col>
      <xdr:colOff>50800</xdr:colOff>
      <xdr:row>54</xdr:row>
      <xdr:rowOff>79574</xdr:rowOff>
    </xdr:to>
    <xdr:cxnSp macro="">
      <xdr:nvCxnSpPr>
        <xdr:cNvPr id="124" name="直線コネクタ 123"/>
        <xdr:cNvCxnSpPr/>
      </xdr:nvCxnSpPr>
      <xdr:spPr>
        <a:xfrm flipV="1">
          <a:off x="2019300" y="9210937"/>
          <a:ext cx="889000" cy="1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79574</xdr:rowOff>
    </xdr:from>
    <xdr:to>
      <xdr:col>10</xdr:col>
      <xdr:colOff>114300</xdr:colOff>
      <xdr:row>55</xdr:row>
      <xdr:rowOff>20230</xdr:rowOff>
    </xdr:to>
    <xdr:cxnSp macro="">
      <xdr:nvCxnSpPr>
        <xdr:cNvPr id="127" name="直線コネクタ 126"/>
        <xdr:cNvCxnSpPr/>
      </xdr:nvCxnSpPr>
      <xdr:spPr>
        <a:xfrm flipV="1">
          <a:off x="1130300" y="9337874"/>
          <a:ext cx="889000" cy="1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140788</xdr:rowOff>
    </xdr:from>
    <xdr:to>
      <xdr:col>24</xdr:col>
      <xdr:colOff>114300</xdr:colOff>
      <xdr:row>55</xdr:row>
      <xdr:rowOff>70938</xdr:rowOff>
    </xdr:to>
    <xdr:sp macro="" textlink="">
      <xdr:nvSpPr>
        <xdr:cNvPr id="137" name="楕円 136"/>
        <xdr:cNvSpPr/>
      </xdr:nvSpPr>
      <xdr:spPr>
        <a:xfrm>
          <a:off x="4584700" y="93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163665</xdr:rowOff>
    </xdr:from>
    <xdr:ext cx="599010" cy="259045"/>
    <xdr:sp macro="" textlink="">
      <xdr:nvSpPr>
        <xdr:cNvPr id="138" name="物件費該当値テキスト"/>
        <xdr:cNvSpPr txBox="1"/>
      </xdr:nvSpPr>
      <xdr:spPr>
        <a:xfrm>
          <a:off x="4686300" y="925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109367</xdr:rowOff>
    </xdr:from>
    <xdr:to>
      <xdr:col>20</xdr:col>
      <xdr:colOff>38100</xdr:colOff>
      <xdr:row>55</xdr:row>
      <xdr:rowOff>39517</xdr:rowOff>
    </xdr:to>
    <xdr:sp macro="" textlink="">
      <xdr:nvSpPr>
        <xdr:cNvPr id="139" name="楕円 138"/>
        <xdr:cNvSpPr/>
      </xdr:nvSpPr>
      <xdr:spPr>
        <a:xfrm>
          <a:off x="3746500" y="93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56044</xdr:rowOff>
    </xdr:from>
    <xdr:ext cx="599010" cy="259045"/>
    <xdr:sp macro="" textlink="">
      <xdr:nvSpPr>
        <xdr:cNvPr id="140" name="テキスト ボックス 139"/>
        <xdr:cNvSpPr txBox="1"/>
      </xdr:nvSpPr>
      <xdr:spPr>
        <a:xfrm>
          <a:off x="3497795" y="914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73287</xdr:rowOff>
    </xdr:from>
    <xdr:to>
      <xdr:col>15</xdr:col>
      <xdr:colOff>101600</xdr:colOff>
      <xdr:row>54</xdr:row>
      <xdr:rowOff>3437</xdr:rowOff>
    </xdr:to>
    <xdr:sp macro="" textlink="">
      <xdr:nvSpPr>
        <xdr:cNvPr id="141" name="楕円 140"/>
        <xdr:cNvSpPr/>
      </xdr:nvSpPr>
      <xdr:spPr>
        <a:xfrm>
          <a:off x="2857500" y="91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19964</xdr:rowOff>
    </xdr:from>
    <xdr:ext cx="599010" cy="259045"/>
    <xdr:sp macro="" textlink="">
      <xdr:nvSpPr>
        <xdr:cNvPr id="142" name="テキスト ボックス 141"/>
        <xdr:cNvSpPr txBox="1"/>
      </xdr:nvSpPr>
      <xdr:spPr>
        <a:xfrm>
          <a:off x="2608795" y="893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28774</xdr:rowOff>
    </xdr:from>
    <xdr:to>
      <xdr:col>10</xdr:col>
      <xdr:colOff>165100</xdr:colOff>
      <xdr:row>54</xdr:row>
      <xdr:rowOff>130374</xdr:rowOff>
    </xdr:to>
    <xdr:sp macro="" textlink="">
      <xdr:nvSpPr>
        <xdr:cNvPr id="143" name="楕円 142"/>
        <xdr:cNvSpPr/>
      </xdr:nvSpPr>
      <xdr:spPr>
        <a:xfrm>
          <a:off x="1968500" y="92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146901</xdr:rowOff>
    </xdr:from>
    <xdr:ext cx="599010" cy="259045"/>
    <xdr:sp macro="" textlink="">
      <xdr:nvSpPr>
        <xdr:cNvPr id="144" name="テキスト ボックス 143"/>
        <xdr:cNvSpPr txBox="1"/>
      </xdr:nvSpPr>
      <xdr:spPr>
        <a:xfrm>
          <a:off x="1719795" y="906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140880</xdr:rowOff>
    </xdr:from>
    <xdr:to>
      <xdr:col>6</xdr:col>
      <xdr:colOff>38100</xdr:colOff>
      <xdr:row>55</xdr:row>
      <xdr:rowOff>71030</xdr:rowOff>
    </xdr:to>
    <xdr:sp macro="" textlink="">
      <xdr:nvSpPr>
        <xdr:cNvPr id="145" name="楕円 144"/>
        <xdr:cNvSpPr/>
      </xdr:nvSpPr>
      <xdr:spPr>
        <a:xfrm>
          <a:off x="1079500" y="93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87557</xdr:rowOff>
    </xdr:from>
    <xdr:ext cx="599010" cy="259045"/>
    <xdr:sp macro="" textlink="">
      <xdr:nvSpPr>
        <xdr:cNvPr id="146" name="テキスト ボックス 145"/>
        <xdr:cNvSpPr txBox="1"/>
      </xdr:nvSpPr>
      <xdr:spPr>
        <a:xfrm>
          <a:off x="830795" y="917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50840</xdr:rowOff>
    </xdr:from>
    <xdr:to>
      <xdr:col>24</xdr:col>
      <xdr:colOff>63500</xdr:colOff>
      <xdr:row>74</xdr:row>
      <xdr:rowOff>56392</xdr:rowOff>
    </xdr:to>
    <xdr:cxnSp macro="">
      <xdr:nvCxnSpPr>
        <xdr:cNvPr id="177" name="直線コネクタ 176"/>
        <xdr:cNvCxnSpPr/>
      </xdr:nvCxnSpPr>
      <xdr:spPr>
        <a:xfrm>
          <a:off x="3797300" y="12566690"/>
          <a:ext cx="838200" cy="17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129903</xdr:rowOff>
    </xdr:from>
    <xdr:to>
      <xdr:col>19</xdr:col>
      <xdr:colOff>177800</xdr:colOff>
      <xdr:row>73</xdr:row>
      <xdr:rowOff>50840</xdr:rowOff>
    </xdr:to>
    <xdr:cxnSp macro="">
      <xdr:nvCxnSpPr>
        <xdr:cNvPr id="180" name="直線コネクタ 179"/>
        <xdr:cNvCxnSpPr/>
      </xdr:nvCxnSpPr>
      <xdr:spPr>
        <a:xfrm>
          <a:off x="2908300" y="12474303"/>
          <a:ext cx="889000" cy="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129903</xdr:rowOff>
    </xdr:from>
    <xdr:to>
      <xdr:col>15</xdr:col>
      <xdr:colOff>50800</xdr:colOff>
      <xdr:row>74</xdr:row>
      <xdr:rowOff>61616</xdr:rowOff>
    </xdr:to>
    <xdr:cxnSp macro="">
      <xdr:nvCxnSpPr>
        <xdr:cNvPr id="183" name="直線コネクタ 182"/>
        <xdr:cNvCxnSpPr/>
      </xdr:nvCxnSpPr>
      <xdr:spPr>
        <a:xfrm flipV="1">
          <a:off x="2019300" y="12474303"/>
          <a:ext cx="889000" cy="2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155016</xdr:rowOff>
    </xdr:from>
    <xdr:to>
      <xdr:col>10</xdr:col>
      <xdr:colOff>114300</xdr:colOff>
      <xdr:row>74</xdr:row>
      <xdr:rowOff>61616</xdr:rowOff>
    </xdr:to>
    <xdr:cxnSp macro="">
      <xdr:nvCxnSpPr>
        <xdr:cNvPr id="186" name="直線コネクタ 185"/>
        <xdr:cNvCxnSpPr/>
      </xdr:nvCxnSpPr>
      <xdr:spPr>
        <a:xfrm>
          <a:off x="1130300" y="12670866"/>
          <a:ext cx="889000" cy="7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5592</xdr:rowOff>
    </xdr:from>
    <xdr:to>
      <xdr:col>24</xdr:col>
      <xdr:colOff>114300</xdr:colOff>
      <xdr:row>74</xdr:row>
      <xdr:rowOff>107192</xdr:rowOff>
    </xdr:to>
    <xdr:sp macro="" textlink="">
      <xdr:nvSpPr>
        <xdr:cNvPr id="196" name="楕円 195"/>
        <xdr:cNvSpPr/>
      </xdr:nvSpPr>
      <xdr:spPr>
        <a:xfrm>
          <a:off x="4584700" y="1269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28469</xdr:rowOff>
    </xdr:from>
    <xdr:ext cx="534377" cy="259045"/>
    <xdr:sp macro="" textlink="">
      <xdr:nvSpPr>
        <xdr:cNvPr id="197" name="維持補修費該当値テキスト"/>
        <xdr:cNvSpPr txBox="1"/>
      </xdr:nvSpPr>
      <xdr:spPr>
        <a:xfrm>
          <a:off x="4686300" y="125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40</xdr:rowOff>
    </xdr:from>
    <xdr:to>
      <xdr:col>20</xdr:col>
      <xdr:colOff>38100</xdr:colOff>
      <xdr:row>73</xdr:row>
      <xdr:rowOff>101640</xdr:rowOff>
    </xdr:to>
    <xdr:sp macro="" textlink="">
      <xdr:nvSpPr>
        <xdr:cNvPr id="198" name="楕円 197"/>
        <xdr:cNvSpPr/>
      </xdr:nvSpPr>
      <xdr:spPr>
        <a:xfrm>
          <a:off x="3746500" y="125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118167</xdr:rowOff>
    </xdr:from>
    <xdr:ext cx="534377" cy="259045"/>
    <xdr:sp macro="" textlink="">
      <xdr:nvSpPr>
        <xdr:cNvPr id="199" name="テキスト ボックス 198"/>
        <xdr:cNvSpPr txBox="1"/>
      </xdr:nvSpPr>
      <xdr:spPr>
        <a:xfrm>
          <a:off x="3530111" y="1229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79103</xdr:rowOff>
    </xdr:from>
    <xdr:to>
      <xdr:col>15</xdr:col>
      <xdr:colOff>101600</xdr:colOff>
      <xdr:row>73</xdr:row>
      <xdr:rowOff>9253</xdr:rowOff>
    </xdr:to>
    <xdr:sp macro="" textlink="">
      <xdr:nvSpPr>
        <xdr:cNvPr id="200" name="楕円 199"/>
        <xdr:cNvSpPr/>
      </xdr:nvSpPr>
      <xdr:spPr>
        <a:xfrm>
          <a:off x="2857500" y="124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25780</xdr:rowOff>
    </xdr:from>
    <xdr:ext cx="534377" cy="259045"/>
    <xdr:sp macro="" textlink="">
      <xdr:nvSpPr>
        <xdr:cNvPr id="201" name="テキスト ボックス 200"/>
        <xdr:cNvSpPr txBox="1"/>
      </xdr:nvSpPr>
      <xdr:spPr>
        <a:xfrm>
          <a:off x="2641111" y="1219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10816</xdr:rowOff>
    </xdr:from>
    <xdr:to>
      <xdr:col>10</xdr:col>
      <xdr:colOff>165100</xdr:colOff>
      <xdr:row>74</xdr:row>
      <xdr:rowOff>112416</xdr:rowOff>
    </xdr:to>
    <xdr:sp macro="" textlink="">
      <xdr:nvSpPr>
        <xdr:cNvPr id="202" name="楕円 201"/>
        <xdr:cNvSpPr/>
      </xdr:nvSpPr>
      <xdr:spPr>
        <a:xfrm>
          <a:off x="1968500" y="126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128943</xdr:rowOff>
    </xdr:from>
    <xdr:ext cx="534377" cy="259045"/>
    <xdr:sp macro="" textlink="">
      <xdr:nvSpPr>
        <xdr:cNvPr id="203" name="テキスト ボックス 202"/>
        <xdr:cNvSpPr txBox="1"/>
      </xdr:nvSpPr>
      <xdr:spPr>
        <a:xfrm>
          <a:off x="1752111" y="124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104216</xdr:rowOff>
    </xdr:from>
    <xdr:to>
      <xdr:col>6</xdr:col>
      <xdr:colOff>38100</xdr:colOff>
      <xdr:row>74</xdr:row>
      <xdr:rowOff>34366</xdr:rowOff>
    </xdr:to>
    <xdr:sp macro="" textlink="">
      <xdr:nvSpPr>
        <xdr:cNvPr id="204" name="楕円 203"/>
        <xdr:cNvSpPr/>
      </xdr:nvSpPr>
      <xdr:spPr>
        <a:xfrm>
          <a:off x="1079500" y="126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50893</xdr:rowOff>
    </xdr:from>
    <xdr:ext cx="534377" cy="259045"/>
    <xdr:sp macro="" textlink="">
      <xdr:nvSpPr>
        <xdr:cNvPr id="205" name="テキスト ボックス 204"/>
        <xdr:cNvSpPr txBox="1"/>
      </xdr:nvSpPr>
      <xdr:spPr>
        <a:xfrm>
          <a:off x="863111" y="1239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24437</xdr:rowOff>
    </xdr:from>
    <xdr:to>
      <xdr:col>24</xdr:col>
      <xdr:colOff>63500</xdr:colOff>
      <xdr:row>99</xdr:row>
      <xdr:rowOff>83122</xdr:rowOff>
    </xdr:to>
    <xdr:cxnSp macro="">
      <xdr:nvCxnSpPr>
        <xdr:cNvPr id="237" name="直線コネクタ 236"/>
        <xdr:cNvCxnSpPr/>
      </xdr:nvCxnSpPr>
      <xdr:spPr>
        <a:xfrm>
          <a:off x="3797300" y="16997987"/>
          <a:ext cx="8382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24437</xdr:rowOff>
    </xdr:from>
    <xdr:to>
      <xdr:col>19</xdr:col>
      <xdr:colOff>177800</xdr:colOff>
      <xdr:row>99</xdr:row>
      <xdr:rowOff>120563</xdr:rowOff>
    </xdr:to>
    <xdr:cxnSp macro="">
      <xdr:nvCxnSpPr>
        <xdr:cNvPr id="240" name="直線コネクタ 239"/>
        <xdr:cNvCxnSpPr/>
      </xdr:nvCxnSpPr>
      <xdr:spPr>
        <a:xfrm flipV="1">
          <a:off x="2908300" y="16997987"/>
          <a:ext cx="8890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61764</xdr:rowOff>
    </xdr:from>
    <xdr:to>
      <xdr:col>15</xdr:col>
      <xdr:colOff>50800</xdr:colOff>
      <xdr:row>99</xdr:row>
      <xdr:rowOff>120563</xdr:rowOff>
    </xdr:to>
    <xdr:cxnSp macro="">
      <xdr:nvCxnSpPr>
        <xdr:cNvPr id="243" name="直線コネクタ 242"/>
        <xdr:cNvCxnSpPr/>
      </xdr:nvCxnSpPr>
      <xdr:spPr>
        <a:xfrm>
          <a:off x="2019300" y="17035314"/>
          <a:ext cx="889000" cy="5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61764</xdr:rowOff>
    </xdr:from>
    <xdr:to>
      <xdr:col>10</xdr:col>
      <xdr:colOff>114300</xdr:colOff>
      <xdr:row>99</xdr:row>
      <xdr:rowOff>125005</xdr:rowOff>
    </xdr:to>
    <xdr:cxnSp macro="">
      <xdr:nvCxnSpPr>
        <xdr:cNvPr id="246" name="直線コネクタ 245"/>
        <xdr:cNvCxnSpPr/>
      </xdr:nvCxnSpPr>
      <xdr:spPr>
        <a:xfrm flipV="1">
          <a:off x="1130300" y="17035314"/>
          <a:ext cx="889000" cy="6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32322</xdr:rowOff>
    </xdr:from>
    <xdr:to>
      <xdr:col>24</xdr:col>
      <xdr:colOff>114300</xdr:colOff>
      <xdr:row>99</xdr:row>
      <xdr:rowOff>133922</xdr:rowOff>
    </xdr:to>
    <xdr:sp macro="" textlink="">
      <xdr:nvSpPr>
        <xdr:cNvPr id="256" name="楕円 255"/>
        <xdr:cNvSpPr/>
      </xdr:nvSpPr>
      <xdr:spPr>
        <a:xfrm>
          <a:off x="4584700" y="170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118699</xdr:rowOff>
    </xdr:from>
    <xdr:ext cx="534377" cy="259045"/>
    <xdr:sp macro="" textlink="">
      <xdr:nvSpPr>
        <xdr:cNvPr id="257" name="扶助費該当値テキスト"/>
        <xdr:cNvSpPr txBox="1"/>
      </xdr:nvSpPr>
      <xdr:spPr>
        <a:xfrm>
          <a:off x="4686300" y="1692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145087</xdr:rowOff>
    </xdr:from>
    <xdr:to>
      <xdr:col>20</xdr:col>
      <xdr:colOff>38100</xdr:colOff>
      <xdr:row>99</xdr:row>
      <xdr:rowOff>75237</xdr:rowOff>
    </xdr:to>
    <xdr:sp macro="" textlink="">
      <xdr:nvSpPr>
        <xdr:cNvPr id="258" name="楕円 257"/>
        <xdr:cNvSpPr/>
      </xdr:nvSpPr>
      <xdr:spPr>
        <a:xfrm>
          <a:off x="3746500" y="169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66364</xdr:rowOff>
    </xdr:from>
    <xdr:ext cx="534377" cy="259045"/>
    <xdr:sp macro="" textlink="">
      <xdr:nvSpPr>
        <xdr:cNvPr id="259" name="テキスト ボックス 258"/>
        <xdr:cNvSpPr txBox="1"/>
      </xdr:nvSpPr>
      <xdr:spPr>
        <a:xfrm>
          <a:off x="3530111" y="170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69763</xdr:rowOff>
    </xdr:from>
    <xdr:to>
      <xdr:col>15</xdr:col>
      <xdr:colOff>101600</xdr:colOff>
      <xdr:row>99</xdr:row>
      <xdr:rowOff>171363</xdr:rowOff>
    </xdr:to>
    <xdr:sp macro="" textlink="">
      <xdr:nvSpPr>
        <xdr:cNvPr id="260" name="楕円 259"/>
        <xdr:cNvSpPr/>
      </xdr:nvSpPr>
      <xdr:spPr>
        <a:xfrm>
          <a:off x="2857500" y="170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162490</xdr:rowOff>
    </xdr:from>
    <xdr:ext cx="534377" cy="259045"/>
    <xdr:sp macro="" textlink="">
      <xdr:nvSpPr>
        <xdr:cNvPr id="261" name="テキスト ボックス 260"/>
        <xdr:cNvSpPr txBox="1"/>
      </xdr:nvSpPr>
      <xdr:spPr>
        <a:xfrm>
          <a:off x="2641111" y="171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10964</xdr:rowOff>
    </xdr:from>
    <xdr:to>
      <xdr:col>10</xdr:col>
      <xdr:colOff>165100</xdr:colOff>
      <xdr:row>99</xdr:row>
      <xdr:rowOff>112564</xdr:rowOff>
    </xdr:to>
    <xdr:sp macro="" textlink="">
      <xdr:nvSpPr>
        <xdr:cNvPr id="262" name="楕円 261"/>
        <xdr:cNvSpPr/>
      </xdr:nvSpPr>
      <xdr:spPr>
        <a:xfrm>
          <a:off x="1968500" y="1698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103691</xdr:rowOff>
    </xdr:from>
    <xdr:ext cx="534377" cy="259045"/>
    <xdr:sp macro="" textlink="">
      <xdr:nvSpPr>
        <xdr:cNvPr id="263" name="テキスト ボックス 262"/>
        <xdr:cNvSpPr txBox="1"/>
      </xdr:nvSpPr>
      <xdr:spPr>
        <a:xfrm>
          <a:off x="1752111" y="1707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74205</xdr:rowOff>
    </xdr:from>
    <xdr:to>
      <xdr:col>6</xdr:col>
      <xdr:colOff>38100</xdr:colOff>
      <xdr:row>100</xdr:row>
      <xdr:rowOff>4355</xdr:rowOff>
    </xdr:to>
    <xdr:sp macro="" textlink="">
      <xdr:nvSpPr>
        <xdr:cNvPr id="264" name="楕円 263"/>
        <xdr:cNvSpPr/>
      </xdr:nvSpPr>
      <xdr:spPr>
        <a:xfrm>
          <a:off x="1079500" y="170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166932</xdr:rowOff>
    </xdr:from>
    <xdr:ext cx="534377" cy="259045"/>
    <xdr:sp macro="" textlink="">
      <xdr:nvSpPr>
        <xdr:cNvPr id="265" name="テキスト ボックス 264"/>
        <xdr:cNvSpPr txBox="1"/>
      </xdr:nvSpPr>
      <xdr:spPr>
        <a:xfrm>
          <a:off x="863111" y="1714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72396</xdr:rowOff>
    </xdr:from>
    <xdr:to>
      <xdr:col>55</xdr:col>
      <xdr:colOff>0</xdr:colOff>
      <xdr:row>35</xdr:row>
      <xdr:rowOff>116680</xdr:rowOff>
    </xdr:to>
    <xdr:cxnSp macro="">
      <xdr:nvCxnSpPr>
        <xdr:cNvPr id="294" name="直線コネクタ 293"/>
        <xdr:cNvCxnSpPr/>
      </xdr:nvCxnSpPr>
      <xdr:spPr>
        <a:xfrm flipV="1">
          <a:off x="9639300" y="6073146"/>
          <a:ext cx="8382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116680</xdr:rowOff>
    </xdr:from>
    <xdr:to>
      <xdr:col>50</xdr:col>
      <xdr:colOff>114300</xdr:colOff>
      <xdr:row>36</xdr:row>
      <xdr:rowOff>9897</xdr:rowOff>
    </xdr:to>
    <xdr:cxnSp macro="">
      <xdr:nvCxnSpPr>
        <xdr:cNvPr id="297" name="直線コネクタ 296"/>
        <xdr:cNvCxnSpPr/>
      </xdr:nvCxnSpPr>
      <xdr:spPr>
        <a:xfrm flipV="1">
          <a:off x="8750300" y="6117430"/>
          <a:ext cx="889000" cy="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154151</xdr:rowOff>
    </xdr:from>
    <xdr:to>
      <xdr:col>45</xdr:col>
      <xdr:colOff>177800</xdr:colOff>
      <xdr:row>36</xdr:row>
      <xdr:rowOff>9897</xdr:rowOff>
    </xdr:to>
    <xdr:cxnSp macro="">
      <xdr:nvCxnSpPr>
        <xdr:cNvPr id="300" name="直線コネクタ 299"/>
        <xdr:cNvCxnSpPr/>
      </xdr:nvCxnSpPr>
      <xdr:spPr>
        <a:xfrm>
          <a:off x="7861300" y="6154901"/>
          <a:ext cx="889000" cy="2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142073</xdr:rowOff>
    </xdr:from>
    <xdr:to>
      <xdr:col>41</xdr:col>
      <xdr:colOff>50800</xdr:colOff>
      <xdr:row>35</xdr:row>
      <xdr:rowOff>154151</xdr:rowOff>
    </xdr:to>
    <xdr:cxnSp macro="">
      <xdr:nvCxnSpPr>
        <xdr:cNvPr id="303" name="直線コネクタ 302"/>
        <xdr:cNvCxnSpPr/>
      </xdr:nvCxnSpPr>
      <xdr:spPr>
        <a:xfrm>
          <a:off x="6972300" y="6142823"/>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21596</xdr:rowOff>
    </xdr:from>
    <xdr:to>
      <xdr:col>55</xdr:col>
      <xdr:colOff>50800</xdr:colOff>
      <xdr:row>35</xdr:row>
      <xdr:rowOff>123196</xdr:rowOff>
    </xdr:to>
    <xdr:sp macro="" textlink="">
      <xdr:nvSpPr>
        <xdr:cNvPr id="313" name="楕円 312"/>
        <xdr:cNvSpPr/>
      </xdr:nvSpPr>
      <xdr:spPr>
        <a:xfrm>
          <a:off x="10426700" y="60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44473</xdr:rowOff>
    </xdr:from>
    <xdr:ext cx="599010" cy="259045"/>
    <xdr:sp macro="" textlink="">
      <xdr:nvSpPr>
        <xdr:cNvPr id="314" name="補助費等該当値テキスト"/>
        <xdr:cNvSpPr txBox="1"/>
      </xdr:nvSpPr>
      <xdr:spPr>
        <a:xfrm>
          <a:off x="10528300" y="587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65880</xdr:rowOff>
    </xdr:from>
    <xdr:to>
      <xdr:col>50</xdr:col>
      <xdr:colOff>165100</xdr:colOff>
      <xdr:row>35</xdr:row>
      <xdr:rowOff>167480</xdr:rowOff>
    </xdr:to>
    <xdr:sp macro="" textlink="">
      <xdr:nvSpPr>
        <xdr:cNvPr id="315" name="楕円 314"/>
        <xdr:cNvSpPr/>
      </xdr:nvSpPr>
      <xdr:spPr>
        <a:xfrm>
          <a:off x="9588500" y="60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12557</xdr:rowOff>
    </xdr:from>
    <xdr:ext cx="599010" cy="259045"/>
    <xdr:sp macro="" textlink="">
      <xdr:nvSpPr>
        <xdr:cNvPr id="316" name="テキスト ボックス 315"/>
        <xdr:cNvSpPr txBox="1"/>
      </xdr:nvSpPr>
      <xdr:spPr>
        <a:xfrm>
          <a:off x="9339795" y="584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130547</xdr:rowOff>
    </xdr:from>
    <xdr:to>
      <xdr:col>46</xdr:col>
      <xdr:colOff>38100</xdr:colOff>
      <xdr:row>36</xdr:row>
      <xdr:rowOff>60697</xdr:rowOff>
    </xdr:to>
    <xdr:sp macro="" textlink="">
      <xdr:nvSpPr>
        <xdr:cNvPr id="317" name="楕円 316"/>
        <xdr:cNvSpPr/>
      </xdr:nvSpPr>
      <xdr:spPr>
        <a:xfrm>
          <a:off x="8699500" y="61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77224</xdr:rowOff>
    </xdr:from>
    <xdr:ext cx="599010" cy="259045"/>
    <xdr:sp macro="" textlink="">
      <xdr:nvSpPr>
        <xdr:cNvPr id="318" name="テキスト ボックス 317"/>
        <xdr:cNvSpPr txBox="1"/>
      </xdr:nvSpPr>
      <xdr:spPr>
        <a:xfrm>
          <a:off x="8450795" y="590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103351</xdr:rowOff>
    </xdr:from>
    <xdr:to>
      <xdr:col>41</xdr:col>
      <xdr:colOff>101600</xdr:colOff>
      <xdr:row>36</xdr:row>
      <xdr:rowOff>33501</xdr:rowOff>
    </xdr:to>
    <xdr:sp macro="" textlink="">
      <xdr:nvSpPr>
        <xdr:cNvPr id="319" name="楕円 318"/>
        <xdr:cNvSpPr/>
      </xdr:nvSpPr>
      <xdr:spPr>
        <a:xfrm>
          <a:off x="7810500" y="61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50028</xdr:rowOff>
    </xdr:from>
    <xdr:ext cx="599010" cy="259045"/>
    <xdr:sp macro="" textlink="">
      <xdr:nvSpPr>
        <xdr:cNvPr id="320" name="テキスト ボックス 319"/>
        <xdr:cNvSpPr txBox="1"/>
      </xdr:nvSpPr>
      <xdr:spPr>
        <a:xfrm>
          <a:off x="7561795" y="587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91273</xdr:rowOff>
    </xdr:from>
    <xdr:to>
      <xdr:col>36</xdr:col>
      <xdr:colOff>165100</xdr:colOff>
      <xdr:row>36</xdr:row>
      <xdr:rowOff>21423</xdr:rowOff>
    </xdr:to>
    <xdr:sp macro="" textlink="">
      <xdr:nvSpPr>
        <xdr:cNvPr id="321" name="楕円 320"/>
        <xdr:cNvSpPr/>
      </xdr:nvSpPr>
      <xdr:spPr>
        <a:xfrm>
          <a:off x="6921500" y="6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37950</xdr:rowOff>
    </xdr:from>
    <xdr:ext cx="599010" cy="259045"/>
    <xdr:sp macro="" textlink="">
      <xdr:nvSpPr>
        <xdr:cNvPr id="322" name="テキスト ボックス 321"/>
        <xdr:cNvSpPr txBox="1"/>
      </xdr:nvSpPr>
      <xdr:spPr>
        <a:xfrm>
          <a:off x="6672795" y="586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53434</xdr:rowOff>
    </xdr:from>
    <xdr:to>
      <xdr:col>55</xdr:col>
      <xdr:colOff>0</xdr:colOff>
      <xdr:row>58</xdr:row>
      <xdr:rowOff>109194</xdr:rowOff>
    </xdr:to>
    <xdr:cxnSp macro="">
      <xdr:nvCxnSpPr>
        <xdr:cNvPr id="353" name="直線コネクタ 352"/>
        <xdr:cNvCxnSpPr/>
      </xdr:nvCxnSpPr>
      <xdr:spPr>
        <a:xfrm flipV="1">
          <a:off x="9639300" y="9997534"/>
          <a:ext cx="838200" cy="5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147621</xdr:rowOff>
    </xdr:from>
    <xdr:to>
      <xdr:col>50</xdr:col>
      <xdr:colOff>114300</xdr:colOff>
      <xdr:row>58</xdr:row>
      <xdr:rowOff>109194</xdr:rowOff>
    </xdr:to>
    <xdr:cxnSp macro="">
      <xdr:nvCxnSpPr>
        <xdr:cNvPr id="356" name="直線コネクタ 355"/>
        <xdr:cNvCxnSpPr/>
      </xdr:nvCxnSpPr>
      <xdr:spPr>
        <a:xfrm>
          <a:off x="8750300" y="9920271"/>
          <a:ext cx="889000" cy="13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147621</xdr:rowOff>
    </xdr:from>
    <xdr:to>
      <xdr:col>45</xdr:col>
      <xdr:colOff>177800</xdr:colOff>
      <xdr:row>58</xdr:row>
      <xdr:rowOff>92416</xdr:rowOff>
    </xdr:to>
    <xdr:cxnSp macro="">
      <xdr:nvCxnSpPr>
        <xdr:cNvPr id="359" name="直線コネクタ 358"/>
        <xdr:cNvCxnSpPr/>
      </xdr:nvCxnSpPr>
      <xdr:spPr>
        <a:xfrm flipV="1">
          <a:off x="7861300" y="9920271"/>
          <a:ext cx="889000" cy="11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123226</xdr:rowOff>
    </xdr:from>
    <xdr:to>
      <xdr:col>41</xdr:col>
      <xdr:colOff>50800</xdr:colOff>
      <xdr:row>58</xdr:row>
      <xdr:rowOff>92416</xdr:rowOff>
    </xdr:to>
    <xdr:cxnSp macro="">
      <xdr:nvCxnSpPr>
        <xdr:cNvPr id="362" name="直線コネクタ 361"/>
        <xdr:cNvCxnSpPr/>
      </xdr:nvCxnSpPr>
      <xdr:spPr>
        <a:xfrm>
          <a:off x="6972300" y="9895876"/>
          <a:ext cx="889000" cy="1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2634</xdr:rowOff>
    </xdr:from>
    <xdr:to>
      <xdr:col>55</xdr:col>
      <xdr:colOff>50800</xdr:colOff>
      <xdr:row>58</xdr:row>
      <xdr:rowOff>104234</xdr:rowOff>
    </xdr:to>
    <xdr:sp macro="" textlink="">
      <xdr:nvSpPr>
        <xdr:cNvPr id="372" name="楕円 371"/>
        <xdr:cNvSpPr/>
      </xdr:nvSpPr>
      <xdr:spPr>
        <a:xfrm>
          <a:off x="10426700" y="99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152511</xdr:rowOff>
    </xdr:from>
    <xdr:ext cx="599010" cy="259045"/>
    <xdr:sp macro="" textlink="">
      <xdr:nvSpPr>
        <xdr:cNvPr id="373" name="普通建設事業費該当値テキスト"/>
        <xdr:cNvSpPr txBox="1"/>
      </xdr:nvSpPr>
      <xdr:spPr>
        <a:xfrm>
          <a:off x="10528300" y="992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58394</xdr:rowOff>
    </xdr:from>
    <xdr:to>
      <xdr:col>50</xdr:col>
      <xdr:colOff>165100</xdr:colOff>
      <xdr:row>58</xdr:row>
      <xdr:rowOff>159994</xdr:rowOff>
    </xdr:to>
    <xdr:sp macro="" textlink="">
      <xdr:nvSpPr>
        <xdr:cNvPr id="374" name="楕円 373"/>
        <xdr:cNvSpPr/>
      </xdr:nvSpPr>
      <xdr:spPr>
        <a:xfrm>
          <a:off x="9588500" y="100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151121</xdr:rowOff>
    </xdr:from>
    <xdr:ext cx="599010" cy="259045"/>
    <xdr:sp macro="" textlink="">
      <xdr:nvSpPr>
        <xdr:cNvPr id="375" name="テキスト ボックス 374"/>
        <xdr:cNvSpPr txBox="1"/>
      </xdr:nvSpPr>
      <xdr:spPr>
        <a:xfrm>
          <a:off x="9339795" y="1009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96821</xdr:rowOff>
    </xdr:from>
    <xdr:to>
      <xdr:col>46</xdr:col>
      <xdr:colOff>38100</xdr:colOff>
      <xdr:row>58</xdr:row>
      <xdr:rowOff>26971</xdr:rowOff>
    </xdr:to>
    <xdr:sp macro="" textlink="">
      <xdr:nvSpPr>
        <xdr:cNvPr id="376" name="楕円 375"/>
        <xdr:cNvSpPr/>
      </xdr:nvSpPr>
      <xdr:spPr>
        <a:xfrm>
          <a:off x="8699500" y="98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43498</xdr:rowOff>
    </xdr:from>
    <xdr:ext cx="599010" cy="259045"/>
    <xdr:sp macro="" textlink="">
      <xdr:nvSpPr>
        <xdr:cNvPr id="377" name="テキスト ボックス 376"/>
        <xdr:cNvSpPr txBox="1"/>
      </xdr:nvSpPr>
      <xdr:spPr>
        <a:xfrm>
          <a:off x="8450795" y="964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41616</xdr:rowOff>
    </xdr:from>
    <xdr:to>
      <xdr:col>41</xdr:col>
      <xdr:colOff>101600</xdr:colOff>
      <xdr:row>58</xdr:row>
      <xdr:rowOff>143216</xdr:rowOff>
    </xdr:to>
    <xdr:sp macro="" textlink="">
      <xdr:nvSpPr>
        <xdr:cNvPr id="378" name="楕円 377"/>
        <xdr:cNvSpPr/>
      </xdr:nvSpPr>
      <xdr:spPr>
        <a:xfrm>
          <a:off x="7810500" y="99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134343</xdr:rowOff>
    </xdr:from>
    <xdr:ext cx="599010" cy="259045"/>
    <xdr:sp macro="" textlink="">
      <xdr:nvSpPr>
        <xdr:cNvPr id="379" name="テキスト ボックス 378"/>
        <xdr:cNvSpPr txBox="1"/>
      </xdr:nvSpPr>
      <xdr:spPr>
        <a:xfrm>
          <a:off x="7561795" y="1007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72426</xdr:rowOff>
    </xdr:from>
    <xdr:to>
      <xdr:col>36</xdr:col>
      <xdr:colOff>165100</xdr:colOff>
      <xdr:row>58</xdr:row>
      <xdr:rowOff>2576</xdr:rowOff>
    </xdr:to>
    <xdr:sp macro="" textlink="">
      <xdr:nvSpPr>
        <xdr:cNvPr id="380" name="楕円 379"/>
        <xdr:cNvSpPr/>
      </xdr:nvSpPr>
      <xdr:spPr>
        <a:xfrm>
          <a:off x="6921500" y="984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19103</xdr:rowOff>
    </xdr:from>
    <xdr:ext cx="599010" cy="259045"/>
    <xdr:sp macro="" textlink="">
      <xdr:nvSpPr>
        <xdr:cNvPr id="381" name="テキスト ボックス 380"/>
        <xdr:cNvSpPr txBox="1"/>
      </xdr:nvSpPr>
      <xdr:spPr>
        <a:xfrm>
          <a:off x="6672795" y="96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33693</xdr:rowOff>
    </xdr:from>
    <xdr:to>
      <xdr:col>55</xdr:col>
      <xdr:colOff>0</xdr:colOff>
      <xdr:row>79</xdr:row>
      <xdr:rowOff>37936</xdr:rowOff>
    </xdr:to>
    <xdr:cxnSp macro="">
      <xdr:nvCxnSpPr>
        <xdr:cNvPr id="410" name="直線コネクタ 409"/>
        <xdr:cNvCxnSpPr/>
      </xdr:nvCxnSpPr>
      <xdr:spPr>
        <a:xfrm flipV="1">
          <a:off x="9639300" y="13578243"/>
          <a:ext cx="8382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64880</xdr:rowOff>
    </xdr:from>
    <xdr:to>
      <xdr:col>50</xdr:col>
      <xdr:colOff>114300</xdr:colOff>
      <xdr:row>79</xdr:row>
      <xdr:rowOff>37936</xdr:rowOff>
    </xdr:to>
    <xdr:cxnSp macro="">
      <xdr:nvCxnSpPr>
        <xdr:cNvPr id="413" name="直線コネクタ 412"/>
        <xdr:cNvCxnSpPr/>
      </xdr:nvCxnSpPr>
      <xdr:spPr>
        <a:xfrm>
          <a:off x="8750300" y="13437980"/>
          <a:ext cx="889000" cy="14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50764</xdr:rowOff>
    </xdr:from>
    <xdr:to>
      <xdr:col>45</xdr:col>
      <xdr:colOff>177800</xdr:colOff>
      <xdr:row>78</xdr:row>
      <xdr:rowOff>64880</xdr:rowOff>
    </xdr:to>
    <xdr:cxnSp macro="">
      <xdr:nvCxnSpPr>
        <xdr:cNvPr id="416" name="直線コネクタ 415"/>
        <xdr:cNvCxnSpPr/>
      </xdr:nvCxnSpPr>
      <xdr:spPr>
        <a:xfrm>
          <a:off x="7861300" y="13423864"/>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154343</xdr:rowOff>
    </xdr:from>
    <xdr:to>
      <xdr:col>55</xdr:col>
      <xdr:colOff>50800</xdr:colOff>
      <xdr:row>79</xdr:row>
      <xdr:rowOff>84493</xdr:rowOff>
    </xdr:to>
    <xdr:sp macro="" textlink="">
      <xdr:nvSpPr>
        <xdr:cNvPr id="426" name="楕円 425"/>
        <xdr:cNvSpPr/>
      </xdr:nvSpPr>
      <xdr:spPr>
        <a:xfrm>
          <a:off x="10426700" y="135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69270</xdr:rowOff>
    </xdr:from>
    <xdr:ext cx="469744" cy="259045"/>
    <xdr:sp macro="" textlink="">
      <xdr:nvSpPr>
        <xdr:cNvPr id="427" name="普通建設事業費 （ うち新規整備　）該当値テキスト"/>
        <xdr:cNvSpPr txBox="1"/>
      </xdr:nvSpPr>
      <xdr:spPr>
        <a:xfrm>
          <a:off x="10528300" y="1344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158586</xdr:rowOff>
    </xdr:from>
    <xdr:to>
      <xdr:col>50</xdr:col>
      <xdr:colOff>165100</xdr:colOff>
      <xdr:row>79</xdr:row>
      <xdr:rowOff>88736</xdr:rowOff>
    </xdr:to>
    <xdr:sp macro="" textlink="">
      <xdr:nvSpPr>
        <xdr:cNvPr id="428" name="楕円 427"/>
        <xdr:cNvSpPr/>
      </xdr:nvSpPr>
      <xdr:spPr>
        <a:xfrm>
          <a:off x="9588500" y="135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79863</xdr:rowOff>
    </xdr:from>
    <xdr:ext cx="469744" cy="259045"/>
    <xdr:sp macro="" textlink="">
      <xdr:nvSpPr>
        <xdr:cNvPr id="429" name="テキスト ボックス 428"/>
        <xdr:cNvSpPr txBox="1"/>
      </xdr:nvSpPr>
      <xdr:spPr>
        <a:xfrm>
          <a:off x="9404428" y="136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14080</xdr:rowOff>
    </xdr:from>
    <xdr:to>
      <xdr:col>46</xdr:col>
      <xdr:colOff>38100</xdr:colOff>
      <xdr:row>78</xdr:row>
      <xdr:rowOff>115680</xdr:rowOff>
    </xdr:to>
    <xdr:sp macro="" textlink="">
      <xdr:nvSpPr>
        <xdr:cNvPr id="430" name="楕円 429"/>
        <xdr:cNvSpPr/>
      </xdr:nvSpPr>
      <xdr:spPr>
        <a:xfrm>
          <a:off x="8699500" y="1338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132207</xdr:rowOff>
    </xdr:from>
    <xdr:ext cx="599010" cy="259045"/>
    <xdr:sp macro="" textlink="">
      <xdr:nvSpPr>
        <xdr:cNvPr id="431" name="テキスト ボックス 430"/>
        <xdr:cNvSpPr txBox="1"/>
      </xdr:nvSpPr>
      <xdr:spPr>
        <a:xfrm>
          <a:off x="8450795" y="131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171414</xdr:rowOff>
    </xdr:from>
    <xdr:to>
      <xdr:col>41</xdr:col>
      <xdr:colOff>101600</xdr:colOff>
      <xdr:row>78</xdr:row>
      <xdr:rowOff>101564</xdr:rowOff>
    </xdr:to>
    <xdr:sp macro="" textlink="">
      <xdr:nvSpPr>
        <xdr:cNvPr id="432" name="楕円 431"/>
        <xdr:cNvSpPr/>
      </xdr:nvSpPr>
      <xdr:spPr>
        <a:xfrm>
          <a:off x="7810500" y="133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118091</xdr:rowOff>
    </xdr:from>
    <xdr:ext cx="599010" cy="259045"/>
    <xdr:sp macro="" textlink="">
      <xdr:nvSpPr>
        <xdr:cNvPr id="433" name="テキスト ボックス 432"/>
        <xdr:cNvSpPr txBox="1"/>
      </xdr:nvSpPr>
      <xdr:spPr>
        <a:xfrm>
          <a:off x="7561795" y="1314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17856</xdr:rowOff>
    </xdr:from>
    <xdr:to>
      <xdr:col>55</xdr:col>
      <xdr:colOff>0</xdr:colOff>
      <xdr:row>97</xdr:row>
      <xdr:rowOff>67194</xdr:rowOff>
    </xdr:to>
    <xdr:cxnSp macro="">
      <xdr:nvCxnSpPr>
        <xdr:cNvPr id="464" name="直線コネクタ 463"/>
        <xdr:cNvCxnSpPr/>
      </xdr:nvCxnSpPr>
      <xdr:spPr>
        <a:xfrm flipV="1">
          <a:off x="9639300" y="16648506"/>
          <a:ext cx="838200" cy="4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26572</xdr:rowOff>
    </xdr:from>
    <xdr:to>
      <xdr:col>50</xdr:col>
      <xdr:colOff>114300</xdr:colOff>
      <xdr:row>97</xdr:row>
      <xdr:rowOff>67194</xdr:rowOff>
    </xdr:to>
    <xdr:cxnSp macro="">
      <xdr:nvCxnSpPr>
        <xdr:cNvPr id="467" name="直線コネクタ 466"/>
        <xdr:cNvCxnSpPr/>
      </xdr:nvCxnSpPr>
      <xdr:spPr>
        <a:xfrm>
          <a:off x="8750300" y="16657222"/>
          <a:ext cx="889000" cy="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26572</xdr:rowOff>
    </xdr:from>
    <xdr:to>
      <xdr:col>45</xdr:col>
      <xdr:colOff>177800</xdr:colOff>
      <xdr:row>99</xdr:row>
      <xdr:rowOff>69089</xdr:rowOff>
    </xdr:to>
    <xdr:cxnSp macro="">
      <xdr:nvCxnSpPr>
        <xdr:cNvPr id="470" name="直線コネクタ 469"/>
        <xdr:cNvCxnSpPr/>
      </xdr:nvCxnSpPr>
      <xdr:spPr>
        <a:xfrm flipV="1">
          <a:off x="7861300" y="16657222"/>
          <a:ext cx="889000" cy="38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138506</xdr:rowOff>
    </xdr:from>
    <xdr:to>
      <xdr:col>55</xdr:col>
      <xdr:colOff>50800</xdr:colOff>
      <xdr:row>97</xdr:row>
      <xdr:rowOff>68656</xdr:rowOff>
    </xdr:to>
    <xdr:sp macro="" textlink="">
      <xdr:nvSpPr>
        <xdr:cNvPr id="480" name="楕円 479"/>
        <xdr:cNvSpPr/>
      </xdr:nvSpPr>
      <xdr:spPr>
        <a:xfrm>
          <a:off x="10426700" y="165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161383</xdr:rowOff>
    </xdr:from>
    <xdr:ext cx="599010" cy="259045"/>
    <xdr:sp macro="" textlink="">
      <xdr:nvSpPr>
        <xdr:cNvPr id="481" name="普通建設事業費 （ うち更新整備　）該当値テキスト"/>
        <xdr:cNvSpPr txBox="1"/>
      </xdr:nvSpPr>
      <xdr:spPr>
        <a:xfrm>
          <a:off x="10528300" y="1644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16394</xdr:rowOff>
    </xdr:from>
    <xdr:to>
      <xdr:col>50</xdr:col>
      <xdr:colOff>165100</xdr:colOff>
      <xdr:row>97</xdr:row>
      <xdr:rowOff>117994</xdr:rowOff>
    </xdr:to>
    <xdr:sp macro="" textlink="">
      <xdr:nvSpPr>
        <xdr:cNvPr id="482" name="楕円 481"/>
        <xdr:cNvSpPr/>
      </xdr:nvSpPr>
      <xdr:spPr>
        <a:xfrm>
          <a:off x="9588500" y="166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134521</xdr:rowOff>
    </xdr:from>
    <xdr:ext cx="599010" cy="259045"/>
    <xdr:sp macro="" textlink="">
      <xdr:nvSpPr>
        <xdr:cNvPr id="483" name="テキスト ボックス 482"/>
        <xdr:cNvSpPr txBox="1"/>
      </xdr:nvSpPr>
      <xdr:spPr>
        <a:xfrm>
          <a:off x="9339795" y="1642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147222</xdr:rowOff>
    </xdr:from>
    <xdr:to>
      <xdr:col>46</xdr:col>
      <xdr:colOff>38100</xdr:colOff>
      <xdr:row>97</xdr:row>
      <xdr:rowOff>77372</xdr:rowOff>
    </xdr:to>
    <xdr:sp macro="" textlink="">
      <xdr:nvSpPr>
        <xdr:cNvPr id="484" name="楕円 483"/>
        <xdr:cNvSpPr/>
      </xdr:nvSpPr>
      <xdr:spPr>
        <a:xfrm>
          <a:off x="8699500" y="166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93899</xdr:rowOff>
    </xdr:from>
    <xdr:ext cx="599010" cy="259045"/>
    <xdr:sp macro="" textlink="">
      <xdr:nvSpPr>
        <xdr:cNvPr id="485" name="テキスト ボックス 484"/>
        <xdr:cNvSpPr txBox="1"/>
      </xdr:nvSpPr>
      <xdr:spPr>
        <a:xfrm>
          <a:off x="8450795" y="1638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18289</xdr:rowOff>
    </xdr:from>
    <xdr:to>
      <xdr:col>41</xdr:col>
      <xdr:colOff>101600</xdr:colOff>
      <xdr:row>99</xdr:row>
      <xdr:rowOff>119889</xdr:rowOff>
    </xdr:to>
    <xdr:sp macro="" textlink="">
      <xdr:nvSpPr>
        <xdr:cNvPr id="486" name="楕円 485"/>
        <xdr:cNvSpPr/>
      </xdr:nvSpPr>
      <xdr:spPr>
        <a:xfrm>
          <a:off x="7810500" y="169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111016</xdr:rowOff>
    </xdr:from>
    <xdr:ext cx="469744" cy="259045"/>
    <xdr:sp macro="" textlink="">
      <xdr:nvSpPr>
        <xdr:cNvPr id="487" name="テキスト ボックス 486"/>
        <xdr:cNvSpPr txBox="1"/>
      </xdr:nvSpPr>
      <xdr:spPr>
        <a:xfrm>
          <a:off x="7626428" y="1708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138936</xdr:rowOff>
    </xdr:from>
    <xdr:to>
      <xdr:col>85</xdr:col>
      <xdr:colOff>127000</xdr:colOff>
      <xdr:row>38</xdr:row>
      <xdr:rowOff>139266</xdr:rowOff>
    </xdr:to>
    <xdr:cxnSp macro="">
      <xdr:nvCxnSpPr>
        <xdr:cNvPr id="514" name="直線コネクタ 513"/>
        <xdr:cNvCxnSpPr/>
      </xdr:nvCxnSpPr>
      <xdr:spPr>
        <a:xfrm flipV="1">
          <a:off x="15481300" y="6654036"/>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139266</xdr:rowOff>
    </xdr:from>
    <xdr:to>
      <xdr:col>81</xdr:col>
      <xdr:colOff>50800</xdr:colOff>
      <xdr:row>38</xdr:row>
      <xdr:rowOff>139277</xdr:rowOff>
    </xdr:to>
    <xdr:cxnSp macro="">
      <xdr:nvCxnSpPr>
        <xdr:cNvPr id="517" name="直線コネクタ 516"/>
        <xdr:cNvCxnSpPr/>
      </xdr:nvCxnSpPr>
      <xdr:spPr>
        <a:xfrm flipV="1">
          <a:off x="14592300" y="665436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137501</xdr:rowOff>
    </xdr:from>
    <xdr:to>
      <xdr:col>76</xdr:col>
      <xdr:colOff>114300</xdr:colOff>
      <xdr:row>38</xdr:row>
      <xdr:rowOff>139277</xdr:rowOff>
    </xdr:to>
    <xdr:cxnSp macro="">
      <xdr:nvCxnSpPr>
        <xdr:cNvPr id="520" name="直線コネクタ 519"/>
        <xdr:cNvCxnSpPr/>
      </xdr:nvCxnSpPr>
      <xdr:spPr>
        <a:xfrm>
          <a:off x="13703300" y="6652601"/>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133171</xdr:rowOff>
    </xdr:from>
    <xdr:to>
      <xdr:col>71</xdr:col>
      <xdr:colOff>177800</xdr:colOff>
      <xdr:row>38</xdr:row>
      <xdr:rowOff>137501</xdr:rowOff>
    </xdr:to>
    <xdr:cxnSp macro="">
      <xdr:nvCxnSpPr>
        <xdr:cNvPr id="523" name="直線コネクタ 522"/>
        <xdr:cNvCxnSpPr/>
      </xdr:nvCxnSpPr>
      <xdr:spPr>
        <a:xfrm>
          <a:off x="12814300" y="6648271"/>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88136</xdr:rowOff>
    </xdr:from>
    <xdr:to>
      <xdr:col>85</xdr:col>
      <xdr:colOff>177800</xdr:colOff>
      <xdr:row>39</xdr:row>
      <xdr:rowOff>18286</xdr:rowOff>
    </xdr:to>
    <xdr:sp macro="" textlink="">
      <xdr:nvSpPr>
        <xdr:cNvPr id="533" name="楕円 532"/>
        <xdr:cNvSpPr/>
      </xdr:nvSpPr>
      <xdr:spPr>
        <a:xfrm>
          <a:off x="16268700" y="66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378565" cy="259045"/>
    <xdr:sp macro="" textlink="">
      <xdr:nvSpPr>
        <xdr:cNvPr id="534" name="災害復旧事業費該当値テキスト"/>
        <xdr:cNvSpPr txBox="1"/>
      </xdr:nvSpPr>
      <xdr:spPr>
        <a:xfrm>
          <a:off x="16370300" y="654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88466</xdr:rowOff>
    </xdr:from>
    <xdr:to>
      <xdr:col>81</xdr:col>
      <xdr:colOff>101600</xdr:colOff>
      <xdr:row>39</xdr:row>
      <xdr:rowOff>18616</xdr:rowOff>
    </xdr:to>
    <xdr:sp macro="" textlink="">
      <xdr:nvSpPr>
        <xdr:cNvPr id="535" name="楕円 534"/>
        <xdr:cNvSpPr/>
      </xdr:nvSpPr>
      <xdr:spPr>
        <a:xfrm>
          <a:off x="154305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9743</xdr:rowOff>
    </xdr:from>
    <xdr:ext cx="378565" cy="259045"/>
    <xdr:sp macro="" textlink="">
      <xdr:nvSpPr>
        <xdr:cNvPr id="536" name="テキスト ボックス 535"/>
        <xdr:cNvSpPr txBox="1"/>
      </xdr:nvSpPr>
      <xdr:spPr>
        <a:xfrm>
          <a:off x="15292017" y="669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88477</xdr:rowOff>
    </xdr:from>
    <xdr:to>
      <xdr:col>76</xdr:col>
      <xdr:colOff>165100</xdr:colOff>
      <xdr:row>39</xdr:row>
      <xdr:rowOff>18627</xdr:rowOff>
    </xdr:to>
    <xdr:sp macro="" textlink="">
      <xdr:nvSpPr>
        <xdr:cNvPr id="537" name="楕円 536"/>
        <xdr:cNvSpPr/>
      </xdr:nvSpPr>
      <xdr:spPr>
        <a:xfrm>
          <a:off x="14541500" y="66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9754</xdr:rowOff>
    </xdr:from>
    <xdr:ext cx="378565" cy="259045"/>
    <xdr:sp macro="" textlink="">
      <xdr:nvSpPr>
        <xdr:cNvPr id="538" name="テキスト ボックス 537"/>
        <xdr:cNvSpPr txBox="1"/>
      </xdr:nvSpPr>
      <xdr:spPr>
        <a:xfrm>
          <a:off x="14403017" y="669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86701</xdr:rowOff>
    </xdr:from>
    <xdr:to>
      <xdr:col>72</xdr:col>
      <xdr:colOff>38100</xdr:colOff>
      <xdr:row>39</xdr:row>
      <xdr:rowOff>16851</xdr:rowOff>
    </xdr:to>
    <xdr:sp macro="" textlink="">
      <xdr:nvSpPr>
        <xdr:cNvPr id="539" name="楕円 538"/>
        <xdr:cNvSpPr/>
      </xdr:nvSpPr>
      <xdr:spPr>
        <a:xfrm>
          <a:off x="13652500" y="66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7978</xdr:rowOff>
    </xdr:from>
    <xdr:ext cx="378565" cy="259045"/>
    <xdr:sp macro="" textlink="">
      <xdr:nvSpPr>
        <xdr:cNvPr id="540" name="テキスト ボックス 539"/>
        <xdr:cNvSpPr txBox="1"/>
      </xdr:nvSpPr>
      <xdr:spPr>
        <a:xfrm>
          <a:off x="13514017" y="669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82371</xdr:rowOff>
    </xdr:from>
    <xdr:to>
      <xdr:col>67</xdr:col>
      <xdr:colOff>101600</xdr:colOff>
      <xdr:row>39</xdr:row>
      <xdr:rowOff>12521</xdr:rowOff>
    </xdr:to>
    <xdr:sp macro="" textlink="">
      <xdr:nvSpPr>
        <xdr:cNvPr id="541" name="楕円 540"/>
        <xdr:cNvSpPr/>
      </xdr:nvSpPr>
      <xdr:spPr>
        <a:xfrm>
          <a:off x="12763500" y="65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3648</xdr:rowOff>
    </xdr:from>
    <xdr:ext cx="469744" cy="259045"/>
    <xdr:sp macro="" textlink="">
      <xdr:nvSpPr>
        <xdr:cNvPr id="542" name="テキスト ボックス 541"/>
        <xdr:cNvSpPr txBox="1"/>
      </xdr:nvSpPr>
      <xdr:spPr>
        <a:xfrm>
          <a:off x="12579428" y="669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19872</xdr:rowOff>
    </xdr:from>
    <xdr:to>
      <xdr:col>85</xdr:col>
      <xdr:colOff>127000</xdr:colOff>
      <xdr:row>75</xdr:row>
      <xdr:rowOff>22423</xdr:rowOff>
    </xdr:to>
    <xdr:cxnSp macro="">
      <xdr:nvCxnSpPr>
        <xdr:cNvPr id="622" name="直線コネクタ 621"/>
        <xdr:cNvCxnSpPr/>
      </xdr:nvCxnSpPr>
      <xdr:spPr>
        <a:xfrm flipV="1">
          <a:off x="15481300" y="12878622"/>
          <a:ext cx="8382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22423</xdr:rowOff>
    </xdr:from>
    <xdr:to>
      <xdr:col>81</xdr:col>
      <xdr:colOff>50800</xdr:colOff>
      <xdr:row>75</xdr:row>
      <xdr:rowOff>40533</xdr:rowOff>
    </xdr:to>
    <xdr:cxnSp macro="">
      <xdr:nvCxnSpPr>
        <xdr:cNvPr id="625" name="直線コネクタ 624"/>
        <xdr:cNvCxnSpPr/>
      </xdr:nvCxnSpPr>
      <xdr:spPr>
        <a:xfrm flipV="1">
          <a:off x="14592300" y="12881173"/>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40533</xdr:rowOff>
    </xdr:from>
    <xdr:to>
      <xdr:col>76</xdr:col>
      <xdr:colOff>114300</xdr:colOff>
      <xdr:row>75</xdr:row>
      <xdr:rowOff>57363</xdr:rowOff>
    </xdr:to>
    <xdr:cxnSp macro="">
      <xdr:nvCxnSpPr>
        <xdr:cNvPr id="628" name="直線コネクタ 627"/>
        <xdr:cNvCxnSpPr/>
      </xdr:nvCxnSpPr>
      <xdr:spPr>
        <a:xfrm flipV="1">
          <a:off x="13703300" y="12899283"/>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57363</xdr:rowOff>
    </xdr:from>
    <xdr:to>
      <xdr:col>71</xdr:col>
      <xdr:colOff>177800</xdr:colOff>
      <xdr:row>75</xdr:row>
      <xdr:rowOff>68231</xdr:rowOff>
    </xdr:to>
    <xdr:cxnSp macro="">
      <xdr:nvCxnSpPr>
        <xdr:cNvPr id="631" name="直線コネクタ 630"/>
        <xdr:cNvCxnSpPr/>
      </xdr:nvCxnSpPr>
      <xdr:spPr>
        <a:xfrm flipV="1">
          <a:off x="12814300" y="12916113"/>
          <a:ext cx="889000" cy="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140522</xdr:rowOff>
    </xdr:from>
    <xdr:to>
      <xdr:col>85</xdr:col>
      <xdr:colOff>177800</xdr:colOff>
      <xdr:row>75</xdr:row>
      <xdr:rowOff>70672</xdr:rowOff>
    </xdr:to>
    <xdr:sp macro="" textlink="">
      <xdr:nvSpPr>
        <xdr:cNvPr id="641" name="楕円 640"/>
        <xdr:cNvSpPr/>
      </xdr:nvSpPr>
      <xdr:spPr>
        <a:xfrm>
          <a:off x="16268700" y="1282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163399</xdr:rowOff>
    </xdr:from>
    <xdr:ext cx="599010" cy="259045"/>
    <xdr:sp macro="" textlink="">
      <xdr:nvSpPr>
        <xdr:cNvPr id="642" name="公債費該当値テキスト"/>
        <xdr:cNvSpPr txBox="1"/>
      </xdr:nvSpPr>
      <xdr:spPr>
        <a:xfrm>
          <a:off x="16370300" y="1267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143073</xdr:rowOff>
    </xdr:from>
    <xdr:to>
      <xdr:col>81</xdr:col>
      <xdr:colOff>101600</xdr:colOff>
      <xdr:row>75</xdr:row>
      <xdr:rowOff>73223</xdr:rowOff>
    </xdr:to>
    <xdr:sp macro="" textlink="">
      <xdr:nvSpPr>
        <xdr:cNvPr id="643" name="楕円 642"/>
        <xdr:cNvSpPr/>
      </xdr:nvSpPr>
      <xdr:spPr>
        <a:xfrm>
          <a:off x="15430500" y="128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89750</xdr:rowOff>
    </xdr:from>
    <xdr:ext cx="599010" cy="259045"/>
    <xdr:sp macro="" textlink="">
      <xdr:nvSpPr>
        <xdr:cNvPr id="644" name="テキスト ボックス 643"/>
        <xdr:cNvSpPr txBox="1"/>
      </xdr:nvSpPr>
      <xdr:spPr>
        <a:xfrm>
          <a:off x="15181795" y="1260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161183</xdr:rowOff>
    </xdr:from>
    <xdr:to>
      <xdr:col>76</xdr:col>
      <xdr:colOff>165100</xdr:colOff>
      <xdr:row>75</xdr:row>
      <xdr:rowOff>91333</xdr:rowOff>
    </xdr:to>
    <xdr:sp macro="" textlink="">
      <xdr:nvSpPr>
        <xdr:cNvPr id="645" name="楕円 644"/>
        <xdr:cNvSpPr/>
      </xdr:nvSpPr>
      <xdr:spPr>
        <a:xfrm>
          <a:off x="14541500" y="128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107860</xdr:rowOff>
    </xdr:from>
    <xdr:ext cx="599010" cy="259045"/>
    <xdr:sp macro="" textlink="">
      <xdr:nvSpPr>
        <xdr:cNvPr id="646" name="テキスト ボックス 645"/>
        <xdr:cNvSpPr txBox="1"/>
      </xdr:nvSpPr>
      <xdr:spPr>
        <a:xfrm>
          <a:off x="14292795" y="1262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6563</xdr:rowOff>
    </xdr:from>
    <xdr:to>
      <xdr:col>72</xdr:col>
      <xdr:colOff>38100</xdr:colOff>
      <xdr:row>75</xdr:row>
      <xdr:rowOff>108163</xdr:rowOff>
    </xdr:to>
    <xdr:sp macro="" textlink="">
      <xdr:nvSpPr>
        <xdr:cNvPr id="647" name="楕円 646"/>
        <xdr:cNvSpPr/>
      </xdr:nvSpPr>
      <xdr:spPr>
        <a:xfrm>
          <a:off x="13652500" y="128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124690</xdr:rowOff>
    </xdr:from>
    <xdr:ext cx="599010" cy="259045"/>
    <xdr:sp macro="" textlink="">
      <xdr:nvSpPr>
        <xdr:cNvPr id="648" name="テキスト ボックス 647"/>
        <xdr:cNvSpPr txBox="1"/>
      </xdr:nvSpPr>
      <xdr:spPr>
        <a:xfrm>
          <a:off x="13403795" y="1264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17431</xdr:rowOff>
    </xdr:from>
    <xdr:to>
      <xdr:col>67</xdr:col>
      <xdr:colOff>101600</xdr:colOff>
      <xdr:row>75</xdr:row>
      <xdr:rowOff>119031</xdr:rowOff>
    </xdr:to>
    <xdr:sp macro="" textlink="">
      <xdr:nvSpPr>
        <xdr:cNvPr id="649" name="楕円 648"/>
        <xdr:cNvSpPr/>
      </xdr:nvSpPr>
      <xdr:spPr>
        <a:xfrm>
          <a:off x="12763500" y="128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135558</xdr:rowOff>
    </xdr:from>
    <xdr:ext cx="599010" cy="259045"/>
    <xdr:sp macro="" textlink="">
      <xdr:nvSpPr>
        <xdr:cNvPr id="650" name="テキスト ボックス 649"/>
        <xdr:cNvSpPr txBox="1"/>
      </xdr:nvSpPr>
      <xdr:spPr>
        <a:xfrm>
          <a:off x="12514795" y="1265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170236</xdr:rowOff>
    </xdr:from>
    <xdr:to>
      <xdr:col>85</xdr:col>
      <xdr:colOff>127000</xdr:colOff>
      <xdr:row>98</xdr:row>
      <xdr:rowOff>128394</xdr:rowOff>
    </xdr:to>
    <xdr:cxnSp macro="">
      <xdr:nvCxnSpPr>
        <xdr:cNvPr id="677" name="直線コネクタ 676"/>
        <xdr:cNvCxnSpPr/>
      </xdr:nvCxnSpPr>
      <xdr:spPr>
        <a:xfrm>
          <a:off x="15481300" y="16629436"/>
          <a:ext cx="838200" cy="30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170236</xdr:rowOff>
    </xdr:from>
    <xdr:to>
      <xdr:col>81</xdr:col>
      <xdr:colOff>50800</xdr:colOff>
      <xdr:row>97</xdr:row>
      <xdr:rowOff>11263</xdr:rowOff>
    </xdr:to>
    <xdr:cxnSp macro="">
      <xdr:nvCxnSpPr>
        <xdr:cNvPr id="680" name="直線コネクタ 679"/>
        <xdr:cNvCxnSpPr/>
      </xdr:nvCxnSpPr>
      <xdr:spPr>
        <a:xfrm flipV="1">
          <a:off x="14592300" y="16629436"/>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11263</xdr:rowOff>
    </xdr:from>
    <xdr:to>
      <xdr:col>76</xdr:col>
      <xdr:colOff>114300</xdr:colOff>
      <xdr:row>98</xdr:row>
      <xdr:rowOff>31879</xdr:rowOff>
    </xdr:to>
    <xdr:cxnSp macro="">
      <xdr:nvCxnSpPr>
        <xdr:cNvPr id="683" name="直線コネクタ 682"/>
        <xdr:cNvCxnSpPr/>
      </xdr:nvCxnSpPr>
      <xdr:spPr>
        <a:xfrm flipV="1">
          <a:off x="13703300" y="16641913"/>
          <a:ext cx="889000" cy="19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157119</xdr:rowOff>
    </xdr:from>
    <xdr:to>
      <xdr:col>71</xdr:col>
      <xdr:colOff>177800</xdr:colOff>
      <xdr:row>98</xdr:row>
      <xdr:rowOff>31879</xdr:rowOff>
    </xdr:to>
    <xdr:cxnSp macro="">
      <xdr:nvCxnSpPr>
        <xdr:cNvPr id="686" name="直線コネクタ 685"/>
        <xdr:cNvCxnSpPr/>
      </xdr:nvCxnSpPr>
      <xdr:spPr>
        <a:xfrm>
          <a:off x="12814300" y="16444869"/>
          <a:ext cx="889000" cy="38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77594</xdr:rowOff>
    </xdr:from>
    <xdr:to>
      <xdr:col>85</xdr:col>
      <xdr:colOff>177800</xdr:colOff>
      <xdr:row>99</xdr:row>
      <xdr:rowOff>7744</xdr:rowOff>
    </xdr:to>
    <xdr:sp macro="" textlink="">
      <xdr:nvSpPr>
        <xdr:cNvPr id="696" name="楕円 695"/>
        <xdr:cNvSpPr/>
      </xdr:nvSpPr>
      <xdr:spPr>
        <a:xfrm>
          <a:off x="16268700" y="168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163971</xdr:rowOff>
    </xdr:from>
    <xdr:ext cx="469744" cy="259045"/>
    <xdr:sp macro="" textlink="">
      <xdr:nvSpPr>
        <xdr:cNvPr id="697" name="積立金該当値テキスト"/>
        <xdr:cNvSpPr txBox="1"/>
      </xdr:nvSpPr>
      <xdr:spPr>
        <a:xfrm>
          <a:off x="16370300" y="1679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119436</xdr:rowOff>
    </xdr:from>
    <xdr:to>
      <xdr:col>81</xdr:col>
      <xdr:colOff>101600</xdr:colOff>
      <xdr:row>97</xdr:row>
      <xdr:rowOff>49586</xdr:rowOff>
    </xdr:to>
    <xdr:sp macro="" textlink="">
      <xdr:nvSpPr>
        <xdr:cNvPr id="698" name="楕円 697"/>
        <xdr:cNvSpPr/>
      </xdr:nvSpPr>
      <xdr:spPr>
        <a:xfrm>
          <a:off x="15430500" y="165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66113</xdr:rowOff>
    </xdr:from>
    <xdr:ext cx="534377" cy="259045"/>
    <xdr:sp macro="" textlink="">
      <xdr:nvSpPr>
        <xdr:cNvPr id="699" name="テキスト ボックス 698"/>
        <xdr:cNvSpPr txBox="1"/>
      </xdr:nvSpPr>
      <xdr:spPr>
        <a:xfrm>
          <a:off x="15214111" y="163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131913</xdr:rowOff>
    </xdr:from>
    <xdr:to>
      <xdr:col>76</xdr:col>
      <xdr:colOff>165100</xdr:colOff>
      <xdr:row>97</xdr:row>
      <xdr:rowOff>62063</xdr:rowOff>
    </xdr:to>
    <xdr:sp macro="" textlink="">
      <xdr:nvSpPr>
        <xdr:cNvPr id="700" name="楕円 699"/>
        <xdr:cNvSpPr/>
      </xdr:nvSpPr>
      <xdr:spPr>
        <a:xfrm>
          <a:off x="14541500" y="1659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78590</xdr:rowOff>
    </xdr:from>
    <xdr:ext cx="534377" cy="259045"/>
    <xdr:sp macro="" textlink="">
      <xdr:nvSpPr>
        <xdr:cNvPr id="701" name="テキスト ボックス 700"/>
        <xdr:cNvSpPr txBox="1"/>
      </xdr:nvSpPr>
      <xdr:spPr>
        <a:xfrm>
          <a:off x="14325111" y="163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152529</xdr:rowOff>
    </xdr:from>
    <xdr:to>
      <xdr:col>72</xdr:col>
      <xdr:colOff>38100</xdr:colOff>
      <xdr:row>98</xdr:row>
      <xdr:rowOff>82679</xdr:rowOff>
    </xdr:to>
    <xdr:sp macro="" textlink="">
      <xdr:nvSpPr>
        <xdr:cNvPr id="702" name="楕円 701"/>
        <xdr:cNvSpPr/>
      </xdr:nvSpPr>
      <xdr:spPr>
        <a:xfrm>
          <a:off x="13652500" y="1678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73806</xdr:rowOff>
    </xdr:from>
    <xdr:ext cx="534377" cy="259045"/>
    <xdr:sp macro="" textlink="">
      <xdr:nvSpPr>
        <xdr:cNvPr id="703" name="テキスト ボックス 702"/>
        <xdr:cNvSpPr txBox="1"/>
      </xdr:nvSpPr>
      <xdr:spPr>
        <a:xfrm>
          <a:off x="13436111" y="16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106319</xdr:rowOff>
    </xdr:from>
    <xdr:to>
      <xdr:col>67</xdr:col>
      <xdr:colOff>101600</xdr:colOff>
      <xdr:row>96</xdr:row>
      <xdr:rowOff>36469</xdr:rowOff>
    </xdr:to>
    <xdr:sp macro="" textlink="">
      <xdr:nvSpPr>
        <xdr:cNvPr id="704" name="楕円 703"/>
        <xdr:cNvSpPr/>
      </xdr:nvSpPr>
      <xdr:spPr>
        <a:xfrm>
          <a:off x="12763500" y="1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52996</xdr:rowOff>
    </xdr:from>
    <xdr:ext cx="599010" cy="259045"/>
    <xdr:sp macro="" textlink="">
      <xdr:nvSpPr>
        <xdr:cNvPr id="705" name="テキスト ボックス 704"/>
        <xdr:cNvSpPr txBox="1"/>
      </xdr:nvSpPr>
      <xdr:spPr>
        <a:xfrm>
          <a:off x="12514795" y="1616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70282</xdr:rowOff>
    </xdr:from>
    <xdr:to>
      <xdr:col>116</xdr:col>
      <xdr:colOff>63500</xdr:colOff>
      <xdr:row>58</xdr:row>
      <xdr:rowOff>78549</xdr:rowOff>
    </xdr:to>
    <xdr:cxnSp macro="">
      <xdr:nvCxnSpPr>
        <xdr:cNvPr id="789" name="直線コネクタ 788"/>
        <xdr:cNvCxnSpPr/>
      </xdr:nvCxnSpPr>
      <xdr:spPr>
        <a:xfrm flipV="1">
          <a:off x="21323300" y="10014382"/>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78549</xdr:rowOff>
    </xdr:from>
    <xdr:to>
      <xdr:col>111</xdr:col>
      <xdr:colOff>177800</xdr:colOff>
      <xdr:row>58</xdr:row>
      <xdr:rowOff>83198</xdr:rowOff>
    </xdr:to>
    <xdr:cxnSp macro="">
      <xdr:nvCxnSpPr>
        <xdr:cNvPr id="792" name="直線コネクタ 791"/>
        <xdr:cNvCxnSpPr/>
      </xdr:nvCxnSpPr>
      <xdr:spPr>
        <a:xfrm flipV="1">
          <a:off x="20434300" y="10022649"/>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83198</xdr:rowOff>
    </xdr:from>
    <xdr:to>
      <xdr:col>107</xdr:col>
      <xdr:colOff>50800</xdr:colOff>
      <xdr:row>58</xdr:row>
      <xdr:rowOff>93028</xdr:rowOff>
    </xdr:to>
    <xdr:cxnSp macro="">
      <xdr:nvCxnSpPr>
        <xdr:cNvPr id="795" name="直線コネクタ 794"/>
        <xdr:cNvCxnSpPr/>
      </xdr:nvCxnSpPr>
      <xdr:spPr>
        <a:xfrm flipV="1">
          <a:off x="19545300" y="10027298"/>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93028</xdr:rowOff>
    </xdr:from>
    <xdr:to>
      <xdr:col>102</xdr:col>
      <xdr:colOff>114300</xdr:colOff>
      <xdr:row>58</xdr:row>
      <xdr:rowOff>104191</xdr:rowOff>
    </xdr:to>
    <xdr:cxnSp macro="">
      <xdr:nvCxnSpPr>
        <xdr:cNvPr id="798" name="直線コネクタ 797"/>
        <xdr:cNvCxnSpPr/>
      </xdr:nvCxnSpPr>
      <xdr:spPr>
        <a:xfrm flipV="1">
          <a:off x="18656300" y="10037128"/>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19482</xdr:rowOff>
    </xdr:from>
    <xdr:to>
      <xdr:col>116</xdr:col>
      <xdr:colOff>114300</xdr:colOff>
      <xdr:row>58</xdr:row>
      <xdr:rowOff>121082</xdr:rowOff>
    </xdr:to>
    <xdr:sp macro="" textlink="">
      <xdr:nvSpPr>
        <xdr:cNvPr id="808" name="楕円 807"/>
        <xdr:cNvSpPr/>
      </xdr:nvSpPr>
      <xdr:spPr>
        <a:xfrm>
          <a:off x="22110700" y="99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169359</xdr:rowOff>
    </xdr:from>
    <xdr:ext cx="469744" cy="259045"/>
    <xdr:sp macro="" textlink="">
      <xdr:nvSpPr>
        <xdr:cNvPr id="809" name="貸付金該当値テキスト"/>
        <xdr:cNvSpPr txBox="1"/>
      </xdr:nvSpPr>
      <xdr:spPr>
        <a:xfrm>
          <a:off x="22212300" y="994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27749</xdr:rowOff>
    </xdr:from>
    <xdr:to>
      <xdr:col>112</xdr:col>
      <xdr:colOff>38100</xdr:colOff>
      <xdr:row>58</xdr:row>
      <xdr:rowOff>129349</xdr:rowOff>
    </xdr:to>
    <xdr:sp macro="" textlink="">
      <xdr:nvSpPr>
        <xdr:cNvPr id="810" name="楕円 809"/>
        <xdr:cNvSpPr/>
      </xdr:nvSpPr>
      <xdr:spPr>
        <a:xfrm>
          <a:off x="21272500" y="99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120476</xdr:rowOff>
    </xdr:from>
    <xdr:ext cx="469744" cy="259045"/>
    <xdr:sp macro="" textlink="">
      <xdr:nvSpPr>
        <xdr:cNvPr id="811" name="テキスト ボックス 810"/>
        <xdr:cNvSpPr txBox="1"/>
      </xdr:nvSpPr>
      <xdr:spPr>
        <a:xfrm>
          <a:off x="21088428" y="1006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32398</xdr:rowOff>
    </xdr:from>
    <xdr:to>
      <xdr:col>107</xdr:col>
      <xdr:colOff>101600</xdr:colOff>
      <xdr:row>58</xdr:row>
      <xdr:rowOff>133998</xdr:rowOff>
    </xdr:to>
    <xdr:sp macro="" textlink="">
      <xdr:nvSpPr>
        <xdr:cNvPr id="812" name="楕円 811"/>
        <xdr:cNvSpPr/>
      </xdr:nvSpPr>
      <xdr:spPr>
        <a:xfrm>
          <a:off x="20383500" y="99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125125</xdr:rowOff>
    </xdr:from>
    <xdr:ext cx="469744" cy="259045"/>
    <xdr:sp macro="" textlink="">
      <xdr:nvSpPr>
        <xdr:cNvPr id="813" name="テキスト ボックス 812"/>
        <xdr:cNvSpPr txBox="1"/>
      </xdr:nvSpPr>
      <xdr:spPr>
        <a:xfrm>
          <a:off x="20199428" y="1006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42228</xdr:rowOff>
    </xdr:from>
    <xdr:to>
      <xdr:col>102</xdr:col>
      <xdr:colOff>165100</xdr:colOff>
      <xdr:row>58</xdr:row>
      <xdr:rowOff>143828</xdr:rowOff>
    </xdr:to>
    <xdr:sp macro="" textlink="">
      <xdr:nvSpPr>
        <xdr:cNvPr id="814" name="楕円 813"/>
        <xdr:cNvSpPr/>
      </xdr:nvSpPr>
      <xdr:spPr>
        <a:xfrm>
          <a:off x="19494500" y="99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134955</xdr:rowOff>
    </xdr:from>
    <xdr:ext cx="469744" cy="259045"/>
    <xdr:sp macro="" textlink="">
      <xdr:nvSpPr>
        <xdr:cNvPr id="815" name="テキスト ボックス 814"/>
        <xdr:cNvSpPr txBox="1"/>
      </xdr:nvSpPr>
      <xdr:spPr>
        <a:xfrm>
          <a:off x="19310428" y="1007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53391</xdr:rowOff>
    </xdr:from>
    <xdr:to>
      <xdr:col>98</xdr:col>
      <xdr:colOff>38100</xdr:colOff>
      <xdr:row>58</xdr:row>
      <xdr:rowOff>154991</xdr:rowOff>
    </xdr:to>
    <xdr:sp macro="" textlink="">
      <xdr:nvSpPr>
        <xdr:cNvPr id="816" name="楕円 815"/>
        <xdr:cNvSpPr/>
      </xdr:nvSpPr>
      <xdr:spPr>
        <a:xfrm>
          <a:off x="18605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146118</xdr:rowOff>
    </xdr:from>
    <xdr:ext cx="469744" cy="259045"/>
    <xdr:sp macro="" textlink="">
      <xdr:nvSpPr>
        <xdr:cNvPr id="817" name="テキスト ボックス 816"/>
        <xdr:cNvSpPr txBox="1"/>
      </xdr:nvSpPr>
      <xdr:spPr>
        <a:xfrm>
          <a:off x="18421428" y="100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143151</xdr:rowOff>
    </xdr:from>
    <xdr:to>
      <xdr:col>116</xdr:col>
      <xdr:colOff>63500</xdr:colOff>
      <xdr:row>72</xdr:row>
      <xdr:rowOff>32302</xdr:rowOff>
    </xdr:to>
    <xdr:cxnSp macro="">
      <xdr:nvCxnSpPr>
        <xdr:cNvPr id="848" name="直線コネクタ 847"/>
        <xdr:cNvCxnSpPr/>
      </xdr:nvCxnSpPr>
      <xdr:spPr>
        <a:xfrm flipV="1">
          <a:off x="21323300" y="12144651"/>
          <a:ext cx="838200" cy="23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25008</xdr:rowOff>
    </xdr:from>
    <xdr:to>
      <xdr:col>111</xdr:col>
      <xdr:colOff>177800</xdr:colOff>
      <xdr:row>72</xdr:row>
      <xdr:rowOff>32302</xdr:rowOff>
    </xdr:to>
    <xdr:cxnSp macro="">
      <xdr:nvCxnSpPr>
        <xdr:cNvPr id="851" name="直線コネクタ 850"/>
        <xdr:cNvCxnSpPr/>
      </xdr:nvCxnSpPr>
      <xdr:spPr>
        <a:xfrm>
          <a:off x="20434300" y="12369408"/>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25008</xdr:rowOff>
    </xdr:from>
    <xdr:to>
      <xdr:col>107</xdr:col>
      <xdr:colOff>50800</xdr:colOff>
      <xdr:row>72</xdr:row>
      <xdr:rowOff>156225</xdr:rowOff>
    </xdr:to>
    <xdr:cxnSp macro="">
      <xdr:nvCxnSpPr>
        <xdr:cNvPr id="854" name="直線コネクタ 853"/>
        <xdr:cNvCxnSpPr/>
      </xdr:nvCxnSpPr>
      <xdr:spPr>
        <a:xfrm flipV="1">
          <a:off x="19545300" y="12369408"/>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156225</xdr:rowOff>
    </xdr:from>
    <xdr:to>
      <xdr:col>102</xdr:col>
      <xdr:colOff>114300</xdr:colOff>
      <xdr:row>73</xdr:row>
      <xdr:rowOff>98421</xdr:rowOff>
    </xdr:to>
    <xdr:cxnSp macro="">
      <xdr:nvCxnSpPr>
        <xdr:cNvPr id="857" name="直線コネクタ 856"/>
        <xdr:cNvCxnSpPr/>
      </xdr:nvCxnSpPr>
      <xdr:spPr>
        <a:xfrm flipV="1">
          <a:off x="18656300" y="12500625"/>
          <a:ext cx="889000" cy="1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92351</xdr:rowOff>
    </xdr:from>
    <xdr:to>
      <xdr:col>116</xdr:col>
      <xdr:colOff>114300</xdr:colOff>
      <xdr:row>71</xdr:row>
      <xdr:rowOff>22501</xdr:rowOff>
    </xdr:to>
    <xdr:sp macro="" textlink="">
      <xdr:nvSpPr>
        <xdr:cNvPr id="867" name="楕円 866"/>
        <xdr:cNvSpPr/>
      </xdr:nvSpPr>
      <xdr:spPr>
        <a:xfrm>
          <a:off x="22110700" y="120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115228</xdr:rowOff>
    </xdr:from>
    <xdr:ext cx="599010" cy="259045"/>
    <xdr:sp macro="" textlink="">
      <xdr:nvSpPr>
        <xdr:cNvPr id="868" name="繰出金該当値テキスト"/>
        <xdr:cNvSpPr txBox="1"/>
      </xdr:nvSpPr>
      <xdr:spPr>
        <a:xfrm>
          <a:off x="22212300" y="1194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152952</xdr:rowOff>
    </xdr:from>
    <xdr:to>
      <xdr:col>112</xdr:col>
      <xdr:colOff>38100</xdr:colOff>
      <xdr:row>72</xdr:row>
      <xdr:rowOff>83102</xdr:rowOff>
    </xdr:to>
    <xdr:sp macro="" textlink="">
      <xdr:nvSpPr>
        <xdr:cNvPr id="869" name="楕円 868"/>
        <xdr:cNvSpPr/>
      </xdr:nvSpPr>
      <xdr:spPr>
        <a:xfrm>
          <a:off x="21272500" y="123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99629</xdr:rowOff>
    </xdr:from>
    <xdr:ext cx="599010" cy="259045"/>
    <xdr:sp macro="" textlink="">
      <xdr:nvSpPr>
        <xdr:cNvPr id="870" name="テキスト ボックス 869"/>
        <xdr:cNvSpPr txBox="1"/>
      </xdr:nvSpPr>
      <xdr:spPr>
        <a:xfrm>
          <a:off x="21023795" y="1210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145658</xdr:rowOff>
    </xdr:from>
    <xdr:to>
      <xdr:col>107</xdr:col>
      <xdr:colOff>101600</xdr:colOff>
      <xdr:row>72</xdr:row>
      <xdr:rowOff>75808</xdr:rowOff>
    </xdr:to>
    <xdr:sp macro="" textlink="">
      <xdr:nvSpPr>
        <xdr:cNvPr id="871" name="楕円 870"/>
        <xdr:cNvSpPr/>
      </xdr:nvSpPr>
      <xdr:spPr>
        <a:xfrm>
          <a:off x="20383500" y="1231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92335</xdr:rowOff>
    </xdr:from>
    <xdr:ext cx="599010" cy="259045"/>
    <xdr:sp macro="" textlink="">
      <xdr:nvSpPr>
        <xdr:cNvPr id="872" name="テキスト ボックス 871"/>
        <xdr:cNvSpPr txBox="1"/>
      </xdr:nvSpPr>
      <xdr:spPr>
        <a:xfrm>
          <a:off x="20134795" y="1209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105425</xdr:rowOff>
    </xdr:from>
    <xdr:to>
      <xdr:col>102</xdr:col>
      <xdr:colOff>165100</xdr:colOff>
      <xdr:row>73</xdr:row>
      <xdr:rowOff>35575</xdr:rowOff>
    </xdr:to>
    <xdr:sp macro="" textlink="">
      <xdr:nvSpPr>
        <xdr:cNvPr id="873" name="楕円 872"/>
        <xdr:cNvSpPr/>
      </xdr:nvSpPr>
      <xdr:spPr>
        <a:xfrm>
          <a:off x="19494500" y="124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52102</xdr:rowOff>
    </xdr:from>
    <xdr:ext cx="599010" cy="259045"/>
    <xdr:sp macro="" textlink="">
      <xdr:nvSpPr>
        <xdr:cNvPr id="874" name="テキスト ボックス 873"/>
        <xdr:cNvSpPr txBox="1"/>
      </xdr:nvSpPr>
      <xdr:spPr>
        <a:xfrm>
          <a:off x="19245795" y="1222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47621</xdr:rowOff>
    </xdr:from>
    <xdr:to>
      <xdr:col>98</xdr:col>
      <xdr:colOff>38100</xdr:colOff>
      <xdr:row>73</xdr:row>
      <xdr:rowOff>149221</xdr:rowOff>
    </xdr:to>
    <xdr:sp macro="" textlink="">
      <xdr:nvSpPr>
        <xdr:cNvPr id="875" name="楕円 874"/>
        <xdr:cNvSpPr/>
      </xdr:nvSpPr>
      <xdr:spPr>
        <a:xfrm>
          <a:off x="18605500" y="125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165748</xdr:rowOff>
    </xdr:from>
    <xdr:ext cx="534377" cy="259045"/>
    <xdr:sp macro="" textlink="">
      <xdr:nvSpPr>
        <xdr:cNvPr id="876" name="テキスト ボックス 875"/>
        <xdr:cNvSpPr txBox="1"/>
      </xdr:nvSpPr>
      <xdr:spPr>
        <a:xfrm>
          <a:off x="18389111" y="1233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人件費について、類似団体平均を上回って推移している主な要因は、集落が広範囲に点在する山間地であるため、行政サービスを維持するために、支所の配置等を行っているためと考えられる。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繰出金が類似団体と比較して高く、また増加している要因として、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公共下水道事業について、Ｈ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の一部供用開始を目標に進め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おり、Ｈ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から本格的に工事着手したため、当該特別会計への繰出金が増加したことが、主な要因を考えられる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維持修繕費が類似団体と比較し高い主な要因として、町域が広く、町道の維持管理修繕工事に費用が掛かるためであると考えられる。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扶助費が低い主な要因は、児童数が少ないため、児童に係る扶助費が低いためであると考えられる。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4,948
4,914
273.94
5,559,736
5,389,903
27,720
3,206,025
5,032,392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100711</xdr:rowOff>
    </xdr:from>
    <xdr:to>
      <xdr:col>24</xdr:col>
      <xdr:colOff>63500</xdr:colOff>
      <xdr:row>33</xdr:row>
      <xdr:rowOff>136398</xdr:rowOff>
    </xdr:to>
    <xdr:cxnSp macro="">
      <xdr:nvCxnSpPr>
        <xdr:cNvPr id="61" name="直線コネクタ 60"/>
        <xdr:cNvCxnSpPr/>
      </xdr:nvCxnSpPr>
      <xdr:spPr>
        <a:xfrm>
          <a:off x="3797300" y="5758561"/>
          <a:ext cx="8382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100711</xdr:rowOff>
    </xdr:from>
    <xdr:to>
      <xdr:col>19</xdr:col>
      <xdr:colOff>177800</xdr:colOff>
      <xdr:row>33</xdr:row>
      <xdr:rowOff>106045</xdr:rowOff>
    </xdr:to>
    <xdr:cxnSp macro="">
      <xdr:nvCxnSpPr>
        <xdr:cNvPr id="64" name="直線コネクタ 63"/>
        <xdr:cNvCxnSpPr/>
      </xdr:nvCxnSpPr>
      <xdr:spPr>
        <a:xfrm flipV="1">
          <a:off x="2908300" y="575856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41783</xdr:rowOff>
    </xdr:from>
    <xdr:to>
      <xdr:col>15</xdr:col>
      <xdr:colOff>50800</xdr:colOff>
      <xdr:row>33</xdr:row>
      <xdr:rowOff>106045</xdr:rowOff>
    </xdr:to>
    <xdr:cxnSp macro="">
      <xdr:nvCxnSpPr>
        <xdr:cNvPr id="67" name="直線コネクタ 66"/>
        <xdr:cNvCxnSpPr/>
      </xdr:nvCxnSpPr>
      <xdr:spPr>
        <a:xfrm>
          <a:off x="2019300" y="5699633"/>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41783</xdr:rowOff>
    </xdr:from>
    <xdr:to>
      <xdr:col>10</xdr:col>
      <xdr:colOff>114300</xdr:colOff>
      <xdr:row>34</xdr:row>
      <xdr:rowOff>54102</xdr:rowOff>
    </xdr:to>
    <xdr:cxnSp macro="">
      <xdr:nvCxnSpPr>
        <xdr:cNvPr id="70" name="直線コネクタ 69"/>
        <xdr:cNvCxnSpPr/>
      </xdr:nvCxnSpPr>
      <xdr:spPr>
        <a:xfrm flipV="1">
          <a:off x="1130300" y="5699633"/>
          <a:ext cx="889000" cy="1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85598</xdr:rowOff>
    </xdr:from>
    <xdr:to>
      <xdr:col>24</xdr:col>
      <xdr:colOff>114300</xdr:colOff>
      <xdr:row>34</xdr:row>
      <xdr:rowOff>15748</xdr:rowOff>
    </xdr:to>
    <xdr:sp macro="" textlink="">
      <xdr:nvSpPr>
        <xdr:cNvPr id="80" name="楕円 79"/>
        <xdr:cNvSpPr/>
      </xdr:nvSpPr>
      <xdr:spPr>
        <a:xfrm>
          <a:off x="4584700" y="57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108475</xdr:rowOff>
    </xdr:from>
    <xdr:ext cx="534377" cy="259045"/>
    <xdr:sp macro="" textlink="">
      <xdr:nvSpPr>
        <xdr:cNvPr id="81" name="議会費該当値テキスト"/>
        <xdr:cNvSpPr txBox="1"/>
      </xdr:nvSpPr>
      <xdr:spPr>
        <a:xfrm>
          <a:off x="4686300" y="55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49911</xdr:rowOff>
    </xdr:from>
    <xdr:to>
      <xdr:col>20</xdr:col>
      <xdr:colOff>38100</xdr:colOff>
      <xdr:row>33</xdr:row>
      <xdr:rowOff>151511</xdr:rowOff>
    </xdr:to>
    <xdr:sp macro="" textlink="">
      <xdr:nvSpPr>
        <xdr:cNvPr id="82" name="楕円 81"/>
        <xdr:cNvSpPr/>
      </xdr:nvSpPr>
      <xdr:spPr>
        <a:xfrm>
          <a:off x="3746500" y="57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168038</xdr:rowOff>
    </xdr:from>
    <xdr:ext cx="534377" cy="259045"/>
    <xdr:sp macro="" textlink="">
      <xdr:nvSpPr>
        <xdr:cNvPr id="83" name="テキスト ボックス 82"/>
        <xdr:cNvSpPr txBox="1"/>
      </xdr:nvSpPr>
      <xdr:spPr>
        <a:xfrm>
          <a:off x="3530111" y="548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55245</xdr:rowOff>
    </xdr:from>
    <xdr:to>
      <xdr:col>15</xdr:col>
      <xdr:colOff>101600</xdr:colOff>
      <xdr:row>33</xdr:row>
      <xdr:rowOff>156845</xdr:rowOff>
    </xdr:to>
    <xdr:sp macro="" textlink="">
      <xdr:nvSpPr>
        <xdr:cNvPr id="84" name="楕円 83"/>
        <xdr:cNvSpPr/>
      </xdr:nvSpPr>
      <xdr:spPr>
        <a:xfrm>
          <a:off x="2857500" y="57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1922</xdr:rowOff>
    </xdr:from>
    <xdr:ext cx="534377" cy="259045"/>
    <xdr:sp macro="" textlink="">
      <xdr:nvSpPr>
        <xdr:cNvPr id="85" name="テキスト ボックス 84"/>
        <xdr:cNvSpPr txBox="1"/>
      </xdr:nvSpPr>
      <xdr:spPr>
        <a:xfrm>
          <a:off x="2641111" y="54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162433</xdr:rowOff>
    </xdr:from>
    <xdr:to>
      <xdr:col>10</xdr:col>
      <xdr:colOff>165100</xdr:colOff>
      <xdr:row>33</xdr:row>
      <xdr:rowOff>92583</xdr:rowOff>
    </xdr:to>
    <xdr:sp macro="" textlink="">
      <xdr:nvSpPr>
        <xdr:cNvPr id="86" name="楕円 85"/>
        <xdr:cNvSpPr/>
      </xdr:nvSpPr>
      <xdr:spPr>
        <a:xfrm>
          <a:off x="1968500" y="56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109110</xdr:rowOff>
    </xdr:from>
    <xdr:ext cx="534377" cy="259045"/>
    <xdr:sp macro="" textlink="">
      <xdr:nvSpPr>
        <xdr:cNvPr id="87" name="テキスト ボックス 86"/>
        <xdr:cNvSpPr txBox="1"/>
      </xdr:nvSpPr>
      <xdr:spPr>
        <a:xfrm>
          <a:off x="1752111" y="542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3302</xdr:rowOff>
    </xdr:from>
    <xdr:to>
      <xdr:col>6</xdr:col>
      <xdr:colOff>38100</xdr:colOff>
      <xdr:row>34</xdr:row>
      <xdr:rowOff>104902</xdr:rowOff>
    </xdr:to>
    <xdr:sp macro="" textlink="">
      <xdr:nvSpPr>
        <xdr:cNvPr id="88" name="楕円 87"/>
        <xdr:cNvSpPr/>
      </xdr:nvSpPr>
      <xdr:spPr>
        <a:xfrm>
          <a:off x="1079500" y="58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121429</xdr:rowOff>
    </xdr:from>
    <xdr:ext cx="534377" cy="259045"/>
    <xdr:sp macro="" textlink="">
      <xdr:nvSpPr>
        <xdr:cNvPr id="89" name="テキスト ボックス 88"/>
        <xdr:cNvSpPr txBox="1"/>
      </xdr:nvSpPr>
      <xdr:spPr>
        <a:xfrm>
          <a:off x="863111" y="56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86546</xdr:rowOff>
    </xdr:from>
    <xdr:to>
      <xdr:col>24</xdr:col>
      <xdr:colOff>63500</xdr:colOff>
      <xdr:row>56</xdr:row>
      <xdr:rowOff>82849</xdr:rowOff>
    </xdr:to>
    <xdr:cxnSp macro="">
      <xdr:nvCxnSpPr>
        <xdr:cNvPr id="116" name="直線コネクタ 115"/>
        <xdr:cNvCxnSpPr/>
      </xdr:nvCxnSpPr>
      <xdr:spPr>
        <a:xfrm>
          <a:off x="3797300" y="9516296"/>
          <a:ext cx="838200" cy="16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157458</xdr:rowOff>
    </xdr:from>
    <xdr:to>
      <xdr:col>19</xdr:col>
      <xdr:colOff>177800</xdr:colOff>
      <xdr:row>55</xdr:row>
      <xdr:rowOff>86546</xdr:rowOff>
    </xdr:to>
    <xdr:cxnSp macro="">
      <xdr:nvCxnSpPr>
        <xdr:cNvPr id="119" name="直線コネクタ 118"/>
        <xdr:cNvCxnSpPr/>
      </xdr:nvCxnSpPr>
      <xdr:spPr>
        <a:xfrm>
          <a:off x="2908300" y="9415758"/>
          <a:ext cx="8890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157458</xdr:rowOff>
    </xdr:from>
    <xdr:to>
      <xdr:col>15</xdr:col>
      <xdr:colOff>50800</xdr:colOff>
      <xdr:row>55</xdr:row>
      <xdr:rowOff>71810</xdr:rowOff>
    </xdr:to>
    <xdr:cxnSp macro="">
      <xdr:nvCxnSpPr>
        <xdr:cNvPr id="122" name="直線コネクタ 121"/>
        <xdr:cNvCxnSpPr/>
      </xdr:nvCxnSpPr>
      <xdr:spPr>
        <a:xfrm flipV="1">
          <a:off x="2019300" y="9415758"/>
          <a:ext cx="889000" cy="8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68480</xdr:rowOff>
    </xdr:from>
    <xdr:to>
      <xdr:col>10</xdr:col>
      <xdr:colOff>114300</xdr:colOff>
      <xdr:row>55</xdr:row>
      <xdr:rowOff>71810</xdr:rowOff>
    </xdr:to>
    <xdr:cxnSp macro="">
      <xdr:nvCxnSpPr>
        <xdr:cNvPr id="125" name="直線コネクタ 124"/>
        <xdr:cNvCxnSpPr/>
      </xdr:nvCxnSpPr>
      <xdr:spPr>
        <a:xfrm>
          <a:off x="1130300" y="8983880"/>
          <a:ext cx="889000" cy="5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32049</xdr:rowOff>
    </xdr:from>
    <xdr:to>
      <xdr:col>24</xdr:col>
      <xdr:colOff>114300</xdr:colOff>
      <xdr:row>56</xdr:row>
      <xdr:rowOff>133649</xdr:rowOff>
    </xdr:to>
    <xdr:sp macro="" textlink="">
      <xdr:nvSpPr>
        <xdr:cNvPr id="135" name="楕円 134"/>
        <xdr:cNvSpPr/>
      </xdr:nvSpPr>
      <xdr:spPr>
        <a:xfrm>
          <a:off x="4584700" y="96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10476</xdr:rowOff>
    </xdr:from>
    <xdr:ext cx="599010" cy="259045"/>
    <xdr:sp macro="" textlink="">
      <xdr:nvSpPr>
        <xdr:cNvPr id="136" name="総務費該当値テキスト"/>
        <xdr:cNvSpPr txBox="1"/>
      </xdr:nvSpPr>
      <xdr:spPr>
        <a:xfrm>
          <a:off x="4686300" y="961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35746</xdr:rowOff>
    </xdr:from>
    <xdr:to>
      <xdr:col>20</xdr:col>
      <xdr:colOff>38100</xdr:colOff>
      <xdr:row>55</xdr:row>
      <xdr:rowOff>137346</xdr:rowOff>
    </xdr:to>
    <xdr:sp macro="" textlink="">
      <xdr:nvSpPr>
        <xdr:cNvPr id="137" name="楕円 136"/>
        <xdr:cNvSpPr/>
      </xdr:nvSpPr>
      <xdr:spPr>
        <a:xfrm>
          <a:off x="3746500" y="94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153873</xdr:rowOff>
    </xdr:from>
    <xdr:ext cx="599010" cy="259045"/>
    <xdr:sp macro="" textlink="">
      <xdr:nvSpPr>
        <xdr:cNvPr id="138" name="テキスト ボックス 137"/>
        <xdr:cNvSpPr txBox="1"/>
      </xdr:nvSpPr>
      <xdr:spPr>
        <a:xfrm>
          <a:off x="3497795" y="924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106658</xdr:rowOff>
    </xdr:from>
    <xdr:to>
      <xdr:col>15</xdr:col>
      <xdr:colOff>101600</xdr:colOff>
      <xdr:row>55</xdr:row>
      <xdr:rowOff>36808</xdr:rowOff>
    </xdr:to>
    <xdr:sp macro="" textlink="">
      <xdr:nvSpPr>
        <xdr:cNvPr id="139" name="楕円 138"/>
        <xdr:cNvSpPr/>
      </xdr:nvSpPr>
      <xdr:spPr>
        <a:xfrm>
          <a:off x="2857500" y="93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53335</xdr:rowOff>
    </xdr:from>
    <xdr:ext cx="599010" cy="259045"/>
    <xdr:sp macro="" textlink="">
      <xdr:nvSpPr>
        <xdr:cNvPr id="140" name="テキスト ボックス 139"/>
        <xdr:cNvSpPr txBox="1"/>
      </xdr:nvSpPr>
      <xdr:spPr>
        <a:xfrm>
          <a:off x="2608795" y="91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21010</xdr:rowOff>
    </xdr:from>
    <xdr:to>
      <xdr:col>10</xdr:col>
      <xdr:colOff>165100</xdr:colOff>
      <xdr:row>55</xdr:row>
      <xdr:rowOff>122610</xdr:rowOff>
    </xdr:to>
    <xdr:sp macro="" textlink="">
      <xdr:nvSpPr>
        <xdr:cNvPr id="141" name="楕円 140"/>
        <xdr:cNvSpPr/>
      </xdr:nvSpPr>
      <xdr:spPr>
        <a:xfrm>
          <a:off x="1968500" y="9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139137</xdr:rowOff>
    </xdr:from>
    <xdr:ext cx="599010" cy="259045"/>
    <xdr:sp macro="" textlink="">
      <xdr:nvSpPr>
        <xdr:cNvPr id="142" name="テキスト ボックス 141"/>
        <xdr:cNvSpPr txBox="1"/>
      </xdr:nvSpPr>
      <xdr:spPr>
        <a:xfrm>
          <a:off x="1719795" y="922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17680</xdr:rowOff>
    </xdr:from>
    <xdr:to>
      <xdr:col>6</xdr:col>
      <xdr:colOff>38100</xdr:colOff>
      <xdr:row>52</xdr:row>
      <xdr:rowOff>119280</xdr:rowOff>
    </xdr:to>
    <xdr:sp macro="" textlink="">
      <xdr:nvSpPr>
        <xdr:cNvPr id="143" name="楕円 142"/>
        <xdr:cNvSpPr/>
      </xdr:nvSpPr>
      <xdr:spPr>
        <a:xfrm>
          <a:off x="1079500" y="89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135807</xdr:rowOff>
    </xdr:from>
    <xdr:ext cx="599010" cy="259045"/>
    <xdr:sp macro="" textlink="">
      <xdr:nvSpPr>
        <xdr:cNvPr id="144" name="テキスト ボックス 143"/>
        <xdr:cNvSpPr txBox="1"/>
      </xdr:nvSpPr>
      <xdr:spPr>
        <a:xfrm>
          <a:off x="830795" y="870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110010</xdr:rowOff>
    </xdr:from>
    <xdr:to>
      <xdr:col>24</xdr:col>
      <xdr:colOff>63500</xdr:colOff>
      <xdr:row>76</xdr:row>
      <xdr:rowOff>121155</xdr:rowOff>
    </xdr:to>
    <xdr:cxnSp macro="">
      <xdr:nvCxnSpPr>
        <xdr:cNvPr id="172" name="直線コネクタ 171"/>
        <xdr:cNvCxnSpPr/>
      </xdr:nvCxnSpPr>
      <xdr:spPr>
        <a:xfrm flipV="1">
          <a:off x="3797300" y="12968760"/>
          <a:ext cx="838200" cy="18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1964</xdr:rowOff>
    </xdr:from>
    <xdr:to>
      <xdr:col>19</xdr:col>
      <xdr:colOff>177800</xdr:colOff>
      <xdr:row>76</xdr:row>
      <xdr:rowOff>121155</xdr:rowOff>
    </xdr:to>
    <xdr:cxnSp macro="">
      <xdr:nvCxnSpPr>
        <xdr:cNvPr id="175" name="直線コネクタ 174"/>
        <xdr:cNvCxnSpPr/>
      </xdr:nvCxnSpPr>
      <xdr:spPr>
        <a:xfrm>
          <a:off x="2908300" y="13032164"/>
          <a:ext cx="889000" cy="1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1964</xdr:rowOff>
    </xdr:from>
    <xdr:to>
      <xdr:col>15</xdr:col>
      <xdr:colOff>50800</xdr:colOff>
      <xdr:row>77</xdr:row>
      <xdr:rowOff>22602</xdr:rowOff>
    </xdr:to>
    <xdr:cxnSp macro="">
      <xdr:nvCxnSpPr>
        <xdr:cNvPr id="178" name="直線コネクタ 177"/>
        <xdr:cNvCxnSpPr/>
      </xdr:nvCxnSpPr>
      <xdr:spPr>
        <a:xfrm flipV="1">
          <a:off x="2019300" y="13032164"/>
          <a:ext cx="889000" cy="1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22602</xdr:rowOff>
    </xdr:from>
    <xdr:to>
      <xdr:col>10</xdr:col>
      <xdr:colOff>114300</xdr:colOff>
      <xdr:row>77</xdr:row>
      <xdr:rowOff>121238</xdr:rowOff>
    </xdr:to>
    <xdr:cxnSp macro="">
      <xdr:nvCxnSpPr>
        <xdr:cNvPr id="181" name="直線コネクタ 180"/>
        <xdr:cNvCxnSpPr/>
      </xdr:nvCxnSpPr>
      <xdr:spPr>
        <a:xfrm flipV="1">
          <a:off x="1130300" y="13224252"/>
          <a:ext cx="889000" cy="9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59210</xdr:rowOff>
    </xdr:from>
    <xdr:to>
      <xdr:col>24</xdr:col>
      <xdr:colOff>114300</xdr:colOff>
      <xdr:row>75</xdr:row>
      <xdr:rowOff>160809</xdr:rowOff>
    </xdr:to>
    <xdr:sp macro="" textlink="">
      <xdr:nvSpPr>
        <xdr:cNvPr id="191" name="楕円 190"/>
        <xdr:cNvSpPr/>
      </xdr:nvSpPr>
      <xdr:spPr>
        <a:xfrm>
          <a:off x="4584700" y="12917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82087</xdr:rowOff>
    </xdr:from>
    <xdr:ext cx="599010" cy="259045"/>
    <xdr:sp macro="" textlink="">
      <xdr:nvSpPr>
        <xdr:cNvPr id="192" name="民生費該当値テキスト"/>
        <xdr:cNvSpPr txBox="1"/>
      </xdr:nvSpPr>
      <xdr:spPr>
        <a:xfrm>
          <a:off x="4686300" y="1276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70355</xdr:rowOff>
    </xdr:from>
    <xdr:to>
      <xdr:col>20</xdr:col>
      <xdr:colOff>38100</xdr:colOff>
      <xdr:row>77</xdr:row>
      <xdr:rowOff>505</xdr:rowOff>
    </xdr:to>
    <xdr:sp macro="" textlink="">
      <xdr:nvSpPr>
        <xdr:cNvPr id="193" name="楕円 192"/>
        <xdr:cNvSpPr/>
      </xdr:nvSpPr>
      <xdr:spPr>
        <a:xfrm>
          <a:off x="3746500" y="131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163082</xdr:rowOff>
    </xdr:from>
    <xdr:ext cx="599010" cy="259045"/>
    <xdr:sp macro="" textlink="">
      <xdr:nvSpPr>
        <xdr:cNvPr id="194" name="テキスト ボックス 193"/>
        <xdr:cNvSpPr txBox="1"/>
      </xdr:nvSpPr>
      <xdr:spPr>
        <a:xfrm>
          <a:off x="3497795" y="131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122614</xdr:rowOff>
    </xdr:from>
    <xdr:to>
      <xdr:col>15</xdr:col>
      <xdr:colOff>101600</xdr:colOff>
      <xdr:row>76</xdr:row>
      <xdr:rowOff>52764</xdr:rowOff>
    </xdr:to>
    <xdr:sp macro="" textlink="">
      <xdr:nvSpPr>
        <xdr:cNvPr id="195" name="楕円 194"/>
        <xdr:cNvSpPr/>
      </xdr:nvSpPr>
      <xdr:spPr>
        <a:xfrm>
          <a:off x="2857500" y="1298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69291</xdr:rowOff>
    </xdr:from>
    <xdr:ext cx="599010" cy="259045"/>
    <xdr:sp macro="" textlink="">
      <xdr:nvSpPr>
        <xdr:cNvPr id="196" name="テキスト ボックス 195"/>
        <xdr:cNvSpPr txBox="1"/>
      </xdr:nvSpPr>
      <xdr:spPr>
        <a:xfrm>
          <a:off x="2608795" y="1275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143252</xdr:rowOff>
    </xdr:from>
    <xdr:to>
      <xdr:col>10</xdr:col>
      <xdr:colOff>165100</xdr:colOff>
      <xdr:row>77</xdr:row>
      <xdr:rowOff>73402</xdr:rowOff>
    </xdr:to>
    <xdr:sp macro="" textlink="">
      <xdr:nvSpPr>
        <xdr:cNvPr id="197" name="楕円 196"/>
        <xdr:cNvSpPr/>
      </xdr:nvSpPr>
      <xdr:spPr>
        <a:xfrm>
          <a:off x="1968500" y="131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64529</xdr:rowOff>
    </xdr:from>
    <xdr:ext cx="599010" cy="259045"/>
    <xdr:sp macro="" textlink="">
      <xdr:nvSpPr>
        <xdr:cNvPr id="198" name="テキスト ボックス 197"/>
        <xdr:cNvSpPr txBox="1"/>
      </xdr:nvSpPr>
      <xdr:spPr>
        <a:xfrm>
          <a:off x="1719795" y="1326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70438</xdr:rowOff>
    </xdr:from>
    <xdr:to>
      <xdr:col>6</xdr:col>
      <xdr:colOff>38100</xdr:colOff>
      <xdr:row>78</xdr:row>
      <xdr:rowOff>588</xdr:rowOff>
    </xdr:to>
    <xdr:sp macro="" textlink="">
      <xdr:nvSpPr>
        <xdr:cNvPr id="199" name="楕円 198"/>
        <xdr:cNvSpPr/>
      </xdr:nvSpPr>
      <xdr:spPr>
        <a:xfrm>
          <a:off x="1079500" y="132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163165</xdr:rowOff>
    </xdr:from>
    <xdr:ext cx="599010" cy="259045"/>
    <xdr:sp macro="" textlink="">
      <xdr:nvSpPr>
        <xdr:cNvPr id="200" name="テキスト ボックス 199"/>
        <xdr:cNvSpPr txBox="1"/>
      </xdr:nvSpPr>
      <xdr:spPr>
        <a:xfrm>
          <a:off x="830795" y="1336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82969</xdr:rowOff>
    </xdr:from>
    <xdr:to>
      <xdr:col>24</xdr:col>
      <xdr:colOff>63500</xdr:colOff>
      <xdr:row>96</xdr:row>
      <xdr:rowOff>159589</xdr:rowOff>
    </xdr:to>
    <xdr:cxnSp macro="">
      <xdr:nvCxnSpPr>
        <xdr:cNvPr id="229" name="直線コネクタ 228"/>
        <xdr:cNvCxnSpPr/>
      </xdr:nvCxnSpPr>
      <xdr:spPr>
        <a:xfrm flipV="1">
          <a:off x="3797300" y="16542169"/>
          <a:ext cx="838200" cy="7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119369</xdr:rowOff>
    </xdr:from>
    <xdr:to>
      <xdr:col>19</xdr:col>
      <xdr:colOff>177800</xdr:colOff>
      <xdr:row>96</xdr:row>
      <xdr:rowOff>159589</xdr:rowOff>
    </xdr:to>
    <xdr:cxnSp macro="">
      <xdr:nvCxnSpPr>
        <xdr:cNvPr id="232" name="直線コネクタ 231"/>
        <xdr:cNvCxnSpPr/>
      </xdr:nvCxnSpPr>
      <xdr:spPr>
        <a:xfrm>
          <a:off x="2908300" y="16578569"/>
          <a:ext cx="889000" cy="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118841</xdr:rowOff>
    </xdr:from>
    <xdr:to>
      <xdr:col>15</xdr:col>
      <xdr:colOff>50800</xdr:colOff>
      <xdr:row>96</xdr:row>
      <xdr:rowOff>119369</xdr:rowOff>
    </xdr:to>
    <xdr:cxnSp macro="">
      <xdr:nvCxnSpPr>
        <xdr:cNvPr id="235" name="直線コネクタ 234"/>
        <xdr:cNvCxnSpPr/>
      </xdr:nvCxnSpPr>
      <xdr:spPr>
        <a:xfrm>
          <a:off x="2019300" y="16578041"/>
          <a:ext cx="8890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118841</xdr:rowOff>
    </xdr:from>
    <xdr:to>
      <xdr:col>10</xdr:col>
      <xdr:colOff>114300</xdr:colOff>
      <xdr:row>96</xdr:row>
      <xdr:rowOff>168115</xdr:rowOff>
    </xdr:to>
    <xdr:cxnSp macro="">
      <xdr:nvCxnSpPr>
        <xdr:cNvPr id="238" name="直線コネクタ 237"/>
        <xdr:cNvCxnSpPr/>
      </xdr:nvCxnSpPr>
      <xdr:spPr>
        <a:xfrm flipV="1">
          <a:off x="1130300" y="16578041"/>
          <a:ext cx="889000" cy="4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48" name="楕円 247"/>
        <xdr:cNvSpPr/>
      </xdr:nvSpPr>
      <xdr:spPr>
        <a:xfrm>
          <a:off x="4584700" y="164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55046</xdr:rowOff>
    </xdr:from>
    <xdr:ext cx="599010" cy="259045"/>
    <xdr:sp macro="" textlink="">
      <xdr:nvSpPr>
        <xdr:cNvPr id="249" name="衛生費該当値テキスト"/>
        <xdr:cNvSpPr txBox="1"/>
      </xdr:nvSpPr>
      <xdr:spPr>
        <a:xfrm>
          <a:off x="4686300" y="163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108789</xdr:rowOff>
    </xdr:from>
    <xdr:to>
      <xdr:col>20</xdr:col>
      <xdr:colOff>38100</xdr:colOff>
      <xdr:row>97</xdr:row>
      <xdr:rowOff>38939</xdr:rowOff>
    </xdr:to>
    <xdr:sp macro="" textlink="">
      <xdr:nvSpPr>
        <xdr:cNvPr id="250" name="楕円 249"/>
        <xdr:cNvSpPr/>
      </xdr:nvSpPr>
      <xdr:spPr>
        <a:xfrm>
          <a:off x="3746500" y="165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55466</xdr:rowOff>
    </xdr:from>
    <xdr:ext cx="599010" cy="259045"/>
    <xdr:sp macro="" textlink="">
      <xdr:nvSpPr>
        <xdr:cNvPr id="251" name="テキスト ボックス 250"/>
        <xdr:cNvSpPr txBox="1"/>
      </xdr:nvSpPr>
      <xdr:spPr>
        <a:xfrm>
          <a:off x="3497795" y="1634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68569</xdr:rowOff>
    </xdr:from>
    <xdr:to>
      <xdr:col>15</xdr:col>
      <xdr:colOff>101600</xdr:colOff>
      <xdr:row>96</xdr:row>
      <xdr:rowOff>170169</xdr:rowOff>
    </xdr:to>
    <xdr:sp macro="" textlink="">
      <xdr:nvSpPr>
        <xdr:cNvPr id="252" name="楕円 251"/>
        <xdr:cNvSpPr/>
      </xdr:nvSpPr>
      <xdr:spPr>
        <a:xfrm>
          <a:off x="2857500" y="1652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15246</xdr:rowOff>
    </xdr:from>
    <xdr:ext cx="599010" cy="259045"/>
    <xdr:sp macro="" textlink="">
      <xdr:nvSpPr>
        <xdr:cNvPr id="253" name="テキスト ボックス 252"/>
        <xdr:cNvSpPr txBox="1"/>
      </xdr:nvSpPr>
      <xdr:spPr>
        <a:xfrm>
          <a:off x="2608795" y="1630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68041</xdr:rowOff>
    </xdr:from>
    <xdr:to>
      <xdr:col>10</xdr:col>
      <xdr:colOff>165100</xdr:colOff>
      <xdr:row>96</xdr:row>
      <xdr:rowOff>169641</xdr:rowOff>
    </xdr:to>
    <xdr:sp macro="" textlink="">
      <xdr:nvSpPr>
        <xdr:cNvPr id="254" name="楕円 253"/>
        <xdr:cNvSpPr/>
      </xdr:nvSpPr>
      <xdr:spPr>
        <a:xfrm>
          <a:off x="1968500" y="165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14718</xdr:rowOff>
    </xdr:from>
    <xdr:ext cx="599010" cy="259045"/>
    <xdr:sp macro="" textlink="">
      <xdr:nvSpPr>
        <xdr:cNvPr id="255" name="テキスト ボックス 254"/>
        <xdr:cNvSpPr txBox="1"/>
      </xdr:nvSpPr>
      <xdr:spPr>
        <a:xfrm>
          <a:off x="1719795" y="1630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117315</xdr:rowOff>
    </xdr:from>
    <xdr:to>
      <xdr:col>6</xdr:col>
      <xdr:colOff>38100</xdr:colOff>
      <xdr:row>97</xdr:row>
      <xdr:rowOff>47465</xdr:rowOff>
    </xdr:to>
    <xdr:sp macro="" textlink="">
      <xdr:nvSpPr>
        <xdr:cNvPr id="256" name="楕円 255"/>
        <xdr:cNvSpPr/>
      </xdr:nvSpPr>
      <xdr:spPr>
        <a:xfrm>
          <a:off x="1079500" y="165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63992</xdr:rowOff>
    </xdr:from>
    <xdr:ext cx="599010" cy="259045"/>
    <xdr:sp macro="" textlink="">
      <xdr:nvSpPr>
        <xdr:cNvPr id="257" name="テキスト ボックス 256"/>
        <xdr:cNvSpPr txBox="1"/>
      </xdr:nvSpPr>
      <xdr:spPr>
        <a:xfrm>
          <a:off x="830795" y="1635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64822</xdr:rowOff>
    </xdr:from>
    <xdr:to>
      <xdr:col>55</xdr:col>
      <xdr:colOff>0</xdr:colOff>
      <xdr:row>58</xdr:row>
      <xdr:rowOff>80056</xdr:rowOff>
    </xdr:to>
    <xdr:cxnSp macro="">
      <xdr:nvCxnSpPr>
        <xdr:cNvPr id="343" name="直線コネクタ 342"/>
        <xdr:cNvCxnSpPr/>
      </xdr:nvCxnSpPr>
      <xdr:spPr>
        <a:xfrm>
          <a:off x="9639300" y="10008922"/>
          <a:ext cx="8382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64822</xdr:rowOff>
    </xdr:from>
    <xdr:to>
      <xdr:col>50</xdr:col>
      <xdr:colOff>114300</xdr:colOff>
      <xdr:row>58</xdr:row>
      <xdr:rowOff>78005</xdr:rowOff>
    </xdr:to>
    <xdr:cxnSp macro="">
      <xdr:nvCxnSpPr>
        <xdr:cNvPr id="346" name="直線コネクタ 345"/>
        <xdr:cNvCxnSpPr/>
      </xdr:nvCxnSpPr>
      <xdr:spPr>
        <a:xfrm flipV="1">
          <a:off x="8750300" y="10008922"/>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78005</xdr:rowOff>
    </xdr:from>
    <xdr:to>
      <xdr:col>45</xdr:col>
      <xdr:colOff>177800</xdr:colOff>
      <xdr:row>58</xdr:row>
      <xdr:rowOff>90229</xdr:rowOff>
    </xdr:to>
    <xdr:cxnSp macro="">
      <xdr:nvCxnSpPr>
        <xdr:cNvPr id="349" name="直線コネクタ 348"/>
        <xdr:cNvCxnSpPr/>
      </xdr:nvCxnSpPr>
      <xdr:spPr>
        <a:xfrm flipV="1">
          <a:off x="7861300" y="10022105"/>
          <a:ext cx="889000" cy="1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90229</xdr:rowOff>
    </xdr:from>
    <xdr:to>
      <xdr:col>41</xdr:col>
      <xdr:colOff>50800</xdr:colOff>
      <xdr:row>58</xdr:row>
      <xdr:rowOff>101435</xdr:rowOff>
    </xdr:to>
    <xdr:cxnSp macro="">
      <xdr:nvCxnSpPr>
        <xdr:cNvPr id="352" name="直線コネクタ 351"/>
        <xdr:cNvCxnSpPr/>
      </xdr:nvCxnSpPr>
      <xdr:spPr>
        <a:xfrm flipV="1">
          <a:off x="6972300" y="10034329"/>
          <a:ext cx="8890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29256</xdr:rowOff>
    </xdr:from>
    <xdr:to>
      <xdr:col>55</xdr:col>
      <xdr:colOff>50800</xdr:colOff>
      <xdr:row>58</xdr:row>
      <xdr:rowOff>130856</xdr:rowOff>
    </xdr:to>
    <xdr:sp macro="" textlink="">
      <xdr:nvSpPr>
        <xdr:cNvPr id="362" name="楕円 361"/>
        <xdr:cNvSpPr/>
      </xdr:nvSpPr>
      <xdr:spPr>
        <a:xfrm>
          <a:off x="10426700" y="99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99010" cy="259045"/>
    <xdr:sp macro="" textlink="">
      <xdr:nvSpPr>
        <xdr:cNvPr id="363" name="農林水産業費該当値テキスト"/>
        <xdr:cNvSpPr txBox="1"/>
      </xdr:nvSpPr>
      <xdr:spPr>
        <a:xfrm>
          <a:off x="10528300" y="993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14022</xdr:rowOff>
    </xdr:from>
    <xdr:to>
      <xdr:col>50</xdr:col>
      <xdr:colOff>165100</xdr:colOff>
      <xdr:row>58</xdr:row>
      <xdr:rowOff>115622</xdr:rowOff>
    </xdr:to>
    <xdr:sp macro="" textlink="">
      <xdr:nvSpPr>
        <xdr:cNvPr id="364" name="楕円 363"/>
        <xdr:cNvSpPr/>
      </xdr:nvSpPr>
      <xdr:spPr>
        <a:xfrm>
          <a:off x="9588500" y="995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132149</xdr:rowOff>
    </xdr:from>
    <xdr:ext cx="599010" cy="259045"/>
    <xdr:sp macro="" textlink="">
      <xdr:nvSpPr>
        <xdr:cNvPr id="365" name="テキスト ボックス 364"/>
        <xdr:cNvSpPr txBox="1"/>
      </xdr:nvSpPr>
      <xdr:spPr>
        <a:xfrm>
          <a:off x="9339795" y="973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27205</xdr:rowOff>
    </xdr:from>
    <xdr:to>
      <xdr:col>46</xdr:col>
      <xdr:colOff>38100</xdr:colOff>
      <xdr:row>58</xdr:row>
      <xdr:rowOff>128805</xdr:rowOff>
    </xdr:to>
    <xdr:sp macro="" textlink="">
      <xdr:nvSpPr>
        <xdr:cNvPr id="366" name="楕円 365"/>
        <xdr:cNvSpPr/>
      </xdr:nvSpPr>
      <xdr:spPr>
        <a:xfrm>
          <a:off x="8699500" y="99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145332</xdr:rowOff>
    </xdr:from>
    <xdr:ext cx="599010" cy="259045"/>
    <xdr:sp macro="" textlink="">
      <xdr:nvSpPr>
        <xdr:cNvPr id="367" name="テキスト ボックス 366"/>
        <xdr:cNvSpPr txBox="1"/>
      </xdr:nvSpPr>
      <xdr:spPr>
        <a:xfrm>
          <a:off x="8450795" y="974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39429</xdr:rowOff>
    </xdr:from>
    <xdr:to>
      <xdr:col>41</xdr:col>
      <xdr:colOff>101600</xdr:colOff>
      <xdr:row>58</xdr:row>
      <xdr:rowOff>141029</xdr:rowOff>
    </xdr:to>
    <xdr:sp macro="" textlink="">
      <xdr:nvSpPr>
        <xdr:cNvPr id="368" name="楕円 367"/>
        <xdr:cNvSpPr/>
      </xdr:nvSpPr>
      <xdr:spPr>
        <a:xfrm>
          <a:off x="7810500" y="998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157556</xdr:rowOff>
    </xdr:from>
    <xdr:ext cx="534377" cy="259045"/>
    <xdr:sp macro="" textlink="">
      <xdr:nvSpPr>
        <xdr:cNvPr id="369" name="テキスト ボックス 368"/>
        <xdr:cNvSpPr txBox="1"/>
      </xdr:nvSpPr>
      <xdr:spPr>
        <a:xfrm>
          <a:off x="7594111" y="97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50635</xdr:rowOff>
    </xdr:from>
    <xdr:to>
      <xdr:col>36</xdr:col>
      <xdr:colOff>165100</xdr:colOff>
      <xdr:row>58</xdr:row>
      <xdr:rowOff>152235</xdr:rowOff>
    </xdr:to>
    <xdr:sp macro="" textlink="">
      <xdr:nvSpPr>
        <xdr:cNvPr id="370" name="楕円 369"/>
        <xdr:cNvSpPr/>
      </xdr:nvSpPr>
      <xdr:spPr>
        <a:xfrm>
          <a:off x="6921500" y="99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168762</xdr:rowOff>
    </xdr:from>
    <xdr:ext cx="534377" cy="259045"/>
    <xdr:sp macro="" textlink="">
      <xdr:nvSpPr>
        <xdr:cNvPr id="371" name="テキスト ボックス 370"/>
        <xdr:cNvSpPr txBox="1"/>
      </xdr:nvSpPr>
      <xdr:spPr>
        <a:xfrm>
          <a:off x="6705111" y="97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1904</xdr:rowOff>
    </xdr:from>
    <xdr:to>
      <xdr:col>55</xdr:col>
      <xdr:colOff>0</xdr:colOff>
      <xdr:row>77</xdr:row>
      <xdr:rowOff>27719</xdr:rowOff>
    </xdr:to>
    <xdr:cxnSp macro="">
      <xdr:nvCxnSpPr>
        <xdr:cNvPr id="402" name="直線コネクタ 401"/>
        <xdr:cNvCxnSpPr/>
      </xdr:nvCxnSpPr>
      <xdr:spPr>
        <a:xfrm flipV="1">
          <a:off x="9639300" y="13203554"/>
          <a:ext cx="8382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138785</xdr:rowOff>
    </xdr:from>
    <xdr:to>
      <xdr:col>50</xdr:col>
      <xdr:colOff>114300</xdr:colOff>
      <xdr:row>77</xdr:row>
      <xdr:rowOff>27719</xdr:rowOff>
    </xdr:to>
    <xdr:cxnSp macro="">
      <xdr:nvCxnSpPr>
        <xdr:cNvPr id="405" name="直線コネクタ 404"/>
        <xdr:cNvCxnSpPr/>
      </xdr:nvCxnSpPr>
      <xdr:spPr>
        <a:xfrm>
          <a:off x="8750300" y="13168985"/>
          <a:ext cx="889000" cy="6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138785</xdr:rowOff>
    </xdr:from>
    <xdr:to>
      <xdr:col>45</xdr:col>
      <xdr:colOff>177800</xdr:colOff>
      <xdr:row>76</xdr:row>
      <xdr:rowOff>147603</xdr:rowOff>
    </xdr:to>
    <xdr:cxnSp macro="">
      <xdr:nvCxnSpPr>
        <xdr:cNvPr id="408" name="直線コネクタ 407"/>
        <xdr:cNvCxnSpPr/>
      </xdr:nvCxnSpPr>
      <xdr:spPr>
        <a:xfrm flipV="1">
          <a:off x="7861300" y="13168985"/>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147603</xdr:rowOff>
    </xdr:from>
    <xdr:to>
      <xdr:col>41</xdr:col>
      <xdr:colOff>50800</xdr:colOff>
      <xdr:row>77</xdr:row>
      <xdr:rowOff>31572</xdr:rowOff>
    </xdr:to>
    <xdr:cxnSp macro="">
      <xdr:nvCxnSpPr>
        <xdr:cNvPr id="411" name="直線コネクタ 410"/>
        <xdr:cNvCxnSpPr/>
      </xdr:nvCxnSpPr>
      <xdr:spPr>
        <a:xfrm flipV="1">
          <a:off x="6972300" y="13177803"/>
          <a:ext cx="889000" cy="5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122554</xdr:rowOff>
    </xdr:from>
    <xdr:to>
      <xdr:col>55</xdr:col>
      <xdr:colOff>50800</xdr:colOff>
      <xdr:row>77</xdr:row>
      <xdr:rowOff>52704</xdr:rowOff>
    </xdr:to>
    <xdr:sp macro="" textlink="">
      <xdr:nvSpPr>
        <xdr:cNvPr id="421" name="楕円 420"/>
        <xdr:cNvSpPr/>
      </xdr:nvSpPr>
      <xdr:spPr>
        <a:xfrm>
          <a:off x="10426700" y="131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100981</xdr:rowOff>
    </xdr:from>
    <xdr:ext cx="534377" cy="259045"/>
    <xdr:sp macro="" textlink="">
      <xdr:nvSpPr>
        <xdr:cNvPr id="422" name="商工費該当値テキスト"/>
        <xdr:cNvSpPr txBox="1"/>
      </xdr:nvSpPr>
      <xdr:spPr>
        <a:xfrm>
          <a:off x="10528300" y="1313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148369</xdr:rowOff>
    </xdr:from>
    <xdr:to>
      <xdr:col>50</xdr:col>
      <xdr:colOff>165100</xdr:colOff>
      <xdr:row>77</xdr:row>
      <xdr:rowOff>78519</xdr:rowOff>
    </xdr:to>
    <xdr:sp macro="" textlink="">
      <xdr:nvSpPr>
        <xdr:cNvPr id="423" name="楕円 422"/>
        <xdr:cNvSpPr/>
      </xdr:nvSpPr>
      <xdr:spPr>
        <a:xfrm>
          <a:off x="9588500" y="131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69646</xdr:rowOff>
    </xdr:from>
    <xdr:ext cx="534377" cy="259045"/>
    <xdr:sp macro="" textlink="">
      <xdr:nvSpPr>
        <xdr:cNvPr id="424" name="テキスト ボックス 423"/>
        <xdr:cNvSpPr txBox="1"/>
      </xdr:nvSpPr>
      <xdr:spPr>
        <a:xfrm>
          <a:off x="9372111" y="132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87985</xdr:rowOff>
    </xdr:from>
    <xdr:to>
      <xdr:col>46</xdr:col>
      <xdr:colOff>38100</xdr:colOff>
      <xdr:row>77</xdr:row>
      <xdr:rowOff>18135</xdr:rowOff>
    </xdr:to>
    <xdr:sp macro="" textlink="">
      <xdr:nvSpPr>
        <xdr:cNvPr id="425" name="楕円 424"/>
        <xdr:cNvSpPr/>
      </xdr:nvSpPr>
      <xdr:spPr>
        <a:xfrm>
          <a:off x="8699500" y="131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34662</xdr:rowOff>
    </xdr:from>
    <xdr:ext cx="534377" cy="259045"/>
    <xdr:sp macro="" textlink="">
      <xdr:nvSpPr>
        <xdr:cNvPr id="426" name="テキスト ボックス 425"/>
        <xdr:cNvSpPr txBox="1"/>
      </xdr:nvSpPr>
      <xdr:spPr>
        <a:xfrm>
          <a:off x="8483111" y="128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96803</xdr:rowOff>
    </xdr:from>
    <xdr:to>
      <xdr:col>41</xdr:col>
      <xdr:colOff>101600</xdr:colOff>
      <xdr:row>77</xdr:row>
      <xdr:rowOff>26953</xdr:rowOff>
    </xdr:to>
    <xdr:sp macro="" textlink="">
      <xdr:nvSpPr>
        <xdr:cNvPr id="427" name="楕円 426"/>
        <xdr:cNvSpPr/>
      </xdr:nvSpPr>
      <xdr:spPr>
        <a:xfrm>
          <a:off x="7810500" y="1312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43480</xdr:rowOff>
    </xdr:from>
    <xdr:ext cx="534377" cy="259045"/>
    <xdr:sp macro="" textlink="">
      <xdr:nvSpPr>
        <xdr:cNvPr id="428" name="テキスト ボックス 427"/>
        <xdr:cNvSpPr txBox="1"/>
      </xdr:nvSpPr>
      <xdr:spPr>
        <a:xfrm>
          <a:off x="7594111" y="1290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152222</xdr:rowOff>
    </xdr:from>
    <xdr:to>
      <xdr:col>36</xdr:col>
      <xdr:colOff>165100</xdr:colOff>
      <xdr:row>77</xdr:row>
      <xdr:rowOff>82372</xdr:rowOff>
    </xdr:to>
    <xdr:sp macro="" textlink="">
      <xdr:nvSpPr>
        <xdr:cNvPr id="429" name="楕円 428"/>
        <xdr:cNvSpPr/>
      </xdr:nvSpPr>
      <xdr:spPr>
        <a:xfrm>
          <a:off x="6921500" y="131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98899</xdr:rowOff>
    </xdr:from>
    <xdr:ext cx="534377" cy="259045"/>
    <xdr:sp macro="" textlink="">
      <xdr:nvSpPr>
        <xdr:cNvPr id="430" name="テキスト ボックス 429"/>
        <xdr:cNvSpPr txBox="1"/>
      </xdr:nvSpPr>
      <xdr:spPr>
        <a:xfrm>
          <a:off x="6705111" y="129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53299</xdr:rowOff>
    </xdr:from>
    <xdr:to>
      <xdr:col>55</xdr:col>
      <xdr:colOff>0</xdr:colOff>
      <xdr:row>95</xdr:row>
      <xdr:rowOff>107034</xdr:rowOff>
    </xdr:to>
    <xdr:cxnSp macro="">
      <xdr:nvCxnSpPr>
        <xdr:cNvPr id="457" name="直線コネクタ 456"/>
        <xdr:cNvCxnSpPr/>
      </xdr:nvCxnSpPr>
      <xdr:spPr>
        <a:xfrm flipV="1">
          <a:off x="9639300" y="16341049"/>
          <a:ext cx="838200" cy="5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7648</xdr:rowOff>
    </xdr:from>
    <xdr:to>
      <xdr:col>50</xdr:col>
      <xdr:colOff>114300</xdr:colOff>
      <xdr:row>95</xdr:row>
      <xdr:rowOff>107034</xdr:rowOff>
    </xdr:to>
    <xdr:cxnSp macro="">
      <xdr:nvCxnSpPr>
        <xdr:cNvPr id="460" name="直線コネクタ 459"/>
        <xdr:cNvCxnSpPr/>
      </xdr:nvCxnSpPr>
      <xdr:spPr>
        <a:xfrm>
          <a:off x="8750300" y="16123948"/>
          <a:ext cx="889000" cy="27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7648</xdr:rowOff>
    </xdr:from>
    <xdr:to>
      <xdr:col>45</xdr:col>
      <xdr:colOff>177800</xdr:colOff>
      <xdr:row>96</xdr:row>
      <xdr:rowOff>4981</xdr:rowOff>
    </xdr:to>
    <xdr:cxnSp macro="">
      <xdr:nvCxnSpPr>
        <xdr:cNvPr id="463" name="直線コネクタ 462"/>
        <xdr:cNvCxnSpPr/>
      </xdr:nvCxnSpPr>
      <xdr:spPr>
        <a:xfrm flipV="1">
          <a:off x="7861300" y="16123948"/>
          <a:ext cx="889000" cy="3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158527</xdr:rowOff>
    </xdr:from>
    <xdr:to>
      <xdr:col>41</xdr:col>
      <xdr:colOff>50800</xdr:colOff>
      <xdr:row>96</xdr:row>
      <xdr:rowOff>4981</xdr:rowOff>
    </xdr:to>
    <xdr:cxnSp macro="">
      <xdr:nvCxnSpPr>
        <xdr:cNvPr id="466" name="直線コネクタ 465"/>
        <xdr:cNvCxnSpPr/>
      </xdr:nvCxnSpPr>
      <xdr:spPr>
        <a:xfrm>
          <a:off x="6972300" y="16446277"/>
          <a:ext cx="889000" cy="1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2499</xdr:rowOff>
    </xdr:from>
    <xdr:to>
      <xdr:col>55</xdr:col>
      <xdr:colOff>50800</xdr:colOff>
      <xdr:row>95</xdr:row>
      <xdr:rowOff>104099</xdr:rowOff>
    </xdr:to>
    <xdr:sp macro="" textlink="">
      <xdr:nvSpPr>
        <xdr:cNvPr id="476" name="楕円 475"/>
        <xdr:cNvSpPr/>
      </xdr:nvSpPr>
      <xdr:spPr>
        <a:xfrm>
          <a:off x="10426700" y="1629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25376</xdr:rowOff>
    </xdr:from>
    <xdr:ext cx="599010" cy="259045"/>
    <xdr:sp macro="" textlink="">
      <xdr:nvSpPr>
        <xdr:cNvPr id="477" name="土木費該当値テキスト"/>
        <xdr:cNvSpPr txBox="1"/>
      </xdr:nvSpPr>
      <xdr:spPr>
        <a:xfrm>
          <a:off x="10528300" y="1614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56234</xdr:rowOff>
    </xdr:from>
    <xdr:to>
      <xdr:col>50</xdr:col>
      <xdr:colOff>165100</xdr:colOff>
      <xdr:row>95</xdr:row>
      <xdr:rowOff>157834</xdr:rowOff>
    </xdr:to>
    <xdr:sp macro="" textlink="">
      <xdr:nvSpPr>
        <xdr:cNvPr id="478" name="楕円 477"/>
        <xdr:cNvSpPr/>
      </xdr:nvSpPr>
      <xdr:spPr>
        <a:xfrm>
          <a:off x="9588500" y="163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2911</xdr:rowOff>
    </xdr:from>
    <xdr:ext cx="599010" cy="259045"/>
    <xdr:sp macro="" textlink="">
      <xdr:nvSpPr>
        <xdr:cNvPr id="479" name="テキスト ボックス 478"/>
        <xdr:cNvSpPr txBox="1"/>
      </xdr:nvSpPr>
      <xdr:spPr>
        <a:xfrm>
          <a:off x="9339795" y="1611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128298</xdr:rowOff>
    </xdr:from>
    <xdr:to>
      <xdr:col>46</xdr:col>
      <xdr:colOff>38100</xdr:colOff>
      <xdr:row>94</xdr:row>
      <xdr:rowOff>58448</xdr:rowOff>
    </xdr:to>
    <xdr:sp macro="" textlink="">
      <xdr:nvSpPr>
        <xdr:cNvPr id="480" name="楕円 479"/>
        <xdr:cNvSpPr/>
      </xdr:nvSpPr>
      <xdr:spPr>
        <a:xfrm>
          <a:off x="8699500" y="160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74975</xdr:rowOff>
    </xdr:from>
    <xdr:ext cx="599010" cy="259045"/>
    <xdr:sp macro="" textlink="">
      <xdr:nvSpPr>
        <xdr:cNvPr id="481" name="テキスト ボックス 480"/>
        <xdr:cNvSpPr txBox="1"/>
      </xdr:nvSpPr>
      <xdr:spPr>
        <a:xfrm>
          <a:off x="8450795" y="1584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125631</xdr:rowOff>
    </xdr:from>
    <xdr:to>
      <xdr:col>41</xdr:col>
      <xdr:colOff>101600</xdr:colOff>
      <xdr:row>96</xdr:row>
      <xdr:rowOff>55781</xdr:rowOff>
    </xdr:to>
    <xdr:sp macro="" textlink="">
      <xdr:nvSpPr>
        <xdr:cNvPr id="482" name="楕円 481"/>
        <xdr:cNvSpPr/>
      </xdr:nvSpPr>
      <xdr:spPr>
        <a:xfrm>
          <a:off x="7810500" y="164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72308</xdr:rowOff>
    </xdr:from>
    <xdr:ext cx="599010" cy="259045"/>
    <xdr:sp macro="" textlink="">
      <xdr:nvSpPr>
        <xdr:cNvPr id="483" name="テキスト ボックス 482"/>
        <xdr:cNvSpPr txBox="1"/>
      </xdr:nvSpPr>
      <xdr:spPr>
        <a:xfrm>
          <a:off x="7561795" y="1618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107727</xdr:rowOff>
    </xdr:from>
    <xdr:to>
      <xdr:col>36</xdr:col>
      <xdr:colOff>165100</xdr:colOff>
      <xdr:row>96</xdr:row>
      <xdr:rowOff>37877</xdr:rowOff>
    </xdr:to>
    <xdr:sp macro="" textlink="">
      <xdr:nvSpPr>
        <xdr:cNvPr id="484" name="楕円 483"/>
        <xdr:cNvSpPr/>
      </xdr:nvSpPr>
      <xdr:spPr>
        <a:xfrm>
          <a:off x="6921500" y="16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54404</xdr:rowOff>
    </xdr:from>
    <xdr:ext cx="599010" cy="259045"/>
    <xdr:sp macro="" textlink="">
      <xdr:nvSpPr>
        <xdr:cNvPr id="485" name="テキスト ボックス 484"/>
        <xdr:cNvSpPr txBox="1"/>
      </xdr:nvSpPr>
      <xdr:spPr>
        <a:xfrm>
          <a:off x="6672795" y="1617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84665</xdr:rowOff>
    </xdr:from>
    <xdr:to>
      <xdr:col>85</xdr:col>
      <xdr:colOff>127000</xdr:colOff>
      <xdr:row>35</xdr:row>
      <xdr:rowOff>155530</xdr:rowOff>
    </xdr:to>
    <xdr:cxnSp macro="">
      <xdr:nvCxnSpPr>
        <xdr:cNvPr id="515" name="直線コネクタ 514"/>
        <xdr:cNvCxnSpPr/>
      </xdr:nvCxnSpPr>
      <xdr:spPr>
        <a:xfrm flipV="1">
          <a:off x="15481300" y="6085415"/>
          <a:ext cx="8382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113259</xdr:rowOff>
    </xdr:from>
    <xdr:to>
      <xdr:col>81</xdr:col>
      <xdr:colOff>50800</xdr:colOff>
      <xdr:row>35</xdr:row>
      <xdr:rowOff>155530</xdr:rowOff>
    </xdr:to>
    <xdr:cxnSp macro="">
      <xdr:nvCxnSpPr>
        <xdr:cNvPr id="518" name="直線コネクタ 517"/>
        <xdr:cNvCxnSpPr/>
      </xdr:nvCxnSpPr>
      <xdr:spPr>
        <a:xfrm>
          <a:off x="14592300" y="6114009"/>
          <a:ext cx="889000" cy="4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113259</xdr:rowOff>
    </xdr:from>
    <xdr:to>
      <xdr:col>76</xdr:col>
      <xdr:colOff>114300</xdr:colOff>
      <xdr:row>36</xdr:row>
      <xdr:rowOff>4635</xdr:rowOff>
    </xdr:to>
    <xdr:cxnSp macro="">
      <xdr:nvCxnSpPr>
        <xdr:cNvPr id="521" name="直線コネクタ 520"/>
        <xdr:cNvCxnSpPr/>
      </xdr:nvCxnSpPr>
      <xdr:spPr>
        <a:xfrm flipV="1">
          <a:off x="13703300" y="6114009"/>
          <a:ext cx="889000" cy="6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4635</xdr:rowOff>
    </xdr:from>
    <xdr:to>
      <xdr:col>71</xdr:col>
      <xdr:colOff>177800</xdr:colOff>
      <xdr:row>36</xdr:row>
      <xdr:rowOff>112058</xdr:rowOff>
    </xdr:to>
    <xdr:cxnSp macro="">
      <xdr:nvCxnSpPr>
        <xdr:cNvPr id="524" name="直線コネクタ 523"/>
        <xdr:cNvCxnSpPr/>
      </xdr:nvCxnSpPr>
      <xdr:spPr>
        <a:xfrm flipV="1">
          <a:off x="12814300" y="6176835"/>
          <a:ext cx="889000" cy="1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33865</xdr:rowOff>
    </xdr:from>
    <xdr:to>
      <xdr:col>85</xdr:col>
      <xdr:colOff>177800</xdr:colOff>
      <xdr:row>35</xdr:row>
      <xdr:rowOff>135465</xdr:rowOff>
    </xdr:to>
    <xdr:sp macro="" textlink="">
      <xdr:nvSpPr>
        <xdr:cNvPr id="534" name="楕円 533"/>
        <xdr:cNvSpPr/>
      </xdr:nvSpPr>
      <xdr:spPr>
        <a:xfrm>
          <a:off x="16268700" y="603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56742</xdr:rowOff>
    </xdr:from>
    <xdr:ext cx="534377" cy="259045"/>
    <xdr:sp macro="" textlink="">
      <xdr:nvSpPr>
        <xdr:cNvPr id="535" name="消防費該当値テキスト"/>
        <xdr:cNvSpPr txBox="1"/>
      </xdr:nvSpPr>
      <xdr:spPr>
        <a:xfrm>
          <a:off x="16370300" y="588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104730</xdr:rowOff>
    </xdr:from>
    <xdr:to>
      <xdr:col>81</xdr:col>
      <xdr:colOff>101600</xdr:colOff>
      <xdr:row>36</xdr:row>
      <xdr:rowOff>34880</xdr:rowOff>
    </xdr:to>
    <xdr:sp macro="" textlink="">
      <xdr:nvSpPr>
        <xdr:cNvPr id="536" name="楕円 535"/>
        <xdr:cNvSpPr/>
      </xdr:nvSpPr>
      <xdr:spPr>
        <a:xfrm>
          <a:off x="15430500" y="61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51407</xdr:rowOff>
    </xdr:from>
    <xdr:ext cx="534377" cy="259045"/>
    <xdr:sp macro="" textlink="">
      <xdr:nvSpPr>
        <xdr:cNvPr id="537" name="テキスト ボックス 536"/>
        <xdr:cNvSpPr txBox="1"/>
      </xdr:nvSpPr>
      <xdr:spPr>
        <a:xfrm>
          <a:off x="15214111" y="58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62459</xdr:rowOff>
    </xdr:from>
    <xdr:to>
      <xdr:col>76</xdr:col>
      <xdr:colOff>165100</xdr:colOff>
      <xdr:row>35</xdr:row>
      <xdr:rowOff>164059</xdr:rowOff>
    </xdr:to>
    <xdr:sp macro="" textlink="">
      <xdr:nvSpPr>
        <xdr:cNvPr id="538" name="楕円 537"/>
        <xdr:cNvSpPr/>
      </xdr:nvSpPr>
      <xdr:spPr>
        <a:xfrm>
          <a:off x="14541500" y="60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9136</xdr:rowOff>
    </xdr:from>
    <xdr:ext cx="534377" cy="259045"/>
    <xdr:sp macro="" textlink="">
      <xdr:nvSpPr>
        <xdr:cNvPr id="539" name="テキスト ボックス 538"/>
        <xdr:cNvSpPr txBox="1"/>
      </xdr:nvSpPr>
      <xdr:spPr>
        <a:xfrm>
          <a:off x="14325111" y="58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125285</xdr:rowOff>
    </xdr:from>
    <xdr:to>
      <xdr:col>72</xdr:col>
      <xdr:colOff>38100</xdr:colOff>
      <xdr:row>36</xdr:row>
      <xdr:rowOff>55435</xdr:rowOff>
    </xdr:to>
    <xdr:sp macro="" textlink="">
      <xdr:nvSpPr>
        <xdr:cNvPr id="540" name="楕円 539"/>
        <xdr:cNvSpPr/>
      </xdr:nvSpPr>
      <xdr:spPr>
        <a:xfrm>
          <a:off x="13652500" y="61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71962</xdr:rowOff>
    </xdr:from>
    <xdr:ext cx="534377" cy="259045"/>
    <xdr:sp macro="" textlink="">
      <xdr:nvSpPr>
        <xdr:cNvPr id="541" name="テキスト ボックス 540"/>
        <xdr:cNvSpPr txBox="1"/>
      </xdr:nvSpPr>
      <xdr:spPr>
        <a:xfrm>
          <a:off x="13436111" y="59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61258</xdr:rowOff>
    </xdr:from>
    <xdr:to>
      <xdr:col>67</xdr:col>
      <xdr:colOff>101600</xdr:colOff>
      <xdr:row>36</xdr:row>
      <xdr:rowOff>162858</xdr:rowOff>
    </xdr:to>
    <xdr:sp macro="" textlink="">
      <xdr:nvSpPr>
        <xdr:cNvPr id="542" name="楕円 541"/>
        <xdr:cNvSpPr/>
      </xdr:nvSpPr>
      <xdr:spPr>
        <a:xfrm>
          <a:off x="12763500" y="62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7935</xdr:rowOff>
    </xdr:from>
    <xdr:ext cx="534377" cy="259045"/>
    <xdr:sp macro="" textlink="">
      <xdr:nvSpPr>
        <xdr:cNvPr id="543" name="テキスト ボックス 542"/>
        <xdr:cNvSpPr txBox="1"/>
      </xdr:nvSpPr>
      <xdr:spPr>
        <a:xfrm>
          <a:off x="12547111" y="60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118646</xdr:rowOff>
    </xdr:from>
    <xdr:to>
      <xdr:col>85</xdr:col>
      <xdr:colOff>127000</xdr:colOff>
      <xdr:row>58</xdr:row>
      <xdr:rowOff>3843</xdr:rowOff>
    </xdr:to>
    <xdr:cxnSp macro="">
      <xdr:nvCxnSpPr>
        <xdr:cNvPr id="574" name="直線コネクタ 573"/>
        <xdr:cNvCxnSpPr/>
      </xdr:nvCxnSpPr>
      <xdr:spPr>
        <a:xfrm flipV="1">
          <a:off x="15481300" y="9891296"/>
          <a:ext cx="8382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119074</xdr:rowOff>
    </xdr:from>
    <xdr:to>
      <xdr:col>81</xdr:col>
      <xdr:colOff>50800</xdr:colOff>
      <xdr:row>58</xdr:row>
      <xdr:rowOff>3843</xdr:rowOff>
    </xdr:to>
    <xdr:cxnSp macro="">
      <xdr:nvCxnSpPr>
        <xdr:cNvPr id="577" name="直線コネクタ 576"/>
        <xdr:cNvCxnSpPr/>
      </xdr:nvCxnSpPr>
      <xdr:spPr>
        <a:xfrm>
          <a:off x="14592300" y="9891724"/>
          <a:ext cx="889000" cy="5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119074</xdr:rowOff>
    </xdr:from>
    <xdr:to>
      <xdr:col>76</xdr:col>
      <xdr:colOff>114300</xdr:colOff>
      <xdr:row>58</xdr:row>
      <xdr:rowOff>34978</xdr:rowOff>
    </xdr:to>
    <xdr:cxnSp macro="">
      <xdr:nvCxnSpPr>
        <xdr:cNvPr id="580" name="直線コネクタ 579"/>
        <xdr:cNvCxnSpPr/>
      </xdr:nvCxnSpPr>
      <xdr:spPr>
        <a:xfrm flipV="1">
          <a:off x="13703300" y="9891724"/>
          <a:ext cx="889000" cy="8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34978</xdr:rowOff>
    </xdr:from>
    <xdr:to>
      <xdr:col>71</xdr:col>
      <xdr:colOff>177800</xdr:colOff>
      <xdr:row>58</xdr:row>
      <xdr:rowOff>74112</xdr:rowOff>
    </xdr:to>
    <xdr:cxnSp macro="">
      <xdr:nvCxnSpPr>
        <xdr:cNvPr id="583" name="直線コネクタ 582"/>
        <xdr:cNvCxnSpPr/>
      </xdr:nvCxnSpPr>
      <xdr:spPr>
        <a:xfrm flipV="1">
          <a:off x="12814300" y="9979078"/>
          <a:ext cx="889000" cy="3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67846</xdr:rowOff>
    </xdr:from>
    <xdr:to>
      <xdr:col>85</xdr:col>
      <xdr:colOff>177800</xdr:colOff>
      <xdr:row>57</xdr:row>
      <xdr:rowOff>169446</xdr:rowOff>
    </xdr:to>
    <xdr:sp macro="" textlink="">
      <xdr:nvSpPr>
        <xdr:cNvPr id="593" name="楕円 592"/>
        <xdr:cNvSpPr/>
      </xdr:nvSpPr>
      <xdr:spPr>
        <a:xfrm>
          <a:off x="16268700" y="98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90723</xdr:rowOff>
    </xdr:from>
    <xdr:ext cx="534377" cy="259045"/>
    <xdr:sp macro="" textlink="">
      <xdr:nvSpPr>
        <xdr:cNvPr id="594" name="教育費該当値テキスト"/>
        <xdr:cNvSpPr txBox="1"/>
      </xdr:nvSpPr>
      <xdr:spPr>
        <a:xfrm>
          <a:off x="16370300" y="969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124493</xdr:rowOff>
    </xdr:from>
    <xdr:to>
      <xdr:col>81</xdr:col>
      <xdr:colOff>101600</xdr:colOff>
      <xdr:row>58</xdr:row>
      <xdr:rowOff>54643</xdr:rowOff>
    </xdr:to>
    <xdr:sp macro="" textlink="">
      <xdr:nvSpPr>
        <xdr:cNvPr id="595" name="楕円 594"/>
        <xdr:cNvSpPr/>
      </xdr:nvSpPr>
      <xdr:spPr>
        <a:xfrm>
          <a:off x="15430500" y="98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45770</xdr:rowOff>
    </xdr:from>
    <xdr:ext cx="534377" cy="259045"/>
    <xdr:sp macro="" textlink="">
      <xdr:nvSpPr>
        <xdr:cNvPr id="596" name="テキスト ボックス 595"/>
        <xdr:cNvSpPr txBox="1"/>
      </xdr:nvSpPr>
      <xdr:spPr>
        <a:xfrm>
          <a:off x="15214111" y="99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68274</xdr:rowOff>
    </xdr:from>
    <xdr:to>
      <xdr:col>76</xdr:col>
      <xdr:colOff>165100</xdr:colOff>
      <xdr:row>57</xdr:row>
      <xdr:rowOff>169874</xdr:rowOff>
    </xdr:to>
    <xdr:sp macro="" textlink="">
      <xdr:nvSpPr>
        <xdr:cNvPr id="597" name="楕円 596"/>
        <xdr:cNvSpPr/>
      </xdr:nvSpPr>
      <xdr:spPr>
        <a:xfrm>
          <a:off x="14541500" y="98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14951</xdr:rowOff>
    </xdr:from>
    <xdr:ext cx="534377" cy="259045"/>
    <xdr:sp macro="" textlink="">
      <xdr:nvSpPr>
        <xdr:cNvPr id="598" name="テキスト ボックス 597"/>
        <xdr:cNvSpPr txBox="1"/>
      </xdr:nvSpPr>
      <xdr:spPr>
        <a:xfrm>
          <a:off x="14325111" y="96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155628</xdr:rowOff>
    </xdr:from>
    <xdr:to>
      <xdr:col>72</xdr:col>
      <xdr:colOff>38100</xdr:colOff>
      <xdr:row>58</xdr:row>
      <xdr:rowOff>85778</xdr:rowOff>
    </xdr:to>
    <xdr:sp macro="" textlink="">
      <xdr:nvSpPr>
        <xdr:cNvPr id="599" name="楕円 598"/>
        <xdr:cNvSpPr/>
      </xdr:nvSpPr>
      <xdr:spPr>
        <a:xfrm>
          <a:off x="13652500" y="99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76905</xdr:rowOff>
    </xdr:from>
    <xdr:ext cx="534377" cy="259045"/>
    <xdr:sp macro="" textlink="">
      <xdr:nvSpPr>
        <xdr:cNvPr id="600" name="テキスト ボックス 599"/>
        <xdr:cNvSpPr txBox="1"/>
      </xdr:nvSpPr>
      <xdr:spPr>
        <a:xfrm>
          <a:off x="13436111" y="100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23312</xdr:rowOff>
    </xdr:from>
    <xdr:to>
      <xdr:col>67</xdr:col>
      <xdr:colOff>101600</xdr:colOff>
      <xdr:row>58</xdr:row>
      <xdr:rowOff>124912</xdr:rowOff>
    </xdr:to>
    <xdr:sp macro="" textlink="">
      <xdr:nvSpPr>
        <xdr:cNvPr id="601" name="楕円 600"/>
        <xdr:cNvSpPr/>
      </xdr:nvSpPr>
      <xdr:spPr>
        <a:xfrm>
          <a:off x="12763500" y="99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116039</xdr:rowOff>
    </xdr:from>
    <xdr:ext cx="534377" cy="259045"/>
    <xdr:sp macro="" textlink="">
      <xdr:nvSpPr>
        <xdr:cNvPr id="602" name="テキスト ボックス 601"/>
        <xdr:cNvSpPr txBox="1"/>
      </xdr:nvSpPr>
      <xdr:spPr>
        <a:xfrm>
          <a:off x="12547111" y="100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138936</xdr:rowOff>
    </xdr:from>
    <xdr:to>
      <xdr:col>85</xdr:col>
      <xdr:colOff>127000</xdr:colOff>
      <xdr:row>78</xdr:row>
      <xdr:rowOff>139266</xdr:rowOff>
    </xdr:to>
    <xdr:cxnSp macro="">
      <xdr:nvCxnSpPr>
        <xdr:cNvPr id="629" name="直線コネクタ 628"/>
        <xdr:cNvCxnSpPr/>
      </xdr:nvCxnSpPr>
      <xdr:spPr>
        <a:xfrm flipV="1">
          <a:off x="15481300" y="13512036"/>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139266</xdr:rowOff>
    </xdr:from>
    <xdr:to>
      <xdr:col>81</xdr:col>
      <xdr:colOff>50800</xdr:colOff>
      <xdr:row>78</xdr:row>
      <xdr:rowOff>139277</xdr:rowOff>
    </xdr:to>
    <xdr:cxnSp macro="">
      <xdr:nvCxnSpPr>
        <xdr:cNvPr id="632" name="直線コネクタ 631"/>
        <xdr:cNvCxnSpPr/>
      </xdr:nvCxnSpPr>
      <xdr:spPr>
        <a:xfrm flipV="1">
          <a:off x="14592300" y="1351236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137500</xdr:rowOff>
    </xdr:from>
    <xdr:to>
      <xdr:col>76</xdr:col>
      <xdr:colOff>114300</xdr:colOff>
      <xdr:row>78</xdr:row>
      <xdr:rowOff>139277</xdr:rowOff>
    </xdr:to>
    <xdr:cxnSp macro="">
      <xdr:nvCxnSpPr>
        <xdr:cNvPr id="635" name="直線コネクタ 634"/>
        <xdr:cNvCxnSpPr/>
      </xdr:nvCxnSpPr>
      <xdr:spPr>
        <a:xfrm>
          <a:off x="13703300" y="13510600"/>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133172</xdr:rowOff>
    </xdr:from>
    <xdr:to>
      <xdr:col>71</xdr:col>
      <xdr:colOff>177800</xdr:colOff>
      <xdr:row>78</xdr:row>
      <xdr:rowOff>137500</xdr:rowOff>
    </xdr:to>
    <xdr:cxnSp macro="">
      <xdr:nvCxnSpPr>
        <xdr:cNvPr id="638" name="直線コネクタ 637"/>
        <xdr:cNvCxnSpPr/>
      </xdr:nvCxnSpPr>
      <xdr:spPr>
        <a:xfrm>
          <a:off x="12814300" y="13506272"/>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88136</xdr:rowOff>
    </xdr:from>
    <xdr:to>
      <xdr:col>85</xdr:col>
      <xdr:colOff>177800</xdr:colOff>
      <xdr:row>79</xdr:row>
      <xdr:rowOff>18286</xdr:rowOff>
    </xdr:to>
    <xdr:sp macro="" textlink="">
      <xdr:nvSpPr>
        <xdr:cNvPr id="648" name="楕円 647"/>
        <xdr:cNvSpPr/>
      </xdr:nvSpPr>
      <xdr:spPr>
        <a:xfrm>
          <a:off x="16268700" y="1346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378565" cy="259045"/>
    <xdr:sp macro="" textlink="">
      <xdr:nvSpPr>
        <xdr:cNvPr id="649" name="災害復旧費該当値テキスト"/>
        <xdr:cNvSpPr txBox="1"/>
      </xdr:nvSpPr>
      <xdr:spPr>
        <a:xfrm>
          <a:off x="16370300" y="13404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88466</xdr:rowOff>
    </xdr:from>
    <xdr:to>
      <xdr:col>81</xdr:col>
      <xdr:colOff>101600</xdr:colOff>
      <xdr:row>79</xdr:row>
      <xdr:rowOff>18616</xdr:rowOff>
    </xdr:to>
    <xdr:sp macro="" textlink="">
      <xdr:nvSpPr>
        <xdr:cNvPr id="650" name="楕円 649"/>
        <xdr:cNvSpPr/>
      </xdr:nvSpPr>
      <xdr:spPr>
        <a:xfrm>
          <a:off x="15430500" y="134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9743</xdr:rowOff>
    </xdr:from>
    <xdr:ext cx="378565" cy="259045"/>
    <xdr:sp macro="" textlink="">
      <xdr:nvSpPr>
        <xdr:cNvPr id="651" name="テキスト ボックス 650"/>
        <xdr:cNvSpPr txBox="1"/>
      </xdr:nvSpPr>
      <xdr:spPr>
        <a:xfrm>
          <a:off x="15292017" y="1355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88477</xdr:rowOff>
    </xdr:from>
    <xdr:to>
      <xdr:col>76</xdr:col>
      <xdr:colOff>165100</xdr:colOff>
      <xdr:row>79</xdr:row>
      <xdr:rowOff>18627</xdr:rowOff>
    </xdr:to>
    <xdr:sp macro="" textlink="">
      <xdr:nvSpPr>
        <xdr:cNvPr id="652" name="楕円 651"/>
        <xdr:cNvSpPr/>
      </xdr:nvSpPr>
      <xdr:spPr>
        <a:xfrm>
          <a:off x="14541500" y="1346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9754</xdr:rowOff>
    </xdr:from>
    <xdr:ext cx="378565" cy="259045"/>
    <xdr:sp macro="" textlink="">
      <xdr:nvSpPr>
        <xdr:cNvPr id="653" name="テキスト ボックス 652"/>
        <xdr:cNvSpPr txBox="1"/>
      </xdr:nvSpPr>
      <xdr:spPr>
        <a:xfrm>
          <a:off x="14403017" y="13554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86700</xdr:rowOff>
    </xdr:from>
    <xdr:to>
      <xdr:col>72</xdr:col>
      <xdr:colOff>38100</xdr:colOff>
      <xdr:row>79</xdr:row>
      <xdr:rowOff>16850</xdr:rowOff>
    </xdr:to>
    <xdr:sp macro="" textlink="">
      <xdr:nvSpPr>
        <xdr:cNvPr id="654" name="楕円 653"/>
        <xdr:cNvSpPr/>
      </xdr:nvSpPr>
      <xdr:spPr>
        <a:xfrm>
          <a:off x="13652500" y="134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7977</xdr:rowOff>
    </xdr:from>
    <xdr:ext cx="378565" cy="259045"/>
    <xdr:sp macro="" textlink="">
      <xdr:nvSpPr>
        <xdr:cNvPr id="655" name="テキスト ボックス 654"/>
        <xdr:cNvSpPr txBox="1"/>
      </xdr:nvSpPr>
      <xdr:spPr>
        <a:xfrm>
          <a:off x="13514017" y="1355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82372</xdr:rowOff>
    </xdr:from>
    <xdr:to>
      <xdr:col>67</xdr:col>
      <xdr:colOff>101600</xdr:colOff>
      <xdr:row>79</xdr:row>
      <xdr:rowOff>12522</xdr:rowOff>
    </xdr:to>
    <xdr:sp macro="" textlink="">
      <xdr:nvSpPr>
        <xdr:cNvPr id="656" name="楕円 655"/>
        <xdr:cNvSpPr/>
      </xdr:nvSpPr>
      <xdr:spPr>
        <a:xfrm>
          <a:off x="12763500" y="134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3649</xdr:rowOff>
    </xdr:from>
    <xdr:ext cx="469744" cy="259045"/>
    <xdr:sp macro="" textlink="">
      <xdr:nvSpPr>
        <xdr:cNvPr id="657" name="テキスト ボックス 656"/>
        <xdr:cNvSpPr txBox="1"/>
      </xdr:nvSpPr>
      <xdr:spPr>
        <a:xfrm>
          <a:off x="12579428" y="1354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19873</xdr:rowOff>
    </xdr:from>
    <xdr:to>
      <xdr:col>85</xdr:col>
      <xdr:colOff>127000</xdr:colOff>
      <xdr:row>95</xdr:row>
      <xdr:rowOff>22423</xdr:rowOff>
    </xdr:to>
    <xdr:cxnSp macro="">
      <xdr:nvCxnSpPr>
        <xdr:cNvPr id="684" name="直線コネクタ 683"/>
        <xdr:cNvCxnSpPr/>
      </xdr:nvCxnSpPr>
      <xdr:spPr>
        <a:xfrm flipV="1">
          <a:off x="15481300" y="16307623"/>
          <a:ext cx="8382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22423</xdr:rowOff>
    </xdr:from>
    <xdr:to>
      <xdr:col>81</xdr:col>
      <xdr:colOff>50800</xdr:colOff>
      <xdr:row>95</xdr:row>
      <xdr:rowOff>40534</xdr:rowOff>
    </xdr:to>
    <xdr:cxnSp macro="">
      <xdr:nvCxnSpPr>
        <xdr:cNvPr id="687" name="直線コネクタ 686"/>
        <xdr:cNvCxnSpPr/>
      </xdr:nvCxnSpPr>
      <xdr:spPr>
        <a:xfrm flipV="1">
          <a:off x="14592300" y="16310173"/>
          <a:ext cx="889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40534</xdr:rowOff>
    </xdr:from>
    <xdr:to>
      <xdr:col>76</xdr:col>
      <xdr:colOff>114300</xdr:colOff>
      <xdr:row>95</xdr:row>
      <xdr:rowOff>57362</xdr:rowOff>
    </xdr:to>
    <xdr:cxnSp macro="">
      <xdr:nvCxnSpPr>
        <xdr:cNvPr id="690" name="直線コネクタ 689"/>
        <xdr:cNvCxnSpPr/>
      </xdr:nvCxnSpPr>
      <xdr:spPr>
        <a:xfrm flipV="1">
          <a:off x="13703300" y="16328284"/>
          <a:ext cx="889000" cy="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57362</xdr:rowOff>
    </xdr:from>
    <xdr:to>
      <xdr:col>71</xdr:col>
      <xdr:colOff>177800</xdr:colOff>
      <xdr:row>95</xdr:row>
      <xdr:rowOff>68230</xdr:rowOff>
    </xdr:to>
    <xdr:cxnSp macro="">
      <xdr:nvCxnSpPr>
        <xdr:cNvPr id="693" name="直線コネクタ 692"/>
        <xdr:cNvCxnSpPr/>
      </xdr:nvCxnSpPr>
      <xdr:spPr>
        <a:xfrm flipV="1">
          <a:off x="12814300" y="16345112"/>
          <a:ext cx="889000" cy="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140523</xdr:rowOff>
    </xdr:from>
    <xdr:to>
      <xdr:col>85</xdr:col>
      <xdr:colOff>177800</xdr:colOff>
      <xdr:row>95</xdr:row>
      <xdr:rowOff>70673</xdr:rowOff>
    </xdr:to>
    <xdr:sp macro="" textlink="">
      <xdr:nvSpPr>
        <xdr:cNvPr id="703" name="楕円 702"/>
        <xdr:cNvSpPr/>
      </xdr:nvSpPr>
      <xdr:spPr>
        <a:xfrm>
          <a:off x="16268700" y="162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163400</xdr:rowOff>
    </xdr:from>
    <xdr:ext cx="599010" cy="259045"/>
    <xdr:sp macro="" textlink="">
      <xdr:nvSpPr>
        <xdr:cNvPr id="704" name="公債費該当値テキスト"/>
        <xdr:cNvSpPr txBox="1"/>
      </xdr:nvSpPr>
      <xdr:spPr>
        <a:xfrm>
          <a:off x="16370300" y="1610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143073</xdr:rowOff>
    </xdr:from>
    <xdr:to>
      <xdr:col>81</xdr:col>
      <xdr:colOff>101600</xdr:colOff>
      <xdr:row>95</xdr:row>
      <xdr:rowOff>73223</xdr:rowOff>
    </xdr:to>
    <xdr:sp macro="" textlink="">
      <xdr:nvSpPr>
        <xdr:cNvPr id="705" name="楕円 704"/>
        <xdr:cNvSpPr/>
      </xdr:nvSpPr>
      <xdr:spPr>
        <a:xfrm>
          <a:off x="15430500" y="162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89750</xdr:rowOff>
    </xdr:from>
    <xdr:ext cx="599010" cy="259045"/>
    <xdr:sp macro="" textlink="">
      <xdr:nvSpPr>
        <xdr:cNvPr id="706" name="テキスト ボックス 705"/>
        <xdr:cNvSpPr txBox="1"/>
      </xdr:nvSpPr>
      <xdr:spPr>
        <a:xfrm>
          <a:off x="15181795" y="1603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161184</xdr:rowOff>
    </xdr:from>
    <xdr:to>
      <xdr:col>76</xdr:col>
      <xdr:colOff>165100</xdr:colOff>
      <xdr:row>95</xdr:row>
      <xdr:rowOff>91334</xdr:rowOff>
    </xdr:to>
    <xdr:sp macro="" textlink="">
      <xdr:nvSpPr>
        <xdr:cNvPr id="707" name="楕円 706"/>
        <xdr:cNvSpPr/>
      </xdr:nvSpPr>
      <xdr:spPr>
        <a:xfrm>
          <a:off x="14541500" y="162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107861</xdr:rowOff>
    </xdr:from>
    <xdr:ext cx="599010" cy="259045"/>
    <xdr:sp macro="" textlink="">
      <xdr:nvSpPr>
        <xdr:cNvPr id="708" name="テキスト ボックス 707"/>
        <xdr:cNvSpPr txBox="1"/>
      </xdr:nvSpPr>
      <xdr:spPr>
        <a:xfrm>
          <a:off x="14292795" y="1605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6562</xdr:rowOff>
    </xdr:from>
    <xdr:to>
      <xdr:col>72</xdr:col>
      <xdr:colOff>38100</xdr:colOff>
      <xdr:row>95</xdr:row>
      <xdr:rowOff>108162</xdr:rowOff>
    </xdr:to>
    <xdr:sp macro="" textlink="">
      <xdr:nvSpPr>
        <xdr:cNvPr id="709" name="楕円 708"/>
        <xdr:cNvSpPr/>
      </xdr:nvSpPr>
      <xdr:spPr>
        <a:xfrm>
          <a:off x="13652500" y="162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124689</xdr:rowOff>
    </xdr:from>
    <xdr:ext cx="599010" cy="259045"/>
    <xdr:sp macro="" textlink="">
      <xdr:nvSpPr>
        <xdr:cNvPr id="710" name="テキスト ボックス 709"/>
        <xdr:cNvSpPr txBox="1"/>
      </xdr:nvSpPr>
      <xdr:spPr>
        <a:xfrm>
          <a:off x="13403795" y="1606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17430</xdr:rowOff>
    </xdr:from>
    <xdr:to>
      <xdr:col>67</xdr:col>
      <xdr:colOff>101600</xdr:colOff>
      <xdr:row>95</xdr:row>
      <xdr:rowOff>119030</xdr:rowOff>
    </xdr:to>
    <xdr:sp macro="" textlink="">
      <xdr:nvSpPr>
        <xdr:cNvPr id="711" name="楕円 710"/>
        <xdr:cNvSpPr/>
      </xdr:nvSpPr>
      <xdr:spPr>
        <a:xfrm>
          <a:off x="12763500" y="16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135557</xdr:rowOff>
    </xdr:from>
    <xdr:ext cx="599010" cy="259045"/>
    <xdr:sp macro="" textlink="">
      <xdr:nvSpPr>
        <xdr:cNvPr id="712" name="テキスト ボックス 711"/>
        <xdr:cNvSpPr txBox="1"/>
      </xdr:nvSpPr>
      <xdr:spPr>
        <a:xfrm>
          <a:off x="12514795" y="1608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議会費について、類似団体との比較で高い水準で推移している主な要因は、人口（</a:t>
          </a:r>
          <a:r>
            <a:rPr kumimoji="1" lang="en-US" altLang="ja-JP" sz="1300">
              <a:latin typeface="ＭＳ Ｐゴシック" panose="020B0600070205080204" pitchFamily="50" charset="-128"/>
              <a:ea typeface="ＭＳ Ｐゴシック" panose="020B0600070205080204" pitchFamily="50" charset="-128"/>
            </a:rPr>
            <a:t>4,948</a:t>
          </a:r>
          <a:r>
            <a:rPr kumimoji="1" lang="ja-JP" altLang="en-US" sz="1300">
              <a:latin typeface="ＭＳ Ｐゴシック" panose="020B0600070205080204" pitchFamily="50" charset="-128"/>
              <a:ea typeface="ＭＳ Ｐゴシック" panose="020B0600070205080204" pitchFamily="50" charset="-128"/>
            </a:rPr>
            <a:t>人）に対して、議員数（定員</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名）が相対的に多いためと考えられる。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に増加した主な要因は、田口宝保育園改築事業（Ｈ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継続）に係る補助金について、事業進捗により増加したためと考えられる。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類似団体との比較で高い水準で推移している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とともに増加している主な要因は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、公共下水道事業について、Ｈ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の一部供用開始を目標に進めており、Ｈ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から本格的に工事着手したため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事業費が増加したことと考えられる。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消防費について、Ｈ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に増加した主な要因は、総額は微増であるが、人口減少により、一人当たりコストが増加したためと考えられる。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財政調整基金残高について、利子分の積立を実施したことにより、若干の増額となった。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Ｈ</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実質単年度収支について、Ｈ</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決算見込を踏まえて基金積立を見送ったことにより増加した。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今後も、事務事業の見直し・統廃合など歳出の合理化等行財政改革を推進し、健全な行財政運営に努めていく</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連結実質赤字比率は、全会計において黒字であり、赤字比率はない。</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引き続き、全会計において健全な会計運営に努めていく。</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介護保険特別会計の増加要因として、歳出の給付費が計画値を下回ったことによる単年度繰越金の増加と考える。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5559736</v>
      </c>
      <c r="BO4" s="410"/>
      <c r="BP4" s="410"/>
      <c r="BQ4" s="410"/>
      <c r="BR4" s="410"/>
      <c r="BS4" s="410"/>
      <c r="BT4" s="410"/>
      <c r="BU4" s="411"/>
      <c r="BV4" s="409">
        <v>5571966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0.9</v>
      </c>
      <c r="CU4" s="416"/>
      <c r="CV4" s="416"/>
      <c r="CW4" s="416"/>
      <c r="CX4" s="416"/>
      <c r="CY4" s="416"/>
      <c r="CZ4" s="416"/>
      <c r="DA4" s="417"/>
      <c r="DB4" s="415">
        <v>1.1000000000000001</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5389903</v>
      </c>
      <c r="BO5" s="447"/>
      <c r="BP5" s="447"/>
      <c r="BQ5" s="447"/>
      <c r="BR5" s="447"/>
      <c r="BS5" s="447"/>
      <c r="BT5" s="447"/>
      <c r="BU5" s="448"/>
      <c r="BV5" s="446">
        <v>5511385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90.1</v>
      </c>
      <c r="CU5" s="444"/>
      <c r="CV5" s="444"/>
      <c r="CW5" s="444"/>
      <c r="CX5" s="444"/>
      <c r="CY5" s="444"/>
      <c r="CZ5" s="444"/>
      <c r="DA5" s="445"/>
      <c r="DB5" s="443">
        <v>89.8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169833</v>
      </c>
      <c r="BO6" s="447"/>
      <c r="BP6" s="447"/>
      <c r="BQ6" s="447"/>
      <c r="BR6" s="447"/>
      <c r="BS6" s="447"/>
      <c r="BT6" s="447"/>
      <c r="BU6" s="448"/>
      <c r="BV6" s="446">
        <v>60581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94.1</v>
      </c>
      <c r="CU6" s="484"/>
      <c r="CV6" s="484"/>
      <c r="CW6" s="484"/>
      <c r="CX6" s="484"/>
      <c r="CY6" s="484"/>
      <c r="CZ6" s="484"/>
      <c r="DA6" s="485"/>
      <c r="DB6" s="483">
        <v>93.7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142113</v>
      </c>
      <c r="BO7" s="447"/>
      <c r="BP7" s="447"/>
      <c r="BQ7" s="447"/>
      <c r="BR7" s="447"/>
      <c r="BS7" s="447"/>
      <c r="BT7" s="447"/>
      <c r="BU7" s="448"/>
      <c r="BV7" s="446">
        <v>24320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3206025</v>
      </c>
      <c r="CU7" s="447"/>
      <c r="CV7" s="447"/>
      <c r="CW7" s="447"/>
      <c r="CX7" s="447"/>
      <c r="CY7" s="447"/>
      <c r="CZ7" s="447"/>
      <c r="DA7" s="448"/>
      <c r="DB7" s="446">
        <v>3316748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27720</v>
      </c>
      <c r="BO8" s="447"/>
      <c r="BP8" s="447"/>
      <c r="BQ8" s="447"/>
      <c r="BR8" s="447"/>
      <c r="BS8" s="447"/>
      <c r="BT8" s="447"/>
      <c r="BU8" s="448"/>
      <c r="BV8" s="446">
        <v>36261</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5074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-8541</v>
      </c>
      <c r="BO9" s="447"/>
      <c r="BP9" s="447"/>
      <c r="BQ9" s="447"/>
      <c r="BR9" s="447"/>
      <c r="BS9" s="447"/>
      <c r="BT9" s="447"/>
      <c r="BU9" s="448"/>
      <c r="BV9" s="446">
        <v>-309801</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18.8</v>
      </c>
      <c r="CU9" s="444"/>
      <c r="CV9" s="444"/>
      <c r="CW9" s="444"/>
      <c r="CX9" s="444"/>
      <c r="CY9" s="444"/>
      <c r="CZ9" s="444"/>
      <c r="DA9" s="445"/>
      <c r="DB9" s="443">
        <v>17.5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5769</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2847</v>
      </c>
      <c r="BO10" s="447"/>
      <c r="BP10" s="447"/>
      <c r="BQ10" s="447"/>
      <c r="BR10" s="447"/>
      <c r="BS10" s="447"/>
      <c r="BT10" s="447"/>
      <c r="BU10" s="448"/>
      <c r="BV10" s="446">
        <v>4917</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109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4948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88</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4914</v>
      </c>
      <c r="S13" s="528"/>
      <c r="T13" s="528"/>
      <c r="U13" s="528"/>
      <c r="V13" s="529"/>
      <c r="W13" s="462" t="s">
        <v>131</v>
      </c>
      <c r="X13" s="463"/>
      <c r="Y13" s="463"/>
      <c r="Z13" s="463"/>
      <c r="AA13" s="463"/>
      <c r="AB13" s="453"/>
      <c r="AC13" s="497">
        <v>538</v>
      </c>
      <c r="AD13" s="498"/>
      <c r="AE13" s="498"/>
      <c r="AF13" s="498"/>
      <c r="AG13" s="537"/>
      <c r="AH13" s="497">
        <v>593</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-5694</v>
      </c>
      <c r="BO13" s="447"/>
      <c r="BP13" s="447"/>
      <c r="BQ13" s="447"/>
      <c r="BR13" s="447"/>
      <c r="BS13" s="447"/>
      <c r="BT13" s="447"/>
      <c r="BU13" s="448"/>
      <c r="BV13" s="446">
        <v>-304884</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8.9</v>
      </c>
      <c r="CU13" s="444"/>
      <c r="CV13" s="444"/>
      <c r="CW13" s="444"/>
      <c r="CX13" s="444"/>
      <c r="CY13" s="444"/>
      <c r="CZ13" s="444"/>
      <c r="DA13" s="445"/>
      <c r="DB13" s="443">
        <v>9.1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5104</v>
      </c>
      <c r="S14" s="528"/>
      <c r="T14" s="528"/>
      <c r="U14" s="528"/>
      <c r="V14" s="529"/>
      <c r="W14" s="436"/>
      <c r="X14" s="437"/>
      <c r="Y14" s="437"/>
      <c r="Z14" s="437"/>
      <c r="AA14" s="437"/>
      <c r="AB14" s="426"/>
      <c r="AC14" s="530">
        <v>21.6</v>
      </c>
      <c r="AD14" s="531"/>
      <c r="AE14" s="531"/>
      <c r="AF14" s="531"/>
      <c r="AG14" s="532"/>
      <c r="AH14" s="530">
        <v>21.6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138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5063</v>
      </c>
      <c r="S15" s="528"/>
      <c r="T15" s="528"/>
      <c r="U15" s="528"/>
      <c r="V15" s="529"/>
      <c r="W15" s="462" t="s">
        <v>140</v>
      </c>
      <c r="X15" s="463"/>
      <c r="Y15" s="463"/>
      <c r="Z15" s="463"/>
      <c r="AA15" s="463"/>
      <c r="AB15" s="453"/>
      <c r="AC15" s="497">
        <v>532</v>
      </c>
      <c r="AD15" s="498"/>
      <c r="AE15" s="498"/>
      <c r="AF15" s="498"/>
      <c r="AG15" s="537"/>
      <c r="AH15" s="497">
        <v>666</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652907</v>
      </c>
      <c r="BO15" s="410"/>
      <c r="BP15" s="410"/>
      <c r="BQ15" s="410"/>
      <c r="BR15" s="410"/>
      <c r="BS15" s="410"/>
      <c r="BT15" s="410"/>
      <c r="BU15" s="411"/>
      <c r="BV15" s="409">
        <v>665594</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21.3</v>
      </c>
      <c r="AD16" s="531"/>
      <c r="AE16" s="531"/>
      <c r="AF16" s="531"/>
      <c r="AG16" s="532"/>
      <c r="AH16" s="530">
        <v>24.2</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2830292</v>
      </c>
      <c r="BO16" s="447"/>
      <c r="BP16" s="447"/>
      <c r="BQ16" s="447"/>
      <c r="BR16" s="447"/>
      <c r="BS16" s="447"/>
      <c r="BT16" s="447"/>
      <c r="BU16" s="448"/>
      <c r="BV16" s="446">
        <v>2865373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1425</v>
      </c>
      <c r="AD17" s="498"/>
      <c r="AE17" s="498"/>
      <c r="AF17" s="498"/>
      <c r="AG17" s="537"/>
      <c r="AH17" s="497">
        <v>1489</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815109</v>
      </c>
      <c r="BO17" s="447"/>
      <c r="BP17" s="447"/>
      <c r="BQ17" s="447"/>
      <c r="BR17" s="447"/>
      <c r="BS17" s="447"/>
      <c r="BT17" s="447"/>
      <c r="BU17" s="448"/>
      <c r="BV17" s="446">
        <v>828412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273.94</v>
      </c>
      <c r="M18" s="559"/>
      <c r="N18" s="559"/>
      <c r="O18" s="559"/>
      <c r="P18" s="559"/>
      <c r="Q18" s="559"/>
      <c r="R18" s="560"/>
      <c r="S18" s="560"/>
      <c r="T18" s="560"/>
      <c r="U18" s="560"/>
      <c r="V18" s="561"/>
      <c r="W18" s="464"/>
      <c r="X18" s="465"/>
      <c r="Y18" s="465"/>
      <c r="Z18" s="465"/>
      <c r="AA18" s="465"/>
      <c r="AB18" s="456"/>
      <c r="AC18" s="562">
        <v>57.1</v>
      </c>
      <c r="AD18" s="563"/>
      <c r="AE18" s="563"/>
      <c r="AF18" s="563"/>
      <c r="AG18" s="564"/>
      <c r="AH18" s="562">
        <v>54.2</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2926250</v>
      </c>
      <c r="BO18" s="447"/>
      <c r="BP18" s="447"/>
      <c r="BQ18" s="447"/>
      <c r="BR18" s="447"/>
      <c r="BS18" s="447"/>
      <c r="BT18" s="447"/>
      <c r="BU18" s="448"/>
      <c r="BV18" s="446">
        <v>2984456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3659940</v>
      </c>
      <c r="BO19" s="447"/>
      <c r="BP19" s="447"/>
      <c r="BQ19" s="447"/>
      <c r="BR19" s="447"/>
      <c r="BS19" s="447"/>
      <c r="BT19" s="447"/>
      <c r="BU19" s="448"/>
      <c r="BV19" s="446">
        <v>4025149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2015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5032392</v>
      </c>
      <c r="BO23" s="447"/>
      <c r="BP23" s="447"/>
      <c r="BQ23" s="447"/>
      <c r="BR23" s="447"/>
      <c r="BS23" s="447"/>
      <c r="BT23" s="447"/>
      <c r="BU23" s="448"/>
      <c r="BV23" s="446">
        <v>5154490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6750</v>
      </c>
      <c r="R24" s="498"/>
      <c r="S24" s="498"/>
      <c r="T24" s="498"/>
      <c r="U24" s="498"/>
      <c r="V24" s="537"/>
      <c r="W24" s="596"/>
      <c r="X24" s="584"/>
      <c r="Y24" s="585"/>
      <c r="Z24" s="496" t="s">
        <v>164</v>
      </c>
      <c r="AA24" s="476"/>
      <c r="AB24" s="476"/>
      <c r="AC24" s="476"/>
      <c r="AD24" s="476"/>
      <c r="AE24" s="476"/>
      <c r="AF24" s="476"/>
      <c r="AG24" s="477"/>
      <c r="AH24" s="497">
        <v>100</v>
      </c>
      <c r="AI24" s="498"/>
      <c r="AJ24" s="498"/>
      <c r="AK24" s="498"/>
      <c r="AL24" s="537"/>
      <c r="AM24" s="497">
        <v>304800</v>
      </c>
      <c r="AN24" s="498"/>
      <c r="AO24" s="498"/>
      <c r="AP24" s="498"/>
      <c r="AQ24" s="498"/>
      <c r="AR24" s="537"/>
      <c r="AS24" s="497">
        <v>3048</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4139941</v>
      </c>
      <c r="BO24" s="447"/>
      <c r="BP24" s="447"/>
      <c r="BQ24" s="447"/>
      <c r="BR24" s="447"/>
      <c r="BS24" s="447"/>
      <c r="BT24" s="447"/>
      <c r="BU24" s="448"/>
      <c r="BV24" s="446">
        <v>4009302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5620</v>
      </c>
      <c r="R25" s="498"/>
      <c r="S25" s="498"/>
      <c r="T25" s="498"/>
      <c r="U25" s="498"/>
      <c r="V25" s="537"/>
      <c r="W25" s="596"/>
      <c r="X25" s="584"/>
      <c r="Y25" s="585"/>
      <c r="Z25" s="496" t="s">
        <v>167</v>
      </c>
      <c r="AA25" s="476"/>
      <c r="AB25" s="476"/>
      <c r="AC25" s="476"/>
      <c r="AD25" s="476"/>
      <c r="AE25" s="476"/>
      <c r="AF25" s="476"/>
      <c r="AG25" s="477"/>
      <c r="AH25" s="497" t="s">
        <v>138</v>
      </c>
      <c r="AI25" s="498"/>
      <c r="AJ25" s="498"/>
      <c r="AK25" s="498"/>
      <c r="AL25" s="537"/>
      <c r="AM25" s="497" t="s">
        <v>138</v>
      </c>
      <c r="AN25" s="498"/>
      <c r="AO25" s="498"/>
      <c r="AP25" s="498"/>
      <c r="AQ25" s="498"/>
      <c r="AR25" s="537"/>
      <c r="AS25" s="497" t="s">
        <v>138</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t="s">
        <v>122</v>
      </c>
      <c r="BO25" s="410"/>
      <c r="BP25" s="410"/>
      <c r="BQ25" s="410"/>
      <c r="BR25" s="410"/>
      <c r="BS25" s="410"/>
      <c r="BT25" s="410"/>
      <c r="BU25" s="411"/>
      <c r="BV25" s="409" t="s">
        <v>138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5170</v>
      </c>
      <c r="R26" s="498"/>
      <c r="S26" s="498"/>
      <c r="T26" s="498"/>
      <c r="U26" s="498"/>
      <c r="V26" s="537"/>
      <c r="W26" s="596"/>
      <c r="X26" s="584"/>
      <c r="Y26" s="585"/>
      <c r="Z26" s="496" t="s">
        <v>170</v>
      </c>
      <c r="AA26" s="606"/>
      <c r="AB26" s="606"/>
      <c r="AC26" s="606"/>
      <c r="AD26" s="606"/>
      <c r="AE26" s="606"/>
      <c r="AF26" s="606"/>
      <c r="AG26" s="607"/>
      <c r="AH26" s="497">
        <v>15</v>
      </c>
      <c r="AI26" s="498"/>
      <c r="AJ26" s="498"/>
      <c r="AK26" s="498"/>
      <c r="AL26" s="537"/>
      <c r="AM26" s="497">
        <v>30795</v>
      </c>
      <c r="AN26" s="498"/>
      <c r="AO26" s="498"/>
      <c r="AP26" s="498"/>
      <c r="AQ26" s="498"/>
      <c r="AR26" s="537"/>
      <c r="AS26" s="497">
        <v>2053</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2850</v>
      </c>
      <c r="R27" s="498"/>
      <c r="S27" s="498"/>
      <c r="T27" s="498"/>
      <c r="U27" s="498"/>
      <c r="V27" s="537"/>
      <c r="W27" s="596"/>
      <c r="X27" s="584"/>
      <c r="Y27" s="585"/>
      <c r="Z27" s="496" t="s">
        <v>174</v>
      </c>
      <c r="AA27" s="476"/>
      <c r="AB27" s="476"/>
      <c r="AC27" s="476"/>
      <c r="AD27" s="476"/>
      <c r="AE27" s="476"/>
      <c r="AF27" s="476"/>
      <c r="AG27" s="477"/>
      <c r="AH27" s="497" t="s">
        <v>138</v>
      </c>
      <c r="AI27" s="498"/>
      <c r="AJ27" s="498"/>
      <c r="AK27" s="498"/>
      <c r="AL27" s="537"/>
      <c r="AM27" s="497" t="s">
        <v>122</v>
      </c>
      <c r="AN27" s="498"/>
      <c r="AO27" s="498"/>
      <c r="AP27" s="498"/>
      <c r="AQ27" s="498"/>
      <c r="AR27" s="537"/>
      <c r="AS27" s="497" t="s">
        <v>138</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10000</v>
      </c>
      <c r="BO27" s="620"/>
      <c r="BP27" s="620"/>
      <c r="BQ27" s="620"/>
      <c r="BR27" s="620"/>
      <c r="BS27" s="620"/>
      <c r="BT27" s="620"/>
      <c r="BU27" s="621"/>
      <c r="BV27" s="619">
        <v>10000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2150</v>
      </c>
      <c r="R28" s="498"/>
      <c r="S28" s="498"/>
      <c r="T28" s="498"/>
      <c r="U28" s="498"/>
      <c r="V28" s="537"/>
      <c r="W28" s="596"/>
      <c r="X28" s="584"/>
      <c r="Y28" s="585"/>
      <c r="Z28" s="496" t="s">
        <v>177</v>
      </c>
      <c r="AA28" s="476"/>
      <c r="AB28" s="476"/>
      <c r="AC28" s="476"/>
      <c r="AD28" s="476"/>
      <c r="AE28" s="476"/>
      <c r="AF28" s="476"/>
      <c r="AG28" s="477"/>
      <c r="AH28" s="497" t="s">
        <v>138</v>
      </c>
      <c r="AI28" s="498"/>
      <c r="AJ28" s="498"/>
      <c r="AK28" s="498"/>
      <c r="AL28" s="537"/>
      <c r="AM28" s="497" t="s">
        <v>138</v>
      </c>
      <c r="AN28" s="498"/>
      <c r="AO28" s="498"/>
      <c r="AP28" s="498"/>
      <c r="AQ28" s="498"/>
      <c r="AR28" s="537"/>
      <c r="AS28" s="497" t="s">
        <v>138</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2537580</v>
      </c>
      <c r="BO28" s="410"/>
      <c r="BP28" s="410"/>
      <c r="BQ28" s="410"/>
      <c r="BR28" s="410"/>
      <c r="BS28" s="410"/>
      <c r="BT28" s="410"/>
      <c r="BU28" s="411"/>
      <c r="BV28" s="409">
        <v>2534733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10</v>
      </c>
      <c r="M29" s="498"/>
      <c r="N29" s="498"/>
      <c r="O29" s="498"/>
      <c r="P29" s="537"/>
      <c r="Q29" s="497">
        <v>1950</v>
      </c>
      <c r="R29" s="498"/>
      <c r="S29" s="498"/>
      <c r="T29" s="498"/>
      <c r="U29" s="498"/>
      <c r="V29" s="537"/>
      <c r="W29" s="597"/>
      <c r="X29" s="598"/>
      <c r="Y29" s="599"/>
      <c r="Z29" s="496" t="s">
        <v>180</v>
      </c>
      <c r="AA29" s="476"/>
      <c r="AB29" s="476"/>
      <c r="AC29" s="476"/>
      <c r="AD29" s="476"/>
      <c r="AE29" s="476"/>
      <c r="AF29" s="476"/>
      <c r="AG29" s="477"/>
      <c r="AH29" s="497">
        <v>100</v>
      </c>
      <c r="AI29" s="498"/>
      <c r="AJ29" s="498"/>
      <c r="AK29" s="498"/>
      <c r="AL29" s="537"/>
      <c r="AM29" s="497">
        <v>304800</v>
      </c>
      <c r="AN29" s="498"/>
      <c r="AO29" s="498"/>
      <c r="AP29" s="498"/>
      <c r="AQ29" s="498"/>
      <c r="AR29" s="537"/>
      <c r="AS29" s="497">
        <v>3048</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494422</v>
      </c>
      <c r="BO29" s="447"/>
      <c r="BP29" s="447"/>
      <c r="BQ29" s="447"/>
      <c r="BR29" s="447"/>
      <c r="BS29" s="447"/>
      <c r="BT29" s="447"/>
      <c r="BU29" s="448"/>
      <c r="BV29" s="446">
        <v>494152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93.9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924950</v>
      </c>
      <c r="BO30" s="620"/>
      <c r="BP30" s="620"/>
      <c r="BQ30" s="620"/>
      <c r="BR30" s="620"/>
      <c r="BS30" s="620"/>
      <c r="BT30" s="620"/>
      <c r="BU30" s="621"/>
      <c r="BV30" s="619">
        <v>1100932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192</v>
      </c>
      <c r="AN33" s="470"/>
      <c r="AO33" s="435" t="s">
        <v>190</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IF('各会計、関係団体の財政状況及び健全化判断比率'!B31="","",'各会計、関係団体の財政状況及び健全化判断比率'!B31)</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愛知県市町村職員退職手当組合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町営バス特別会計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IF('各会計、関係団体の財政状況及び健全化判断比率'!B32="","",'各会計、関係団体の財政状況及び健全化判断比率'!B32)</f>
        <v>農業集落排水特別会計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愛知県後期高齢者医療広域連合（一般会計）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つぐ診療所特別会計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IF('各会計、関係団体の財政状況及び健全化判断比率'!B33="","",'各会計、関係団体の財政状況及び健全化判断比率'!B33)</f>
        <v>公共下水道特別会計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愛知県後期高齢者医療広域連合（後期高齢者医療特別会計）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新城北設楽交通災害共済組合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北設広域事務組合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東三河広域連合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WyHym8h7v4TdG9tgEHnqKCbtKwldcH/S++ss6/woCZFKClMdZ/oC8uRDwo7/Cu0ikMtIACz6pn+/DNLjNQ5IQ==" saltValue="TRyxMMdcNxFbEWT67lxb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4" t="s">
        <v>558</v>
      </c>
      <c r="D34" s="1224"/>
      <c r="E34" s="1225"/>
      <c r="F34" s="32">
        <v>0.32</v>
      </c>
      <c r="G34" s="33">
        <v>0.28000000000000003</v>
      </c>
      <c r="H34" s="33">
        <v>0.41</v>
      </c>
      <c r="I34" s="33">
        <v>1.29</v>
      </c>
      <c r="J34" s="34">
        <v>1.49</v>
      </c>
      <c r="K34" s="22"/>
      <c r="L34" s="22"/>
      <c r="M34" s="22"/>
      <c r="N34" s="22"/>
      <c r="O34" s="22"/>
      <c r="P34" s="22"/>
    </row>
    <row r="35" spans="1:16" ht="39" customHeight="1" x14ac:dyDescent="0.15">
      <c r="A35" s="22"/>
      <c r="B35" s="35"/>
      <c r="C35" s="1218" t="s">
        <v>559</v>
      </c>
      <c r="D35" s="1219"/>
      <c r="E35" s="1220"/>
      <c r="F35" s="36">
        <v>8.7100000000000009</v>
      </c>
      <c r="G35" s="37">
        <v>8.6999999999999993</v>
      </c>
      <c r="H35" s="37">
        <v>10.210000000000001</v>
      </c>
      <c r="I35" s="37">
        <v>1.0900000000000001</v>
      </c>
      <c r="J35" s="38">
        <v>0.86</v>
      </c>
      <c r="K35" s="22"/>
      <c r="L35" s="22"/>
      <c r="M35" s="22"/>
      <c r="N35" s="22"/>
      <c r="O35" s="22"/>
      <c r="P35" s="22"/>
    </row>
    <row r="36" spans="1:16" ht="39" customHeight="1" x14ac:dyDescent="0.15">
      <c r="A36" s="22"/>
      <c r="B36" s="35"/>
      <c r="C36" s="1218" t="s">
        <v>560</v>
      </c>
      <c r="D36" s="1219"/>
      <c r="E36" s="1220"/>
      <c r="F36" s="36">
        <v>0.57999999999999996</v>
      </c>
      <c r="G36" s="37">
        <v>0.59</v>
      </c>
      <c r="H36" s="37">
        <v>0.97</v>
      </c>
      <c r="I36" s="37">
        <v>0.96</v>
      </c>
      <c r="J36" s="38">
        <v>0.61</v>
      </c>
      <c r="K36" s="22"/>
      <c r="L36" s="22"/>
      <c r="M36" s="22"/>
      <c r="N36" s="22"/>
      <c r="O36" s="22"/>
      <c r="P36" s="22"/>
    </row>
    <row r="37" spans="1:16" ht="39" customHeight="1" x14ac:dyDescent="0.15">
      <c r="A37" s="22"/>
      <c r="B37" s="35"/>
      <c r="C37" s="1218" t="s">
        <v>561</v>
      </c>
      <c r="D37" s="1219"/>
      <c r="E37" s="1220"/>
      <c r="F37" s="36">
        <v>0</v>
      </c>
      <c r="G37" s="37">
        <v>0</v>
      </c>
      <c r="H37" s="37">
        <v>0</v>
      </c>
      <c r="I37" s="37">
        <v>0</v>
      </c>
      <c r="J37" s="38">
        <v>0</v>
      </c>
      <c r="K37" s="22"/>
      <c r="L37" s="22"/>
      <c r="M37" s="22"/>
      <c r="N37" s="22"/>
      <c r="O37" s="22"/>
      <c r="P37" s="22"/>
    </row>
    <row r="38" spans="1:16" ht="39" customHeight="1" x14ac:dyDescent="0.15">
      <c r="A38" s="22"/>
      <c r="B38" s="35"/>
      <c r="C38" s="1218" t="s">
        <v>562</v>
      </c>
      <c r="D38" s="1219"/>
      <c r="E38" s="1220"/>
      <c r="F38" s="36">
        <v>0</v>
      </c>
      <c r="G38" s="37">
        <v>0</v>
      </c>
      <c r="H38" s="37">
        <v>0</v>
      </c>
      <c r="I38" s="37">
        <v>0</v>
      </c>
      <c r="J38" s="38">
        <v>0</v>
      </c>
      <c r="K38" s="22"/>
      <c r="L38" s="22"/>
      <c r="M38" s="22"/>
      <c r="N38" s="22"/>
      <c r="O38" s="22"/>
      <c r="P38" s="22"/>
    </row>
    <row r="39" spans="1:16" ht="39" customHeight="1" x14ac:dyDescent="0.15">
      <c r="A39" s="22"/>
      <c r="B39" s="35"/>
      <c r="C39" s="1218" t="s">
        <v>563</v>
      </c>
      <c r="D39" s="1219"/>
      <c r="E39" s="1220"/>
      <c r="F39" s="36">
        <v>0</v>
      </c>
      <c r="G39" s="37">
        <v>0</v>
      </c>
      <c r="H39" s="37">
        <v>0</v>
      </c>
      <c r="I39" s="37">
        <v>0</v>
      </c>
      <c r="J39" s="38">
        <v>0</v>
      </c>
      <c r="K39" s="22"/>
      <c r="L39" s="22"/>
      <c r="M39" s="22"/>
      <c r="N39" s="22"/>
      <c r="O39" s="22"/>
      <c r="P39" s="22"/>
    </row>
    <row r="40" spans="1:16" ht="39" customHeight="1" x14ac:dyDescent="0.15">
      <c r="A40" s="22"/>
      <c r="B40" s="35"/>
      <c r="C40" s="1218" t="s">
        <v>564</v>
      </c>
      <c r="D40" s="1219"/>
      <c r="E40" s="1220"/>
      <c r="F40" s="36">
        <v>0</v>
      </c>
      <c r="G40" s="37">
        <v>0</v>
      </c>
      <c r="H40" s="37">
        <v>0</v>
      </c>
      <c r="I40" s="37">
        <v>0</v>
      </c>
      <c r="J40" s="38">
        <v>0</v>
      </c>
      <c r="K40" s="22"/>
      <c r="L40" s="22"/>
      <c r="M40" s="22"/>
      <c r="N40" s="22"/>
      <c r="O40" s="22"/>
      <c r="P40" s="22"/>
    </row>
    <row r="41" spans="1:16" ht="39" customHeight="1" x14ac:dyDescent="0.15">
      <c r="A41" s="22"/>
      <c r="B41" s="35"/>
      <c r="C41" s="1218" t="s">
        <v>565</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566</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567</v>
      </c>
      <c r="D43" s="1222"/>
      <c r="E43" s="1223"/>
      <c r="F43" s="41">
        <v>0.26</v>
      </c>
      <c r="G43" s="42">
        <v>0.33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fX73QxJaeUG1hhhHMFYwfbRZZUo9D+9i3Lo/Q3YdBC0WELKGniZ6CL9DYpU0wsIGD1K4n3A2X8ugjMHgYEPtA==" saltValue="sOHk8k8GuOUsIWmG7S0C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715</v>
      </c>
      <c r="L45" s="60">
        <v>701</v>
      </c>
      <c r="M45" s="60">
        <v>708</v>
      </c>
      <c r="N45" s="60">
        <v>705</v>
      </c>
      <c r="O45" s="61">
        <v>686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15">
      <c r="A48" s="48"/>
      <c r="B48" s="1236"/>
      <c r="C48" s="1237"/>
      <c r="D48" s="62"/>
      <c r="E48" s="1228" t="s">
        <v>15</v>
      </c>
      <c r="F48" s="1228"/>
      <c r="G48" s="1228"/>
      <c r="H48" s="1228"/>
      <c r="I48" s="1228"/>
      <c r="J48" s="1229"/>
      <c r="K48" s="63">
        <v>98</v>
      </c>
      <c r="L48" s="64">
        <v>92</v>
      </c>
      <c r="M48" s="64">
        <v>78</v>
      </c>
      <c r="N48" s="64">
        <v>76</v>
      </c>
      <c r="O48" s="65">
        <v>96</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508</v>
      </c>
      <c r="L49" s="64" t="s">
        <v>508</v>
      </c>
      <c r="M49" s="64" t="s">
        <v>508</v>
      </c>
      <c r="N49" s="64" t="s">
        <v>508</v>
      </c>
      <c r="O49" s="65" t="s">
        <v>508</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508</v>
      </c>
      <c r="L50" s="64" t="s">
        <v>508</v>
      </c>
      <c r="M50" s="64" t="s">
        <v>508</v>
      </c>
      <c r="N50" s="64" t="s">
        <v>508</v>
      </c>
      <c r="O50" s="65" t="s">
        <v>508</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544</v>
      </c>
      <c r="L52" s="64">
        <v>548</v>
      </c>
      <c r="M52" s="64">
        <v>478</v>
      </c>
      <c r="N52" s="64">
        <v>556</v>
      </c>
      <c r="O52" s="65">
        <v>563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269</v>
      </c>
      <c r="L53" s="69">
        <v>245</v>
      </c>
      <c r="M53" s="69">
        <v>308</v>
      </c>
      <c r="N53" s="69">
        <v>225</v>
      </c>
      <c r="O53" s="70">
        <v>219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uxXyDu2wjDB9FVYRAwvnET1NxhpAeD9gYYUuHeNXTVl7R6wzIMeyW6x18Cq9IYx9/eHVGEKk8WGgcK8A1FNPA==" saltValue="rQVtz7Tz4ZrZ1cOrLsymQ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42" t="s">
        <v>24</v>
      </c>
      <c r="C41" s="1243"/>
      <c r="D41" s="81"/>
      <c r="E41" s="1248" t="s">
        <v>25</v>
      </c>
      <c r="F41" s="1248"/>
      <c r="G41" s="1248"/>
      <c r="H41" s="1249"/>
      <c r="I41" s="82">
        <v>5790</v>
      </c>
      <c r="J41" s="83">
        <v>5517</v>
      </c>
      <c r="K41" s="83">
        <v>5452</v>
      </c>
      <c r="L41" s="83">
        <v>5154</v>
      </c>
      <c r="M41" s="84">
        <v>5032</v>
      </c>
    </row>
    <row r="42" spans="2:13" ht="27.75" customHeight="1" x14ac:dyDescent="0.15">
      <c r="B42" s="1244"/>
      <c r="C42" s="1245"/>
      <c r="D42" s="85"/>
      <c r="E42" s="1250" t="s">
        <v>26</v>
      </c>
      <c r="F42" s="1250"/>
      <c r="G42" s="1250"/>
      <c r="H42" s="1251"/>
      <c r="I42" s="86" t="s">
        <v>508</v>
      </c>
      <c r="J42" s="87" t="s">
        <v>508</v>
      </c>
      <c r="K42" s="87" t="s">
        <v>508</v>
      </c>
      <c r="L42" s="87" t="s">
        <v>508</v>
      </c>
      <c r="M42" s="88" t="s">
        <v>508</v>
      </c>
    </row>
    <row r="43" spans="2:13" ht="27.75" customHeight="1" x14ac:dyDescent="0.15">
      <c r="B43" s="1244"/>
      <c r="C43" s="1245"/>
      <c r="D43" s="85"/>
      <c r="E43" s="1250" t="s">
        <v>27</v>
      </c>
      <c r="F43" s="1250"/>
      <c r="G43" s="1250"/>
      <c r="H43" s="1251"/>
      <c r="I43" s="86">
        <v>1425</v>
      </c>
      <c r="J43" s="87">
        <v>1270</v>
      </c>
      <c r="K43" s="87">
        <v>1043</v>
      </c>
      <c r="L43" s="87">
        <v>912</v>
      </c>
      <c r="M43" s="88">
        <v>857</v>
      </c>
    </row>
    <row r="44" spans="2:13" ht="27.75" customHeight="1" x14ac:dyDescent="0.15">
      <c r="B44" s="1244"/>
      <c r="C44" s="1245"/>
      <c r="D44" s="85"/>
      <c r="E44" s="1250" t="s">
        <v>28</v>
      </c>
      <c r="F44" s="1250"/>
      <c r="G44" s="1250"/>
      <c r="H44" s="1251"/>
      <c r="I44" s="86" t="s">
        <v>508</v>
      </c>
      <c r="J44" s="87" t="s">
        <v>508</v>
      </c>
      <c r="K44" s="87" t="s">
        <v>508</v>
      </c>
      <c r="L44" s="87" t="s">
        <v>508</v>
      </c>
      <c r="M44" s="88" t="s">
        <v>508</v>
      </c>
    </row>
    <row r="45" spans="2:13" ht="27.75" customHeight="1" x14ac:dyDescent="0.15">
      <c r="B45" s="1244"/>
      <c r="C45" s="1245"/>
      <c r="D45" s="85"/>
      <c r="E45" s="1250" t="s">
        <v>29</v>
      </c>
      <c r="F45" s="1250"/>
      <c r="G45" s="1250"/>
      <c r="H45" s="1251"/>
      <c r="I45" s="86">
        <v>1551</v>
      </c>
      <c r="J45" s="87">
        <v>1382</v>
      </c>
      <c r="K45" s="87">
        <v>1419</v>
      </c>
      <c r="L45" s="87">
        <v>1663</v>
      </c>
      <c r="M45" s="88">
        <v>1569</v>
      </c>
    </row>
    <row r="46" spans="2:13" ht="27.75" customHeight="1" x14ac:dyDescent="0.15">
      <c r="B46" s="1244"/>
      <c r="C46" s="1245"/>
      <c r="D46" s="89"/>
      <c r="E46" s="1250" t="s">
        <v>30</v>
      </c>
      <c r="F46" s="1250"/>
      <c r="G46" s="1250"/>
      <c r="H46" s="1251"/>
      <c r="I46" s="86" t="s">
        <v>508</v>
      </c>
      <c r="J46" s="87" t="s">
        <v>508</v>
      </c>
      <c r="K46" s="87" t="s">
        <v>508</v>
      </c>
      <c r="L46" s="87" t="s">
        <v>508</v>
      </c>
      <c r="M46" s="88" t="s">
        <v>508</v>
      </c>
    </row>
    <row r="47" spans="2:13" ht="27.75" customHeight="1" x14ac:dyDescent="0.15">
      <c r="B47" s="1244"/>
      <c r="C47" s="1245"/>
      <c r="D47" s="90"/>
      <c r="E47" s="1252" t="s">
        <v>31</v>
      </c>
      <c r="F47" s="1253"/>
      <c r="G47" s="1253"/>
      <c r="H47" s="1254"/>
      <c r="I47" s="86" t="s">
        <v>508</v>
      </c>
      <c r="J47" s="87" t="s">
        <v>508</v>
      </c>
      <c r="K47" s="87" t="s">
        <v>508</v>
      </c>
      <c r="L47" s="87" t="s">
        <v>508</v>
      </c>
      <c r="M47" s="88" t="s">
        <v>508</v>
      </c>
    </row>
    <row r="48" spans="2:13" ht="27.75" customHeight="1" x14ac:dyDescent="0.15">
      <c r="B48" s="1244"/>
      <c r="C48" s="1245"/>
      <c r="D48" s="85"/>
      <c r="E48" s="1250" t="s">
        <v>32</v>
      </c>
      <c r="F48" s="1250"/>
      <c r="G48" s="1250"/>
      <c r="H48" s="1251"/>
      <c r="I48" s="86" t="s">
        <v>508</v>
      </c>
      <c r="J48" s="87" t="s">
        <v>508</v>
      </c>
      <c r="K48" s="87" t="s">
        <v>508</v>
      </c>
      <c r="L48" s="87" t="s">
        <v>508</v>
      </c>
      <c r="M48" s="88" t="s">
        <v>508</v>
      </c>
    </row>
    <row r="49" spans="2:13" ht="27.75" customHeight="1" x14ac:dyDescent="0.15">
      <c r="B49" s="1246"/>
      <c r="C49" s="1247"/>
      <c r="D49" s="85"/>
      <c r="E49" s="1250" t="s">
        <v>33</v>
      </c>
      <c r="F49" s="1250"/>
      <c r="G49" s="1250"/>
      <c r="H49" s="1251"/>
      <c r="I49" s="86" t="s">
        <v>508</v>
      </c>
      <c r="J49" s="87" t="s">
        <v>508</v>
      </c>
      <c r="K49" s="87" t="s">
        <v>508</v>
      </c>
      <c r="L49" s="87" t="s">
        <v>508</v>
      </c>
      <c r="M49" s="88" t="s">
        <v>508</v>
      </c>
    </row>
    <row r="50" spans="2:13" ht="27.75" customHeight="1" x14ac:dyDescent="0.15">
      <c r="B50" s="1255" t="s">
        <v>34</v>
      </c>
      <c r="C50" s="1256"/>
      <c r="D50" s="91"/>
      <c r="E50" s="1250" t="s">
        <v>35</v>
      </c>
      <c r="F50" s="1250"/>
      <c r="G50" s="1250"/>
      <c r="H50" s="1251"/>
      <c r="I50" s="86">
        <v>3366</v>
      </c>
      <c r="J50" s="87">
        <v>3301</v>
      </c>
      <c r="K50" s="87">
        <v>3526</v>
      </c>
      <c r="L50" s="87">
        <v>3845</v>
      </c>
      <c r="M50" s="88">
        <v>3835</v>
      </c>
    </row>
    <row r="51" spans="2:13" ht="27.75" customHeight="1" x14ac:dyDescent="0.15">
      <c r="B51" s="1244"/>
      <c r="C51" s="1245"/>
      <c r="D51" s="85"/>
      <c r="E51" s="1250" t="s">
        <v>36</v>
      </c>
      <c r="F51" s="1250"/>
      <c r="G51" s="1250"/>
      <c r="H51" s="1251"/>
      <c r="I51" s="86" t="s">
        <v>508</v>
      </c>
      <c r="J51" s="87" t="s">
        <v>508</v>
      </c>
      <c r="K51" s="87" t="s">
        <v>508</v>
      </c>
      <c r="L51" s="87" t="s">
        <v>508</v>
      </c>
      <c r="M51" s="88" t="s">
        <v>508</v>
      </c>
    </row>
    <row r="52" spans="2:13" ht="27.75" customHeight="1" x14ac:dyDescent="0.15">
      <c r="B52" s="1246"/>
      <c r="C52" s="1247"/>
      <c r="D52" s="85"/>
      <c r="E52" s="1250" t="s">
        <v>37</v>
      </c>
      <c r="F52" s="1250"/>
      <c r="G52" s="1250"/>
      <c r="H52" s="1251"/>
      <c r="I52" s="86">
        <v>4983</v>
      </c>
      <c r="J52" s="87">
        <v>4705</v>
      </c>
      <c r="K52" s="87">
        <v>4784</v>
      </c>
      <c r="L52" s="87">
        <v>4436</v>
      </c>
      <c r="M52" s="88">
        <v>4471</v>
      </c>
    </row>
    <row r="53" spans="2:13" ht="27.75" customHeight="1" thickBot="1" x14ac:dyDescent="0.2">
      <c r="B53" s="1257" t="s">
        <v>38</v>
      </c>
      <c r="C53" s="1258"/>
      <c r="D53" s="92"/>
      <c r="E53" s="1259" t="s">
        <v>39</v>
      </c>
      <c r="F53" s="1259"/>
      <c r="G53" s="1259"/>
      <c r="H53" s="1260"/>
      <c r="I53" s="93">
        <v>416</v>
      </c>
      <c r="J53" s="94">
        <v>162</v>
      </c>
      <c r="K53" s="94">
        <v>-396</v>
      </c>
      <c r="L53" s="94">
        <v>-551</v>
      </c>
      <c r="M53" s="95">
        <v>-848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vnsbftGo4mT7bEEpeAnHJMFAI/16cPnTWKSMWte8OyY179lXmls5cuJd6do834SvSfZQpyf0RwpBsJguCisoA==" saltValue="9Xjk37z/cTYtx2h8KmIO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9" t="s">
        <v>42</v>
      </c>
      <c r="D55" s="1269"/>
      <c r="E55" s="1270"/>
      <c r="F55" s="107">
        <v>2530</v>
      </c>
      <c r="G55" s="107">
        <v>2535</v>
      </c>
      <c r="H55" s="108">
        <v>2538</v>
      </c>
    </row>
    <row r="56" spans="2:8" ht="52.5" customHeight="1" x14ac:dyDescent="0.15">
      <c r="B56" s="109"/>
      <c r="C56" s="1271" t="s">
        <v>43</v>
      </c>
      <c r="D56" s="1271"/>
      <c r="E56" s="1272"/>
      <c r="F56" s="110">
        <v>227</v>
      </c>
      <c r="G56" s="110">
        <v>494</v>
      </c>
      <c r="H56" s="111">
        <v>494</v>
      </c>
    </row>
    <row r="57" spans="2:8" ht="53.25" customHeight="1" x14ac:dyDescent="0.15">
      <c r="B57" s="109"/>
      <c r="C57" s="1273" t="s">
        <v>44</v>
      </c>
      <c r="D57" s="1273"/>
      <c r="E57" s="1274"/>
      <c r="F57" s="112">
        <v>1087</v>
      </c>
      <c r="G57" s="112">
        <v>1101</v>
      </c>
      <c r="H57" s="113">
        <v>925</v>
      </c>
    </row>
    <row r="58" spans="2:8" ht="45.75" customHeight="1" x14ac:dyDescent="0.15">
      <c r="B58" s="114"/>
      <c r="C58" s="1261" t="s">
        <v>576</v>
      </c>
      <c r="D58" s="1262"/>
      <c r="E58" s="1263"/>
      <c r="F58" s="115">
        <v>327</v>
      </c>
      <c r="G58" s="115">
        <v>328</v>
      </c>
      <c r="H58" s="116">
        <v>328</v>
      </c>
    </row>
    <row r="59" spans="2:8" ht="45.75" customHeight="1" x14ac:dyDescent="0.15">
      <c r="B59" s="114"/>
      <c r="C59" s="1261" t="s">
        <v>577</v>
      </c>
      <c r="D59" s="1262"/>
      <c r="E59" s="1263"/>
      <c r="F59" s="115">
        <v>454</v>
      </c>
      <c r="G59" s="115">
        <v>405</v>
      </c>
      <c r="H59" s="116">
        <v>235</v>
      </c>
    </row>
    <row r="60" spans="2:8" ht="45.75" customHeight="1" x14ac:dyDescent="0.15">
      <c r="B60" s="114"/>
      <c r="C60" s="1261" t="s">
        <v>578</v>
      </c>
      <c r="D60" s="1262"/>
      <c r="E60" s="1263"/>
      <c r="F60" s="115">
        <v>105</v>
      </c>
      <c r="G60" s="115">
        <v>105</v>
      </c>
      <c r="H60" s="116">
        <v>105</v>
      </c>
    </row>
    <row r="61" spans="2:8" ht="45.75" customHeight="1" x14ac:dyDescent="0.15">
      <c r="B61" s="114"/>
      <c r="C61" s="1261" t="s">
        <v>579</v>
      </c>
      <c r="D61" s="1262"/>
      <c r="E61" s="1263"/>
      <c r="F61" s="115">
        <v>54</v>
      </c>
      <c r="G61" s="115">
        <v>114</v>
      </c>
      <c r="H61" s="116">
        <v>104</v>
      </c>
    </row>
    <row r="62" spans="2:8" ht="45.75" customHeight="1" thickBot="1" x14ac:dyDescent="0.2">
      <c r="B62" s="117"/>
      <c r="C62" s="1264" t="s">
        <v>580</v>
      </c>
      <c r="D62" s="1265"/>
      <c r="E62" s="1266"/>
      <c r="F62" s="118">
        <v>85</v>
      </c>
      <c r="G62" s="118">
        <v>85</v>
      </c>
      <c r="H62" s="119">
        <v>85</v>
      </c>
    </row>
    <row r="63" spans="2:8" ht="52.5" customHeight="1" thickBot="1" x14ac:dyDescent="0.2">
      <c r="B63" s="120"/>
      <c r="C63" s="1267" t="s">
        <v>45</v>
      </c>
      <c r="D63" s="1267"/>
      <c r="E63" s="1268"/>
      <c r="F63" s="121">
        <v>3844</v>
      </c>
      <c r="G63" s="121">
        <v>4130</v>
      </c>
      <c r="H63" s="122">
        <v>3957</v>
      </c>
    </row>
    <row r="64" spans="2:8" ht="15" customHeight="1" x14ac:dyDescent="0.15"/>
    <row r="65" ht="0" hidden="1" customHeight="1" x14ac:dyDescent="0.15"/>
    <row r="66" ht="0" hidden="1" customHeight="1" x14ac:dyDescent="0.15"/>
  </sheetData>
  <sheetProtection algorithmName="SHA-512" hashValue="5wzBISKLYivK3dwrbWnTLN0PEmmTBoli7MmWQIde9g40BT70u158Dg0ctQcjCs2YZYFxxTN6rLlY52ehzUWBDA==" saltValue="lThZ98Mfs0l8sqcDp4tM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584</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551</v>
      </c>
      <c r="BQ50" s="1290"/>
      <c r="BR50" s="1290"/>
      <c r="BS50" s="1290"/>
      <c r="BT50" s="1290"/>
      <c r="BU50" s="1290"/>
      <c r="BV50" s="1290"/>
      <c r="BW50" s="1290"/>
      <c r="BX50" s="1290" t="s">
        <v>552</v>
      </c>
      <c r="BY50" s="1290"/>
      <c r="BZ50" s="1290"/>
      <c r="CA50" s="1290"/>
      <c r="CB50" s="1290"/>
      <c r="CC50" s="1290"/>
      <c r="CD50" s="1290"/>
      <c r="CE50" s="1290"/>
      <c r="CF50" s="1290" t="s">
        <v>553</v>
      </c>
      <c r="CG50" s="1290"/>
      <c r="CH50" s="1290"/>
      <c r="CI50" s="1290"/>
      <c r="CJ50" s="1290"/>
      <c r="CK50" s="1290"/>
      <c r="CL50" s="1290"/>
      <c r="CM50" s="1290"/>
      <c r="CN50" s="1290" t="s">
        <v>554</v>
      </c>
      <c r="CO50" s="1290"/>
      <c r="CP50" s="1290"/>
      <c r="CQ50" s="1290"/>
      <c r="CR50" s="1290"/>
      <c r="CS50" s="1290"/>
      <c r="CT50" s="1290"/>
      <c r="CU50" s="1290"/>
      <c r="CV50" s="1290" t="s">
        <v>555</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585</v>
      </c>
      <c r="AO51" s="1293"/>
      <c r="AP51" s="1293"/>
      <c r="AQ51" s="1293"/>
      <c r="AR51" s="1293"/>
      <c r="AS51" s="1293"/>
      <c r="AT51" s="1293"/>
      <c r="AU51" s="1293"/>
      <c r="AV51" s="1293"/>
      <c r="AW51" s="1293"/>
      <c r="AX51" s="1293"/>
      <c r="AY51" s="1293"/>
      <c r="AZ51" s="1293"/>
      <c r="BA51" s="1293"/>
      <c r="BB51" s="1293" t="s">
        <v>586</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5"/>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587</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5"/>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588</v>
      </c>
      <c r="AO55" s="1290"/>
      <c r="AP55" s="1290"/>
      <c r="AQ55" s="1290"/>
      <c r="AR55" s="1290"/>
      <c r="AS55" s="1290"/>
      <c r="AT55" s="1290"/>
      <c r="AU55" s="1290"/>
      <c r="AV55" s="1290"/>
      <c r="AW55" s="1290"/>
      <c r="AX55" s="1290"/>
      <c r="AY55" s="1290"/>
      <c r="AZ55" s="1290"/>
      <c r="BA55" s="1290"/>
      <c r="BB55" s="1293" t="s">
        <v>586</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5"/>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587</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5"/>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589</v>
      </c>
    </row>
    <row r="64" spans="1:109" x14ac:dyDescent="0.15">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584</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551</v>
      </c>
      <c r="BQ72" s="1290"/>
      <c r="BR72" s="1290"/>
      <c r="BS72" s="1290"/>
      <c r="BT72" s="1290"/>
      <c r="BU72" s="1290"/>
      <c r="BV72" s="1290"/>
      <c r="BW72" s="1290"/>
      <c r="BX72" s="1290" t="s">
        <v>552</v>
      </c>
      <c r="BY72" s="1290"/>
      <c r="BZ72" s="1290"/>
      <c r="CA72" s="1290"/>
      <c r="CB72" s="1290"/>
      <c r="CC72" s="1290"/>
      <c r="CD72" s="1290"/>
      <c r="CE72" s="1290"/>
      <c r="CF72" s="1290" t="s">
        <v>553</v>
      </c>
      <c r="CG72" s="1290"/>
      <c r="CH72" s="1290"/>
      <c r="CI72" s="1290"/>
      <c r="CJ72" s="1290"/>
      <c r="CK72" s="1290"/>
      <c r="CL72" s="1290"/>
      <c r="CM72" s="1290"/>
      <c r="CN72" s="1290" t="s">
        <v>554</v>
      </c>
      <c r="CO72" s="1290"/>
      <c r="CP72" s="1290"/>
      <c r="CQ72" s="1290"/>
      <c r="CR72" s="1290"/>
      <c r="CS72" s="1290"/>
      <c r="CT72" s="1290"/>
      <c r="CU72" s="1290"/>
      <c r="CV72" s="1290" t="s">
        <v>555</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585</v>
      </c>
      <c r="AO73" s="1293"/>
      <c r="AP73" s="1293"/>
      <c r="AQ73" s="1293"/>
      <c r="AR73" s="1293"/>
      <c r="AS73" s="1293"/>
      <c r="AT73" s="1293"/>
      <c r="AU73" s="1293"/>
      <c r="AV73" s="1293"/>
      <c r="AW73" s="1293"/>
      <c r="AX73" s="1293"/>
      <c r="AY73" s="1293"/>
      <c r="AZ73" s="1293"/>
      <c r="BA73" s="1293"/>
      <c r="BB73" s="1293" t="s">
        <v>586</v>
      </c>
      <c r="BC73" s="1293"/>
      <c r="BD73" s="1293"/>
      <c r="BE73" s="1293"/>
      <c r="BF73" s="1293"/>
      <c r="BG73" s="1293"/>
      <c r="BH73" s="1293"/>
      <c r="BI73" s="1293"/>
      <c r="BJ73" s="1293"/>
      <c r="BK73" s="1293"/>
      <c r="BL73" s="1293"/>
      <c r="BM73" s="1293"/>
      <c r="BN73" s="1293"/>
      <c r="BO73" s="1293"/>
      <c r="BP73" s="1276">
        <v>14.3</v>
      </c>
      <c r="BQ73" s="1276"/>
      <c r="BR73" s="1276"/>
      <c r="BS73" s="1276"/>
      <c r="BT73" s="1276"/>
      <c r="BU73" s="1276"/>
      <c r="BV73" s="1276"/>
      <c r="BW73" s="1276"/>
      <c r="BX73" s="1276">
        <v>5.6</v>
      </c>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590</v>
      </c>
      <c r="BC75" s="1293"/>
      <c r="BD75" s="1293"/>
      <c r="BE75" s="1293"/>
      <c r="BF75" s="1293"/>
      <c r="BG75" s="1293"/>
      <c r="BH75" s="1293"/>
      <c r="BI75" s="1293"/>
      <c r="BJ75" s="1293"/>
      <c r="BK75" s="1293"/>
      <c r="BL75" s="1293"/>
      <c r="BM75" s="1293"/>
      <c r="BN75" s="1293"/>
      <c r="BO75" s="1293"/>
      <c r="BP75" s="1276">
        <v>10.9</v>
      </c>
      <c r="BQ75" s="1276"/>
      <c r="BR75" s="1276"/>
      <c r="BS75" s="1276"/>
      <c r="BT75" s="1276"/>
      <c r="BU75" s="1276"/>
      <c r="BV75" s="1276"/>
      <c r="BW75" s="1276"/>
      <c r="BX75" s="1276">
        <v>9.6</v>
      </c>
      <c r="BY75" s="1276"/>
      <c r="BZ75" s="1276"/>
      <c r="CA75" s="1276"/>
      <c r="CB75" s="1276"/>
      <c r="CC75" s="1276"/>
      <c r="CD75" s="1276"/>
      <c r="CE75" s="1276"/>
      <c r="CF75" s="1276">
        <v>9.5</v>
      </c>
      <c r="CG75" s="1276"/>
      <c r="CH75" s="1276"/>
      <c r="CI75" s="1276"/>
      <c r="CJ75" s="1276"/>
      <c r="CK75" s="1276"/>
      <c r="CL75" s="1276"/>
      <c r="CM75" s="1276"/>
      <c r="CN75" s="1276">
        <v>9.1</v>
      </c>
      <c r="CO75" s="1276"/>
      <c r="CP75" s="1276"/>
      <c r="CQ75" s="1276"/>
      <c r="CR75" s="1276"/>
      <c r="CS75" s="1276"/>
      <c r="CT75" s="1276"/>
      <c r="CU75" s="1276"/>
      <c r="CV75" s="1276">
        <v>8.9</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588</v>
      </c>
      <c r="AO77" s="1290"/>
      <c r="AP77" s="1290"/>
      <c r="AQ77" s="1290"/>
      <c r="AR77" s="1290"/>
      <c r="AS77" s="1290"/>
      <c r="AT77" s="1290"/>
      <c r="AU77" s="1290"/>
      <c r="AV77" s="1290"/>
      <c r="AW77" s="1290"/>
      <c r="AX77" s="1290"/>
      <c r="AY77" s="1290"/>
      <c r="AZ77" s="1290"/>
      <c r="BA77" s="1290"/>
      <c r="BB77" s="1293" t="s">
        <v>586</v>
      </c>
      <c r="BC77" s="1293"/>
      <c r="BD77" s="1293"/>
      <c r="BE77" s="1293"/>
      <c r="BF77" s="1293"/>
      <c r="BG77" s="1293"/>
      <c r="BH77" s="1293"/>
      <c r="BI77" s="1293"/>
      <c r="BJ77" s="1293"/>
      <c r="BK77" s="1293"/>
      <c r="BL77" s="1293"/>
      <c r="BM77" s="1293"/>
      <c r="BN77" s="1293"/>
      <c r="BO77" s="1293"/>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590</v>
      </c>
      <c r="BC79" s="1293"/>
      <c r="BD79" s="1293"/>
      <c r="BE79" s="1293"/>
      <c r="BF79" s="1293"/>
      <c r="BG79" s="1293"/>
      <c r="BH79" s="1293"/>
      <c r="BI79" s="1293"/>
      <c r="BJ79" s="1293"/>
      <c r="BK79" s="1293"/>
      <c r="BL79" s="1293"/>
      <c r="BM79" s="1293"/>
      <c r="BN79" s="1293"/>
      <c r="BO79" s="1293"/>
      <c r="BP79" s="1276">
        <v>9.8000000000000007</v>
      </c>
      <c r="BQ79" s="1276"/>
      <c r="BR79" s="1276"/>
      <c r="BS79" s="1276"/>
      <c r="BT79" s="1276"/>
      <c r="BU79" s="1276"/>
      <c r="BV79" s="1276"/>
      <c r="BW79" s="1276"/>
      <c r="BX79" s="1276">
        <v>9.1</v>
      </c>
      <c r="BY79" s="1276"/>
      <c r="BZ79" s="1276"/>
      <c r="CA79" s="1276"/>
      <c r="CB79" s="1276"/>
      <c r="CC79" s="1276"/>
      <c r="CD79" s="1276"/>
      <c r="CE79" s="1276"/>
      <c r="CF79" s="1276">
        <v>8.6</v>
      </c>
      <c r="CG79" s="1276"/>
      <c r="CH79" s="1276"/>
      <c r="CI79" s="1276"/>
      <c r="CJ79" s="1276"/>
      <c r="CK79" s="1276"/>
      <c r="CL79" s="1276"/>
      <c r="CM79" s="1276"/>
      <c r="CN79" s="1276">
        <v>8.5</v>
      </c>
      <c r="CO79" s="1276"/>
      <c r="CP79" s="1276"/>
      <c r="CQ79" s="1276"/>
      <c r="CR79" s="1276"/>
      <c r="CS79" s="1276"/>
      <c r="CT79" s="1276"/>
      <c r="CU79" s="1276"/>
      <c r="CV79" s="1276">
        <v>8.5</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B1f1vi6ta1GgsOA62KSXsRSSWLG5x3b64LdVCpOH+AxVuoZAcWP0+WFExxZN51XPBocfgv/oVZ2UvHIbQqo8g==" saltValue="8qXEEndFOKMUqjrP+iS9h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dDyapueB8XsVvCA3ZqjkV7trH2fg+FD8lLgOeVFJr3oszjrXDfUJgNMTBuGlYlFyC7Hao49OeyFPh89w73nLA==" saltValue="g7EgVsXhmoDnn799UJh3/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EdaUAfbQNgLKXBi/lHMNkJgUhCVNFujtwew8p2UIvLH39utxEp46/lzUvniWVy8rqqOfUX/rM+h7Q4jO7g+rQ==" saltValue="XIJ2F758lPjSPHspE95b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292634</v>
      </c>
      <c r="E3" s="141"/>
      <c r="F3" s="142">
        <v>174587</v>
      </c>
      <c r="G3" s="143"/>
      <c r="H3" s="144"/>
    </row>
    <row r="4" spans="1:8" x14ac:dyDescent="0.15">
      <c r="A4" s="145"/>
      <c r="B4" s="146"/>
      <c r="C4" s="147"/>
      <c r="D4" s="148">
        <v>252683</v>
      </c>
      <c r="E4" s="149"/>
      <c r="F4" s="150">
        <v>79695</v>
      </c>
      <c r="G4" s="151"/>
      <c r="H4" s="152"/>
    </row>
    <row r="5" spans="1:8" x14ac:dyDescent="0.15">
      <c r="A5" s="133" t="s">
        <v>543</v>
      </c>
      <c r="B5" s="138"/>
      <c r="C5" s="139"/>
      <c r="D5" s="140">
        <v>163437</v>
      </c>
      <c r="E5" s="141"/>
      <c r="F5" s="142">
        <v>175675</v>
      </c>
      <c r="G5" s="143"/>
      <c r="H5" s="144"/>
    </row>
    <row r="6" spans="1:8" x14ac:dyDescent="0.15">
      <c r="A6" s="145"/>
      <c r="B6" s="146"/>
      <c r="C6" s="147"/>
      <c r="D6" s="148">
        <v>110643</v>
      </c>
      <c r="E6" s="149"/>
      <c r="F6" s="150">
        <v>87698</v>
      </c>
      <c r="G6" s="151"/>
      <c r="H6" s="152"/>
    </row>
    <row r="7" spans="1:8" x14ac:dyDescent="0.15">
      <c r="A7" s="133" t="s">
        <v>544</v>
      </c>
      <c r="B7" s="138"/>
      <c r="C7" s="139"/>
      <c r="D7" s="140">
        <v>270223</v>
      </c>
      <c r="E7" s="141"/>
      <c r="F7" s="142">
        <v>162193</v>
      </c>
      <c r="G7" s="143"/>
      <c r="H7" s="144"/>
    </row>
    <row r="8" spans="1:8" x14ac:dyDescent="0.15">
      <c r="A8" s="145"/>
      <c r="B8" s="146"/>
      <c r="C8" s="147"/>
      <c r="D8" s="148">
        <v>190810</v>
      </c>
      <c r="E8" s="149"/>
      <c r="F8" s="150">
        <v>79985</v>
      </c>
      <c r="G8" s="151"/>
      <c r="H8" s="152"/>
    </row>
    <row r="9" spans="1:8" x14ac:dyDescent="0.15">
      <c r="A9" s="133" t="s">
        <v>545</v>
      </c>
      <c r="B9" s="138"/>
      <c r="C9" s="139"/>
      <c r="D9" s="140">
        <v>148024</v>
      </c>
      <c r="E9" s="141"/>
      <c r="F9" s="142">
        <v>168868</v>
      </c>
      <c r="G9" s="143"/>
      <c r="H9" s="144"/>
    </row>
    <row r="10" spans="1:8" x14ac:dyDescent="0.15">
      <c r="A10" s="145"/>
      <c r="B10" s="146"/>
      <c r="C10" s="147"/>
      <c r="D10" s="148">
        <v>111161</v>
      </c>
      <c r="E10" s="149"/>
      <c r="F10" s="150">
        <v>79360</v>
      </c>
      <c r="G10" s="151"/>
      <c r="H10" s="152"/>
    </row>
    <row r="11" spans="1:8" x14ac:dyDescent="0.15">
      <c r="A11" s="133" t="s">
        <v>546</v>
      </c>
      <c r="B11" s="138"/>
      <c r="C11" s="139"/>
      <c r="D11" s="140">
        <v>199247</v>
      </c>
      <c r="E11" s="141"/>
      <c r="F11" s="142">
        <v>202870</v>
      </c>
      <c r="G11" s="143"/>
      <c r="H11" s="144"/>
    </row>
    <row r="12" spans="1:8" x14ac:dyDescent="0.15">
      <c r="A12" s="145"/>
      <c r="B12" s="146"/>
      <c r="C12" s="153"/>
      <c r="D12" s="148">
        <v>157420</v>
      </c>
      <c r="E12" s="149"/>
      <c r="F12" s="150">
        <v>79735</v>
      </c>
      <c r="G12" s="151"/>
      <c r="H12" s="152"/>
    </row>
    <row r="13" spans="1:8" x14ac:dyDescent="0.15">
      <c r="A13" s="133"/>
      <c r="B13" s="138"/>
      <c r="C13" s="154"/>
      <c r="D13" s="155">
        <v>214713</v>
      </c>
      <c r="E13" s="156"/>
      <c r="F13" s="157">
        <v>176839</v>
      </c>
      <c r="G13" s="158"/>
      <c r="H13" s="144"/>
    </row>
    <row r="14" spans="1:8" x14ac:dyDescent="0.15">
      <c r="A14" s="145"/>
      <c r="B14" s="146"/>
      <c r="C14" s="147"/>
      <c r="D14" s="148">
        <v>164543</v>
      </c>
      <c r="E14" s="149"/>
      <c r="F14" s="150">
        <v>81295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8.98</v>
      </c>
      <c r="C19" s="159">
        <f>ROUND(VALUE(SUBSTITUTE(実質収支比率等に係る経年分析!G$48,"▲","-")),2)</f>
        <v>9.0399999999999991</v>
      </c>
      <c r="D19" s="159">
        <f>ROUND(VALUE(SUBSTITUTE(実質収支比率等に係る経年分析!H$48,"▲","-")),2)</f>
        <v>10.220000000000001</v>
      </c>
      <c r="E19" s="159">
        <f>ROUND(VALUE(SUBSTITUTE(実質収支比率等に係る経年分析!I$48,"▲","-")),2)</f>
        <v>1.0900000000000001</v>
      </c>
      <c r="F19" s="159">
        <f>ROUND(VALUE(SUBSTITUTE(実質収支比率等に係る経年分析!J$48,"▲","-")),2)</f>
        <v>0.86</v>
      </c>
    </row>
    <row r="20" spans="1:11" x14ac:dyDescent="0.15">
      <c r="A20" s="159" t="s">
        <v>49</v>
      </c>
      <c r="B20" s="159">
        <f>ROUND(VALUE(SUBSTITUTE(実質収支比率等に係る経年分析!F$47,"▲","-")),2)</f>
        <v>65.27</v>
      </c>
      <c r="C20" s="159">
        <f>ROUND(VALUE(SUBSTITUTE(実質収支比率等に係る経年分析!G$47,"▲","-")),2)</f>
        <v>69.73</v>
      </c>
      <c r="D20" s="159">
        <f>ROUND(VALUE(SUBSTITUTE(実質収支比率等に係る経年分析!H$47,"▲","-")),2)</f>
        <v>74.7</v>
      </c>
      <c r="E20" s="159">
        <f>ROUND(VALUE(SUBSTITUTE(実質収支比率等に係る経年分析!I$47,"▲","-")),2)</f>
        <v>76.42</v>
      </c>
      <c r="F20" s="159">
        <f>ROUND(VALUE(SUBSTITUTE(実質収支比率等に係る経年分析!J$47,"▲","-")),2)</f>
        <v>79.150000000000006</v>
      </c>
    </row>
    <row r="21" spans="1:11" x14ac:dyDescent="0.15">
      <c r="A21" s="159" t="s">
        <v>50</v>
      </c>
      <c r="B21" s="159">
        <f>IF(ISNUMBER(VALUE(SUBSTITUTE(実質収支比率等に係る経年分析!F$49,"▲","-"))),ROUND(VALUE(SUBSTITUTE(実質収支比率等に係る経年分析!F$49,"▲","-")),2),NA())</f>
        <v>23.58</v>
      </c>
      <c r="C21" s="159">
        <f>IF(ISNUMBER(VALUE(SUBSTITUTE(実質収支比率等に係る経年分析!G$49,"▲","-"))),ROUND(VALUE(SUBSTITUTE(実質収支比率等に係る経年分析!G$49,"▲","-")),2),NA())</f>
        <v>3.66</v>
      </c>
      <c r="D21" s="159">
        <f>IF(ISNUMBER(VALUE(SUBSTITUTE(実質収支比率等に係る経年分析!H$49,"▲","-"))),ROUND(VALUE(SUBSTITUTE(実質収支比率等に係る経年分析!H$49,"▲","-")),2),NA())</f>
        <v>6.16</v>
      </c>
      <c r="E21" s="159">
        <f>IF(ISNUMBER(VALUE(SUBSTITUTE(実質収支比率等に係る経年分析!I$49,"▲","-"))),ROUND(VALUE(SUBSTITUTE(実質収支比率等に係る経年分析!I$49,"▲","-")),2),NA())</f>
        <v>-9.19</v>
      </c>
      <c r="F21" s="159">
        <f>IF(ISNUMBER(VALUE(SUBSTITUTE(実質収支比率等に係る経年分析!J$49,"▲","-"))),ROUND(VALUE(SUBSTITUTE(実質収支比率等に係る経年分析!J$49,"▲","-")),2),NA())</f>
        <v>-0.18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後期高齢者医療保険特別会計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つぐ診療所特別会計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町営バス特別会計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農業集落排水特別会計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0.57999999999999996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8.7100000000000009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8.6999999999999993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10.210000000000001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1.0900000000000001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0.86</v>
      </c>
    </row>
    <row r="36" spans="1:16" x14ac:dyDescent="0.15">
      <c r="A36" s="160" t="str">
        <f>IF(連結実質赤字比率に係る赤字・黒字の構成分析!C$34="",NA(),連結実質赤字比率に係る赤字・黒字の構成分析!C$34)</f>
        <v>介護保険特別会計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0.28000000000000003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544</v>
      </c>
      <c r="E42" s="161"/>
      <c r="F42" s="161"/>
      <c r="G42" s="161">
        <f>'実質公債費比率（分子）の構造'!L$52</f>
        <v>548</v>
      </c>
      <c r="H42" s="161"/>
      <c r="I42" s="161"/>
      <c r="J42" s="161">
        <f>'実質公債費比率（分子）の構造'!M$52</f>
        <v>478</v>
      </c>
      <c r="K42" s="161"/>
      <c r="L42" s="161"/>
      <c r="M42" s="161">
        <f>'実質公債費比率（分子）の構造'!N$52</f>
        <v>556</v>
      </c>
      <c r="N42" s="161"/>
      <c r="O42" s="161"/>
      <c r="P42" s="161">
        <f>'実質公債費比率（分子）の構造'!O$52</f>
        <v>563</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98</v>
      </c>
      <c r="C46" s="161"/>
      <c r="D46" s="161"/>
      <c r="E46" s="161">
        <f>'実質公債費比率（分子）の構造'!L$48</f>
        <v>92</v>
      </c>
      <c r="F46" s="161"/>
      <c r="G46" s="161"/>
      <c r="H46" s="161">
        <f>'実質公債費比率（分子）の構造'!M$48</f>
        <v>78</v>
      </c>
      <c r="I46" s="161"/>
      <c r="J46" s="161"/>
      <c r="K46" s="161">
        <f>'実質公債費比率（分子）の構造'!N$48</f>
        <v>76</v>
      </c>
      <c r="L46" s="161"/>
      <c r="M46" s="161"/>
      <c r="N46" s="161">
        <f>'実質公債費比率（分子）の構造'!O$48</f>
        <v>96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715</v>
      </c>
      <c r="C49" s="161"/>
      <c r="D49" s="161"/>
      <c r="E49" s="161">
        <f>'実質公債費比率（分子）の構造'!L$45</f>
        <v>701</v>
      </c>
      <c r="F49" s="161"/>
      <c r="G49" s="161"/>
      <c r="H49" s="161">
        <f>'実質公債費比率（分子）の構造'!M$45</f>
        <v>708</v>
      </c>
      <c r="I49" s="161"/>
      <c r="J49" s="161"/>
      <c r="K49" s="161">
        <f>'実質公債費比率（分子）の構造'!N$45</f>
        <v>705</v>
      </c>
      <c r="L49" s="161"/>
      <c r="M49" s="161"/>
      <c r="N49" s="161">
        <f>'実質公債費比率（分子）の構造'!O$45</f>
        <v>686</v>
      </c>
      <c r="O49" s="161"/>
      <c r="P49" s="161"/>
    </row>
    <row r="50" spans="1:16" x14ac:dyDescent="0.15">
      <c r="A50" s="161" t="s">
        <v>65</v>
      </c>
      <c r="B50" s="161" t="e">
        <f>NA()</f>
        <v>#N/A</v>
      </c>
      <c r="C50" s="161">
        <f>IF(ISNUMBER('実質公債費比率（分子）の構造'!K$53),'実質公債費比率（分子）の構造'!K$53,NA())</f>
        <v>269</v>
      </c>
      <c r="D50" s="161" t="e">
        <f>NA()</f>
        <v>#N/A</v>
      </c>
      <c r="E50" s="161" t="e">
        <f>NA()</f>
        <v>#N/A</v>
      </c>
      <c r="F50" s="161">
        <f>IF(ISNUMBER('実質公債費比率（分子）の構造'!L$53),'実質公債費比率（分子）の構造'!L$53,NA())</f>
        <v>245</v>
      </c>
      <c r="G50" s="161" t="e">
        <f>NA()</f>
        <v>#N/A</v>
      </c>
      <c r="H50" s="161" t="e">
        <f>NA()</f>
        <v>#N/A</v>
      </c>
      <c r="I50" s="161">
        <f>IF(ISNUMBER('実質公債費比率（分子）の構造'!M$53),'実質公債費比率（分子）の構造'!M$53,NA())</f>
        <v>308</v>
      </c>
      <c r="J50" s="161" t="e">
        <f>NA()</f>
        <v>#N/A</v>
      </c>
      <c r="K50" s="161" t="e">
        <f>NA()</f>
        <v>#N/A</v>
      </c>
      <c r="L50" s="161">
        <f>IF(ISNUMBER('実質公債費比率（分子）の構造'!N$53),'実質公債費比率（分子）の構造'!N$53,NA())</f>
        <v>225</v>
      </c>
      <c r="M50" s="161" t="e">
        <f>NA()</f>
        <v>#N/A</v>
      </c>
      <c r="N50" s="161" t="e">
        <f>NA()</f>
        <v>#N/A</v>
      </c>
      <c r="O50" s="161">
        <f>IF(ISNUMBER('実質公債費比率（分子）の構造'!O$53),'実質公債費比率（分子）の構造'!O$53,NA())</f>
        <v>219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4983</v>
      </c>
      <c r="E56" s="160"/>
      <c r="F56" s="160"/>
      <c r="G56" s="160">
        <f>'将来負担比率（分子）の構造'!J$52</f>
        <v>4705</v>
      </c>
      <c r="H56" s="160"/>
      <c r="I56" s="160"/>
      <c r="J56" s="160">
        <f>'将来負担比率（分子）の構造'!K$52</f>
        <v>4784</v>
      </c>
      <c r="K56" s="160"/>
      <c r="L56" s="160"/>
      <c r="M56" s="160">
        <f>'将来負担比率（分子）の構造'!L$52</f>
        <v>4436</v>
      </c>
      <c r="N56" s="160"/>
      <c r="O56" s="160"/>
      <c r="P56" s="160">
        <f>'将来負担比率（分子）の構造'!M$52</f>
        <v>4471</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3366</v>
      </c>
      <c r="E58" s="160"/>
      <c r="F58" s="160"/>
      <c r="G58" s="160">
        <f>'将来負担比率（分子）の構造'!J$50</f>
        <v>3301</v>
      </c>
      <c r="H58" s="160"/>
      <c r="I58" s="160"/>
      <c r="J58" s="160">
        <f>'将来負担比率（分子）の構造'!K$50</f>
        <v>3526</v>
      </c>
      <c r="K58" s="160"/>
      <c r="L58" s="160"/>
      <c r="M58" s="160">
        <f>'将来負担比率（分子）の構造'!L$50</f>
        <v>3845</v>
      </c>
      <c r="N58" s="160"/>
      <c r="O58" s="160"/>
      <c r="P58" s="160">
        <f>'将来負担比率（分子）の構造'!M$50</f>
        <v>3835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1551</v>
      </c>
      <c r="C62" s="160"/>
      <c r="D62" s="160"/>
      <c r="E62" s="160">
        <f>'将来負担比率（分子）の構造'!J$45</f>
        <v>1382</v>
      </c>
      <c r="F62" s="160"/>
      <c r="G62" s="160"/>
      <c r="H62" s="160">
        <f>'将来負担比率（分子）の構造'!K$45</f>
        <v>1419</v>
      </c>
      <c r="I62" s="160"/>
      <c r="J62" s="160"/>
      <c r="K62" s="160">
        <f>'将来負担比率（分子）の構造'!L$45</f>
        <v>1663</v>
      </c>
      <c r="L62" s="160"/>
      <c r="M62" s="160"/>
      <c r="N62" s="160">
        <f>'将来負担比率（分子）の構造'!M$45</f>
        <v>1569</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1425</v>
      </c>
      <c r="C64" s="160"/>
      <c r="D64" s="160"/>
      <c r="E64" s="160">
        <f>'将来負担比率（分子）の構造'!J$43</f>
        <v>1270</v>
      </c>
      <c r="F64" s="160"/>
      <c r="G64" s="160"/>
      <c r="H64" s="160">
        <f>'将来負担比率（分子）の構造'!K$43</f>
        <v>1043</v>
      </c>
      <c r="I64" s="160"/>
      <c r="J64" s="160"/>
      <c r="K64" s="160">
        <f>'将来負担比率（分子）の構造'!L$43</f>
        <v>912</v>
      </c>
      <c r="L64" s="160"/>
      <c r="M64" s="160"/>
      <c r="N64" s="160">
        <f>'将来負担比率（分子）の構造'!M$43</f>
        <v>857</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5790</v>
      </c>
      <c r="C66" s="160"/>
      <c r="D66" s="160"/>
      <c r="E66" s="160">
        <f>'将来負担比率（分子）の構造'!J$41</f>
        <v>5517</v>
      </c>
      <c r="F66" s="160"/>
      <c r="G66" s="160"/>
      <c r="H66" s="160">
        <f>'将来負担比率（分子）の構造'!K$41</f>
        <v>5452</v>
      </c>
      <c r="I66" s="160"/>
      <c r="J66" s="160"/>
      <c r="K66" s="160">
        <f>'将来負担比率（分子）の構造'!L$41</f>
        <v>5154</v>
      </c>
      <c r="L66" s="160"/>
      <c r="M66" s="160"/>
      <c r="N66" s="160">
        <f>'将来負担比率（分子）の構造'!M$41</f>
        <v>5032</v>
      </c>
      <c r="O66" s="160"/>
      <c r="P66" s="160"/>
    </row>
    <row r="67" spans="1:16" x14ac:dyDescent="0.15">
      <c r="A67" s="160" t="s">
        <v>69</v>
      </c>
      <c r="B67" s="160" t="e">
        <f>NA()</f>
        <v>#N/A</v>
      </c>
      <c r="C67" s="160">
        <f>IF(ISNUMBER('将来負担比率（分子）の構造'!I$53), IF('将来負担比率（分子）の構造'!I$53 &lt; 0, 0, '将来負担比率（分子）の構造'!I$53), NA())</f>
        <v>416</v>
      </c>
      <c r="D67" s="160" t="e">
        <f>NA()</f>
        <v>#N/A</v>
      </c>
      <c r="E67" s="160" t="e">
        <f>NA()</f>
        <v>#N/A</v>
      </c>
      <c r="F67" s="160">
        <f>IF(ISNUMBER('将来負担比率（分子）の構造'!J$53), IF('将来負担比率（分子）の構造'!J$53 &lt; 0, 0, '将来負担比率（分子）の構造'!J$53), NA())</f>
        <v>162</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2530</v>
      </c>
      <c r="C72" s="164">
        <f>基金残高に係る経年分析!G55</f>
        <v>2535</v>
      </c>
      <c r="D72" s="164">
        <f>基金残高に係る経年分析!H55</f>
        <v>2538</v>
      </c>
    </row>
    <row r="73" spans="1:16" x14ac:dyDescent="0.15">
      <c r="A73" s="163" t="s">
        <v>72</v>
      </c>
      <c r="B73" s="164">
        <f>基金残高に係る経年分析!F56</f>
        <v>227</v>
      </c>
      <c r="C73" s="164">
        <f>基金残高に係る経年分析!G56</f>
        <v>494</v>
      </c>
      <c r="D73" s="164">
        <f>基金残高に係る経年分析!H56</f>
        <v>494</v>
      </c>
    </row>
    <row r="74" spans="1:16" x14ac:dyDescent="0.15">
      <c r="A74" s="163" t="s">
        <v>73</v>
      </c>
      <c r="B74" s="164">
        <f>基金残高に係る経年分析!F57</f>
        <v>1087</v>
      </c>
      <c r="C74" s="164">
        <f>基金残高に係る経年分析!G57</f>
        <v>1101</v>
      </c>
      <c r="D74" s="164">
        <f>基金残高に係る経年分析!H57</f>
        <v>925</v>
      </c>
    </row>
  </sheetData>
  <sheetProtection algorithmName="SHA-512" hashValue="Q9Fky6O80V4RG0bOcrJGfAFwenuox7mnsXxVrhV+Aos2LbrpwBCPsgZhlIdOZvNEOQpshJWSwltOPodpvFzEMQ==" saltValue="lu5/LPneeKdxaB2jDLQm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607098</v>
      </c>
      <c r="S5" s="649"/>
      <c r="T5" s="649"/>
      <c r="U5" s="649"/>
      <c r="V5" s="649"/>
      <c r="W5" s="649"/>
      <c r="X5" s="649"/>
      <c r="Y5" s="650"/>
      <c r="Z5" s="651">
        <v>10.9</v>
      </c>
      <c r="AA5" s="651"/>
      <c r="AB5" s="651"/>
      <c r="AC5" s="651"/>
      <c r="AD5" s="652">
        <v>607098</v>
      </c>
      <c r="AE5" s="652"/>
      <c r="AF5" s="652"/>
      <c r="AG5" s="652"/>
      <c r="AH5" s="652"/>
      <c r="AI5" s="652"/>
      <c r="AJ5" s="652"/>
      <c r="AK5" s="652"/>
      <c r="AL5" s="653">
        <v>19.5</v>
      </c>
      <c r="AM5" s="654"/>
      <c r="AN5" s="654"/>
      <c r="AO5" s="655"/>
      <c r="AP5" s="645" t="s">
        <v>221</v>
      </c>
      <c r="AQ5" s="646"/>
      <c r="AR5" s="646"/>
      <c r="AS5" s="646"/>
      <c r="AT5" s="646"/>
      <c r="AU5" s="646"/>
      <c r="AV5" s="646"/>
      <c r="AW5" s="646"/>
      <c r="AX5" s="646"/>
      <c r="AY5" s="646"/>
      <c r="AZ5" s="646"/>
      <c r="BA5" s="646"/>
      <c r="BB5" s="646"/>
      <c r="BC5" s="646"/>
      <c r="BD5" s="646"/>
      <c r="BE5" s="646"/>
      <c r="BF5" s="647"/>
      <c r="BG5" s="659">
        <v>607098</v>
      </c>
      <c r="BH5" s="660"/>
      <c r="BI5" s="660"/>
      <c r="BJ5" s="660"/>
      <c r="BK5" s="660"/>
      <c r="BL5" s="660"/>
      <c r="BM5" s="660"/>
      <c r="BN5" s="661"/>
      <c r="BO5" s="662">
        <v>100</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75001</v>
      </c>
      <c r="S6" s="660"/>
      <c r="T6" s="660"/>
      <c r="U6" s="660"/>
      <c r="V6" s="660"/>
      <c r="W6" s="660"/>
      <c r="X6" s="660"/>
      <c r="Y6" s="661"/>
      <c r="Z6" s="662">
        <v>1.3</v>
      </c>
      <c r="AA6" s="662"/>
      <c r="AB6" s="662"/>
      <c r="AC6" s="662"/>
      <c r="AD6" s="663">
        <v>75001</v>
      </c>
      <c r="AE6" s="663"/>
      <c r="AF6" s="663"/>
      <c r="AG6" s="663"/>
      <c r="AH6" s="663"/>
      <c r="AI6" s="663"/>
      <c r="AJ6" s="663"/>
      <c r="AK6" s="663"/>
      <c r="AL6" s="664">
        <v>2.4</v>
      </c>
      <c r="AM6" s="665"/>
      <c r="AN6" s="665"/>
      <c r="AO6" s="666"/>
      <c r="AP6" s="656" t="s">
        <v>227</v>
      </c>
      <c r="AQ6" s="657"/>
      <c r="AR6" s="657"/>
      <c r="AS6" s="657"/>
      <c r="AT6" s="657"/>
      <c r="AU6" s="657"/>
      <c r="AV6" s="657"/>
      <c r="AW6" s="657"/>
      <c r="AX6" s="657"/>
      <c r="AY6" s="657"/>
      <c r="AZ6" s="657"/>
      <c r="BA6" s="657"/>
      <c r="BB6" s="657"/>
      <c r="BC6" s="657"/>
      <c r="BD6" s="657"/>
      <c r="BE6" s="657"/>
      <c r="BF6" s="658"/>
      <c r="BG6" s="659">
        <v>607098</v>
      </c>
      <c r="BH6" s="660"/>
      <c r="BI6" s="660"/>
      <c r="BJ6" s="660"/>
      <c r="BK6" s="660"/>
      <c r="BL6" s="660"/>
      <c r="BM6" s="660"/>
      <c r="BN6" s="661"/>
      <c r="BO6" s="662">
        <v>100</v>
      </c>
      <c r="BP6" s="662"/>
      <c r="BQ6" s="662"/>
      <c r="BR6" s="662"/>
      <c r="BS6" s="663" t="s">
        <v>222</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66186</v>
      </c>
      <c r="CS6" s="660"/>
      <c r="CT6" s="660"/>
      <c r="CU6" s="660"/>
      <c r="CV6" s="660"/>
      <c r="CW6" s="660"/>
      <c r="CX6" s="660"/>
      <c r="CY6" s="661"/>
      <c r="CZ6" s="653">
        <v>1.2</v>
      </c>
      <c r="DA6" s="654"/>
      <c r="DB6" s="654"/>
      <c r="DC6" s="673"/>
      <c r="DD6" s="668" t="s">
        <v>222</v>
      </c>
      <c r="DE6" s="660"/>
      <c r="DF6" s="660"/>
      <c r="DG6" s="660"/>
      <c r="DH6" s="660"/>
      <c r="DI6" s="660"/>
      <c r="DJ6" s="660"/>
      <c r="DK6" s="660"/>
      <c r="DL6" s="660"/>
      <c r="DM6" s="660"/>
      <c r="DN6" s="660"/>
      <c r="DO6" s="660"/>
      <c r="DP6" s="661"/>
      <c r="DQ6" s="668">
        <v>65686</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1145</v>
      </c>
      <c r="S7" s="660"/>
      <c r="T7" s="660"/>
      <c r="U7" s="660"/>
      <c r="V7" s="660"/>
      <c r="W7" s="660"/>
      <c r="X7" s="660"/>
      <c r="Y7" s="661"/>
      <c r="Z7" s="662">
        <v>0</v>
      </c>
      <c r="AA7" s="662"/>
      <c r="AB7" s="662"/>
      <c r="AC7" s="662"/>
      <c r="AD7" s="663">
        <v>1145</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237204</v>
      </c>
      <c r="BH7" s="660"/>
      <c r="BI7" s="660"/>
      <c r="BJ7" s="660"/>
      <c r="BK7" s="660"/>
      <c r="BL7" s="660"/>
      <c r="BM7" s="660"/>
      <c r="BN7" s="661"/>
      <c r="BO7" s="662">
        <v>39.1</v>
      </c>
      <c r="BP7" s="662"/>
      <c r="BQ7" s="662"/>
      <c r="BR7" s="662"/>
      <c r="BS7" s="663" t="s">
        <v>122</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865254</v>
      </c>
      <c r="CS7" s="660"/>
      <c r="CT7" s="660"/>
      <c r="CU7" s="660"/>
      <c r="CV7" s="660"/>
      <c r="CW7" s="660"/>
      <c r="CX7" s="660"/>
      <c r="CY7" s="661"/>
      <c r="CZ7" s="662">
        <v>16.100000000000001</v>
      </c>
      <c r="DA7" s="662"/>
      <c r="DB7" s="662"/>
      <c r="DC7" s="662"/>
      <c r="DD7" s="668">
        <v>26461</v>
      </c>
      <c r="DE7" s="660"/>
      <c r="DF7" s="660"/>
      <c r="DG7" s="660"/>
      <c r="DH7" s="660"/>
      <c r="DI7" s="660"/>
      <c r="DJ7" s="660"/>
      <c r="DK7" s="660"/>
      <c r="DL7" s="660"/>
      <c r="DM7" s="660"/>
      <c r="DN7" s="660"/>
      <c r="DO7" s="660"/>
      <c r="DP7" s="661"/>
      <c r="DQ7" s="668">
        <v>699643</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3868</v>
      </c>
      <c r="S8" s="660"/>
      <c r="T8" s="660"/>
      <c r="U8" s="660"/>
      <c r="V8" s="660"/>
      <c r="W8" s="660"/>
      <c r="X8" s="660"/>
      <c r="Y8" s="661"/>
      <c r="Z8" s="662">
        <v>0.1</v>
      </c>
      <c r="AA8" s="662"/>
      <c r="AB8" s="662"/>
      <c r="AC8" s="662"/>
      <c r="AD8" s="663">
        <v>3868</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9101</v>
      </c>
      <c r="BH8" s="660"/>
      <c r="BI8" s="660"/>
      <c r="BJ8" s="660"/>
      <c r="BK8" s="660"/>
      <c r="BL8" s="660"/>
      <c r="BM8" s="660"/>
      <c r="BN8" s="661"/>
      <c r="BO8" s="662">
        <v>1.5</v>
      </c>
      <c r="BP8" s="662"/>
      <c r="BQ8" s="662"/>
      <c r="BR8" s="662"/>
      <c r="BS8" s="668" t="s">
        <v>122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1083583</v>
      </c>
      <c r="CS8" s="660"/>
      <c r="CT8" s="660"/>
      <c r="CU8" s="660"/>
      <c r="CV8" s="660"/>
      <c r="CW8" s="660"/>
      <c r="CX8" s="660"/>
      <c r="CY8" s="661"/>
      <c r="CZ8" s="662">
        <v>20.100000000000001</v>
      </c>
      <c r="DA8" s="662"/>
      <c r="DB8" s="662"/>
      <c r="DC8" s="662"/>
      <c r="DD8" s="668">
        <v>202227</v>
      </c>
      <c r="DE8" s="660"/>
      <c r="DF8" s="660"/>
      <c r="DG8" s="660"/>
      <c r="DH8" s="660"/>
      <c r="DI8" s="660"/>
      <c r="DJ8" s="660"/>
      <c r="DK8" s="660"/>
      <c r="DL8" s="660"/>
      <c r="DM8" s="660"/>
      <c r="DN8" s="660"/>
      <c r="DO8" s="660"/>
      <c r="DP8" s="661"/>
      <c r="DQ8" s="668">
        <v>528138</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3620</v>
      </c>
      <c r="S9" s="660"/>
      <c r="T9" s="660"/>
      <c r="U9" s="660"/>
      <c r="V9" s="660"/>
      <c r="W9" s="660"/>
      <c r="X9" s="660"/>
      <c r="Y9" s="661"/>
      <c r="Z9" s="662">
        <v>0.1</v>
      </c>
      <c r="AA9" s="662"/>
      <c r="AB9" s="662"/>
      <c r="AC9" s="662"/>
      <c r="AD9" s="663">
        <v>3620</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198360</v>
      </c>
      <c r="BH9" s="660"/>
      <c r="BI9" s="660"/>
      <c r="BJ9" s="660"/>
      <c r="BK9" s="660"/>
      <c r="BL9" s="660"/>
      <c r="BM9" s="660"/>
      <c r="BN9" s="661"/>
      <c r="BO9" s="662">
        <v>32.700000000000003</v>
      </c>
      <c r="BP9" s="662"/>
      <c r="BQ9" s="662"/>
      <c r="BR9" s="662"/>
      <c r="BS9" s="668" t="s">
        <v>222</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617957</v>
      </c>
      <c r="CS9" s="660"/>
      <c r="CT9" s="660"/>
      <c r="CU9" s="660"/>
      <c r="CV9" s="660"/>
      <c r="CW9" s="660"/>
      <c r="CX9" s="660"/>
      <c r="CY9" s="661"/>
      <c r="CZ9" s="662">
        <v>11.5</v>
      </c>
      <c r="DA9" s="662"/>
      <c r="DB9" s="662"/>
      <c r="DC9" s="662"/>
      <c r="DD9" s="668">
        <v>13112</v>
      </c>
      <c r="DE9" s="660"/>
      <c r="DF9" s="660"/>
      <c r="DG9" s="660"/>
      <c r="DH9" s="660"/>
      <c r="DI9" s="660"/>
      <c r="DJ9" s="660"/>
      <c r="DK9" s="660"/>
      <c r="DL9" s="660"/>
      <c r="DM9" s="660"/>
      <c r="DN9" s="660"/>
      <c r="DO9" s="660"/>
      <c r="DP9" s="661"/>
      <c r="DQ9" s="668">
        <v>451182</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222</v>
      </c>
      <c r="S10" s="660"/>
      <c r="T10" s="660"/>
      <c r="U10" s="660"/>
      <c r="V10" s="660"/>
      <c r="W10" s="660"/>
      <c r="X10" s="660"/>
      <c r="Y10" s="661"/>
      <c r="Z10" s="662" t="s">
        <v>222</v>
      </c>
      <c r="AA10" s="662"/>
      <c r="AB10" s="662"/>
      <c r="AC10" s="662"/>
      <c r="AD10" s="663" t="s">
        <v>222</v>
      </c>
      <c r="AE10" s="663"/>
      <c r="AF10" s="663"/>
      <c r="AG10" s="663"/>
      <c r="AH10" s="663"/>
      <c r="AI10" s="663"/>
      <c r="AJ10" s="663"/>
      <c r="AK10" s="663"/>
      <c r="AL10" s="664" t="s">
        <v>122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12863</v>
      </c>
      <c r="BH10" s="660"/>
      <c r="BI10" s="660"/>
      <c r="BJ10" s="660"/>
      <c r="BK10" s="660"/>
      <c r="BL10" s="660"/>
      <c r="BM10" s="660"/>
      <c r="BN10" s="661"/>
      <c r="BO10" s="662">
        <v>2.1</v>
      </c>
      <c r="BP10" s="662"/>
      <c r="BQ10" s="662"/>
      <c r="BR10" s="662"/>
      <c r="BS10" s="668" t="s">
        <v>222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222</v>
      </c>
      <c r="CS10" s="660"/>
      <c r="CT10" s="660"/>
      <c r="CU10" s="660"/>
      <c r="CV10" s="660"/>
      <c r="CW10" s="660"/>
      <c r="CX10" s="660"/>
      <c r="CY10" s="661"/>
      <c r="CZ10" s="662" t="s">
        <v>222</v>
      </c>
      <c r="DA10" s="662"/>
      <c r="DB10" s="662"/>
      <c r="DC10" s="662"/>
      <c r="DD10" s="668" t="s">
        <v>222</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222</v>
      </c>
      <c r="AA11" s="662"/>
      <c r="AB11" s="662"/>
      <c r="AC11" s="662"/>
      <c r="AD11" s="663" t="s">
        <v>222</v>
      </c>
      <c r="AE11" s="663"/>
      <c r="AF11" s="663"/>
      <c r="AG11" s="663"/>
      <c r="AH11" s="663"/>
      <c r="AI11" s="663"/>
      <c r="AJ11" s="663"/>
      <c r="AK11" s="663"/>
      <c r="AL11" s="664" t="s">
        <v>222</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16880</v>
      </c>
      <c r="BH11" s="660"/>
      <c r="BI11" s="660"/>
      <c r="BJ11" s="660"/>
      <c r="BK11" s="660"/>
      <c r="BL11" s="660"/>
      <c r="BM11" s="660"/>
      <c r="BN11" s="661"/>
      <c r="BO11" s="662">
        <v>2.8</v>
      </c>
      <c r="BP11" s="662"/>
      <c r="BQ11" s="662"/>
      <c r="BR11" s="662"/>
      <c r="BS11" s="668" t="s">
        <v>122</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529256</v>
      </c>
      <c r="CS11" s="660"/>
      <c r="CT11" s="660"/>
      <c r="CU11" s="660"/>
      <c r="CV11" s="660"/>
      <c r="CW11" s="660"/>
      <c r="CX11" s="660"/>
      <c r="CY11" s="661"/>
      <c r="CZ11" s="662">
        <v>9.8000000000000007</v>
      </c>
      <c r="DA11" s="662"/>
      <c r="DB11" s="662"/>
      <c r="DC11" s="662"/>
      <c r="DD11" s="668">
        <v>251755</v>
      </c>
      <c r="DE11" s="660"/>
      <c r="DF11" s="660"/>
      <c r="DG11" s="660"/>
      <c r="DH11" s="660"/>
      <c r="DI11" s="660"/>
      <c r="DJ11" s="660"/>
      <c r="DK11" s="660"/>
      <c r="DL11" s="660"/>
      <c r="DM11" s="660"/>
      <c r="DN11" s="660"/>
      <c r="DO11" s="660"/>
      <c r="DP11" s="661"/>
      <c r="DQ11" s="668">
        <v>206057</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94977</v>
      </c>
      <c r="S12" s="660"/>
      <c r="T12" s="660"/>
      <c r="U12" s="660"/>
      <c r="V12" s="660"/>
      <c r="W12" s="660"/>
      <c r="X12" s="660"/>
      <c r="Y12" s="661"/>
      <c r="Z12" s="662">
        <v>1.7</v>
      </c>
      <c r="AA12" s="662"/>
      <c r="AB12" s="662"/>
      <c r="AC12" s="662"/>
      <c r="AD12" s="663">
        <v>94977</v>
      </c>
      <c r="AE12" s="663"/>
      <c r="AF12" s="663"/>
      <c r="AG12" s="663"/>
      <c r="AH12" s="663"/>
      <c r="AI12" s="663"/>
      <c r="AJ12" s="663"/>
      <c r="AK12" s="663"/>
      <c r="AL12" s="664">
        <v>3.1</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330031</v>
      </c>
      <c r="BH12" s="660"/>
      <c r="BI12" s="660"/>
      <c r="BJ12" s="660"/>
      <c r="BK12" s="660"/>
      <c r="BL12" s="660"/>
      <c r="BM12" s="660"/>
      <c r="BN12" s="661"/>
      <c r="BO12" s="662">
        <v>54.4</v>
      </c>
      <c r="BP12" s="662"/>
      <c r="BQ12" s="662"/>
      <c r="BR12" s="662"/>
      <c r="BS12" s="668" t="s">
        <v>122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133293</v>
      </c>
      <c r="CS12" s="660"/>
      <c r="CT12" s="660"/>
      <c r="CU12" s="660"/>
      <c r="CV12" s="660"/>
      <c r="CW12" s="660"/>
      <c r="CX12" s="660"/>
      <c r="CY12" s="661"/>
      <c r="CZ12" s="662">
        <v>2.5</v>
      </c>
      <c r="DA12" s="662"/>
      <c r="DB12" s="662"/>
      <c r="DC12" s="662"/>
      <c r="DD12" s="668">
        <v>16998</v>
      </c>
      <c r="DE12" s="660"/>
      <c r="DF12" s="660"/>
      <c r="DG12" s="660"/>
      <c r="DH12" s="660"/>
      <c r="DI12" s="660"/>
      <c r="DJ12" s="660"/>
      <c r="DK12" s="660"/>
      <c r="DL12" s="660"/>
      <c r="DM12" s="660"/>
      <c r="DN12" s="660"/>
      <c r="DO12" s="660"/>
      <c r="DP12" s="661"/>
      <c r="DQ12" s="668">
        <v>58620</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12205</v>
      </c>
      <c r="S13" s="660"/>
      <c r="T13" s="660"/>
      <c r="U13" s="660"/>
      <c r="V13" s="660"/>
      <c r="W13" s="660"/>
      <c r="X13" s="660"/>
      <c r="Y13" s="661"/>
      <c r="Z13" s="662">
        <v>0.2</v>
      </c>
      <c r="AA13" s="662"/>
      <c r="AB13" s="662"/>
      <c r="AC13" s="662"/>
      <c r="AD13" s="663">
        <v>12205</v>
      </c>
      <c r="AE13" s="663"/>
      <c r="AF13" s="663"/>
      <c r="AG13" s="663"/>
      <c r="AH13" s="663"/>
      <c r="AI13" s="663"/>
      <c r="AJ13" s="663"/>
      <c r="AK13" s="663"/>
      <c r="AL13" s="664">
        <v>0.4</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308929</v>
      </c>
      <c r="BH13" s="660"/>
      <c r="BI13" s="660"/>
      <c r="BJ13" s="660"/>
      <c r="BK13" s="660"/>
      <c r="BL13" s="660"/>
      <c r="BM13" s="660"/>
      <c r="BN13" s="661"/>
      <c r="BO13" s="662">
        <v>50.9</v>
      </c>
      <c r="BP13" s="662"/>
      <c r="BQ13" s="662"/>
      <c r="BR13" s="662"/>
      <c r="BS13" s="668" t="s">
        <v>222</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650157</v>
      </c>
      <c r="CS13" s="660"/>
      <c r="CT13" s="660"/>
      <c r="CU13" s="660"/>
      <c r="CV13" s="660"/>
      <c r="CW13" s="660"/>
      <c r="CX13" s="660"/>
      <c r="CY13" s="661"/>
      <c r="CZ13" s="662">
        <v>12.1</v>
      </c>
      <c r="DA13" s="662"/>
      <c r="DB13" s="662"/>
      <c r="DC13" s="662"/>
      <c r="DD13" s="668">
        <v>316059</v>
      </c>
      <c r="DE13" s="660"/>
      <c r="DF13" s="660"/>
      <c r="DG13" s="660"/>
      <c r="DH13" s="660"/>
      <c r="DI13" s="660"/>
      <c r="DJ13" s="660"/>
      <c r="DK13" s="660"/>
      <c r="DL13" s="660"/>
      <c r="DM13" s="660"/>
      <c r="DN13" s="660"/>
      <c r="DO13" s="660"/>
      <c r="DP13" s="661"/>
      <c r="DQ13" s="668">
        <v>238905</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251</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17487</v>
      </c>
      <c r="BH14" s="660"/>
      <c r="BI14" s="660"/>
      <c r="BJ14" s="660"/>
      <c r="BK14" s="660"/>
      <c r="BL14" s="660"/>
      <c r="BM14" s="660"/>
      <c r="BN14" s="661"/>
      <c r="BO14" s="662">
        <v>2.9</v>
      </c>
      <c r="BP14" s="662"/>
      <c r="BQ14" s="662"/>
      <c r="BR14" s="662"/>
      <c r="BS14" s="668" t="s">
        <v>222</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266645</v>
      </c>
      <c r="CS14" s="660"/>
      <c r="CT14" s="660"/>
      <c r="CU14" s="660"/>
      <c r="CV14" s="660"/>
      <c r="CW14" s="660"/>
      <c r="CX14" s="660"/>
      <c r="CY14" s="661"/>
      <c r="CZ14" s="662">
        <v>4.9000000000000004</v>
      </c>
      <c r="DA14" s="662"/>
      <c r="DB14" s="662"/>
      <c r="DC14" s="662"/>
      <c r="DD14" s="668">
        <v>18154</v>
      </c>
      <c r="DE14" s="660"/>
      <c r="DF14" s="660"/>
      <c r="DG14" s="660"/>
      <c r="DH14" s="660"/>
      <c r="DI14" s="660"/>
      <c r="DJ14" s="660"/>
      <c r="DK14" s="660"/>
      <c r="DL14" s="660"/>
      <c r="DM14" s="660"/>
      <c r="DN14" s="660"/>
      <c r="DO14" s="660"/>
      <c r="DP14" s="661"/>
      <c r="DQ14" s="668">
        <v>238915</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40388</v>
      </c>
      <c r="S15" s="660"/>
      <c r="T15" s="660"/>
      <c r="U15" s="660"/>
      <c r="V15" s="660"/>
      <c r="W15" s="660"/>
      <c r="X15" s="660"/>
      <c r="Y15" s="661"/>
      <c r="Z15" s="662">
        <v>0.7</v>
      </c>
      <c r="AA15" s="662"/>
      <c r="AB15" s="662"/>
      <c r="AC15" s="662"/>
      <c r="AD15" s="663">
        <v>40388</v>
      </c>
      <c r="AE15" s="663"/>
      <c r="AF15" s="663"/>
      <c r="AG15" s="663"/>
      <c r="AH15" s="663"/>
      <c r="AI15" s="663"/>
      <c r="AJ15" s="663"/>
      <c r="AK15" s="663"/>
      <c r="AL15" s="664">
        <v>1.3</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22376</v>
      </c>
      <c r="BH15" s="660"/>
      <c r="BI15" s="660"/>
      <c r="BJ15" s="660"/>
      <c r="BK15" s="660"/>
      <c r="BL15" s="660"/>
      <c r="BM15" s="660"/>
      <c r="BN15" s="661"/>
      <c r="BO15" s="662">
        <v>3.7</v>
      </c>
      <c r="BP15" s="662"/>
      <c r="BQ15" s="662"/>
      <c r="BR15" s="662"/>
      <c r="BS15" s="668" t="s">
        <v>251</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489589</v>
      </c>
      <c r="CS15" s="660"/>
      <c r="CT15" s="660"/>
      <c r="CU15" s="660"/>
      <c r="CV15" s="660"/>
      <c r="CW15" s="660"/>
      <c r="CX15" s="660"/>
      <c r="CY15" s="661"/>
      <c r="CZ15" s="662">
        <v>9.1</v>
      </c>
      <c r="DA15" s="662"/>
      <c r="DB15" s="662"/>
      <c r="DC15" s="662"/>
      <c r="DD15" s="668">
        <v>141106</v>
      </c>
      <c r="DE15" s="660"/>
      <c r="DF15" s="660"/>
      <c r="DG15" s="660"/>
      <c r="DH15" s="660"/>
      <c r="DI15" s="660"/>
      <c r="DJ15" s="660"/>
      <c r="DK15" s="660"/>
      <c r="DL15" s="660"/>
      <c r="DM15" s="660"/>
      <c r="DN15" s="660"/>
      <c r="DO15" s="660"/>
      <c r="DP15" s="661"/>
      <c r="DQ15" s="668">
        <v>315023</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222</v>
      </c>
      <c r="S16" s="660"/>
      <c r="T16" s="660"/>
      <c r="U16" s="660"/>
      <c r="V16" s="660"/>
      <c r="W16" s="660"/>
      <c r="X16" s="660"/>
      <c r="Y16" s="661"/>
      <c r="Z16" s="662" t="s">
        <v>251</v>
      </c>
      <c r="AA16" s="662"/>
      <c r="AB16" s="662"/>
      <c r="AC16" s="662"/>
      <c r="AD16" s="663" t="s">
        <v>222</v>
      </c>
      <c r="AE16" s="663"/>
      <c r="AF16" s="663"/>
      <c r="AG16" s="663"/>
      <c r="AH16" s="663"/>
      <c r="AI16" s="663"/>
      <c r="AJ16" s="663"/>
      <c r="AK16" s="663"/>
      <c r="AL16" s="664" t="s">
        <v>251</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222</v>
      </c>
      <c r="BH16" s="660"/>
      <c r="BI16" s="660"/>
      <c r="BJ16" s="660"/>
      <c r="BK16" s="660"/>
      <c r="BL16" s="660"/>
      <c r="BM16" s="660"/>
      <c r="BN16" s="661"/>
      <c r="BO16" s="662" t="s">
        <v>251</v>
      </c>
      <c r="BP16" s="662"/>
      <c r="BQ16" s="662"/>
      <c r="BR16" s="662"/>
      <c r="BS16" s="668" t="s">
        <v>122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1653</v>
      </c>
      <c r="CS16" s="660"/>
      <c r="CT16" s="660"/>
      <c r="CU16" s="660"/>
      <c r="CV16" s="660"/>
      <c r="CW16" s="660"/>
      <c r="CX16" s="660"/>
      <c r="CY16" s="661"/>
      <c r="CZ16" s="662">
        <v>0</v>
      </c>
      <c r="DA16" s="662"/>
      <c r="DB16" s="662"/>
      <c r="DC16" s="662"/>
      <c r="DD16" s="668" t="s">
        <v>251</v>
      </c>
      <c r="DE16" s="660"/>
      <c r="DF16" s="660"/>
      <c r="DG16" s="660"/>
      <c r="DH16" s="660"/>
      <c r="DI16" s="660"/>
      <c r="DJ16" s="660"/>
      <c r="DK16" s="660"/>
      <c r="DL16" s="660"/>
      <c r="DM16" s="660"/>
      <c r="DN16" s="660"/>
      <c r="DO16" s="660"/>
      <c r="DP16" s="661"/>
      <c r="DQ16" s="668">
        <v>1608</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554</v>
      </c>
      <c r="S17" s="660"/>
      <c r="T17" s="660"/>
      <c r="U17" s="660"/>
      <c r="V17" s="660"/>
      <c r="W17" s="660"/>
      <c r="X17" s="660"/>
      <c r="Y17" s="661"/>
      <c r="Z17" s="662">
        <v>0</v>
      </c>
      <c r="AA17" s="662"/>
      <c r="AB17" s="662"/>
      <c r="AC17" s="662"/>
      <c r="AD17" s="663">
        <v>554</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222</v>
      </c>
      <c r="BH17" s="660"/>
      <c r="BI17" s="660"/>
      <c r="BJ17" s="660"/>
      <c r="BK17" s="660"/>
      <c r="BL17" s="660"/>
      <c r="BM17" s="660"/>
      <c r="BN17" s="661"/>
      <c r="BO17" s="662" t="s">
        <v>222</v>
      </c>
      <c r="BP17" s="662"/>
      <c r="BQ17" s="662"/>
      <c r="BR17" s="662"/>
      <c r="BS17" s="668" t="s">
        <v>222</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686330</v>
      </c>
      <c r="CS17" s="660"/>
      <c r="CT17" s="660"/>
      <c r="CU17" s="660"/>
      <c r="CV17" s="660"/>
      <c r="CW17" s="660"/>
      <c r="CX17" s="660"/>
      <c r="CY17" s="661"/>
      <c r="CZ17" s="662">
        <v>12.7</v>
      </c>
      <c r="DA17" s="662"/>
      <c r="DB17" s="662"/>
      <c r="DC17" s="662"/>
      <c r="DD17" s="668" t="s">
        <v>122</v>
      </c>
      <c r="DE17" s="660"/>
      <c r="DF17" s="660"/>
      <c r="DG17" s="660"/>
      <c r="DH17" s="660"/>
      <c r="DI17" s="660"/>
      <c r="DJ17" s="660"/>
      <c r="DK17" s="660"/>
      <c r="DL17" s="660"/>
      <c r="DM17" s="660"/>
      <c r="DN17" s="660"/>
      <c r="DO17" s="660"/>
      <c r="DP17" s="661"/>
      <c r="DQ17" s="668">
        <v>686330</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2582673</v>
      </c>
      <c r="S18" s="660"/>
      <c r="T18" s="660"/>
      <c r="U18" s="660"/>
      <c r="V18" s="660"/>
      <c r="W18" s="660"/>
      <c r="X18" s="660"/>
      <c r="Y18" s="661"/>
      <c r="Z18" s="662">
        <v>46.5</v>
      </c>
      <c r="AA18" s="662"/>
      <c r="AB18" s="662"/>
      <c r="AC18" s="662"/>
      <c r="AD18" s="663">
        <v>2255418</v>
      </c>
      <c r="AE18" s="663"/>
      <c r="AF18" s="663"/>
      <c r="AG18" s="663"/>
      <c r="AH18" s="663"/>
      <c r="AI18" s="663"/>
      <c r="AJ18" s="663"/>
      <c r="AK18" s="663"/>
      <c r="AL18" s="664">
        <v>72.5</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222</v>
      </c>
      <c r="BH18" s="660"/>
      <c r="BI18" s="660"/>
      <c r="BJ18" s="660"/>
      <c r="BK18" s="660"/>
      <c r="BL18" s="660"/>
      <c r="BM18" s="660"/>
      <c r="BN18" s="661"/>
      <c r="BO18" s="662" t="s">
        <v>251</v>
      </c>
      <c r="BP18" s="662"/>
      <c r="BQ18" s="662"/>
      <c r="BR18" s="662"/>
      <c r="BS18" s="668" t="s">
        <v>122</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251</v>
      </c>
      <c r="CS18" s="660"/>
      <c r="CT18" s="660"/>
      <c r="CU18" s="660"/>
      <c r="CV18" s="660"/>
      <c r="CW18" s="660"/>
      <c r="CX18" s="660"/>
      <c r="CY18" s="661"/>
      <c r="CZ18" s="662" t="s">
        <v>222</v>
      </c>
      <c r="DA18" s="662"/>
      <c r="DB18" s="662"/>
      <c r="DC18" s="662"/>
      <c r="DD18" s="668" t="s">
        <v>222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2255418</v>
      </c>
      <c r="S19" s="660"/>
      <c r="T19" s="660"/>
      <c r="U19" s="660"/>
      <c r="V19" s="660"/>
      <c r="W19" s="660"/>
      <c r="X19" s="660"/>
      <c r="Y19" s="661"/>
      <c r="Z19" s="662">
        <v>40.6</v>
      </c>
      <c r="AA19" s="662"/>
      <c r="AB19" s="662"/>
      <c r="AC19" s="662"/>
      <c r="AD19" s="663">
        <v>2255418</v>
      </c>
      <c r="AE19" s="663"/>
      <c r="AF19" s="663"/>
      <c r="AG19" s="663"/>
      <c r="AH19" s="663"/>
      <c r="AI19" s="663"/>
      <c r="AJ19" s="663"/>
      <c r="AK19" s="663"/>
      <c r="AL19" s="664">
        <v>72.5</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122</v>
      </c>
      <c r="BP19" s="662"/>
      <c r="BQ19" s="662"/>
      <c r="BR19" s="662"/>
      <c r="BS19" s="668" t="s">
        <v>122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222</v>
      </c>
      <c r="CS19" s="660"/>
      <c r="CT19" s="660"/>
      <c r="CU19" s="660"/>
      <c r="CV19" s="660"/>
      <c r="CW19" s="660"/>
      <c r="CX19" s="660"/>
      <c r="CY19" s="661"/>
      <c r="CZ19" s="662" t="s">
        <v>222</v>
      </c>
      <c r="DA19" s="662"/>
      <c r="DB19" s="662"/>
      <c r="DC19" s="662"/>
      <c r="DD19" s="668" t="s">
        <v>222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327255</v>
      </c>
      <c r="S20" s="660"/>
      <c r="T20" s="660"/>
      <c r="U20" s="660"/>
      <c r="V20" s="660"/>
      <c r="W20" s="660"/>
      <c r="X20" s="660"/>
      <c r="Y20" s="661"/>
      <c r="Z20" s="662">
        <v>5.9</v>
      </c>
      <c r="AA20" s="662"/>
      <c r="AB20" s="662"/>
      <c r="AC20" s="662"/>
      <c r="AD20" s="663" t="s">
        <v>222</v>
      </c>
      <c r="AE20" s="663"/>
      <c r="AF20" s="663"/>
      <c r="AG20" s="663"/>
      <c r="AH20" s="663"/>
      <c r="AI20" s="663"/>
      <c r="AJ20" s="663"/>
      <c r="AK20" s="663"/>
      <c r="AL20" s="664" t="s">
        <v>251</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222</v>
      </c>
      <c r="BH20" s="660"/>
      <c r="BI20" s="660"/>
      <c r="BJ20" s="660"/>
      <c r="BK20" s="660"/>
      <c r="BL20" s="660"/>
      <c r="BM20" s="660"/>
      <c r="BN20" s="661"/>
      <c r="BO20" s="662" t="s">
        <v>222</v>
      </c>
      <c r="BP20" s="662"/>
      <c r="BQ20" s="662"/>
      <c r="BR20" s="662"/>
      <c r="BS20" s="668" t="s">
        <v>222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5389903</v>
      </c>
      <c r="CS20" s="660"/>
      <c r="CT20" s="660"/>
      <c r="CU20" s="660"/>
      <c r="CV20" s="660"/>
      <c r="CW20" s="660"/>
      <c r="CX20" s="660"/>
      <c r="CY20" s="661"/>
      <c r="CZ20" s="662">
        <v>100</v>
      </c>
      <c r="DA20" s="662"/>
      <c r="DB20" s="662"/>
      <c r="DC20" s="662"/>
      <c r="DD20" s="668">
        <v>985872</v>
      </c>
      <c r="DE20" s="660"/>
      <c r="DF20" s="660"/>
      <c r="DG20" s="660"/>
      <c r="DH20" s="660"/>
      <c r="DI20" s="660"/>
      <c r="DJ20" s="660"/>
      <c r="DK20" s="660"/>
      <c r="DL20" s="660"/>
      <c r="DM20" s="660"/>
      <c r="DN20" s="660"/>
      <c r="DO20" s="660"/>
      <c r="DP20" s="661"/>
      <c r="DQ20" s="668">
        <v>3490107</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222</v>
      </c>
      <c r="S21" s="660"/>
      <c r="T21" s="660"/>
      <c r="U21" s="660"/>
      <c r="V21" s="660"/>
      <c r="W21" s="660"/>
      <c r="X21" s="660"/>
      <c r="Y21" s="661"/>
      <c r="Z21" s="662" t="s">
        <v>122</v>
      </c>
      <c r="AA21" s="662"/>
      <c r="AB21" s="662"/>
      <c r="AC21" s="662"/>
      <c r="AD21" s="663" t="s">
        <v>138</v>
      </c>
      <c r="AE21" s="663"/>
      <c r="AF21" s="663"/>
      <c r="AG21" s="663"/>
      <c r="AH21" s="663"/>
      <c r="AI21" s="663"/>
      <c r="AJ21" s="663"/>
      <c r="AK21" s="663"/>
      <c r="AL21" s="664" t="s">
        <v>122</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222</v>
      </c>
      <c r="BH21" s="660"/>
      <c r="BI21" s="660"/>
      <c r="BJ21" s="660"/>
      <c r="BK21" s="660"/>
      <c r="BL21" s="660"/>
      <c r="BM21" s="660"/>
      <c r="BN21" s="661"/>
      <c r="BO21" s="662" t="s">
        <v>222</v>
      </c>
      <c r="BP21" s="662"/>
      <c r="BQ21" s="662"/>
      <c r="BR21" s="662"/>
      <c r="BS21" s="668" t="s">
        <v>222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3421529</v>
      </c>
      <c r="S22" s="660"/>
      <c r="T22" s="660"/>
      <c r="U22" s="660"/>
      <c r="V22" s="660"/>
      <c r="W22" s="660"/>
      <c r="X22" s="660"/>
      <c r="Y22" s="661"/>
      <c r="Z22" s="662">
        <v>61.5</v>
      </c>
      <c r="AA22" s="662"/>
      <c r="AB22" s="662"/>
      <c r="AC22" s="662"/>
      <c r="AD22" s="663">
        <v>3094274</v>
      </c>
      <c r="AE22" s="663"/>
      <c r="AF22" s="663"/>
      <c r="AG22" s="663"/>
      <c r="AH22" s="663"/>
      <c r="AI22" s="663"/>
      <c r="AJ22" s="663"/>
      <c r="AK22" s="663"/>
      <c r="AL22" s="664">
        <v>99.5</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222</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2126</v>
      </c>
      <c r="S23" s="660"/>
      <c r="T23" s="660"/>
      <c r="U23" s="660"/>
      <c r="V23" s="660"/>
      <c r="W23" s="660"/>
      <c r="X23" s="660"/>
      <c r="Y23" s="661"/>
      <c r="Z23" s="662">
        <v>0</v>
      </c>
      <c r="AA23" s="662"/>
      <c r="AB23" s="662"/>
      <c r="AC23" s="662"/>
      <c r="AD23" s="663">
        <v>2126</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222</v>
      </c>
      <c r="BH23" s="660"/>
      <c r="BI23" s="660"/>
      <c r="BJ23" s="660"/>
      <c r="BK23" s="660"/>
      <c r="BL23" s="660"/>
      <c r="BM23" s="660"/>
      <c r="BN23" s="661"/>
      <c r="BO23" s="662" t="s">
        <v>122</v>
      </c>
      <c r="BP23" s="662"/>
      <c r="BQ23" s="662"/>
      <c r="BR23" s="662"/>
      <c r="BS23" s="668" t="s">
        <v>222</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75820</v>
      </c>
      <c r="S24" s="660"/>
      <c r="T24" s="660"/>
      <c r="U24" s="660"/>
      <c r="V24" s="660"/>
      <c r="W24" s="660"/>
      <c r="X24" s="660"/>
      <c r="Y24" s="661"/>
      <c r="Z24" s="662">
        <v>1.4</v>
      </c>
      <c r="AA24" s="662"/>
      <c r="AB24" s="662"/>
      <c r="AC24" s="662"/>
      <c r="AD24" s="663" t="s">
        <v>222</v>
      </c>
      <c r="AE24" s="663"/>
      <c r="AF24" s="663"/>
      <c r="AG24" s="663"/>
      <c r="AH24" s="663"/>
      <c r="AI24" s="663"/>
      <c r="AJ24" s="663"/>
      <c r="AK24" s="663"/>
      <c r="AL24" s="664" t="s">
        <v>122</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251</v>
      </c>
      <c r="BH24" s="660"/>
      <c r="BI24" s="660"/>
      <c r="BJ24" s="660"/>
      <c r="BK24" s="660"/>
      <c r="BL24" s="660"/>
      <c r="BM24" s="660"/>
      <c r="BN24" s="661"/>
      <c r="BO24" s="662" t="s">
        <v>122</v>
      </c>
      <c r="BP24" s="662"/>
      <c r="BQ24" s="662"/>
      <c r="BR24" s="662"/>
      <c r="BS24" s="668" t="s">
        <v>222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1777098</v>
      </c>
      <c r="CS24" s="649"/>
      <c r="CT24" s="649"/>
      <c r="CU24" s="649"/>
      <c r="CV24" s="649"/>
      <c r="CW24" s="649"/>
      <c r="CX24" s="649"/>
      <c r="CY24" s="650"/>
      <c r="CZ24" s="653">
        <v>33</v>
      </c>
      <c r="DA24" s="654"/>
      <c r="DB24" s="654"/>
      <c r="DC24" s="673"/>
      <c r="DD24" s="692">
        <v>1586617</v>
      </c>
      <c r="DE24" s="649"/>
      <c r="DF24" s="649"/>
      <c r="DG24" s="649"/>
      <c r="DH24" s="649"/>
      <c r="DI24" s="649"/>
      <c r="DJ24" s="649"/>
      <c r="DK24" s="650"/>
      <c r="DL24" s="692">
        <v>1583733</v>
      </c>
      <c r="DM24" s="649"/>
      <c r="DN24" s="649"/>
      <c r="DO24" s="649"/>
      <c r="DP24" s="649"/>
      <c r="DQ24" s="649"/>
      <c r="DR24" s="649"/>
      <c r="DS24" s="649"/>
      <c r="DT24" s="649"/>
      <c r="DU24" s="649"/>
      <c r="DV24" s="650"/>
      <c r="DW24" s="653">
        <v>48.8</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56259</v>
      </c>
      <c r="S25" s="660"/>
      <c r="T25" s="660"/>
      <c r="U25" s="660"/>
      <c r="V25" s="660"/>
      <c r="W25" s="660"/>
      <c r="X25" s="660"/>
      <c r="Y25" s="661"/>
      <c r="Z25" s="662">
        <v>1</v>
      </c>
      <c r="AA25" s="662"/>
      <c r="AB25" s="662"/>
      <c r="AC25" s="662"/>
      <c r="AD25" s="663">
        <v>1148</v>
      </c>
      <c r="AE25" s="663"/>
      <c r="AF25" s="663"/>
      <c r="AG25" s="663"/>
      <c r="AH25" s="663"/>
      <c r="AI25" s="663"/>
      <c r="AJ25" s="663"/>
      <c r="AK25" s="663"/>
      <c r="AL25" s="664">
        <v>0</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222</v>
      </c>
      <c r="BH25" s="660"/>
      <c r="BI25" s="660"/>
      <c r="BJ25" s="660"/>
      <c r="BK25" s="660"/>
      <c r="BL25" s="660"/>
      <c r="BM25" s="660"/>
      <c r="BN25" s="661"/>
      <c r="BO25" s="662" t="s">
        <v>251</v>
      </c>
      <c r="BP25" s="662"/>
      <c r="BQ25" s="662"/>
      <c r="BR25" s="662"/>
      <c r="BS25" s="668" t="s">
        <v>222</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888075</v>
      </c>
      <c r="CS25" s="695"/>
      <c r="CT25" s="695"/>
      <c r="CU25" s="695"/>
      <c r="CV25" s="695"/>
      <c r="CW25" s="695"/>
      <c r="CX25" s="695"/>
      <c r="CY25" s="696"/>
      <c r="CZ25" s="664">
        <v>16.5</v>
      </c>
      <c r="DA25" s="693"/>
      <c r="DB25" s="693"/>
      <c r="DC25" s="697"/>
      <c r="DD25" s="668">
        <v>840103</v>
      </c>
      <c r="DE25" s="695"/>
      <c r="DF25" s="695"/>
      <c r="DG25" s="695"/>
      <c r="DH25" s="695"/>
      <c r="DI25" s="695"/>
      <c r="DJ25" s="695"/>
      <c r="DK25" s="696"/>
      <c r="DL25" s="668">
        <v>837219</v>
      </c>
      <c r="DM25" s="695"/>
      <c r="DN25" s="695"/>
      <c r="DO25" s="695"/>
      <c r="DP25" s="695"/>
      <c r="DQ25" s="695"/>
      <c r="DR25" s="695"/>
      <c r="DS25" s="695"/>
      <c r="DT25" s="695"/>
      <c r="DU25" s="695"/>
      <c r="DV25" s="696"/>
      <c r="DW25" s="664">
        <v>25.8</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48849</v>
      </c>
      <c r="S26" s="660"/>
      <c r="T26" s="660"/>
      <c r="U26" s="660"/>
      <c r="V26" s="660"/>
      <c r="W26" s="660"/>
      <c r="X26" s="660"/>
      <c r="Y26" s="661"/>
      <c r="Z26" s="662">
        <v>0.9</v>
      </c>
      <c r="AA26" s="662"/>
      <c r="AB26" s="662"/>
      <c r="AC26" s="662"/>
      <c r="AD26" s="663" t="s">
        <v>222</v>
      </c>
      <c r="AE26" s="663"/>
      <c r="AF26" s="663"/>
      <c r="AG26" s="663"/>
      <c r="AH26" s="663"/>
      <c r="AI26" s="663"/>
      <c r="AJ26" s="663"/>
      <c r="AK26" s="663"/>
      <c r="AL26" s="664" t="s">
        <v>122</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222</v>
      </c>
      <c r="BH26" s="660"/>
      <c r="BI26" s="660"/>
      <c r="BJ26" s="660"/>
      <c r="BK26" s="660"/>
      <c r="BL26" s="660"/>
      <c r="BM26" s="660"/>
      <c r="BN26" s="661"/>
      <c r="BO26" s="662" t="s">
        <v>222</v>
      </c>
      <c r="BP26" s="662"/>
      <c r="BQ26" s="662"/>
      <c r="BR26" s="662"/>
      <c r="BS26" s="668" t="s">
        <v>222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555449</v>
      </c>
      <c r="CS26" s="660"/>
      <c r="CT26" s="660"/>
      <c r="CU26" s="660"/>
      <c r="CV26" s="660"/>
      <c r="CW26" s="660"/>
      <c r="CX26" s="660"/>
      <c r="CY26" s="661"/>
      <c r="CZ26" s="664">
        <v>10.3</v>
      </c>
      <c r="DA26" s="693"/>
      <c r="DB26" s="693"/>
      <c r="DC26" s="697"/>
      <c r="DD26" s="668">
        <v>530722</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250209</v>
      </c>
      <c r="S27" s="660"/>
      <c r="T27" s="660"/>
      <c r="U27" s="660"/>
      <c r="V27" s="660"/>
      <c r="W27" s="660"/>
      <c r="X27" s="660"/>
      <c r="Y27" s="661"/>
      <c r="Z27" s="662">
        <v>4.5</v>
      </c>
      <c r="AA27" s="662"/>
      <c r="AB27" s="662"/>
      <c r="AC27" s="662"/>
      <c r="AD27" s="663" t="s">
        <v>222</v>
      </c>
      <c r="AE27" s="663"/>
      <c r="AF27" s="663"/>
      <c r="AG27" s="663"/>
      <c r="AH27" s="663"/>
      <c r="AI27" s="663"/>
      <c r="AJ27" s="663"/>
      <c r="AK27" s="663"/>
      <c r="AL27" s="664" t="s">
        <v>251</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607098</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202693</v>
      </c>
      <c r="CS27" s="695"/>
      <c r="CT27" s="695"/>
      <c r="CU27" s="695"/>
      <c r="CV27" s="695"/>
      <c r="CW27" s="695"/>
      <c r="CX27" s="695"/>
      <c r="CY27" s="696"/>
      <c r="CZ27" s="664">
        <v>3.8</v>
      </c>
      <c r="DA27" s="693"/>
      <c r="DB27" s="693"/>
      <c r="DC27" s="697"/>
      <c r="DD27" s="668">
        <v>60184</v>
      </c>
      <c r="DE27" s="695"/>
      <c r="DF27" s="695"/>
      <c r="DG27" s="695"/>
      <c r="DH27" s="695"/>
      <c r="DI27" s="695"/>
      <c r="DJ27" s="695"/>
      <c r="DK27" s="696"/>
      <c r="DL27" s="668">
        <v>60184</v>
      </c>
      <c r="DM27" s="695"/>
      <c r="DN27" s="695"/>
      <c r="DO27" s="695"/>
      <c r="DP27" s="695"/>
      <c r="DQ27" s="695"/>
      <c r="DR27" s="695"/>
      <c r="DS27" s="695"/>
      <c r="DT27" s="695"/>
      <c r="DU27" s="695"/>
      <c r="DV27" s="696"/>
      <c r="DW27" s="664">
        <v>1.9</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222</v>
      </c>
      <c r="S28" s="660"/>
      <c r="T28" s="660"/>
      <c r="U28" s="660"/>
      <c r="V28" s="660"/>
      <c r="W28" s="660"/>
      <c r="X28" s="660"/>
      <c r="Y28" s="661"/>
      <c r="Z28" s="662" t="s">
        <v>122</v>
      </c>
      <c r="AA28" s="662"/>
      <c r="AB28" s="662"/>
      <c r="AC28" s="662"/>
      <c r="AD28" s="663" t="s">
        <v>222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686330</v>
      </c>
      <c r="CS28" s="660"/>
      <c r="CT28" s="660"/>
      <c r="CU28" s="660"/>
      <c r="CV28" s="660"/>
      <c r="CW28" s="660"/>
      <c r="CX28" s="660"/>
      <c r="CY28" s="661"/>
      <c r="CZ28" s="664">
        <v>12.7</v>
      </c>
      <c r="DA28" s="693"/>
      <c r="DB28" s="693"/>
      <c r="DC28" s="697"/>
      <c r="DD28" s="668">
        <v>686330</v>
      </c>
      <c r="DE28" s="660"/>
      <c r="DF28" s="660"/>
      <c r="DG28" s="660"/>
      <c r="DH28" s="660"/>
      <c r="DI28" s="660"/>
      <c r="DJ28" s="660"/>
      <c r="DK28" s="661"/>
      <c r="DL28" s="668">
        <v>686330</v>
      </c>
      <c r="DM28" s="660"/>
      <c r="DN28" s="660"/>
      <c r="DO28" s="660"/>
      <c r="DP28" s="660"/>
      <c r="DQ28" s="660"/>
      <c r="DR28" s="660"/>
      <c r="DS28" s="660"/>
      <c r="DT28" s="660"/>
      <c r="DU28" s="660"/>
      <c r="DV28" s="661"/>
      <c r="DW28" s="664">
        <v>21.1</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654359</v>
      </c>
      <c r="S29" s="660"/>
      <c r="T29" s="660"/>
      <c r="U29" s="660"/>
      <c r="V29" s="660"/>
      <c r="W29" s="660"/>
      <c r="X29" s="660"/>
      <c r="Y29" s="661"/>
      <c r="Z29" s="662">
        <v>11.8</v>
      </c>
      <c r="AA29" s="662"/>
      <c r="AB29" s="662"/>
      <c r="AC29" s="662"/>
      <c r="AD29" s="663" t="s">
        <v>222</v>
      </c>
      <c r="AE29" s="663"/>
      <c r="AF29" s="663"/>
      <c r="AG29" s="663"/>
      <c r="AH29" s="663"/>
      <c r="AI29" s="663"/>
      <c r="AJ29" s="663"/>
      <c r="AK29" s="663"/>
      <c r="AL29" s="664" t="s">
        <v>222</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686330</v>
      </c>
      <c r="CS29" s="695"/>
      <c r="CT29" s="695"/>
      <c r="CU29" s="695"/>
      <c r="CV29" s="695"/>
      <c r="CW29" s="695"/>
      <c r="CX29" s="695"/>
      <c r="CY29" s="696"/>
      <c r="CZ29" s="664">
        <v>12.7</v>
      </c>
      <c r="DA29" s="693"/>
      <c r="DB29" s="693"/>
      <c r="DC29" s="697"/>
      <c r="DD29" s="668">
        <v>686330</v>
      </c>
      <c r="DE29" s="695"/>
      <c r="DF29" s="695"/>
      <c r="DG29" s="695"/>
      <c r="DH29" s="695"/>
      <c r="DI29" s="695"/>
      <c r="DJ29" s="695"/>
      <c r="DK29" s="696"/>
      <c r="DL29" s="668">
        <v>686330</v>
      </c>
      <c r="DM29" s="695"/>
      <c r="DN29" s="695"/>
      <c r="DO29" s="695"/>
      <c r="DP29" s="695"/>
      <c r="DQ29" s="695"/>
      <c r="DR29" s="695"/>
      <c r="DS29" s="695"/>
      <c r="DT29" s="695"/>
      <c r="DU29" s="695"/>
      <c r="DV29" s="696"/>
      <c r="DW29" s="664">
        <v>21.1</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45564</v>
      </c>
      <c r="S30" s="660"/>
      <c r="T30" s="660"/>
      <c r="U30" s="660"/>
      <c r="V30" s="660"/>
      <c r="W30" s="660"/>
      <c r="X30" s="660"/>
      <c r="Y30" s="661"/>
      <c r="Z30" s="662">
        <v>0.8</v>
      </c>
      <c r="AA30" s="662"/>
      <c r="AB30" s="662"/>
      <c r="AC30" s="662"/>
      <c r="AD30" s="663">
        <v>13267</v>
      </c>
      <c r="AE30" s="663"/>
      <c r="AF30" s="663"/>
      <c r="AG30" s="663"/>
      <c r="AH30" s="663"/>
      <c r="AI30" s="663"/>
      <c r="AJ30" s="663"/>
      <c r="AK30" s="663"/>
      <c r="AL30" s="664">
        <v>0.4</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99.3</v>
      </c>
      <c r="BH30" s="720"/>
      <c r="BI30" s="720"/>
      <c r="BJ30" s="720"/>
      <c r="BK30" s="720"/>
      <c r="BL30" s="720"/>
      <c r="BM30" s="654">
        <v>97</v>
      </c>
      <c r="BN30" s="720"/>
      <c r="BO30" s="720"/>
      <c r="BP30" s="720"/>
      <c r="BQ30" s="721"/>
      <c r="BR30" s="719">
        <v>98.7</v>
      </c>
      <c r="BS30" s="720"/>
      <c r="BT30" s="720"/>
      <c r="BU30" s="720"/>
      <c r="BV30" s="720"/>
      <c r="BW30" s="720"/>
      <c r="BX30" s="654">
        <v>96.7</v>
      </c>
      <c r="BY30" s="720"/>
      <c r="BZ30" s="720"/>
      <c r="CA30" s="720"/>
      <c r="CB30" s="721"/>
      <c r="CD30" s="724"/>
      <c r="CE30" s="725"/>
      <c r="CF30" s="674" t="s">
        <v>305</v>
      </c>
      <c r="CG30" s="675"/>
      <c r="CH30" s="675"/>
      <c r="CI30" s="675"/>
      <c r="CJ30" s="675"/>
      <c r="CK30" s="675"/>
      <c r="CL30" s="675"/>
      <c r="CM30" s="675"/>
      <c r="CN30" s="675"/>
      <c r="CO30" s="675"/>
      <c r="CP30" s="675"/>
      <c r="CQ30" s="676"/>
      <c r="CR30" s="659">
        <v>642296</v>
      </c>
      <c r="CS30" s="660"/>
      <c r="CT30" s="660"/>
      <c r="CU30" s="660"/>
      <c r="CV30" s="660"/>
      <c r="CW30" s="660"/>
      <c r="CX30" s="660"/>
      <c r="CY30" s="661"/>
      <c r="CZ30" s="664">
        <v>11.9</v>
      </c>
      <c r="DA30" s="693"/>
      <c r="DB30" s="693"/>
      <c r="DC30" s="697"/>
      <c r="DD30" s="668">
        <v>642296</v>
      </c>
      <c r="DE30" s="660"/>
      <c r="DF30" s="660"/>
      <c r="DG30" s="660"/>
      <c r="DH30" s="660"/>
      <c r="DI30" s="660"/>
      <c r="DJ30" s="660"/>
      <c r="DK30" s="661"/>
      <c r="DL30" s="668">
        <v>642296</v>
      </c>
      <c r="DM30" s="660"/>
      <c r="DN30" s="660"/>
      <c r="DO30" s="660"/>
      <c r="DP30" s="660"/>
      <c r="DQ30" s="660"/>
      <c r="DR30" s="660"/>
      <c r="DS30" s="660"/>
      <c r="DT30" s="660"/>
      <c r="DU30" s="660"/>
      <c r="DV30" s="661"/>
      <c r="DW30" s="664">
        <v>19.8</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11323</v>
      </c>
      <c r="S31" s="660"/>
      <c r="T31" s="660"/>
      <c r="U31" s="660"/>
      <c r="V31" s="660"/>
      <c r="W31" s="660"/>
      <c r="X31" s="660"/>
      <c r="Y31" s="661"/>
      <c r="Z31" s="662">
        <v>0.2</v>
      </c>
      <c r="AA31" s="662"/>
      <c r="AB31" s="662"/>
      <c r="AC31" s="662"/>
      <c r="AD31" s="663" t="s">
        <v>222</v>
      </c>
      <c r="AE31" s="663"/>
      <c r="AF31" s="663"/>
      <c r="AG31" s="663"/>
      <c r="AH31" s="663"/>
      <c r="AI31" s="663"/>
      <c r="AJ31" s="663"/>
      <c r="AK31" s="663"/>
      <c r="AL31" s="664" t="s">
        <v>222</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99.1</v>
      </c>
      <c r="BH31" s="695"/>
      <c r="BI31" s="695"/>
      <c r="BJ31" s="695"/>
      <c r="BK31" s="695"/>
      <c r="BL31" s="695"/>
      <c r="BM31" s="665">
        <v>93.6</v>
      </c>
      <c r="BN31" s="717"/>
      <c r="BO31" s="717"/>
      <c r="BP31" s="717"/>
      <c r="BQ31" s="718"/>
      <c r="BR31" s="716">
        <v>97.5</v>
      </c>
      <c r="BS31" s="695"/>
      <c r="BT31" s="695"/>
      <c r="BU31" s="695"/>
      <c r="BV31" s="695"/>
      <c r="BW31" s="695"/>
      <c r="BX31" s="665">
        <v>94.5</v>
      </c>
      <c r="BY31" s="717"/>
      <c r="BZ31" s="717"/>
      <c r="CA31" s="717"/>
      <c r="CB31" s="718"/>
      <c r="CD31" s="724"/>
      <c r="CE31" s="725"/>
      <c r="CF31" s="674" t="s">
        <v>309</v>
      </c>
      <c r="CG31" s="675"/>
      <c r="CH31" s="675"/>
      <c r="CI31" s="675"/>
      <c r="CJ31" s="675"/>
      <c r="CK31" s="675"/>
      <c r="CL31" s="675"/>
      <c r="CM31" s="675"/>
      <c r="CN31" s="675"/>
      <c r="CO31" s="675"/>
      <c r="CP31" s="675"/>
      <c r="CQ31" s="676"/>
      <c r="CR31" s="659">
        <v>44034</v>
      </c>
      <c r="CS31" s="695"/>
      <c r="CT31" s="695"/>
      <c r="CU31" s="695"/>
      <c r="CV31" s="695"/>
      <c r="CW31" s="695"/>
      <c r="CX31" s="695"/>
      <c r="CY31" s="696"/>
      <c r="CZ31" s="664">
        <v>0.8</v>
      </c>
      <c r="DA31" s="693"/>
      <c r="DB31" s="693"/>
      <c r="DC31" s="697"/>
      <c r="DD31" s="668">
        <v>44034</v>
      </c>
      <c r="DE31" s="695"/>
      <c r="DF31" s="695"/>
      <c r="DG31" s="695"/>
      <c r="DH31" s="695"/>
      <c r="DI31" s="695"/>
      <c r="DJ31" s="695"/>
      <c r="DK31" s="696"/>
      <c r="DL31" s="668">
        <v>44034</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194608</v>
      </c>
      <c r="S32" s="660"/>
      <c r="T32" s="660"/>
      <c r="U32" s="660"/>
      <c r="V32" s="660"/>
      <c r="W32" s="660"/>
      <c r="X32" s="660"/>
      <c r="Y32" s="661"/>
      <c r="Z32" s="662">
        <v>3.5</v>
      </c>
      <c r="AA32" s="662"/>
      <c r="AB32" s="662"/>
      <c r="AC32" s="662"/>
      <c r="AD32" s="663" t="s">
        <v>122</v>
      </c>
      <c r="AE32" s="663"/>
      <c r="AF32" s="663"/>
      <c r="AG32" s="663"/>
      <c r="AH32" s="663"/>
      <c r="AI32" s="663"/>
      <c r="AJ32" s="663"/>
      <c r="AK32" s="663"/>
      <c r="AL32" s="664" t="s">
        <v>222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99.3</v>
      </c>
      <c r="BH32" s="729"/>
      <c r="BI32" s="729"/>
      <c r="BJ32" s="729"/>
      <c r="BK32" s="729"/>
      <c r="BL32" s="729"/>
      <c r="BM32" s="730">
        <v>99.2</v>
      </c>
      <c r="BN32" s="729"/>
      <c r="BO32" s="729"/>
      <c r="BP32" s="729"/>
      <c r="BQ32" s="731"/>
      <c r="BR32" s="728">
        <v>99.4</v>
      </c>
      <c r="BS32" s="729"/>
      <c r="BT32" s="729"/>
      <c r="BU32" s="729"/>
      <c r="BV32" s="729"/>
      <c r="BW32" s="729"/>
      <c r="BX32" s="730">
        <v>97.9</v>
      </c>
      <c r="BY32" s="729"/>
      <c r="BZ32" s="729"/>
      <c r="CA32" s="729"/>
      <c r="CB32" s="731"/>
      <c r="CD32" s="726"/>
      <c r="CE32" s="727"/>
      <c r="CF32" s="674" t="s">
        <v>312</v>
      </c>
      <c r="CG32" s="675"/>
      <c r="CH32" s="675"/>
      <c r="CI32" s="675"/>
      <c r="CJ32" s="675"/>
      <c r="CK32" s="675"/>
      <c r="CL32" s="675"/>
      <c r="CM32" s="675"/>
      <c r="CN32" s="675"/>
      <c r="CO32" s="675"/>
      <c r="CP32" s="675"/>
      <c r="CQ32" s="676"/>
      <c r="CR32" s="659" t="s">
        <v>222</v>
      </c>
      <c r="CS32" s="660"/>
      <c r="CT32" s="660"/>
      <c r="CU32" s="660"/>
      <c r="CV32" s="660"/>
      <c r="CW32" s="660"/>
      <c r="CX32" s="660"/>
      <c r="CY32" s="661"/>
      <c r="CZ32" s="664" t="s">
        <v>222</v>
      </c>
      <c r="DA32" s="693"/>
      <c r="DB32" s="693"/>
      <c r="DC32" s="697"/>
      <c r="DD32" s="668" t="s">
        <v>222</v>
      </c>
      <c r="DE32" s="660"/>
      <c r="DF32" s="660"/>
      <c r="DG32" s="660"/>
      <c r="DH32" s="660"/>
      <c r="DI32" s="660"/>
      <c r="DJ32" s="660"/>
      <c r="DK32" s="661"/>
      <c r="DL32" s="668" t="s">
        <v>251</v>
      </c>
      <c r="DM32" s="660"/>
      <c r="DN32" s="660"/>
      <c r="DO32" s="660"/>
      <c r="DP32" s="660"/>
      <c r="DQ32" s="660"/>
      <c r="DR32" s="660"/>
      <c r="DS32" s="660"/>
      <c r="DT32" s="660"/>
      <c r="DU32" s="660"/>
      <c r="DV32" s="661"/>
      <c r="DW32" s="664" t="s">
        <v>222</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60581</v>
      </c>
      <c r="S33" s="660"/>
      <c r="T33" s="660"/>
      <c r="U33" s="660"/>
      <c r="V33" s="660"/>
      <c r="W33" s="660"/>
      <c r="X33" s="660"/>
      <c r="Y33" s="661"/>
      <c r="Z33" s="662">
        <v>1.1000000000000001</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2625280</v>
      </c>
      <c r="CS33" s="695"/>
      <c r="CT33" s="695"/>
      <c r="CU33" s="695"/>
      <c r="CV33" s="695"/>
      <c r="CW33" s="695"/>
      <c r="CX33" s="695"/>
      <c r="CY33" s="696"/>
      <c r="CZ33" s="664">
        <v>48.7</v>
      </c>
      <c r="DA33" s="693"/>
      <c r="DB33" s="693"/>
      <c r="DC33" s="697"/>
      <c r="DD33" s="668">
        <v>1774567</v>
      </c>
      <c r="DE33" s="695"/>
      <c r="DF33" s="695"/>
      <c r="DG33" s="695"/>
      <c r="DH33" s="695"/>
      <c r="DI33" s="695"/>
      <c r="DJ33" s="695"/>
      <c r="DK33" s="696"/>
      <c r="DL33" s="668">
        <v>1342517</v>
      </c>
      <c r="DM33" s="695"/>
      <c r="DN33" s="695"/>
      <c r="DO33" s="695"/>
      <c r="DP33" s="695"/>
      <c r="DQ33" s="695"/>
      <c r="DR33" s="695"/>
      <c r="DS33" s="695"/>
      <c r="DT33" s="695"/>
      <c r="DU33" s="695"/>
      <c r="DV33" s="696"/>
      <c r="DW33" s="664">
        <v>41.4</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218311</v>
      </c>
      <c r="S34" s="660"/>
      <c r="T34" s="660"/>
      <c r="U34" s="660"/>
      <c r="V34" s="660"/>
      <c r="W34" s="660"/>
      <c r="X34" s="660"/>
      <c r="Y34" s="661"/>
      <c r="Z34" s="662">
        <v>3.9</v>
      </c>
      <c r="AA34" s="662"/>
      <c r="AB34" s="662"/>
      <c r="AC34" s="662"/>
      <c r="AD34" s="663" t="s">
        <v>251</v>
      </c>
      <c r="AE34" s="663"/>
      <c r="AF34" s="663"/>
      <c r="AG34" s="663"/>
      <c r="AH34" s="663"/>
      <c r="AI34" s="663"/>
      <c r="AJ34" s="663"/>
      <c r="AK34" s="663"/>
      <c r="AL34" s="664" t="s">
        <v>251</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922214</v>
      </c>
      <c r="CS34" s="660"/>
      <c r="CT34" s="660"/>
      <c r="CU34" s="660"/>
      <c r="CV34" s="660"/>
      <c r="CW34" s="660"/>
      <c r="CX34" s="660"/>
      <c r="CY34" s="661"/>
      <c r="CZ34" s="664">
        <v>17.100000000000001</v>
      </c>
      <c r="DA34" s="693"/>
      <c r="DB34" s="693"/>
      <c r="DC34" s="697"/>
      <c r="DD34" s="668">
        <v>611636</v>
      </c>
      <c r="DE34" s="660"/>
      <c r="DF34" s="660"/>
      <c r="DG34" s="660"/>
      <c r="DH34" s="660"/>
      <c r="DI34" s="660"/>
      <c r="DJ34" s="660"/>
      <c r="DK34" s="661"/>
      <c r="DL34" s="668">
        <v>296546</v>
      </c>
      <c r="DM34" s="660"/>
      <c r="DN34" s="660"/>
      <c r="DO34" s="660"/>
      <c r="DP34" s="660"/>
      <c r="DQ34" s="660"/>
      <c r="DR34" s="660"/>
      <c r="DS34" s="660"/>
      <c r="DT34" s="660"/>
      <c r="DU34" s="660"/>
      <c r="DV34" s="661"/>
      <c r="DW34" s="664">
        <v>9.1</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520198</v>
      </c>
      <c r="S35" s="660"/>
      <c r="T35" s="660"/>
      <c r="U35" s="660"/>
      <c r="V35" s="660"/>
      <c r="W35" s="660"/>
      <c r="X35" s="660"/>
      <c r="Y35" s="661"/>
      <c r="Z35" s="662">
        <v>9.4</v>
      </c>
      <c r="AA35" s="662"/>
      <c r="AB35" s="662"/>
      <c r="AC35" s="662"/>
      <c r="AD35" s="663" t="s">
        <v>251</v>
      </c>
      <c r="AE35" s="663"/>
      <c r="AF35" s="663"/>
      <c r="AG35" s="663"/>
      <c r="AH35" s="663"/>
      <c r="AI35" s="663"/>
      <c r="AJ35" s="663"/>
      <c r="AK35" s="663"/>
      <c r="AL35" s="664" t="s">
        <v>222</v>
      </c>
      <c r="AM35" s="665"/>
      <c r="AN35" s="665"/>
      <c r="AO35" s="666"/>
      <c r="AP35" s="214"/>
      <c r="AQ35" s="732" t="s">
        <v>320</v>
      </c>
      <c r="AR35" s="733"/>
      <c r="AS35" s="733"/>
      <c r="AT35" s="733"/>
      <c r="AU35" s="733"/>
      <c r="AV35" s="733"/>
      <c r="AW35" s="733"/>
      <c r="AX35" s="733"/>
      <c r="AY35" s="734"/>
      <c r="AZ35" s="648">
        <v>681255</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19597</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136323</v>
      </c>
      <c r="CS35" s="695"/>
      <c r="CT35" s="695"/>
      <c r="CU35" s="695"/>
      <c r="CV35" s="695"/>
      <c r="CW35" s="695"/>
      <c r="CX35" s="695"/>
      <c r="CY35" s="696"/>
      <c r="CZ35" s="664">
        <v>2.5</v>
      </c>
      <c r="DA35" s="693"/>
      <c r="DB35" s="693"/>
      <c r="DC35" s="697"/>
      <c r="DD35" s="668">
        <v>136298</v>
      </c>
      <c r="DE35" s="695"/>
      <c r="DF35" s="695"/>
      <c r="DG35" s="695"/>
      <c r="DH35" s="695"/>
      <c r="DI35" s="695"/>
      <c r="DJ35" s="695"/>
      <c r="DK35" s="696"/>
      <c r="DL35" s="668">
        <v>136298</v>
      </c>
      <c r="DM35" s="695"/>
      <c r="DN35" s="695"/>
      <c r="DO35" s="695"/>
      <c r="DP35" s="695"/>
      <c r="DQ35" s="695"/>
      <c r="DR35" s="695"/>
      <c r="DS35" s="695"/>
      <c r="DT35" s="695"/>
      <c r="DU35" s="695"/>
      <c r="DV35" s="696"/>
      <c r="DW35" s="664">
        <v>4.2</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222</v>
      </c>
      <c r="S36" s="660"/>
      <c r="T36" s="660"/>
      <c r="U36" s="660"/>
      <c r="V36" s="660"/>
      <c r="W36" s="660"/>
      <c r="X36" s="660"/>
      <c r="Y36" s="661"/>
      <c r="Z36" s="662" t="s">
        <v>222</v>
      </c>
      <c r="AA36" s="662"/>
      <c r="AB36" s="662"/>
      <c r="AC36" s="662"/>
      <c r="AD36" s="663" t="s">
        <v>222</v>
      </c>
      <c r="AE36" s="663"/>
      <c r="AF36" s="663"/>
      <c r="AG36" s="663"/>
      <c r="AH36" s="663"/>
      <c r="AI36" s="663"/>
      <c r="AJ36" s="663"/>
      <c r="AK36" s="663"/>
      <c r="AL36" s="664" t="s">
        <v>222</v>
      </c>
      <c r="AM36" s="665"/>
      <c r="AN36" s="665"/>
      <c r="AO36" s="666"/>
      <c r="AQ36" s="736" t="s">
        <v>324</v>
      </c>
      <c r="AR36" s="737"/>
      <c r="AS36" s="737"/>
      <c r="AT36" s="737"/>
      <c r="AU36" s="737"/>
      <c r="AV36" s="737"/>
      <c r="AW36" s="737"/>
      <c r="AX36" s="737"/>
      <c r="AY36" s="738"/>
      <c r="AZ36" s="659">
        <v>197485</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14431</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854344</v>
      </c>
      <c r="CS36" s="660"/>
      <c r="CT36" s="660"/>
      <c r="CU36" s="660"/>
      <c r="CV36" s="660"/>
      <c r="CW36" s="660"/>
      <c r="CX36" s="660"/>
      <c r="CY36" s="661"/>
      <c r="CZ36" s="664">
        <v>15.9</v>
      </c>
      <c r="DA36" s="693"/>
      <c r="DB36" s="693"/>
      <c r="DC36" s="697"/>
      <c r="DD36" s="668">
        <v>588037</v>
      </c>
      <c r="DE36" s="660"/>
      <c r="DF36" s="660"/>
      <c r="DG36" s="660"/>
      <c r="DH36" s="660"/>
      <c r="DI36" s="660"/>
      <c r="DJ36" s="660"/>
      <c r="DK36" s="661"/>
      <c r="DL36" s="668">
        <v>512143</v>
      </c>
      <c r="DM36" s="660"/>
      <c r="DN36" s="660"/>
      <c r="DO36" s="660"/>
      <c r="DP36" s="660"/>
      <c r="DQ36" s="660"/>
      <c r="DR36" s="660"/>
      <c r="DS36" s="660"/>
      <c r="DT36" s="660"/>
      <c r="DU36" s="660"/>
      <c r="DV36" s="661"/>
      <c r="DW36" s="664">
        <v>15.8</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135498</v>
      </c>
      <c r="S37" s="660"/>
      <c r="T37" s="660"/>
      <c r="U37" s="660"/>
      <c r="V37" s="660"/>
      <c r="W37" s="660"/>
      <c r="X37" s="660"/>
      <c r="Y37" s="661"/>
      <c r="Z37" s="662">
        <v>2.4</v>
      </c>
      <c r="AA37" s="662"/>
      <c r="AB37" s="662"/>
      <c r="AC37" s="662"/>
      <c r="AD37" s="663" t="s">
        <v>222</v>
      </c>
      <c r="AE37" s="663"/>
      <c r="AF37" s="663"/>
      <c r="AG37" s="663"/>
      <c r="AH37" s="663"/>
      <c r="AI37" s="663"/>
      <c r="AJ37" s="663"/>
      <c r="AK37" s="663"/>
      <c r="AL37" s="664" t="s">
        <v>138</v>
      </c>
      <c r="AM37" s="665"/>
      <c r="AN37" s="665"/>
      <c r="AO37" s="666"/>
      <c r="AQ37" s="736" t="s">
        <v>328</v>
      </c>
      <c r="AR37" s="737"/>
      <c r="AS37" s="737"/>
      <c r="AT37" s="737"/>
      <c r="AU37" s="737"/>
      <c r="AV37" s="737"/>
      <c r="AW37" s="737"/>
      <c r="AX37" s="737"/>
      <c r="AY37" s="738"/>
      <c r="AZ37" s="659">
        <v>190074</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809</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241217</v>
      </c>
      <c r="CS37" s="695"/>
      <c r="CT37" s="695"/>
      <c r="CU37" s="695"/>
      <c r="CV37" s="695"/>
      <c r="CW37" s="695"/>
      <c r="CX37" s="695"/>
      <c r="CY37" s="696"/>
      <c r="CZ37" s="664">
        <v>4.5</v>
      </c>
      <c r="DA37" s="693"/>
      <c r="DB37" s="693"/>
      <c r="DC37" s="697"/>
      <c r="DD37" s="668">
        <v>240717</v>
      </c>
      <c r="DE37" s="695"/>
      <c r="DF37" s="695"/>
      <c r="DG37" s="695"/>
      <c r="DH37" s="695"/>
      <c r="DI37" s="695"/>
      <c r="DJ37" s="695"/>
      <c r="DK37" s="696"/>
      <c r="DL37" s="668">
        <v>240717</v>
      </c>
      <c r="DM37" s="695"/>
      <c r="DN37" s="695"/>
      <c r="DO37" s="695"/>
      <c r="DP37" s="695"/>
      <c r="DQ37" s="695"/>
      <c r="DR37" s="695"/>
      <c r="DS37" s="695"/>
      <c r="DT37" s="695"/>
      <c r="DU37" s="695"/>
      <c r="DV37" s="696"/>
      <c r="DW37" s="664">
        <v>7.4</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5559736</v>
      </c>
      <c r="S38" s="740"/>
      <c r="T38" s="740"/>
      <c r="U38" s="740"/>
      <c r="V38" s="740"/>
      <c r="W38" s="740"/>
      <c r="X38" s="740"/>
      <c r="Y38" s="741"/>
      <c r="Z38" s="742">
        <v>100</v>
      </c>
      <c r="AA38" s="742"/>
      <c r="AB38" s="742"/>
      <c r="AC38" s="742"/>
      <c r="AD38" s="743">
        <v>3110815</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222</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1294</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681255</v>
      </c>
      <c r="CS38" s="660"/>
      <c r="CT38" s="660"/>
      <c r="CU38" s="660"/>
      <c r="CV38" s="660"/>
      <c r="CW38" s="660"/>
      <c r="CX38" s="660"/>
      <c r="CY38" s="661"/>
      <c r="CZ38" s="664">
        <v>12.6</v>
      </c>
      <c r="DA38" s="693"/>
      <c r="DB38" s="693"/>
      <c r="DC38" s="697"/>
      <c r="DD38" s="668">
        <v>435686</v>
      </c>
      <c r="DE38" s="660"/>
      <c r="DF38" s="660"/>
      <c r="DG38" s="660"/>
      <c r="DH38" s="660"/>
      <c r="DI38" s="660"/>
      <c r="DJ38" s="660"/>
      <c r="DK38" s="661"/>
      <c r="DL38" s="668">
        <v>397530</v>
      </c>
      <c r="DM38" s="660"/>
      <c r="DN38" s="660"/>
      <c r="DO38" s="660"/>
      <c r="DP38" s="660"/>
      <c r="DQ38" s="660"/>
      <c r="DR38" s="660"/>
      <c r="DS38" s="660"/>
      <c r="DT38" s="660"/>
      <c r="DU38" s="660"/>
      <c r="DV38" s="661"/>
      <c r="DW38" s="664">
        <v>12.2</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122</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75</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12234</v>
      </c>
      <c r="CS39" s="695"/>
      <c r="CT39" s="695"/>
      <c r="CU39" s="695"/>
      <c r="CV39" s="695"/>
      <c r="CW39" s="695"/>
      <c r="CX39" s="695"/>
      <c r="CY39" s="696"/>
      <c r="CZ39" s="664">
        <v>0.2</v>
      </c>
      <c r="DA39" s="693"/>
      <c r="DB39" s="693"/>
      <c r="DC39" s="697"/>
      <c r="DD39" s="668" t="s">
        <v>222</v>
      </c>
      <c r="DE39" s="695"/>
      <c r="DF39" s="695"/>
      <c r="DG39" s="695"/>
      <c r="DH39" s="695"/>
      <c r="DI39" s="695"/>
      <c r="DJ39" s="695"/>
      <c r="DK39" s="696"/>
      <c r="DL39" s="668" t="s">
        <v>122</v>
      </c>
      <c r="DM39" s="695"/>
      <c r="DN39" s="695"/>
      <c r="DO39" s="695"/>
      <c r="DP39" s="695"/>
      <c r="DQ39" s="695"/>
      <c r="DR39" s="695"/>
      <c r="DS39" s="695"/>
      <c r="DT39" s="695"/>
      <c r="DU39" s="695"/>
      <c r="DV39" s="696"/>
      <c r="DW39" s="664" t="s">
        <v>222</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39972</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89</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18910</v>
      </c>
      <c r="CS40" s="660"/>
      <c r="CT40" s="660"/>
      <c r="CU40" s="660"/>
      <c r="CV40" s="660"/>
      <c r="CW40" s="660"/>
      <c r="CX40" s="660"/>
      <c r="CY40" s="661"/>
      <c r="CZ40" s="664">
        <v>0.4</v>
      </c>
      <c r="DA40" s="693"/>
      <c r="DB40" s="693"/>
      <c r="DC40" s="697"/>
      <c r="DD40" s="668">
        <v>2910</v>
      </c>
      <c r="DE40" s="660"/>
      <c r="DF40" s="660"/>
      <c r="DG40" s="660"/>
      <c r="DH40" s="660"/>
      <c r="DI40" s="660"/>
      <c r="DJ40" s="660"/>
      <c r="DK40" s="661"/>
      <c r="DL40" s="668" t="s">
        <v>222</v>
      </c>
      <c r="DM40" s="660"/>
      <c r="DN40" s="660"/>
      <c r="DO40" s="660"/>
      <c r="DP40" s="660"/>
      <c r="DQ40" s="660"/>
      <c r="DR40" s="660"/>
      <c r="DS40" s="660"/>
      <c r="DT40" s="660"/>
      <c r="DU40" s="660"/>
      <c r="DV40" s="661"/>
      <c r="DW40" s="664" t="s">
        <v>222</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253724</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286</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222</v>
      </c>
      <c r="CS41" s="695"/>
      <c r="CT41" s="695"/>
      <c r="CU41" s="695"/>
      <c r="CV41" s="695"/>
      <c r="CW41" s="695"/>
      <c r="CX41" s="695"/>
      <c r="CY41" s="696"/>
      <c r="CZ41" s="664" t="s">
        <v>251</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987525</v>
      </c>
      <c r="CS42" s="660"/>
      <c r="CT42" s="660"/>
      <c r="CU42" s="660"/>
      <c r="CV42" s="660"/>
      <c r="CW42" s="660"/>
      <c r="CX42" s="660"/>
      <c r="CY42" s="661"/>
      <c r="CZ42" s="664">
        <v>18.3</v>
      </c>
      <c r="DA42" s="665"/>
      <c r="DB42" s="665"/>
      <c r="DC42" s="760"/>
      <c r="DD42" s="668">
        <v>128923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31774</v>
      </c>
      <c r="CS43" s="695"/>
      <c r="CT43" s="695"/>
      <c r="CU43" s="695"/>
      <c r="CV43" s="695"/>
      <c r="CW43" s="695"/>
      <c r="CX43" s="695"/>
      <c r="CY43" s="696"/>
      <c r="CZ43" s="664">
        <v>0.6</v>
      </c>
      <c r="DA43" s="693"/>
      <c r="DB43" s="693"/>
      <c r="DC43" s="697"/>
      <c r="DD43" s="668">
        <v>31774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985872</v>
      </c>
      <c r="CS44" s="660"/>
      <c r="CT44" s="660"/>
      <c r="CU44" s="660"/>
      <c r="CV44" s="660"/>
      <c r="CW44" s="660"/>
      <c r="CX44" s="660"/>
      <c r="CY44" s="661"/>
      <c r="CZ44" s="664">
        <v>18.3</v>
      </c>
      <c r="DA44" s="665"/>
      <c r="DB44" s="665"/>
      <c r="DC44" s="760"/>
      <c r="DD44" s="668">
        <v>127315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181703</v>
      </c>
      <c r="CS45" s="695"/>
      <c r="CT45" s="695"/>
      <c r="CU45" s="695"/>
      <c r="CV45" s="695"/>
      <c r="CW45" s="695"/>
      <c r="CX45" s="695"/>
      <c r="CY45" s="696"/>
      <c r="CZ45" s="664">
        <v>3.4</v>
      </c>
      <c r="DA45" s="693"/>
      <c r="DB45" s="693"/>
      <c r="DC45" s="697"/>
      <c r="DD45" s="668">
        <v>3648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778912</v>
      </c>
      <c r="CS46" s="660"/>
      <c r="CT46" s="660"/>
      <c r="CU46" s="660"/>
      <c r="CV46" s="660"/>
      <c r="CW46" s="660"/>
      <c r="CX46" s="660"/>
      <c r="CY46" s="661"/>
      <c r="CZ46" s="664">
        <v>14.5</v>
      </c>
      <c r="DA46" s="665"/>
      <c r="DB46" s="665"/>
      <c r="DC46" s="760"/>
      <c r="DD46" s="668">
        <v>118198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1653</v>
      </c>
      <c r="CS47" s="695"/>
      <c r="CT47" s="695"/>
      <c r="CU47" s="695"/>
      <c r="CV47" s="695"/>
      <c r="CW47" s="695"/>
      <c r="CX47" s="695"/>
      <c r="CY47" s="696"/>
      <c r="CZ47" s="664">
        <v>0</v>
      </c>
      <c r="DA47" s="693"/>
      <c r="DB47" s="693"/>
      <c r="DC47" s="697"/>
      <c r="DD47" s="668">
        <v>1608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5389903</v>
      </c>
      <c r="CS49" s="729"/>
      <c r="CT49" s="729"/>
      <c r="CU49" s="729"/>
      <c r="CV49" s="729"/>
      <c r="CW49" s="729"/>
      <c r="CX49" s="729"/>
      <c r="CY49" s="761"/>
      <c r="CZ49" s="744">
        <v>100</v>
      </c>
      <c r="DA49" s="762"/>
      <c r="DB49" s="762"/>
      <c r="DC49" s="763"/>
      <c r="DD49" s="764">
        <v>3490107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DoRtCKlcbcUIU7O3n8qNKtCDYAqYNMierbKkPvIUAEVsfq3Mbna+K9uiO+z6ooe0b+RAMGho5y/cFCVEJdhhw==" saltValue="NAxNCF6HpcWSXeY/a8qag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5494</v>
      </c>
      <c r="R7" s="795"/>
      <c r="S7" s="795"/>
      <c r="T7" s="795"/>
      <c r="U7" s="795"/>
      <c r="V7" s="795">
        <v>5324</v>
      </c>
      <c r="W7" s="795"/>
      <c r="X7" s="795"/>
      <c r="Y7" s="795"/>
      <c r="Z7" s="795"/>
      <c r="AA7" s="795">
        <v>170</v>
      </c>
      <c r="AB7" s="795"/>
      <c r="AC7" s="795"/>
      <c r="AD7" s="795"/>
      <c r="AE7" s="796"/>
      <c r="AF7" s="797">
        <v>28</v>
      </c>
      <c r="AG7" s="798"/>
      <c r="AH7" s="798"/>
      <c r="AI7" s="798"/>
      <c r="AJ7" s="799"/>
      <c r="AK7" s="834">
        <v>195</v>
      </c>
      <c r="AL7" s="835"/>
      <c r="AM7" s="835"/>
      <c r="AN7" s="835"/>
      <c r="AO7" s="835"/>
      <c r="AP7" s="835">
        <v>4974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35</v>
      </c>
      <c r="R8" s="819"/>
      <c r="S8" s="819"/>
      <c r="T8" s="819"/>
      <c r="U8" s="819"/>
      <c r="V8" s="819">
        <v>35</v>
      </c>
      <c r="W8" s="819"/>
      <c r="X8" s="819"/>
      <c r="Y8" s="819"/>
      <c r="Z8" s="819"/>
      <c r="AA8" s="819">
        <v>0</v>
      </c>
      <c r="AB8" s="819"/>
      <c r="AC8" s="819"/>
      <c r="AD8" s="819"/>
      <c r="AE8" s="820"/>
      <c r="AF8" s="821" t="s">
        <v>380</v>
      </c>
      <c r="AG8" s="822"/>
      <c r="AH8" s="822"/>
      <c r="AI8" s="822"/>
      <c r="AJ8" s="823"/>
      <c r="AK8" s="824">
        <v>18</v>
      </c>
      <c r="AL8" s="825"/>
      <c r="AM8" s="825"/>
      <c r="AN8" s="825"/>
      <c r="AO8" s="825"/>
      <c r="AP8" s="825" t="s">
        <v>574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381</v>
      </c>
      <c r="C9" s="816"/>
      <c r="D9" s="816"/>
      <c r="E9" s="816"/>
      <c r="F9" s="816"/>
      <c r="G9" s="816"/>
      <c r="H9" s="816"/>
      <c r="I9" s="816"/>
      <c r="J9" s="816"/>
      <c r="K9" s="816"/>
      <c r="L9" s="816"/>
      <c r="M9" s="816"/>
      <c r="N9" s="816"/>
      <c r="O9" s="816"/>
      <c r="P9" s="817"/>
      <c r="Q9" s="818">
        <v>90</v>
      </c>
      <c r="R9" s="819"/>
      <c r="S9" s="819"/>
      <c r="T9" s="819"/>
      <c r="U9" s="819"/>
      <c r="V9" s="819">
        <v>90</v>
      </c>
      <c r="W9" s="819"/>
      <c r="X9" s="819"/>
      <c r="Y9" s="819"/>
      <c r="Z9" s="819"/>
      <c r="AA9" s="819">
        <v>0</v>
      </c>
      <c r="AB9" s="819"/>
      <c r="AC9" s="819"/>
      <c r="AD9" s="819"/>
      <c r="AE9" s="820"/>
      <c r="AF9" s="821" t="s">
        <v>122</v>
      </c>
      <c r="AG9" s="822"/>
      <c r="AH9" s="822"/>
      <c r="AI9" s="822"/>
      <c r="AJ9" s="823"/>
      <c r="AK9" s="824">
        <v>41</v>
      </c>
      <c r="AL9" s="825"/>
      <c r="AM9" s="825"/>
      <c r="AN9" s="825"/>
      <c r="AO9" s="825"/>
      <c r="AP9" s="825">
        <v>58</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5560</v>
      </c>
      <c r="R23" s="854"/>
      <c r="S23" s="854"/>
      <c r="T23" s="854"/>
      <c r="U23" s="854"/>
      <c r="V23" s="854">
        <v>5390</v>
      </c>
      <c r="W23" s="854"/>
      <c r="X23" s="854"/>
      <c r="Y23" s="854"/>
      <c r="Z23" s="854"/>
      <c r="AA23" s="854">
        <v>170</v>
      </c>
      <c r="AB23" s="854"/>
      <c r="AC23" s="854"/>
      <c r="AD23" s="854"/>
      <c r="AE23" s="855"/>
      <c r="AF23" s="856">
        <v>28</v>
      </c>
      <c r="AG23" s="854"/>
      <c r="AH23" s="854"/>
      <c r="AI23" s="854"/>
      <c r="AJ23" s="857"/>
      <c r="AK23" s="858"/>
      <c r="AL23" s="859"/>
      <c r="AM23" s="859"/>
      <c r="AN23" s="859"/>
      <c r="AO23" s="859"/>
      <c r="AP23" s="854">
        <v>5032</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669</v>
      </c>
      <c r="R28" s="883"/>
      <c r="S28" s="883"/>
      <c r="T28" s="883"/>
      <c r="U28" s="883"/>
      <c r="V28" s="883">
        <v>649</v>
      </c>
      <c r="W28" s="883"/>
      <c r="X28" s="883"/>
      <c r="Y28" s="883"/>
      <c r="Z28" s="883"/>
      <c r="AA28" s="883">
        <v>20</v>
      </c>
      <c r="AB28" s="883"/>
      <c r="AC28" s="883"/>
      <c r="AD28" s="883"/>
      <c r="AE28" s="884"/>
      <c r="AF28" s="885">
        <v>20</v>
      </c>
      <c r="AG28" s="883"/>
      <c r="AH28" s="883"/>
      <c r="AI28" s="883"/>
      <c r="AJ28" s="886"/>
      <c r="AK28" s="887">
        <v>45</v>
      </c>
      <c r="AL28" s="878"/>
      <c r="AM28" s="878"/>
      <c r="AN28" s="878"/>
      <c r="AO28" s="878"/>
      <c r="AP28" s="878">
        <v>0</v>
      </c>
      <c r="AQ28" s="878"/>
      <c r="AR28" s="878"/>
      <c r="AS28" s="878"/>
      <c r="AT28" s="878"/>
      <c r="AU28" s="878" t="s">
        <v>574</v>
      </c>
      <c r="AV28" s="878"/>
      <c r="AW28" s="878"/>
      <c r="AX28" s="878"/>
      <c r="AY28" s="878"/>
      <c r="AZ28" s="879" t="s">
        <v>574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900</v>
      </c>
      <c r="R29" s="819"/>
      <c r="S29" s="819"/>
      <c r="T29" s="819"/>
      <c r="U29" s="819"/>
      <c r="V29" s="819">
        <v>852</v>
      </c>
      <c r="W29" s="819"/>
      <c r="X29" s="819"/>
      <c r="Y29" s="819"/>
      <c r="Z29" s="819"/>
      <c r="AA29" s="819">
        <v>48</v>
      </c>
      <c r="AB29" s="819"/>
      <c r="AC29" s="819"/>
      <c r="AD29" s="819"/>
      <c r="AE29" s="820"/>
      <c r="AF29" s="821">
        <v>48</v>
      </c>
      <c r="AG29" s="822"/>
      <c r="AH29" s="822"/>
      <c r="AI29" s="822"/>
      <c r="AJ29" s="823"/>
      <c r="AK29" s="890">
        <v>126</v>
      </c>
      <c r="AL29" s="891"/>
      <c r="AM29" s="891"/>
      <c r="AN29" s="891"/>
      <c r="AO29" s="891"/>
      <c r="AP29" s="891">
        <v>0</v>
      </c>
      <c r="AQ29" s="891"/>
      <c r="AR29" s="891"/>
      <c r="AS29" s="891"/>
      <c r="AT29" s="891"/>
      <c r="AU29" s="891" t="s">
        <v>574</v>
      </c>
      <c r="AV29" s="891"/>
      <c r="AW29" s="891"/>
      <c r="AX29" s="891"/>
      <c r="AY29" s="891"/>
      <c r="AZ29" s="892" t="s">
        <v>574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208</v>
      </c>
      <c r="R30" s="819"/>
      <c r="S30" s="819"/>
      <c r="T30" s="819"/>
      <c r="U30" s="819"/>
      <c r="V30" s="819">
        <v>208</v>
      </c>
      <c r="W30" s="819"/>
      <c r="X30" s="819"/>
      <c r="Y30" s="819"/>
      <c r="Z30" s="819"/>
      <c r="AA30" s="819">
        <v>0</v>
      </c>
      <c r="AB30" s="819"/>
      <c r="AC30" s="819"/>
      <c r="AD30" s="819"/>
      <c r="AE30" s="820"/>
      <c r="AF30" s="821">
        <v>0</v>
      </c>
      <c r="AG30" s="822"/>
      <c r="AH30" s="822"/>
      <c r="AI30" s="822"/>
      <c r="AJ30" s="823"/>
      <c r="AK30" s="890">
        <v>128</v>
      </c>
      <c r="AL30" s="891"/>
      <c r="AM30" s="891"/>
      <c r="AN30" s="891"/>
      <c r="AO30" s="891"/>
      <c r="AP30" s="891">
        <v>0</v>
      </c>
      <c r="AQ30" s="891"/>
      <c r="AR30" s="891"/>
      <c r="AS30" s="891"/>
      <c r="AT30" s="891"/>
      <c r="AU30" s="891" t="s">
        <v>574</v>
      </c>
      <c r="AV30" s="891"/>
      <c r="AW30" s="891"/>
      <c r="AX30" s="891"/>
      <c r="AY30" s="891"/>
      <c r="AZ30" s="892" t="s">
        <v>574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438</v>
      </c>
      <c r="R31" s="819"/>
      <c r="S31" s="819"/>
      <c r="T31" s="819"/>
      <c r="U31" s="819"/>
      <c r="V31" s="819">
        <v>438</v>
      </c>
      <c r="W31" s="819"/>
      <c r="X31" s="819"/>
      <c r="Y31" s="819"/>
      <c r="Z31" s="819"/>
      <c r="AA31" s="819">
        <v>0</v>
      </c>
      <c r="AB31" s="819"/>
      <c r="AC31" s="819"/>
      <c r="AD31" s="819"/>
      <c r="AE31" s="820"/>
      <c r="AF31" s="821">
        <v>0</v>
      </c>
      <c r="AG31" s="822"/>
      <c r="AH31" s="822"/>
      <c r="AI31" s="822"/>
      <c r="AJ31" s="823"/>
      <c r="AK31" s="890">
        <v>224</v>
      </c>
      <c r="AL31" s="891"/>
      <c r="AM31" s="891"/>
      <c r="AN31" s="891"/>
      <c r="AO31" s="891"/>
      <c r="AP31" s="891">
        <v>669</v>
      </c>
      <c r="AQ31" s="891"/>
      <c r="AR31" s="891"/>
      <c r="AS31" s="891"/>
      <c r="AT31" s="891"/>
      <c r="AU31" s="891">
        <v>283</v>
      </c>
      <c r="AV31" s="891"/>
      <c r="AW31" s="891"/>
      <c r="AX31" s="891"/>
      <c r="AY31" s="891"/>
      <c r="AZ31" s="892" t="s">
        <v>574</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126</v>
      </c>
      <c r="R32" s="819"/>
      <c r="S32" s="819"/>
      <c r="T32" s="819"/>
      <c r="U32" s="819"/>
      <c r="V32" s="819">
        <v>126</v>
      </c>
      <c r="W32" s="819"/>
      <c r="X32" s="819"/>
      <c r="Y32" s="819"/>
      <c r="Z32" s="819"/>
      <c r="AA32" s="819">
        <v>0</v>
      </c>
      <c r="AB32" s="819"/>
      <c r="AC32" s="819"/>
      <c r="AD32" s="819"/>
      <c r="AE32" s="820"/>
      <c r="AF32" s="821">
        <v>0</v>
      </c>
      <c r="AG32" s="822"/>
      <c r="AH32" s="822"/>
      <c r="AI32" s="822"/>
      <c r="AJ32" s="823"/>
      <c r="AK32" s="890">
        <v>81</v>
      </c>
      <c r="AL32" s="891"/>
      <c r="AM32" s="891"/>
      <c r="AN32" s="891"/>
      <c r="AO32" s="891"/>
      <c r="AP32" s="891">
        <v>561</v>
      </c>
      <c r="AQ32" s="891"/>
      <c r="AR32" s="891"/>
      <c r="AS32" s="891"/>
      <c r="AT32" s="891"/>
      <c r="AU32" s="891">
        <v>561</v>
      </c>
      <c r="AV32" s="891"/>
      <c r="AW32" s="891"/>
      <c r="AX32" s="891"/>
      <c r="AY32" s="891"/>
      <c r="AZ32" s="892" t="s">
        <v>574</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144</v>
      </c>
      <c r="R33" s="819"/>
      <c r="S33" s="819"/>
      <c r="T33" s="819"/>
      <c r="U33" s="819"/>
      <c r="V33" s="819">
        <v>144</v>
      </c>
      <c r="W33" s="819"/>
      <c r="X33" s="819"/>
      <c r="Y33" s="819"/>
      <c r="Z33" s="819"/>
      <c r="AA33" s="819">
        <v>0</v>
      </c>
      <c r="AB33" s="819"/>
      <c r="AC33" s="819"/>
      <c r="AD33" s="819"/>
      <c r="AE33" s="820"/>
      <c r="AF33" s="821">
        <v>0</v>
      </c>
      <c r="AG33" s="822"/>
      <c r="AH33" s="822"/>
      <c r="AI33" s="822"/>
      <c r="AJ33" s="823"/>
      <c r="AK33" s="890">
        <v>109</v>
      </c>
      <c r="AL33" s="891"/>
      <c r="AM33" s="891"/>
      <c r="AN33" s="891"/>
      <c r="AO33" s="891"/>
      <c r="AP33" s="891">
        <v>12</v>
      </c>
      <c r="AQ33" s="891"/>
      <c r="AR33" s="891"/>
      <c r="AS33" s="891"/>
      <c r="AT33" s="891"/>
      <c r="AU33" s="891">
        <v>12</v>
      </c>
      <c r="AV33" s="891"/>
      <c r="AW33" s="891"/>
      <c r="AX33" s="891"/>
      <c r="AY33" s="891"/>
      <c r="AZ33" s="892" t="s">
        <v>575</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68</v>
      </c>
      <c r="AG63" s="902"/>
      <c r="AH63" s="902"/>
      <c r="AI63" s="902"/>
      <c r="AJ63" s="903"/>
      <c r="AK63" s="904"/>
      <c r="AL63" s="899"/>
      <c r="AM63" s="899"/>
      <c r="AN63" s="899"/>
      <c r="AO63" s="899"/>
      <c r="AP63" s="902">
        <v>1242</v>
      </c>
      <c r="AQ63" s="902"/>
      <c r="AR63" s="902"/>
      <c r="AS63" s="902"/>
      <c r="AT63" s="902"/>
      <c r="AU63" s="902">
        <v>856</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387</v>
      </c>
      <c r="R66" s="778"/>
      <c r="S66" s="778"/>
      <c r="T66" s="778"/>
      <c r="U66" s="779"/>
      <c r="V66" s="777" t="s">
        <v>388</v>
      </c>
      <c r="W66" s="778"/>
      <c r="X66" s="778"/>
      <c r="Y66" s="778"/>
      <c r="Z66" s="779"/>
      <c r="AA66" s="777" t="s">
        <v>407</v>
      </c>
      <c r="AB66" s="778"/>
      <c r="AC66" s="778"/>
      <c r="AD66" s="778"/>
      <c r="AE66" s="779"/>
      <c r="AF66" s="912" t="s">
        <v>390</v>
      </c>
      <c r="AG66" s="873"/>
      <c r="AH66" s="873"/>
      <c r="AI66" s="873"/>
      <c r="AJ66" s="913"/>
      <c r="AK66" s="777" t="s">
        <v>391</v>
      </c>
      <c r="AL66" s="801"/>
      <c r="AM66" s="801"/>
      <c r="AN66" s="801"/>
      <c r="AO66" s="802"/>
      <c r="AP66" s="777" t="s">
        <v>408</v>
      </c>
      <c r="AQ66" s="778"/>
      <c r="AR66" s="778"/>
      <c r="AS66" s="778"/>
      <c r="AT66" s="779"/>
      <c r="AU66" s="777" t="s">
        <v>409</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568</v>
      </c>
      <c r="C68" s="930"/>
      <c r="D68" s="930"/>
      <c r="E68" s="930"/>
      <c r="F68" s="930"/>
      <c r="G68" s="930"/>
      <c r="H68" s="930"/>
      <c r="I68" s="930"/>
      <c r="J68" s="930"/>
      <c r="K68" s="930"/>
      <c r="L68" s="930"/>
      <c r="M68" s="930"/>
      <c r="N68" s="930"/>
      <c r="O68" s="930"/>
      <c r="P68" s="931"/>
      <c r="Q68" s="932">
        <v>8452</v>
      </c>
      <c r="R68" s="926"/>
      <c r="S68" s="926"/>
      <c r="T68" s="926"/>
      <c r="U68" s="926"/>
      <c r="V68" s="926">
        <v>8381</v>
      </c>
      <c r="W68" s="926"/>
      <c r="X68" s="926"/>
      <c r="Y68" s="926"/>
      <c r="Z68" s="926"/>
      <c r="AA68" s="926">
        <v>72</v>
      </c>
      <c r="AB68" s="926"/>
      <c r="AC68" s="926"/>
      <c r="AD68" s="926"/>
      <c r="AE68" s="926"/>
      <c r="AF68" s="926">
        <v>72</v>
      </c>
      <c r="AG68" s="926"/>
      <c r="AH68" s="926"/>
      <c r="AI68" s="926"/>
      <c r="AJ68" s="926"/>
      <c r="AK68" s="926">
        <v>970</v>
      </c>
      <c r="AL68" s="926"/>
      <c r="AM68" s="926"/>
      <c r="AN68" s="926"/>
      <c r="AO68" s="926"/>
      <c r="AP68" s="926" t="s">
        <v>574</v>
      </c>
      <c r="AQ68" s="926"/>
      <c r="AR68" s="926"/>
      <c r="AS68" s="926"/>
      <c r="AT68" s="926"/>
      <c r="AU68" s="926" t="s">
        <v>574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569</v>
      </c>
      <c r="C69" s="934"/>
      <c r="D69" s="934"/>
      <c r="E69" s="934"/>
      <c r="F69" s="934"/>
      <c r="G69" s="934"/>
      <c r="H69" s="934"/>
      <c r="I69" s="934"/>
      <c r="J69" s="934"/>
      <c r="K69" s="934"/>
      <c r="L69" s="934"/>
      <c r="M69" s="934"/>
      <c r="N69" s="934"/>
      <c r="O69" s="934"/>
      <c r="P69" s="935"/>
      <c r="Q69" s="936">
        <v>1636</v>
      </c>
      <c r="R69" s="891"/>
      <c r="S69" s="891"/>
      <c r="T69" s="891"/>
      <c r="U69" s="891"/>
      <c r="V69" s="891">
        <v>1535</v>
      </c>
      <c r="W69" s="891"/>
      <c r="X69" s="891"/>
      <c r="Y69" s="891"/>
      <c r="Z69" s="891"/>
      <c r="AA69" s="891">
        <v>100</v>
      </c>
      <c r="AB69" s="891"/>
      <c r="AC69" s="891"/>
      <c r="AD69" s="891"/>
      <c r="AE69" s="891"/>
      <c r="AF69" s="891">
        <v>100</v>
      </c>
      <c r="AG69" s="891"/>
      <c r="AH69" s="891"/>
      <c r="AI69" s="891"/>
      <c r="AJ69" s="891"/>
      <c r="AK69" s="891" t="s">
        <v>574</v>
      </c>
      <c r="AL69" s="891"/>
      <c r="AM69" s="891"/>
      <c r="AN69" s="891"/>
      <c r="AO69" s="891"/>
      <c r="AP69" s="891" t="s">
        <v>574</v>
      </c>
      <c r="AQ69" s="891"/>
      <c r="AR69" s="891"/>
      <c r="AS69" s="891"/>
      <c r="AT69" s="891"/>
      <c r="AU69" s="891" t="s">
        <v>574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570</v>
      </c>
      <c r="C70" s="934"/>
      <c r="D70" s="934"/>
      <c r="E70" s="934"/>
      <c r="F70" s="934"/>
      <c r="G70" s="934"/>
      <c r="H70" s="934"/>
      <c r="I70" s="934"/>
      <c r="J70" s="934"/>
      <c r="K70" s="934"/>
      <c r="L70" s="934"/>
      <c r="M70" s="934"/>
      <c r="N70" s="934"/>
      <c r="O70" s="934"/>
      <c r="P70" s="935"/>
      <c r="Q70" s="936">
        <v>830487</v>
      </c>
      <c r="R70" s="891"/>
      <c r="S70" s="891"/>
      <c r="T70" s="891"/>
      <c r="U70" s="891"/>
      <c r="V70" s="891">
        <v>800586</v>
      </c>
      <c r="W70" s="891"/>
      <c r="X70" s="891"/>
      <c r="Y70" s="891"/>
      <c r="Z70" s="891"/>
      <c r="AA70" s="891">
        <v>29902</v>
      </c>
      <c r="AB70" s="891"/>
      <c r="AC70" s="891"/>
      <c r="AD70" s="891"/>
      <c r="AE70" s="891"/>
      <c r="AF70" s="891">
        <v>29900</v>
      </c>
      <c r="AG70" s="891"/>
      <c r="AH70" s="891"/>
      <c r="AI70" s="891"/>
      <c r="AJ70" s="891"/>
      <c r="AK70" s="891">
        <v>5</v>
      </c>
      <c r="AL70" s="891"/>
      <c r="AM70" s="891"/>
      <c r="AN70" s="891"/>
      <c r="AO70" s="891"/>
      <c r="AP70" s="891" t="s">
        <v>574</v>
      </c>
      <c r="AQ70" s="891"/>
      <c r="AR70" s="891"/>
      <c r="AS70" s="891"/>
      <c r="AT70" s="891"/>
      <c r="AU70" s="891" t="s">
        <v>574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571</v>
      </c>
      <c r="C71" s="934"/>
      <c r="D71" s="934"/>
      <c r="E71" s="934"/>
      <c r="F71" s="934"/>
      <c r="G71" s="934"/>
      <c r="H71" s="934"/>
      <c r="I71" s="934"/>
      <c r="J71" s="934"/>
      <c r="K71" s="934"/>
      <c r="L71" s="934"/>
      <c r="M71" s="934"/>
      <c r="N71" s="934"/>
      <c r="O71" s="934"/>
      <c r="P71" s="935"/>
      <c r="Q71" s="936">
        <v>19</v>
      </c>
      <c r="R71" s="891"/>
      <c r="S71" s="891"/>
      <c r="T71" s="891"/>
      <c r="U71" s="891"/>
      <c r="V71" s="891">
        <v>15</v>
      </c>
      <c r="W71" s="891"/>
      <c r="X71" s="891"/>
      <c r="Y71" s="891"/>
      <c r="Z71" s="891"/>
      <c r="AA71" s="891">
        <v>4</v>
      </c>
      <c r="AB71" s="891"/>
      <c r="AC71" s="891"/>
      <c r="AD71" s="891"/>
      <c r="AE71" s="891"/>
      <c r="AF71" s="891">
        <v>4</v>
      </c>
      <c r="AG71" s="891"/>
      <c r="AH71" s="891"/>
      <c r="AI71" s="891"/>
      <c r="AJ71" s="891"/>
      <c r="AK71" s="891" t="s">
        <v>574</v>
      </c>
      <c r="AL71" s="891"/>
      <c r="AM71" s="891"/>
      <c r="AN71" s="891"/>
      <c r="AO71" s="891"/>
      <c r="AP71" s="891" t="s">
        <v>574</v>
      </c>
      <c r="AQ71" s="891"/>
      <c r="AR71" s="891"/>
      <c r="AS71" s="891"/>
      <c r="AT71" s="891"/>
      <c r="AU71" s="891" t="s">
        <v>574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572</v>
      </c>
      <c r="C72" s="934"/>
      <c r="D72" s="934"/>
      <c r="E72" s="934"/>
      <c r="F72" s="934"/>
      <c r="G72" s="934"/>
      <c r="H72" s="934"/>
      <c r="I72" s="934"/>
      <c r="J72" s="934"/>
      <c r="K72" s="934"/>
      <c r="L72" s="934"/>
      <c r="M72" s="934"/>
      <c r="N72" s="934"/>
      <c r="O72" s="934"/>
      <c r="P72" s="935"/>
      <c r="Q72" s="936">
        <v>738</v>
      </c>
      <c r="R72" s="891"/>
      <c r="S72" s="891"/>
      <c r="T72" s="891"/>
      <c r="U72" s="891"/>
      <c r="V72" s="891">
        <v>693</v>
      </c>
      <c r="W72" s="891"/>
      <c r="X72" s="891"/>
      <c r="Y72" s="891"/>
      <c r="Z72" s="891"/>
      <c r="AA72" s="891">
        <v>45</v>
      </c>
      <c r="AB72" s="891"/>
      <c r="AC72" s="891"/>
      <c r="AD72" s="891"/>
      <c r="AE72" s="891"/>
      <c r="AF72" s="891">
        <v>45</v>
      </c>
      <c r="AG72" s="891"/>
      <c r="AH72" s="891"/>
      <c r="AI72" s="891"/>
      <c r="AJ72" s="891"/>
      <c r="AK72" s="891">
        <v>52</v>
      </c>
      <c r="AL72" s="891"/>
      <c r="AM72" s="891"/>
      <c r="AN72" s="891"/>
      <c r="AO72" s="891"/>
      <c r="AP72" s="891" t="s">
        <v>574</v>
      </c>
      <c r="AQ72" s="891"/>
      <c r="AR72" s="891"/>
      <c r="AS72" s="891"/>
      <c r="AT72" s="891"/>
      <c r="AU72" s="891" t="s">
        <v>574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573</v>
      </c>
      <c r="C73" s="934"/>
      <c r="D73" s="934"/>
      <c r="E73" s="934"/>
      <c r="F73" s="934"/>
      <c r="G73" s="934"/>
      <c r="H73" s="934"/>
      <c r="I73" s="934"/>
      <c r="J73" s="934"/>
      <c r="K73" s="934"/>
      <c r="L73" s="934"/>
      <c r="M73" s="934"/>
      <c r="N73" s="934"/>
      <c r="O73" s="934"/>
      <c r="P73" s="935"/>
      <c r="Q73" s="936">
        <v>1003</v>
      </c>
      <c r="R73" s="891"/>
      <c r="S73" s="891"/>
      <c r="T73" s="891"/>
      <c r="U73" s="891"/>
      <c r="V73" s="891">
        <v>995</v>
      </c>
      <c r="W73" s="891"/>
      <c r="X73" s="891"/>
      <c r="Y73" s="891"/>
      <c r="Z73" s="891"/>
      <c r="AA73" s="891">
        <v>8</v>
      </c>
      <c r="AB73" s="891"/>
      <c r="AC73" s="891"/>
      <c r="AD73" s="891"/>
      <c r="AE73" s="891"/>
      <c r="AF73" s="891">
        <v>8</v>
      </c>
      <c r="AG73" s="891"/>
      <c r="AH73" s="891"/>
      <c r="AI73" s="891"/>
      <c r="AJ73" s="891"/>
      <c r="AK73" s="891" t="s">
        <v>574</v>
      </c>
      <c r="AL73" s="891"/>
      <c r="AM73" s="891"/>
      <c r="AN73" s="891"/>
      <c r="AO73" s="891"/>
      <c r="AP73" s="891" t="s">
        <v>574</v>
      </c>
      <c r="AQ73" s="891"/>
      <c r="AR73" s="891"/>
      <c r="AS73" s="891"/>
      <c r="AT73" s="891"/>
      <c r="AU73" s="891" t="s">
        <v>574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30129</v>
      </c>
      <c r="AG88" s="902"/>
      <c r="AH88" s="902"/>
      <c r="AI88" s="902"/>
      <c r="AJ88" s="902"/>
      <c r="AK88" s="899"/>
      <c r="AL88" s="899"/>
      <c r="AM88" s="899"/>
      <c r="AN88" s="899"/>
      <c r="AO88" s="899"/>
      <c r="AP88" s="902" t="s">
        <v>574</v>
      </c>
      <c r="AQ88" s="902"/>
      <c r="AR88" s="902"/>
      <c r="AS88" s="902"/>
      <c r="AT88" s="902"/>
      <c r="AU88" s="902" t="s">
        <v>574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300</v>
      </c>
      <c r="AG109" s="955"/>
      <c r="AH109" s="955"/>
      <c r="AI109" s="955"/>
      <c r="AJ109" s="956"/>
      <c r="AK109" s="954" t="s">
        <v>299</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300</v>
      </c>
      <c r="BW109" s="955"/>
      <c r="BX109" s="955"/>
      <c r="BY109" s="955"/>
      <c r="BZ109" s="956"/>
      <c r="CA109" s="954" t="s">
        <v>299</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300</v>
      </c>
      <c r="DM109" s="955"/>
      <c r="DN109" s="955"/>
      <c r="DO109" s="955"/>
      <c r="DP109" s="956"/>
      <c r="DQ109" s="954" t="s">
        <v>299</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707720</v>
      </c>
      <c r="AB110" s="962"/>
      <c r="AC110" s="962"/>
      <c r="AD110" s="962"/>
      <c r="AE110" s="963"/>
      <c r="AF110" s="964">
        <v>705125</v>
      </c>
      <c r="AG110" s="962"/>
      <c r="AH110" s="962"/>
      <c r="AI110" s="962"/>
      <c r="AJ110" s="963"/>
      <c r="AK110" s="964">
        <v>686330</v>
      </c>
      <c r="AL110" s="962"/>
      <c r="AM110" s="962"/>
      <c r="AN110" s="962"/>
      <c r="AO110" s="963"/>
      <c r="AP110" s="965">
        <v>25.9</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5451855</v>
      </c>
      <c r="BR110" s="997"/>
      <c r="BS110" s="997"/>
      <c r="BT110" s="997"/>
      <c r="BU110" s="997"/>
      <c r="BV110" s="997">
        <v>5154490</v>
      </c>
      <c r="BW110" s="997"/>
      <c r="BX110" s="997"/>
      <c r="BY110" s="997"/>
      <c r="BZ110" s="997"/>
      <c r="CA110" s="997">
        <v>5032392</v>
      </c>
      <c r="CB110" s="997"/>
      <c r="CC110" s="997"/>
      <c r="CD110" s="997"/>
      <c r="CE110" s="997"/>
      <c r="CF110" s="1011">
        <v>189.7</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426</v>
      </c>
      <c r="DH110" s="997"/>
      <c r="DI110" s="997"/>
      <c r="DJ110" s="997"/>
      <c r="DK110" s="997"/>
      <c r="DL110" s="997" t="s">
        <v>122</v>
      </c>
      <c r="DM110" s="997"/>
      <c r="DN110" s="997"/>
      <c r="DO110" s="997"/>
      <c r="DP110" s="997"/>
      <c r="DQ110" s="997" t="s">
        <v>427</v>
      </c>
      <c r="DR110" s="997"/>
      <c r="DS110" s="997"/>
      <c r="DT110" s="997"/>
      <c r="DU110" s="997"/>
      <c r="DV110" s="998" t="s">
        <v>428</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427</v>
      </c>
      <c r="AG111" s="1004"/>
      <c r="AH111" s="1004"/>
      <c r="AI111" s="1004"/>
      <c r="AJ111" s="1005"/>
      <c r="AK111" s="1006" t="s">
        <v>430</v>
      </c>
      <c r="AL111" s="1004"/>
      <c r="AM111" s="1004"/>
      <c r="AN111" s="1004"/>
      <c r="AO111" s="1005"/>
      <c r="AP111" s="1007" t="s">
        <v>428</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t="s">
        <v>428</v>
      </c>
      <c r="BR111" s="990"/>
      <c r="BS111" s="990"/>
      <c r="BT111" s="990"/>
      <c r="BU111" s="990"/>
      <c r="BV111" s="990" t="s">
        <v>432</v>
      </c>
      <c r="BW111" s="990"/>
      <c r="BX111" s="990"/>
      <c r="BY111" s="990"/>
      <c r="BZ111" s="990"/>
      <c r="CA111" s="990" t="s">
        <v>427</v>
      </c>
      <c r="CB111" s="990"/>
      <c r="CC111" s="990"/>
      <c r="CD111" s="990"/>
      <c r="CE111" s="990"/>
      <c r="CF111" s="984" t="s">
        <v>430</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122</v>
      </c>
      <c r="DM111" s="990"/>
      <c r="DN111" s="990"/>
      <c r="DO111" s="990"/>
      <c r="DP111" s="990"/>
      <c r="DQ111" s="990" t="s">
        <v>428</v>
      </c>
      <c r="DR111" s="990"/>
      <c r="DS111" s="990"/>
      <c r="DT111" s="990"/>
      <c r="DU111" s="990"/>
      <c r="DV111" s="991" t="s">
        <v>427</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432</v>
      </c>
      <c r="AB112" s="1029"/>
      <c r="AC112" s="1029"/>
      <c r="AD112" s="1029"/>
      <c r="AE112" s="1030"/>
      <c r="AF112" s="1031" t="s">
        <v>427</v>
      </c>
      <c r="AG112" s="1029"/>
      <c r="AH112" s="1029"/>
      <c r="AI112" s="1029"/>
      <c r="AJ112" s="1030"/>
      <c r="AK112" s="1031" t="s">
        <v>436</v>
      </c>
      <c r="AL112" s="1029"/>
      <c r="AM112" s="1029"/>
      <c r="AN112" s="1029"/>
      <c r="AO112" s="1030"/>
      <c r="AP112" s="1032" t="s">
        <v>426</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1043313</v>
      </c>
      <c r="BR112" s="990"/>
      <c r="BS112" s="990"/>
      <c r="BT112" s="990"/>
      <c r="BU112" s="990"/>
      <c r="BV112" s="990">
        <v>912231</v>
      </c>
      <c r="BW112" s="990"/>
      <c r="BX112" s="990"/>
      <c r="BY112" s="990"/>
      <c r="BZ112" s="990"/>
      <c r="CA112" s="990">
        <v>856518</v>
      </c>
      <c r="CB112" s="990"/>
      <c r="CC112" s="990"/>
      <c r="CD112" s="990"/>
      <c r="CE112" s="990"/>
      <c r="CF112" s="984">
        <v>32.299999999999997</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427</v>
      </c>
      <c r="DH112" s="990"/>
      <c r="DI112" s="990"/>
      <c r="DJ112" s="990"/>
      <c r="DK112" s="990"/>
      <c r="DL112" s="990" t="s">
        <v>432</v>
      </c>
      <c r="DM112" s="990"/>
      <c r="DN112" s="990"/>
      <c r="DO112" s="990"/>
      <c r="DP112" s="990"/>
      <c r="DQ112" s="990" t="s">
        <v>432</v>
      </c>
      <c r="DR112" s="990"/>
      <c r="DS112" s="990"/>
      <c r="DT112" s="990"/>
      <c r="DU112" s="990"/>
      <c r="DV112" s="991" t="s">
        <v>122</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77815</v>
      </c>
      <c r="AB113" s="1004"/>
      <c r="AC113" s="1004"/>
      <c r="AD113" s="1004"/>
      <c r="AE113" s="1005"/>
      <c r="AF113" s="1006">
        <v>76336</v>
      </c>
      <c r="AG113" s="1004"/>
      <c r="AH113" s="1004"/>
      <c r="AI113" s="1004"/>
      <c r="AJ113" s="1005"/>
      <c r="AK113" s="1006">
        <v>95742</v>
      </c>
      <c r="AL113" s="1004"/>
      <c r="AM113" s="1004"/>
      <c r="AN113" s="1004"/>
      <c r="AO113" s="1005"/>
      <c r="AP113" s="1007">
        <v>3.6</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t="s">
        <v>430</v>
      </c>
      <c r="BR113" s="990"/>
      <c r="BS113" s="990"/>
      <c r="BT113" s="990"/>
      <c r="BU113" s="990"/>
      <c r="BV113" s="990" t="s">
        <v>427</v>
      </c>
      <c r="BW113" s="990"/>
      <c r="BX113" s="990"/>
      <c r="BY113" s="990"/>
      <c r="BZ113" s="990"/>
      <c r="CA113" s="990" t="s">
        <v>436</v>
      </c>
      <c r="CB113" s="990"/>
      <c r="CC113" s="990"/>
      <c r="CD113" s="990"/>
      <c r="CE113" s="990"/>
      <c r="CF113" s="984" t="s">
        <v>122</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436</v>
      </c>
      <c r="DH113" s="1029"/>
      <c r="DI113" s="1029"/>
      <c r="DJ113" s="1029"/>
      <c r="DK113" s="1030"/>
      <c r="DL113" s="1031" t="s">
        <v>430</v>
      </c>
      <c r="DM113" s="1029"/>
      <c r="DN113" s="1029"/>
      <c r="DO113" s="1029"/>
      <c r="DP113" s="1030"/>
      <c r="DQ113" s="1031" t="s">
        <v>442</v>
      </c>
      <c r="DR113" s="1029"/>
      <c r="DS113" s="1029"/>
      <c r="DT113" s="1029"/>
      <c r="DU113" s="1030"/>
      <c r="DV113" s="1032" t="s">
        <v>428</v>
      </c>
      <c r="DW113" s="1033"/>
      <c r="DX113" s="1033"/>
      <c r="DY113" s="1033"/>
      <c r="DZ113" s="1034"/>
    </row>
    <row r="114" spans="1:130" s="226" customFormat="1" ht="26.25" customHeight="1" x14ac:dyDescent="0.15">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427</v>
      </c>
      <c r="AB114" s="1029"/>
      <c r="AC114" s="1029"/>
      <c r="AD114" s="1029"/>
      <c r="AE114" s="1030"/>
      <c r="AF114" s="1031" t="s">
        <v>427</v>
      </c>
      <c r="AG114" s="1029"/>
      <c r="AH114" s="1029"/>
      <c r="AI114" s="1029"/>
      <c r="AJ114" s="1030"/>
      <c r="AK114" s="1031" t="s">
        <v>430</v>
      </c>
      <c r="AL114" s="1029"/>
      <c r="AM114" s="1029"/>
      <c r="AN114" s="1029"/>
      <c r="AO114" s="1030"/>
      <c r="AP114" s="1032" t="s">
        <v>427</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1418965</v>
      </c>
      <c r="BR114" s="990"/>
      <c r="BS114" s="990"/>
      <c r="BT114" s="990"/>
      <c r="BU114" s="990"/>
      <c r="BV114" s="990">
        <v>1663252</v>
      </c>
      <c r="BW114" s="990"/>
      <c r="BX114" s="990"/>
      <c r="BY114" s="990"/>
      <c r="BZ114" s="990"/>
      <c r="CA114" s="990">
        <v>1568907</v>
      </c>
      <c r="CB114" s="990"/>
      <c r="CC114" s="990"/>
      <c r="CD114" s="990"/>
      <c r="CE114" s="990"/>
      <c r="CF114" s="984">
        <v>59.1</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427</v>
      </c>
      <c r="DH114" s="1029"/>
      <c r="DI114" s="1029"/>
      <c r="DJ114" s="1029"/>
      <c r="DK114" s="1030"/>
      <c r="DL114" s="1031" t="s">
        <v>428</v>
      </c>
      <c r="DM114" s="1029"/>
      <c r="DN114" s="1029"/>
      <c r="DO114" s="1029"/>
      <c r="DP114" s="1030"/>
      <c r="DQ114" s="1031" t="s">
        <v>428</v>
      </c>
      <c r="DR114" s="1029"/>
      <c r="DS114" s="1029"/>
      <c r="DT114" s="1029"/>
      <c r="DU114" s="1030"/>
      <c r="DV114" s="1032" t="s">
        <v>432</v>
      </c>
      <c r="DW114" s="1033"/>
      <c r="DX114" s="1033"/>
      <c r="DY114" s="1033"/>
      <c r="DZ114" s="1034"/>
    </row>
    <row r="115" spans="1:130" s="226" customFormat="1" ht="26.25" customHeight="1" x14ac:dyDescent="0.15">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122</v>
      </c>
      <c r="AB115" s="1004"/>
      <c r="AC115" s="1004"/>
      <c r="AD115" s="1004"/>
      <c r="AE115" s="1005"/>
      <c r="AF115" s="1006" t="s">
        <v>428</v>
      </c>
      <c r="AG115" s="1004"/>
      <c r="AH115" s="1004"/>
      <c r="AI115" s="1004"/>
      <c r="AJ115" s="1005"/>
      <c r="AK115" s="1006" t="s">
        <v>427</v>
      </c>
      <c r="AL115" s="1004"/>
      <c r="AM115" s="1004"/>
      <c r="AN115" s="1004"/>
      <c r="AO115" s="1005"/>
      <c r="AP115" s="1007" t="s">
        <v>427</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436</v>
      </c>
      <c r="BR115" s="990"/>
      <c r="BS115" s="990"/>
      <c r="BT115" s="990"/>
      <c r="BU115" s="990"/>
      <c r="BV115" s="990" t="s">
        <v>427</v>
      </c>
      <c r="BW115" s="990"/>
      <c r="BX115" s="990"/>
      <c r="BY115" s="990"/>
      <c r="BZ115" s="990"/>
      <c r="CA115" s="990" t="s">
        <v>430</v>
      </c>
      <c r="CB115" s="990"/>
      <c r="CC115" s="990"/>
      <c r="CD115" s="990"/>
      <c r="CE115" s="990"/>
      <c r="CF115" s="984" t="s">
        <v>427</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428</v>
      </c>
      <c r="DH115" s="1029"/>
      <c r="DI115" s="1029"/>
      <c r="DJ115" s="1029"/>
      <c r="DK115" s="1030"/>
      <c r="DL115" s="1031" t="s">
        <v>442</v>
      </c>
      <c r="DM115" s="1029"/>
      <c r="DN115" s="1029"/>
      <c r="DO115" s="1029"/>
      <c r="DP115" s="1030"/>
      <c r="DQ115" s="1031" t="s">
        <v>427</v>
      </c>
      <c r="DR115" s="1029"/>
      <c r="DS115" s="1029"/>
      <c r="DT115" s="1029"/>
      <c r="DU115" s="1030"/>
      <c r="DV115" s="1032" t="s">
        <v>427</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254</v>
      </c>
      <c r="AB116" s="1029"/>
      <c r="AC116" s="1029"/>
      <c r="AD116" s="1029"/>
      <c r="AE116" s="1030"/>
      <c r="AF116" s="1031">
        <v>381</v>
      </c>
      <c r="AG116" s="1029"/>
      <c r="AH116" s="1029"/>
      <c r="AI116" s="1029"/>
      <c r="AJ116" s="1030"/>
      <c r="AK116" s="1031">
        <v>35</v>
      </c>
      <c r="AL116" s="1029"/>
      <c r="AM116" s="1029"/>
      <c r="AN116" s="1029"/>
      <c r="AO116" s="1030"/>
      <c r="AP116" s="1032">
        <v>0</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427</v>
      </c>
      <c r="BW116" s="990"/>
      <c r="BX116" s="990"/>
      <c r="BY116" s="990"/>
      <c r="BZ116" s="990"/>
      <c r="CA116" s="990" t="s">
        <v>427</v>
      </c>
      <c r="CB116" s="990"/>
      <c r="CC116" s="990"/>
      <c r="CD116" s="990"/>
      <c r="CE116" s="990"/>
      <c r="CF116" s="984" t="s">
        <v>432</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427</v>
      </c>
      <c r="DH116" s="1029"/>
      <c r="DI116" s="1029"/>
      <c r="DJ116" s="1029"/>
      <c r="DK116" s="1030"/>
      <c r="DL116" s="1031" t="s">
        <v>432</v>
      </c>
      <c r="DM116" s="1029"/>
      <c r="DN116" s="1029"/>
      <c r="DO116" s="1029"/>
      <c r="DP116" s="1030"/>
      <c r="DQ116" s="1031" t="s">
        <v>428</v>
      </c>
      <c r="DR116" s="1029"/>
      <c r="DS116" s="1029"/>
      <c r="DT116" s="1029"/>
      <c r="DU116" s="1030"/>
      <c r="DV116" s="1032" t="s">
        <v>427</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785789</v>
      </c>
      <c r="AB117" s="1047"/>
      <c r="AC117" s="1047"/>
      <c r="AD117" s="1047"/>
      <c r="AE117" s="1048"/>
      <c r="AF117" s="1049">
        <v>781842</v>
      </c>
      <c r="AG117" s="1047"/>
      <c r="AH117" s="1047"/>
      <c r="AI117" s="1047"/>
      <c r="AJ117" s="1048"/>
      <c r="AK117" s="1049">
        <v>782107</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426</v>
      </c>
      <c r="BR117" s="990"/>
      <c r="BS117" s="990"/>
      <c r="BT117" s="990"/>
      <c r="BU117" s="990"/>
      <c r="BV117" s="990" t="s">
        <v>436</v>
      </c>
      <c r="BW117" s="990"/>
      <c r="BX117" s="990"/>
      <c r="BY117" s="990"/>
      <c r="BZ117" s="990"/>
      <c r="CA117" s="990" t="s">
        <v>436</v>
      </c>
      <c r="CB117" s="990"/>
      <c r="CC117" s="990"/>
      <c r="CD117" s="990"/>
      <c r="CE117" s="990"/>
      <c r="CF117" s="984" t="s">
        <v>427</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430</v>
      </c>
      <c r="DH117" s="1029"/>
      <c r="DI117" s="1029"/>
      <c r="DJ117" s="1029"/>
      <c r="DK117" s="1030"/>
      <c r="DL117" s="1031" t="s">
        <v>426</v>
      </c>
      <c r="DM117" s="1029"/>
      <c r="DN117" s="1029"/>
      <c r="DO117" s="1029"/>
      <c r="DP117" s="1030"/>
      <c r="DQ117" s="1031" t="s">
        <v>427</v>
      </c>
      <c r="DR117" s="1029"/>
      <c r="DS117" s="1029"/>
      <c r="DT117" s="1029"/>
      <c r="DU117" s="1030"/>
      <c r="DV117" s="1032" t="s">
        <v>430</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300</v>
      </c>
      <c r="AG118" s="955"/>
      <c r="AH118" s="955"/>
      <c r="AI118" s="955"/>
      <c r="AJ118" s="956"/>
      <c r="AK118" s="954" t="s">
        <v>299</v>
      </c>
      <c r="AL118" s="955"/>
      <c r="AM118" s="955"/>
      <c r="AN118" s="955"/>
      <c r="AO118" s="956"/>
      <c r="AP118" s="1041" t="s">
        <v>420</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426</v>
      </c>
      <c r="BW118" s="1068"/>
      <c r="BX118" s="1068"/>
      <c r="BY118" s="1068"/>
      <c r="BZ118" s="1068"/>
      <c r="CA118" s="1068" t="s">
        <v>430</v>
      </c>
      <c r="CB118" s="1068"/>
      <c r="CC118" s="1068"/>
      <c r="CD118" s="1068"/>
      <c r="CE118" s="1068"/>
      <c r="CF118" s="984" t="s">
        <v>436</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430</v>
      </c>
      <c r="DM118" s="1029"/>
      <c r="DN118" s="1029"/>
      <c r="DO118" s="1029"/>
      <c r="DP118" s="1030"/>
      <c r="DQ118" s="1031" t="s">
        <v>426</v>
      </c>
      <c r="DR118" s="1029"/>
      <c r="DS118" s="1029"/>
      <c r="DT118" s="1029"/>
      <c r="DU118" s="1030"/>
      <c r="DV118" s="1032" t="s">
        <v>122</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427</v>
      </c>
      <c r="AB119" s="962"/>
      <c r="AC119" s="962"/>
      <c r="AD119" s="962"/>
      <c r="AE119" s="963"/>
      <c r="AF119" s="964" t="s">
        <v>430</v>
      </c>
      <c r="AG119" s="962"/>
      <c r="AH119" s="962"/>
      <c r="AI119" s="962"/>
      <c r="AJ119" s="963"/>
      <c r="AK119" s="964" t="s">
        <v>427</v>
      </c>
      <c r="AL119" s="962"/>
      <c r="AM119" s="962"/>
      <c r="AN119" s="962"/>
      <c r="AO119" s="963"/>
      <c r="AP119" s="965" t="s">
        <v>122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457</v>
      </c>
      <c r="BP119" s="1076"/>
      <c r="BQ119" s="1067">
        <v>7914133</v>
      </c>
      <c r="BR119" s="1068"/>
      <c r="BS119" s="1068"/>
      <c r="BT119" s="1068"/>
      <c r="BU119" s="1068"/>
      <c r="BV119" s="1068">
        <v>7729973</v>
      </c>
      <c r="BW119" s="1068"/>
      <c r="BX119" s="1068"/>
      <c r="BY119" s="1068"/>
      <c r="BZ119" s="1068"/>
      <c r="CA119" s="1068">
        <v>7457817</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436</v>
      </c>
      <c r="DH119" s="1054"/>
      <c r="DI119" s="1054"/>
      <c r="DJ119" s="1054"/>
      <c r="DK119" s="1055"/>
      <c r="DL119" s="1053" t="s">
        <v>426</v>
      </c>
      <c r="DM119" s="1054"/>
      <c r="DN119" s="1054"/>
      <c r="DO119" s="1054"/>
      <c r="DP119" s="1055"/>
      <c r="DQ119" s="1053" t="s">
        <v>426</v>
      </c>
      <c r="DR119" s="1054"/>
      <c r="DS119" s="1054"/>
      <c r="DT119" s="1054"/>
      <c r="DU119" s="1055"/>
      <c r="DV119" s="1056" t="s">
        <v>427</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427</v>
      </c>
      <c r="AB120" s="1029"/>
      <c r="AC120" s="1029"/>
      <c r="AD120" s="1029"/>
      <c r="AE120" s="1030"/>
      <c r="AF120" s="1031" t="s">
        <v>122</v>
      </c>
      <c r="AG120" s="1029"/>
      <c r="AH120" s="1029"/>
      <c r="AI120" s="1029"/>
      <c r="AJ120" s="1030"/>
      <c r="AK120" s="1031" t="s">
        <v>430</v>
      </c>
      <c r="AL120" s="1029"/>
      <c r="AM120" s="1029"/>
      <c r="AN120" s="1029"/>
      <c r="AO120" s="1030"/>
      <c r="AP120" s="1032" t="s">
        <v>122</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3526419</v>
      </c>
      <c r="BR120" s="997"/>
      <c r="BS120" s="997"/>
      <c r="BT120" s="997"/>
      <c r="BU120" s="997"/>
      <c r="BV120" s="997">
        <v>3844681</v>
      </c>
      <c r="BW120" s="997"/>
      <c r="BX120" s="997"/>
      <c r="BY120" s="997"/>
      <c r="BZ120" s="997"/>
      <c r="CA120" s="997">
        <v>3834882</v>
      </c>
      <c r="CB120" s="997"/>
      <c r="CC120" s="997"/>
      <c r="CD120" s="997"/>
      <c r="CE120" s="997"/>
      <c r="CF120" s="1011">
        <v>144.6</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643658</v>
      </c>
      <c r="DH120" s="997"/>
      <c r="DI120" s="997"/>
      <c r="DJ120" s="997"/>
      <c r="DK120" s="997"/>
      <c r="DL120" s="997">
        <v>602873</v>
      </c>
      <c r="DM120" s="997"/>
      <c r="DN120" s="997"/>
      <c r="DO120" s="997"/>
      <c r="DP120" s="997"/>
      <c r="DQ120" s="997">
        <v>561298</v>
      </c>
      <c r="DR120" s="997"/>
      <c r="DS120" s="997"/>
      <c r="DT120" s="997"/>
      <c r="DU120" s="997"/>
      <c r="DV120" s="998">
        <v>21.2</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430</v>
      </c>
      <c r="AB121" s="1029"/>
      <c r="AC121" s="1029"/>
      <c r="AD121" s="1029"/>
      <c r="AE121" s="1030"/>
      <c r="AF121" s="1031" t="s">
        <v>426</v>
      </c>
      <c r="AG121" s="1029"/>
      <c r="AH121" s="1029"/>
      <c r="AI121" s="1029"/>
      <c r="AJ121" s="1030"/>
      <c r="AK121" s="1031" t="s">
        <v>430</v>
      </c>
      <c r="AL121" s="1029"/>
      <c r="AM121" s="1029"/>
      <c r="AN121" s="1029"/>
      <c r="AO121" s="1030"/>
      <c r="AP121" s="1032" t="s">
        <v>436</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t="s">
        <v>426</v>
      </c>
      <c r="BR121" s="990"/>
      <c r="BS121" s="990"/>
      <c r="BT121" s="990"/>
      <c r="BU121" s="990"/>
      <c r="BV121" s="990" t="s">
        <v>430</v>
      </c>
      <c r="BW121" s="990"/>
      <c r="BX121" s="990"/>
      <c r="BY121" s="990"/>
      <c r="BZ121" s="990"/>
      <c r="CA121" s="990" t="s">
        <v>430</v>
      </c>
      <c r="CB121" s="990"/>
      <c r="CC121" s="990"/>
      <c r="CD121" s="990"/>
      <c r="CE121" s="990"/>
      <c r="CF121" s="984" t="s">
        <v>430</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399655</v>
      </c>
      <c r="DH121" s="990"/>
      <c r="DI121" s="990"/>
      <c r="DJ121" s="990"/>
      <c r="DK121" s="990"/>
      <c r="DL121" s="990">
        <v>308158</v>
      </c>
      <c r="DM121" s="990"/>
      <c r="DN121" s="990"/>
      <c r="DO121" s="990"/>
      <c r="DP121" s="990"/>
      <c r="DQ121" s="990">
        <v>282820</v>
      </c>
      <c r="DR121" s="990"/>
      <c r="DS121" s="990"/>
      <c r="DT121" s="990"/>
      <c r="DU121" s="990"/>
      <c r="DV121" s="991">
        <v>10.7</v>
      </c>
      <c r="DW121" s="991"/>
      <c r="DX121" s="991"/>
      <c r="DY121" s="991"/>
      <c r="DZ121" s="992"/>
    </row>
    <row r="122" spans="1:130" s="226" customFormat="1" ht="26.25" customHeight="1" x14ac:dyDescent="0.15">
      <c r="A122" s="1129"/>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426</v>
      </c>
      <c r="AB122" s="1029"/>
      <c r="AC122" s="1029"/>
      <c r="AD122" s="1029"/>
      <c r="AE122" s="1030"/>
      <c r="AF122" s="1031" t="s">
        <v>430</v>
      </c>
      <c r="AG122" s="1029"/>
      <c r="AH122" s="1029"/>
      <c r="AI122" s="1029"/>
      <c r="AJ122" s="1030"/>
      <c r="AK122" s="1031" t="s">
        <v>426</v>
      </c>
      <c r="AL122" s="1029"/>
      <c r="AM122" s="1029"/>
      <c r="AN122" s="1029"/>
      <c r="AO122" s="1030"/>
      <c r="AP122" s="1032" t="s">
        <v>427</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4784169</v>
      </c>
      <c r="BR122" s="1068"/>
      <c r="BS122" s="1068"/>
      <c r="BT122" s="1068"/>
      <c r="BU122" s="1068"/>
      <c r="BV122" s="1068">
        <v>4435997</v>
      </c>
      <c r="BW122" s="1068"/>
      <c r="BX122" s="1068"/>
      <c r="BY122" s="1068"/>
      <c r="BZ122" s="1068"/>
      <c r="CA122" s="1068">
        <v>4470513</v>
      </c>
      <c r="CB122" s="1068"/>
      <c r="CC122" s="1068"/>
      <c r="CD122" s="1068"/>
      <c r="CE122" s="1068"/>
      <c r="CF122" s="1088">
        <v>168.5</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t="s">
        <v>436</v>
      </c>
      <c r="DH122" s="990"/>
      <c r="DI122" s="990"/>
      <c r="DJ122" s="990"/>
      <c r="DK122" s="990"/>
      <c r="DL122" s="990">
        <v>1200</v>
      </c>
      <c r="DM122" s="990"/>
      <c r="DN122" s="990"/>
      <c r="DO122" s="990"/>
      <c r="DP122" s="990"/>
      <c r="DQ122" s="990">
        <v>12400</v>
      </c>
      <c r="DR122" s="990"/>
      <c r="DS122" s="990"/>
      <c r="DT122" s="990"/>
      <c r="DU122" s="990"/>
      <c r="DV122" s="991">
        <v>0.5</v>
      </c>
      <c r="DW122" s="991"/>
      <c r="DX122" s="991"/>
      <c r="DY122" s="991"/>
      <c r="DZ122" s="992"/>
    </row>
    <row r="123" spans="1:130" s="226" customFormat="1" ht="26.25" customHeight="1" x14ac:dyDescent="0.15">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427</v>
      </c>
      <c r="AB123" s="1029"/>
      <c r="AC123" s="1029"/>
      <c r="AD123" s="1029"/>
      <c r="AE123" s="1030"/>
      <c r="AF123" s="1031" t="s">
        <v>427</v>
      </c>
      <c r="AG123" s="1029"/>
      <c r="AH123" s="1029"/>
      <c r="AI123" s="1029"/>
      <c r="AJ123" s="1030"/>
      <c r="AK123" s="1031" t="s">
        <v>427</v>
      </c>
      <c r="AL123" s="1029"/>
      <c r="AM123" s="1029"/>
      <c r="AN123" s="1029"/>
      <c r="AO123" s="1030"/>
      <c r="AP123" s="1032" t="s">
        <v>430</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468</v>
      </c>
      <c r="BP123" s="1076"/>
      <c r="BQ123" s="1135">
        <v>8310588</v>
      </c>
      <c r="BR123" s="1136"/>
      <c r="BS123" s="1136"/>
      <c r="BT123" s="1136"/>
      <c r="BU123" s="1136"/>
      <c r="BV123" s="1136">
        <v>8280678</v>
      </c>
      <c r="BW123" s="1136"/>
      <c r="BX123" s="1136"/>
      <c r="BY123" s="1136"/>
      <c r="BZ123" s="1136"/>
      <c r="CA123" s="1136">
        <v>8305395</v>
      </c>
      <c r="CB123" s="1136"/>
      <c r="CC123" s="1136"/>
      <c r="CD123" s="1136"/>
      <c r="CE123" s="1136"/>
      <c r="CF123" s="1069"/>
      <c r="CG123" s="1070"/>
      <c r="CH123" s="1070"/>
      <c r="CI123" s="1070"/>
      <c r="CJ123" s="1071"/>
      <c r="CK123" s="1080"/>
      <c r="CL123" s="1081"/>
      <c r="CM123" s="1081"/>
      <c r="CN123" s="1081"/>
      <c r="CO123" s="1082"/>
      <c r="CP123" s="1090" t="s">
        <v>469</v>
      </c>
      <c r="CQ123" s="1091"/>
      <c r="CR123" s="1091"/>
      <c r="CS123" s="1091"/>
      <c r="CT123" s="1091"/>
      <c r="CU123" s="1091"/>
      <c r="CV123" s="1091"/>
      <c r="CW123" s="1091"/>
      <c r="CX123" s="1091"/>
      <c r="CY123" s="1091"/>
      <c r="CZ123" s="1091"/>
      <c r="DA123" s="1091"/>
      <c r="DB123" s="1091"/>
      <c r="DC123" s="1091"/>
      <c r="DD123" s="1091"/>
      <c r="DE123" s="1091"/>
      <c r="DF123" s="1092"/>
      <c r="DG123" s="1028" t="s">
        <v>436</v>
      </c>
      <c r="DH123" s="1029"/>
      <c r="DI123" s="1029"/>
      <c r="DJ123" s="1029"/>
      <c r="DK123" s="1030"/>
      <c r="DL123" s="1031" t="s">
        <v>427</v>
      </c>
      <c r="DM123" s="1029"/>
      <c r="DN123" s="1029"/>
      <c r="DO123" s="1029"/>
      <c r="DP123" s="1030"/>
      <c r="DQ123" s="1031" t="s">
        <v>436</v>
      </c>
      <c r="DR123" s="1029"/>
      <c r="DS123" s="1029"/>
      <c r="DT123" s="1029"/>
      <c r="DU123" s="1030"/>
      <c r="DV123" s="1032" t="s">
        <v>427</v>
      </c>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430</v>
      </c>
      <c r="AB124" s="1029"/>
      <c r="AC124" s="1029"/>
      <c r="AD124" s="1029"/>
      <c r="AE124" s="1030"/>
      <c r="AF124" s="1031" t="s">
        <v>436</v>
      </c>
      <c r="AG124" s="1029"/>
      <c r="AH124" s="1029"/>
      <c r="AI124" s="1029"/>
      <c r="AJ124" s="1030"/>
      <c r="AK124" s="1031" t="s">
        <v>436</v>
      </c>
      <c r="AL124" s="1029"/>
      <c r="AM124" s="1029"/>
      <c r="AN124" s="1029"/>
      <c r="AO124" s="1030"/>
      <c r="AP124" s="1032" t="s">
        <v>436</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436</v>
      </c>
      <c r="BR124" s="1098"/>
      <c r="BS124" s="1098"/>
      <c r="BT124" s="1098"/>
      <c r="BU124" s="1098"/>
      <c r="BV124" s="1098" t="s">
        <v>430</v>
      </c>
      <c r="BW124" s="1098"/>
      <c r="BX124" s="1098"/>
      <c r="BY124" s="1098"/>
      <c r="BZ124" s="1098"/>
      <c r="CA124" s="1098" t="s">
        <v>436</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t="s">
        <v>427</v>
      </c>
      <c r="DH124" s="1054"/>
      <c r="DI124" s="1054"/>
      <c r="DJ124" s="1054"/>
      <c r="DK124" s="1055"/>
      <c r="DL124" s="1053" t="s">
        <v>122</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x14ac:dyDescent="0.15">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427</v>
      </c>
      <c r="DR125" s="997"/>
      <c r="DS125" s="997"/>
      <c r="DT125" s="997"/>
      <c r="DU125" s="997"/>
      <c r="DV125" s="998" t="s">
        <v>427</v>
      </c>
      <c r="DW125" s="998"/>
      <c r="DX125" s="998"/>
      <c r="DY125" s="998"/>
      <c r="DZ125" s="999"/>
    </row>
    <row r="126" spans="1:130" s="226" customFormat="1" ht="26.25" customHeight="1" thickBot="1" x14ac:dyDescent="0.2">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427</v>
      </c>
      <c r="AB126" s="1029"/>
      <c r="AC126" s="1029"/>
      <c r="AD126" s="1029"/>
      <c r="AE126" s="1030"/>
      <c r="AF126" s="1031" t="s">
        <v>122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427</v>
      </c>
      <c r="DM126" s="990"/>
      <c r="DN126" s="990"/>
      <c r="DO126" s="990"/>
      <c r="DP126" s="990"/>
      <c r="DQ126" s="990" t="s">
        <v>427</v>
      </c>
      <c r="DR126" s="990"/>
      <c r="DS126" s="990"/>
      <c r="DT126" s="990"/>
      <c r="DU126" s="990"/>
      <c r="DV126" s="991" t="s">
        <v>427</v>
      </c>
      <c r="DW126" s="991"/>
      <c r="DX126" s="991"/>
      <c r="DY126" s="991"/>
      <c r="DZ126" s="992"/>
    </row>
    <row r="127" spans="1:130" s="226" customFormat="1" ht="26.25" customHeight="1" x14ac:dyDescent="0.15">
      <c r="A127" s="1130"/>
      <c r="B127" s="1018"/>
      <c r="C127" s="1072" t="s">
        <v>475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427</v>
      </c>
      <c r="AB127" s="1029"/>
      <c r="AC127" s="1029"/>
      <c r="AD127" s="1029"/>
      <c r="AE127" s="1030"/>
      <c r="AF127" s="1031" t="s">
        <v>436</v>
      </c>
      <c r="AG127" s="1029"/>
      <c r="AH127" s="1029"/>
      <c r="AI127" s="1029"/>
      <c r="AJ127" s="1030"/>
      <c r="AK127" s="1031" t="s">
        <v>122</v>
      </c>
      <c r="AL127" s="1029"/>
      <c r="AM127" s="1029"/>
      <c r="AN127" s="1029"/>
      <c r="AO127" s="1030"/>
      <c r="AP127" s="1032" t="s">
        <v>436</v>
      </c>
      <c r="AQ127" s="1033"/>
      <c r="AR127" s="1033"/>
      <c r="AS127" s="1033"/>
      <c r="AT127" s="1034"/>
      <c r="AU127" s="262"/>
      <c r="AV127" s="262"/>
      <c r="AW127" s="262"/>
      <c r="AX127" s="1102" t="s">
        <v>476</v>
      </c>
      <c r="AY127" s="1103"/>
      <c r="AZ127" s="1103"/>
      <c r="BA127" s="1103"/>
      <c r="BB127" s="1103"/>
      <c r="BC127" s="1103"/>
      <c r="BD127" s="1103"/>
      <c r="BE127" s="1104"/>
      <c r="BF127" s="1105" t="s">
        <v>477</v>
      </c>
      <c r="BG127" s="1103"/>
      <c r="BH127" s="1103"/>
      <c r="BI127" s="1103"/>
      <c r="BJ127" s="1103"/>
      <c r="BK127" s="1103"/>
      <c r="BL127" s="1104"/>
      <c r="BM127" s="1105" t="s">
        <v>478</v>
      </c>
      <c r="BN127" s="1103"/>
      <c r="BO127" s="1103"/>
      <c r="BP127" s="1103"/>
      <c r="BQ127" s="1103"/>
      <c r="BR127" s="1103"/>
      <c r="BS127" s="1104"/>
      <c r="BT127" s="1105" t="s">
        <v>479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480</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427</v>
      </c>
      <c r="DM127" s="990"/>
      <c r="DN127" s="990"/>
      <c r="DO127" s="990"/>
      <c r="DP127" s="990"/>
      <c r="DQ127" s="990" t="s">
        <v>427</v>
      </c>
      <c r="DR127" s="990"/>
      <c r="DS127" s="990"/>
      <c r="DT127" s="990"/>
      <c r="DU127" s="990"/>
      <c r="DV127" s="991" t="s">
        <v>427</v>
      </c>
      <c r="DW127" s="991"/>
      <c r="DX127" s="991"/>
      <c r="DY127" s="991"/>
      <c r="DZ127" s="992"/>
    </row>
    <row r="128" spans="1:130" s="226" customFormat="1" ht="26.25" customHeight="1" thickBot="1" x14ac:dyDescent="0.2">
      <c r="A128" s="1113" t="s">
        <v>481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482</v>
      </c>
      <c r="X128" s="1115"/>
      <c r="Y128" s="1115"/>
      <c r="Z128" s="1116"/>
      <c r="AA128" s="1117">
        <v>9350</v>
      </c>
      <c r="AB128" s="1118"/>
      <c r="AC128" s="1118"/>
      <c r="AD128" s="1118"/>
      <c r="AE128" s="1119"/>
      <c r="AF128" s="1120">
        <v>9450</v>
      </c>
      <c r="AG128" s="1118"/>
      <c r="AH128" s="1118"/>
      <c r="AI128" s="1118"/>
      <c r="AJ128" s="1119"/>
      <c r="AK128" s="1120">
        <v>9560</v>
      </c>
      <c r="AL128" s="1118"/>
      <c r="AM128" s="1118"/>
      <c r="AN128" s="1118"/>
      <c r="AO128" s="1119"/>
      <c r="AP128" s="1121"/>
      <c r="AQ128" s="1122"/>
      <c r="AR128" s="1122"/>
      <c r="AS128" s="1122"/>
      <c r="AT128" s="1123"/>
      <c r="AU128" s="262"/>
      <c r="AV128" s="262"/>
      <c r="AW128" s="262"/>
      <c r="AX128" s="958" t="s">
        <v>483</v>
      </c>
      <c r="AY128" s="959"/>
      <c r="AZ128" s="959"/>
      <c r="BA128" s="959"/>
      <c r="BB128" s="959"/>
      <c r="BC128" s="959"/>
      <c r="BD128" s="959"/>
      <c r="BE128" s="960"/>
      <c r="BF128" s="1124" t="s">
        <v>436</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485</v>
      </c>
      <c r="DH128" s="1110"/>
      <c r="DI128" s="1110"/>
      <c r="DJ128" s="1110"/>
      <c r="DK128" s="1110"/>
      <c r="DL128" s="1110" t="s">
        <v>432</v>
      </c>
      <c r="DM128" s="1110"/>
      <c r="DN128" s="1110"/>
      <c r="DO128" s="1110"/>
      <c r="DP128" s="1110"/>
      <c r="DQ128" s="1110" t="s">
        <v>432</v>
      </c>
      <c r="DR128" s="1110"/>
      <c r="DS128" s="1110"/>
      <c r="DT128" s="1110"/>
      <c r="DU128" s="1110"/>
      <c r="DV128" s="1111" t="s">
        <v>432</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486</v>
      </c>
      <c r="X129" s="1144"/>
      <c r="Y129" s="1144"/>
      <c r="Z129" s="1145"/>
      <c r="AA129" s="1028">
        <v>3386690</v>
      </c>
      <c r="AB129" s="1029"/>
      <c r="AC129" s="1029"/>
      <c r="AD129" s="1029"/>
      <c r="AE129" s="1030"/>
      <c r="AF129" s="1031">
        <v>3316748</v>
      </c>
      <c r="AG129" s="1029"/>
      <c r="AH129" s="1029"/>
      <c r="AI129" s="1029"/>
      <c r="AJ129" s="1030"/>
      <c r="AK129" s="1031">
        <v>3206025</v>
      </c>
      <c r="AL129" s="1029"/>
      <c r="AM129" s="1029"/>
      <c r="AN129" s="1029"/>
      <c r="AO129" s="1030"/>
      <c r="AP129" s="1146"/>
      <c r="AQ129" s="1147"/>
      <c r="AR129" s="1147"/>
      <c r="AS129" s="1147"/>
      <c r="AT129" s="1148"/>
      <c r="AU129" s="264"/>
      <c r="AV129" s="264"/>
      <c r="AW129" s="264"/>
      <c r="AX129" s="1137" t="s">
        <v>487</v>
      </c>
      <c r="AY129" s="1020"/>
      <c r="AZ129" s="1020"/>
      <c r="BA129" s="1020"/>
      <c r="BB129" s="1020"/>
      <c r="BC129" s="1020"/>
      <c r="BD129" s="1020"/>
      <c r="BE129" s="1021"/>
      <c r="BF129" s="1138" t="s">
        <v>436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469162</v>
      </c>
      <c r="AB130" s="1029"/>
      <c r="AC130" s="1029"/>
      <c r="AD130" s="1029"/>
      <c r="AE130" s="1030"/>
      <c r="AF130" s="1031">
        <v>547894</v>
      </c>
      <c r="AG130" s="1029"/>
      <c r="AH130" s="1029"/>
      <c r="AI130" s="1029"/>
      <c r="AJ130" s="1030"/>
      <c r="AK130" s="1031">
        <v>553503</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8.9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2917528</v>
      </c>
      <c r="AB131" s="1054"/>
      <c r="AC131" s="1054"/>
      <c r="AD131" s="1054"/>
      <c r="AE131" s="1055"/>
      <c r="AF131" s="1053">
        <v>2768854</v>
      </c>
      <c r="AG131" s="1054"/>
      <c r="AH131" s="1054"/>
      <c r="AI131" s="1054"/>
      <c r="AJ131" s="1055"/>
      <c r="AK131" s="1053">
        <v>2652522</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t="s">
        <v>436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494</v>
      </c>
      <c r="W132" s="1167"/>
      <c r="X132" s="1167"/>
      <c r="Y132" s="1167"/>
      <c r="Z132" s="1168"/>
      <c r="AA132" s="1169">
        <v>10.532101150000001</v>
      </c>
      <c r="AB132" s="1170"/>
      <c r="AC132" s="1170"/>
      <c r="AD132" s="1170"/>
      <c r="AE132" s="1171"/>
      <c r="AF132" s="1172">
        <v>8.1079753570000008</v>
      </c>
      <c r="AG132" s="1170"/>
      <c r="AH132" s="1170"/>
      <c r="AI132" s="1170"/>
      <c r="AJ132" s="1171"/>
      <c r="AK132" s="1172">
        <v>8.2579522430000001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495</v>
      </c>
      <c r="W133" s="1150"/>
      <c r="X133" s="1150"/>
      <c r="Y133" s="1150"/>
      <c r="Z133" s="1151"/>
      <c r="AA133" s="1152">
        <v>9.5</v>
      </c>
      <c r="AB133" s="1153"/>
      <c r="AC133" s="1153"/>
      <c r="AD133" s="1153"/>
      <c r="AE133" s="1154"/>
      <c r="AF133" s="1152">
        <v>9.1</v>
      </c>
      <c r="AG133" s="1153"/>
      <c r="AH133" s="1153"/>
      <c r="AI133" s="1153"/>
      <c r="AJ133" s="1154"/>
      <c r="AK133" s="1152">
        <v>8.9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IhAvoKR+0bKbcxB563VmCOKMGU/5CsCWpbfR6dA52iURcklGruN4SwGrJUV1rv1TecNXAeS2O9S3Bvt7V2vQ==" saltValue="5FDfT+wGFsrtM4BGaiS/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t/FHYmtaKTnjZp3BDTVnQ1/9b8nblb9PyndzuqmE7M+tSJPp+Ov4NTFRNSqnmDlg6mZ/9guWWP4W9cpneqwdg==" saltValue="vRuXhhq2tQFfcH5i3SeL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IX6r6nPYrTsL+HUCLs0baUpXx3jnPU9IQr2pAFIerVDZrxeqxFPsLDD1cN6eD8RJlE/l/QzlUUoytx807FH1A==" saltValue="Gk+n23RSgZcjHDvlDaBb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504</v>
      </c>
      <c r="AL9" s="1193"/>
      <c r="AM9" s="1193"/>
      <c r="AN9" s="1194"/>
      <c r="AO9" s="292">
        <v>888075</v>
      </c>
      <c r="AP9" s="292">
        <v>179482</v>
      </c>
      <c r="AQ9" s="293">
        <v>135358</v>
      </c>
      <c r="AR9" s="294">
        <v>32.6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505</v>
      </c>
      <c r="AL10" s="1193"/>
      <c r="AM10" s="1193"/>
      <c r="AN10" s="1194"/>
      <c r="AO10" s="295">
        <v>33782</v>
      </c>
      <c r="AP10" s="295">
        <v>6827</v>
      </c>
      <c r="AQ10" s="296">
        <v>16285</v>
      </c>
      <c r="AR10" s="297">
        <v>-58.1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506</v>
      </c>
      <c r="AL11" s="1193"/>
      <c r="AM11" s="1193"/>
      <c r="AN11" s="1194"/>
      <c r="AO11" s="295">
        <v>42879</v>
      </c>
      <c r="AP11" s="295">
        <v>8666</v>
      </c>
      <c r="AQ11" s="296">
        <v>23139</v>
      </c>
      <c r="AR11" s="297">
        <v>-62.5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507</v>
      </c>
      <c r="AL12" s="1193"/>
      <c r="AM12" s="1193"/>
      <c r="AN12" s="1194"/>
      <c r="AO12" s="295" t="s">
        <v>508</v>
      </c>
      <c r="AP12" s="295" t="s">
        <v>508</v>
      </c>
      <c r="AQ12" s="296">
        <v>3507</v>
      </c>
      <c r="AR12" s="297" t="s">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509</v>
      </c>
      <c r="AL13" s="1193"/>
      <c r="AM13" s="1193"/>
      <c r="AN13" s="1194"/>
      <c r="AO13" s="295" t="s">
        <v>508</v>
      </c>
      <c r="AP13" s="295" t="s">
        <v>508</v>
      </c>
      <c r="AQ13" s="296">
        <v>1</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510</v>
      </c>
      <c r="AL14" s="1193"/>
      <c r="AM14" s="1193"/>
      <c r="AN14" s="1194"/>
      <c r="AO14" s="295">
        <v>77870</v>
      </c>
      <c r="AP14" s="295">
        <v>15738</v>
      </c>
      <c r="AQ14" s="296">
        <v>6299</v>
      </c>
      <c r="AR14" s="297">
        <v>149.80000000000001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511</v>
      </c>
      <c r="AL15" s="1193"/>
      <c r="AM15" s="1193"/>
      <c r="AN15" s="1194"/>
      <c r="AO15" s="295">
        <v>31774</v>
      </c>
      <c r="AP15" s="295">
        <v>6422</v>
      </c>
      <c r="AQ15" s="296">
        <v>3566</v>
      </c>
      <c r="AR15" s="297">
        <v>80.099999999999994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512</v>
      </c>
      <c r="AL16" s="1196"/>
      <c r="AM16" s="1196"/>
      <c r="AN16" s="1197"/>
      <c r="AO16" s="295">
        <v>-69774</v>
      </c>
      <c r="AP16" s="295">
        <v>-14101</v>
      </c>
      <c r="AQ16" s="296">
        <v>-14081</v>
      </c>
      <c r="AR16" s="297">
        <v>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1004606</v>
      </c>
      <c r="AP17" s="295">
        <v>203033</v>
      </c>
      <c r="AQ17" s="296">
        <v>174073</v>
      </c>
      <c r="AR17" s="297">
        <v>16.600000000000001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517</v>
      </c>
      <c r="AL21" s="1188"/>
      <c r="AM21" s="1188"/>
      <c r="AN21" s="1189"/>
      <c r="AO21" s="307">
        <v>20.21</v>
      </c>
      <c r="AP21" s="308">
        <v>15.56</v>
      </c>
      <c r="AQ21" s="309">
        <v>4.6500000000000004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518</v>
      </c>
      <c r="AL22" s="1188"/>
      <c r="AM22" s="1188"/>
      <c r="AN22" s="1189"/>
      <c r="AO22" s="312">
        <v>93.9</v>
      </c>
      <c r="AP22" s="313">
        <v>96</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523</v>
      </c>
      <c r="AL32" s="1204"/>
      <c r="AM32" s="1204"/>
      <c r="AN32" s="1205"/>
      <c r="AO32" s="322">
        <v>686330</v>
      </c>
      <c r="AP32" s="322">
        <v>138709</v>
      </c>
      <c r="AQ32" s="323">
        <v>106722</v>
      </c>
      <c r="AR32" s="324">
        <v>30</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524</v>
      </c>
      <c r="AL33" s="1204"/>
      <c r="AM33" s="1204"/>
      <c r="AN33" s="1205"/>
      <c r="AO33" s="322" t="s">
        <v>508</v>
      </c>
      <c r="AP33" s="322" t="s">
        <v>508</v>
      </c>
      <c r="AQ33" s="323">
        <v>147</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525</v>
      </c>
      <c r="AL34" s="1204"/>
      <c r="AM34" s="1204"/>
      <c r="AN34" s="1205"/>
      <c r="AO34" s="322" t="s">
        <v>508</v>
      </c>
      <c r="AP34" s="322" t="s">
        <v>508</v>
      </c>
      <c r="AQ34" s="323">
        <v>287</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526</v>
      </c>
      <c r="AL35" s="1204"/>
      <c r="AM35" s="1204"/>
      <c r="AN35" s="1205"/>
      <c r="AO35" s="322">
        <v>95742</v>
      </c>
      <c r="AP35" s="322">
        <v>19350</v>
      </c>
      <c r="AQ35" s="323">
        <v>22428</v>
      </c>
      <c r="AR35" s="324">
        <v>-13.7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527</v>
      </c>
      <c r="AL36" s="1204"/>
      <c r="AM36" s="1204"/>
      <c r="AN36" s="1205"/>
      <c r="AO36" s="322" t="s">
        <v>508</v>
      </c>
      <c r="AP36" s="322" t="s">
        <v>508</v>
      </c>
      <c r="AQ36" s="323">
        <v>4327</v>
      </c>
      <c r="AR36" s="324" t="s">
        <v>508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528</v>
      </c>
      <c r="AL37" s="1204"/>
      <c r="AM37" s="1204"/>
      <c r="AN37" s="1205"/>
      <c r="AO37" s="322" t="s">
        <v>508</v>
      </c>
      <c r="AP37" s="322" t="s">
        <v>508</v>
      </c>
      <c r="AQ37" s="323">
        <v>1437</v>
      </c>
      <c r="AR37" s="324" t="s">
        <v>508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529</v>
      </c>
      <c r="AL38" s="1207"/>
      <c r="AM38" s="1207"/>
      <c r="AN38" s="1208"/>
      <c r="AO38" s="325">
        <v>35</v>
      </c>
      <c r="AP38" s="325">
        <v>7</v>
      </c>
      <c r="AQ38" s="326">
        <v>25</v>
      </c>
      <c r="AR38" s="314">
        <v>-72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530</v>
      </c>
      <c r="AL39" s="1207"/>
      <c r="AM39" s="1207"/>
      <c r="AN39" s="1208"/>
      <c r="AO39" s="322">
        <v>-9560</v>
      </c>
      <c r="AP39" s="322">
        <v>-1932</v>
      </c>
      <c r="AQ39" s="323">
        <v>-4811</v>
      </c>
      <c r="AR39" s="324">
        <v>-59.8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531</v>
      </c>
      <c r="AL40" s="1204"/>
      <c r="AM40" s="1204"/>
      <c r="AN40" s="1205"/>
      <c r="AO40" s="322">
        <v>-553503</v>
      </c>
      <c r="AP40" s="322">
        <v>-111864</v>
      </c>
      <c r="AQ40" s="323">
        <v>-91754</v>
      </c>
      <c r="AR40" s="324">
        <v>21.9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219044</v>
      </c>
      <c r="AP41" s="322">
        <v>44269</v>
      </c>
      <c r="AQ41" s="323">
        <v>38807</v>
      </c>
      <c r="AR41" s="324">
        <v>14.1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499</v>
      </c>
      <c r="AN49" s="1200" t="s">
        <v>535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1632900</v>
      </c>
      <c r="AN51" s="344">
        <v>292634</v>
      </c>
      <c r="AO51" s="345">
        <v>25.5</v>
      </c>
      <c r="AP51" s="346">
        <v>174587</v>
      </c>
      <c r="AQ51" s="347">
        <v>19.100000000000001</v>
      </c>
      <c r="AR51" s="348">
        <v>6.4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1409971</v>
      </c>
      <c r="AN52" s="352">
        <v>252683</v>
      </c>
      <c r="AO52" s="353">
        <v>38</v>
      </c>
      <c r="AP52" s="354">
        <v>79695</v>
      </c>
      <c r="AQ52" s="355">
        <v>17</v>
      </c>
      <c r="AR52" s="356">
        <v>21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883866</v>
      </c>
      <c r="AN53" s="344">
        <v>163437</v>
      </c>
      <c r="AO53" s="345">
        <v>-44.1</v>
      </c>
      <c r="AP53" s="346">
        <v>175675</v>
      </c>
      <c r="AQ53" s="347">
        <v>0.6</v>
      </c>
      <c r="AR53" s="348">
        <v>-44.7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598355</v>
      </c>
      <c r="AN54" s="352">
        <v>110643</v>
      </c>
      <c r="AO54" s="353">
        <v>-56.2</v>
      </c>
      <c r="AP54" s="354">
        <v>87698</v>
      </c>
      <c r="AQ54" s="355">
        <v>10</v>
      </c>
      <c r="AR54" s="356">
        <v>-66.2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1425154</v>
      </c>
      <c r="AN55" s="344">
        <v>270223</v>
      </c>
      <c r="AO55" s="345">
        <v>65.3</v>
      </c>
      <c r="AP55" s="346">
        <v>162193</v>
      </c>
      <c r="AQ55" s="347">
        <v>-7.7</v>
      </c>
      <c r="AR55" s="348">
        <v>73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1006330</v>
      </c>
      <c r="AN56" s="352">
        <v>190810</v>
      </c>
      <c r="AO56" s="353">
        <v>72.5</v>
      </c>
      <c r="AP56" s="354">
        <v>79985</v>
      </c>
      <c r="AQ56" s="355">
        <v>-8.8000000000000007</v>
      </c>
      <c r="AR56" s="356">
        <v>81.3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755516</v>
      </c>
      <c r="AN57" s="344">
        <v>148024</v>
      </c>
      <c r="AO57" s="345">
        <v>-45.2</v>
      </c>
      <c r="AP57" s="346">
        <v>168868</v>
      </c>
      <c r="AQ57" s="347">
        <v>4.0999999999999996</v>
      </c>
      <c r="AR57" s="348">
        <v>-49.3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567367</v>
      </c>
      <c r="AN58" s="352">
        <v>111161</v>
      </c>
      <c r="AO58" s="353">
        <v>-41.7</v>
      </c>
      <c r="AP58" s="354">
        <v>79360</v>
      </c>
      <c r="AQ58" s="355">
        <v>-0.8</v>
      </c>
      <c r="AR58" s="356">
        <v>-40.9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985872</v>
      </c>
      <c r="AN59" s="344">
        <v>199247</v>
      </c>
      <c r="AO59" s="345">
        <v>34.6</v>
      </c>
      <c r="AP59" s="346">
        <v>202870</v>
      </c>
      <c r="AQ59" s="347">
        <v>20.100000000000001</v>
      </c>
      <c r="AR59" s="348">
        <v>14.5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778912</v>
      </c>
      <c r="AN60" s="352">
        <v>157420</v>
      </c>
      <c r="AO60" s="353">
        <v>41.6</v>
      </c>
      <c r="AP60" s="354">
        <v>79735</v>
      </c>
      <c r="AQ60" s="355">
        <v>0.5</v>
      </c>
      <c r="AR60" s="356">
        <v>41.1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1136662</v>
      </c>
      <c r="AN61" s="359">
        <v>214713</v>
      </c>
      <c r="AO61" s="360">
        <v>7.2</v>
      </c>
      <c r="AP61" s="361">
        <v>176839</v>
      </c>
      <c r="AQ61" s="362">
        <v>7.2</v>
      </c>
      <c r="AR61" s="348">
        <v>0</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872187</v>
      </c>
      <c r="AN62" s="352">
        <v>164543</v>
      </c>
      <c r="AO62" s="353">
        <v>10.8</v>
      </c>
      <c r="AP62" s="354">
        <v>81295</v>
      </c>
      <c r="AQ62" s="355">
        <v>3.6</v>
      </c>
      <c r="AR62" s="356">
        <v>7.2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wosMlgVbLulq6eSy97TvRtKTzDVZFlMrIkTq3lwyZAkv8KOIW/cwRyxjAugtci3sLvCUeERXAdBKhBXM7g83Q==" saltValue="3xMjPjl+mTgCkuLTPbrZ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1fhoHUQWtubMwNnYIjdVeO8AlOx6aj9jEbszWr3mfjpfk+gjtqy/+s7Hu0ng/Q1pT9XxaHLde+J8CnfKd+ibg==" saltValue="ekUA7uJpt2S6WWuwyh8Q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fC5qlLbAjsUdf+3xuzIMgCo8DV+B3vPaDhPuteioDBC9i0qNaMSMLbOcuIDpCcKOpz8SK0r9qjOxIaqZ4easA==" saltValue="TdOL5+4DsTGltiwrJu8e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2" t="s">
        <v>3</v>
      </c>
      <c r="D47" s="1212"/>
      <c r="E47" s="1213"/>
      <c r="F47" s="11">
        <v>65.27</v>
      </c>
      <c r="G47" s="12">
        <v>69.73</v>
      </c>
      <c r="H47" s="12">
        <v>74.7</v>
      </c>
      <c r="I47" s="12">
        <v>76.42</v>
      </c>
      <c r="J47" s="13">
        <v>79.150000000000006</v>
      </c>
    </row>
    <row r="48" spans="2:10" ht="57.75" customHeight="1" x14ac:dyDescent="0.15">
      <c r="B48" s="14"/>
      <c r="C48" s="1214" t="s">
        <v>4</v>
      </c>
      <c r="D48" s="1214"/>
      <c r="E48" s="1215"/>
      <c r="F48" s="15">
        <v>8.98</v>
      </c>
      <c r="G48" s="16">
        <v>9.0399999999999991</v>
      </c>
      <c r="H48" s="16">
        <v>10.220000000000001</v>
      </c>
      <c r="I48" s="16">
        <v>1.0900000000000001</v>
      </c>
      <c r="J48" s="17">
        <v>0.86</v>
      </c>
    </row>
    <row r="49" spans="2:10" ht="57.75" customHeight="1" thickBot="1" x14ac:dyDescent="0.2">
      <c r="B49" s="18"/>
      <c r="C49" s="1216" t="s">
        <v>5</v>
      </c>
      <c r="D49" s="1216"/>
      <c r="E49" s="1217"/>
      <c r="F49" s="19">
        <v>23.58</v>
      </c>
      <c r="G49" s="20">
        <v>3.66</v>
      </c>
      <c r="H49" s="20">
        <v>6.16</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g0M+xOtsZQY2MNwuvFFrqJ0fndpQx6AfmqTZGFNIrX75JfSN9Nz3XjLx+RVkAsQQp57iLTaA5nYU3pwcOMsNA==" saltValue="E5md7NTYHJsAmiAs7+xV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2019-10-30T01:02:52Z</cp:lastPrinted>
  <dcterms:created xsi:type="dcterms:W3CDTF">2019-02-14T03:25:11Z</dcterms:created>
  <dcterms:modified xsi:type="dcterms:W3CDTF">2019-11-22T01:50:01Z</dcterms:modified>
</cp:coreProperties>
</file>